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521" windowWidth="8385" windowHeight="8520" tabRatio="765" activeTab="0"/>
  </bookViews>
  <sheets>
    <sheet name="21" sheetId="1" r:id="rId1"/>
    <sheet name="22" sheetId="2" r:id="rId2"/>
    <sheet name="23" sheetId="3" r:id="rId3"/>
    <sheet name="24" sheetId="4" r:id="rId4"/>
    <sheet name="25" sheetId="5" r:id="rId5"/>
    <sheet name="26" sheetId="6" r:id="rId6"/>
    <sheet name="27" sheetId="7" r:id="rId7"/>
    <sheet name="28 " sheetId="8" r:id="rId8"/>
    <sheet name="29" sheetId="9" r:id="rId9"/>
  </sheets>
  <definedNames>
    <definedName name="_印刷" localSheetId="0">'21'!#REF!</definedName>
    <definedName name="_印刷" localSheetId="1">'22'!$AB$50</definedName>
    <definedName name="_印刷" localSheetId="2">'23'!#REF!</definedName>
    <definedName name="_印刷" localSheetId="3">'24'!#REF!</definedName>
    <definedName name="_印刷" localSheetId="4">'25'!$K$50</definedName>
    <definedName name="_印刷" localSheetId="5">'26'!#REF!</definedName>
    <definedName name="_印刷" localSheetId="6">'27'!#REF!</definedName>
    <definedName name="_印刷" localSheetId="7">'28 '!#REF!</definedName>
    <definedName name="_印刷" localSheetId="8">'29'!#REF!</definedName>
    <definedName name="_印刷">#REF!</definedName>
    <definedName name="_xlnm.Print_Area" localSheetId="1">'22'!$A$1:$AA$48</definedName>
    <definedName name="_xlnm.Print_Area" localSheetId="2">'23'!$A$1:$T$46</definedName>
    <definedName name="_xlnm.Print_Area" localSheetId="4">'25'!$A$1:$J$47</definedName>
    <definedName name="_xlnm.Print_Area" localSheetId="7">'28 '!$A$1:$DV$50</definedName>
    <definedName name="_xlnm.Print_Area" localSheetId="8">'29'!$A$1:$M$47</definedName>
    <definedName name="印刷範囲" localSheetId="0">'21'!$HHP$1:$IV$47</definedName>
    <definedName name="印刷範囲" localSheetId="1">'22'!$GYU$1:$IV$47</definedName>
    <definedName name="印刷範囲" localSheetId="2">'23'!$GYN$1:$IV$47</definedName>
    <definedName name="印刷範囲" localSheetId="3">'24'!$HHP$1:$N$47</definedName>
    <definedName name="印刷範囲" localSheetId="4">'25'!$GYD$1:$IV$47</definedName>
    <definedName name="印刷範囲" localSheetId="5">'26'!$GYP$1:$IV$47</definedName>
    <definedName name="印刷範囲" localSheetId="6">'27'!$GYL$1:$IV$47</definedName>
    <definedName name="印刷範囲" localSheetId="7">'28 '!$HHP$1:$X$47</definedName>
    <definedName name="印刷範囲" localSheetId="8">'29'!$GYG$1:$IV$47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<sst xmlns="http://schemas.openxmlformats.org/spreadsheetml/2006/main" count="1751" uniqueCount="324">
  <si>
    <t>　</t>
  </si>
  <si>
    <t>鯵ヶ沢町</t>
  </si>
  <si>
    <t>西目屋村</t>
  </si>
  <si>
    <t>風間浦村</t>
  </si>
  <si>
    <t>1.
収
益
的
収
支</t>
  </si>
  <si>
    <t xml:space="preserve"> 項　　目</t>
  </si>
  <si>
    <t xml:space="preserve">団 体 名 </t>
  </si>
  <si>
    <t>総収益</t>
  </si>
  <si>
    <t>営業収益</t>
  </si>
  <si>
    <t>料金収入</t>
  </si>
  <si>
    <t>（ウ）</t>
  </si>
  <si>
    <t>受託工事収益</t>
  </si>
  <si>
    <t>その他</t>
  </si>
  <si>
    <t>営業外収益</t>
  </si>
  <si>
    <t>国庫（県）補助金</t>
  </si>
  <si>
    <t>他会計繰入金</t>
  </si>
  <si>
    <t>営業費用</t>
  </si>
  <si>
    <t>職員給与費</t>
  </si>
  <si>
    <t>受託工事費</t>
  </si>
  <si>
    <t>営業外費用</t>
  </si>
  <si>
    <t>支払利息</t>
  </si>
  <si>
    <t>地方債利息</t>
  </si>
  <si>
    <t>一時借入金利息</t>
  </si>
  <si>
    <t>（イ）</t>
  </si>
  <si>
    <t>(3)</t>
  </si>
  <si>
    <t>収支差引（ (1)－(2) )</t>
  </si>
  <si>
    <t>資本的収入</t>
  </si>
  <si>
    <t>地方債</t>
  </si>
  <si>
    <t>他会計出資金</t>
  </si>
  <si>
    <t>他会計補助金</t>
  </si>
  <si>
    <t>他会計借入金</t>
  </si>
  <si>
    <t>固定資産売却代金</t>
  </si>
  <si>
    <t>国庫(県)補助金</t>
  </si>
  <si>
    <t>工事負担金</t>
  </si>
  <si>
    <t>資本的支出</t>
  </si>
  <si>
    <t>建設改良費</t>
  </si>
  <si>
    <t>地方債償還金</t>
  </si>
  <si>
    <t>他会計長期借入金返還金</t>
  </si>
  <si>
    <t>他会計への繰出金</t>
  </si>
  <si>
    <t>収支差引（ (4)－(5) )</t>
  </si>
  <si>
    <t>2.
資
本
的
収
支</t>
  </si>
  <si>
    <t>7.</t>
  </si>
  <si>
    <t>8.</t>
  </si>
  <si>
    <t>9.</t>
  </si>
  <si>
    <t>収支再差引（ (3)＋(6) )</t>
  </si>
  <si>
    <t>積立金</t>
  </si>
  <si>
    <t>前年度からの繰越金</t>
  </si>
  <si>
    <t>前年度繰上充用金</t>
  </si>
  <si>
    <t>翌年度に繰越すべき財源</t>
  </si>
  <si>
    <t>実質収支</t>
  </si>
  <si>
    <t xml:space="preserve"> 黒　 字</t>
  </si>
  <si>
    <t xml:space="preserve"> 赤　 字</t>
  </si>
  <si>
    <t>（単位：千円）</t>
  </si>
  <si>
    <t>形式収支（ 3－4＋5－6 )</t>
  </si>
  <si>
    <t>(1)</t>
  </si>
  <si>
    <t>ア</t>
  </si>
  <si>
    <t>ア</t>
  </si>
  <si>
    <t>（ア）</t>
  </si>
  <si>
    <t>（イ）</t>
  </si>
  <si>
    <t>（イ）</t>
  </si>
  <si>
    <t>（ウ）</t>
  </si>
  <si>
    <t>イ</t>
  </si>
  <si>
    <t>（ア）</t>
  </si>
  <si>
    <t>（ウ）</t>
  </si>
  <si>
    <t>(2)</t>
  </si>
  <si>
    <t>（ア）</t>
  </si>
  <si>
    <t>（イ）</t>
  </si>
  <si>
    <t>(3)</t>
  </si>
  <si>
    <t>(4)</t>
  </si>
  <si>
    <t>ウ</t>
  </si>
  <si>
    <t>エ</t>
  </si>
  <si>
    <t>オ</t>
  </si>
  <si>
    <t>カ</t>
  </si>
  <si>
    <t>キ</t>
  </si>
  <si>
    <t>ク</t>
  </si>
  <si>
    <t>(5)</t>
  </si>
  <si>
    <t>ア</t>
  </si>
  <si>
    <t>イ</t>
  </si>
  <si>
    <t>ウ</t>
  </si>
  <si>
    <t>エ</t>
  </si>
  <si>
    <t>(6)</t>
  </si>
  <si>
    <t>3.</t>
  </si>
  <si>
    <t>4.</t>
  </si>
  <si>
    <t>5.</t>
  </si>
  <si>
    <t>6.</t>
  </si>
  <si>
    <t>7.</t>
  </si>
  <si>
    <t>8.</t>
  </si>
  <si>
    <t>9.</t>
  </si>
  <si>
    <t>（　7 － 8　）</t>
  </si>
  <si>
    <t>北部上北</t>
  </si>
  <si>
    <t>中部上北</t>
  </si>
  <si>
    <t>八 戸 市</t>
  </si>
  <si>
    <t>今 別 町</t>
  </si>
  <si>
    <t>深 浦 町</t>
  </si>
  <si>
    <t>南 部 町</t>
  </si>
  <si>
    <t>合　　計</t>
  </si>
  <si>
    <t>イ</t>
  </si>
  <si>
    <t>(2)</t>
  </si>
  <si>
    <t>(3)</t>
  </si>
  <si>
    <t>(5)</t>
  </si>
  <si>
    <t>(6)</t>
  </si>
  <si>
    <t>青 森 市</t>
  </si>
  <si>
    <t>八 戸 市</t>
  </si>
  <si>
    <t>十和田市</t>
  </si>
  <si>
    <t>イ</t>
  </si>
  <si>
    <t>(2)</t>
  </si>
  <si>
    <t>(3)</t>
  </si>
  <si>
    <t>(5)</t>
  </si>
  <si>
    <t>(6)</t>
  </si>
  <si>
    <t>三 沢 市</t>
  </si>
  <si>
    <t>イ</t>
  </si>
  <si>
    <t>(2)</t>
  </si>
  <si>
    <t>(3)</t>
  </si>
  <si>
    <t>(5)</t>
  </si>
  <si>
    <t>(6)</t>
  </si>
  <si>
    <t>(休養宿泊)</t>
  </si>
  <si>
    <t>(　〃　)</t>
  </si>
  <si>
    <t>鰺ヶ沢町</t>
  </si>
  <si>
    <t>青 森 市</t>
  </si>
  <si>
    <t>五所川原市</t>
  </si>
  <si>
    <t>野辺地町</t>
  </si>
  <si>
    <t>六ヶ所村</t>
  </si>
  <si>
    <t>農集小計</t>
  </si>
  <si>
    <t>漁集小計</t>
  </si>
  <si>
    <t>小規模小計</t>
  </si>
  <si>
    <t>下水道合計</t>
  </si>
  <si>
    <t>（小規模）</t>
  </si>
  <si>
    <t>青 森 市</t>
  </si>
  <si>
    <t>八 戸 市</t>
  </si>
  <si>
    <t>三 沢 市</t>
  </si>
  <si>
    <t>小　　計</t>
  </si>
  <si>
    <t>青 森 市</t>
  </si>
  <si>
    <t>弘 前 市</t>
  </si>
  <si>
    <t>八 戸 市</t>
  </si>
  <si>
    <t>七 戸 町</t>
  </si>
  <si>
    <t>六 戸 町</t>
  </si>
  <si>
    <t>東 北 町</t>
  </si>
  <si>
    <t>（公　共）</t>
  </si>
  <si>
    <t>（　〃　）</t>
  </si>
  <si>
    <t>（　〃　）</t>
  </si>
  <si>
    <t>イ</t>
  </si>
  <si>
    <t>(2)</t>
  </si>
  <si>
    <t>(3)</t>
  </si>
  <si>
    <t>(5)</t>
  </si>
  <si>
    <t>(6)</t>
  </si>
  <si>
    <t>（エ）</t>
  </si>
  <si>
    <t>雨水処理負担金</t>
  </si>
  <si>
    <t>収益的支出に充てた地方債</t>
  </si>
  <si>
    <t>収益的支出に充てた他会計借入金</t>
  </si>
  <si>
    <t>10.</t>
  </si>
  <si>
    <t>11.</t>
  </si>
  <si>
    <t>イ</t>
  </si>
  <si>
    <t>(2)</t>
  </si>
  <si>
    <t>(3)</t>
  </si>
  <si>
    <t>(5)</t>
  </si>
  <si>
    <t>(6)</t>
  </si>
  <si>
    <t>十和田市</t>
  </si>
  <si>
    <t xml:space="preserve">団体名 </t>
  </si>
  <si>
    <t>黒 石 市</t>
  </si>
  <si>
    <t>蓬 田 村</t>
  </si>
  <si>
    <t>深 浦 町</t>
  </si>
  <si>
    <t>大 鰐 町</t>
  </si>
  <si>
    <t xml:space="preserve"> 項　目</t>
  </si>
  <si>
    <t>事　業
開　始
年月日</t>
  </si>
  <si>
    <t>事業創設認可年月日</t>
  </si>
  <si>
    <t>供用開始年月日</t>
  </si>
  <si>
    <t>施　設</t>
  </si>
  <si>
    <t>行政区域内現在人口(人)</t>
  </si>
  <si>
    <t>計画給水人口(人)</t>
  </si>
  <si>
    <t>現在給水人口(人)</t>
  </si>
  <si>
    <t>導送配水管延長(ｍ)</t>
  </si>
  <si>
    <t>業　務</t>
  </si>
  <si>
    <t>配水能力(㎥／日)</t>
  </si>
  <si>
    <t>年間総配水量(㎥)</t>
  </si>
  <si>
    <t>一日最大配水量(㎥／日)</t>
  </si>
  <si>
    <t>年間総有収水量(㎥)</t>
  </si>
  <si>
    <t>東 北 町</t>
  </si>
  <si>
    <t>佐 井 村</t>
  </si>
  <si>
    <t>三 戸 町</t>
  </si>
  <si>
    <t>五 戸 町</t>
  </si>
  <si>
    <t>南 部 町</t>
  </si>
  <si>
    <t>新 郷 村</t>
  </si>
  <si>
    <t>(1)</t>
  </si>
  <si>
    <t>(2)</t>
  </si>
  <si>
    <t>(1)</t>
  </si>
  <si>
    <t>(2)</t>
  </si>
  <si>
    <t>(4)</t>
  </si>
  <si>
    <t>総費用</t>
  </si>
  <si>
    <t>第21表　簡易水道事業　施設及び業務状況（団体別）</t>
  </si>
  <si>
    <t>材料費</t>
  </si>
  <si>
    <t>黒 石 市</t>
  </si>
  <si>
    <t>大 鰐 町</t>
  </si>
  <si>
    <t>大 間 町</t>
  </si>
  <si>
    <t>（索　　道）</t>
  </si>
  <si>
    <t>（そ の 他）</t>
  </si>
  <si>
    <t>平 内 町</t>
  </si>
  <si>
    <t>合    計</t>
  </si>
  <si>
    <t>形式収支（ 3－4＋5－6＋7＋8 )</t>
  </si>
  <si>
    <t>（　9 － 10　）</t>
  </si>
  <si>
    <t>む つ 市</t>
  </si>
  <si>
    <t>計</t>
  </si>
  <si>
    <t>イ</t>
  </si>
  <si>
    <t>(2)</t>
  </si>
  <si>
    <t>(3)</t>
  </si>
  <si>
    <t>(5)</t>
  </si>
  <si>
    <t>(6)</t>
  </si>
  <si>
    <t>八 戸 市</t>
  </si>
  <si>
    <t>む つ 市</t>
  </si>
  <si>
    <t>外ヶ浜町</t>
  </si>
  <si>
    <t>蓬 田 村</t>
  </si>
  <si>
    <t>深 浦 町</t>
  </si>
  <si>
    <t>イ</t>
  </si>
  <si>
    <t>(2)</t>
  </si>
  <si>
    <t>ア</t>
  </si>
  <si>
    <t>(3)</t>
  </si>
  <si>
    <t>(5)</t>
  </si>
  <si>
    <t>(6)</t>
  </si>
  <si>
    <t>十和田市</t>
  </si>
  <si>
    <t>中 泊 町</t>
  </si>
  <si>
    <t>外ヶ浜町</t>
  </si>
  <si>
    <t>つがる市</t>
  </si>
  <si>
    <t>階 上 町</t>
  </si>
  <si>
    <t>（　〃　）</t>
  </si>
  <si>
    <t>（特　環）</t>
  </si>
  <si>
    <t>五所川原市</t>
  </si>
  <si>
    <t>む つ 市</t>
  </si>
  <si>
    <t>深 浦 町</t>
  </si>
  <si>
    <t>藤 崎 町</t>
  </si>
  <si>
    <t>七 戸 町</t>
  </si>
  <si>
    <t>大 間 町</t>
  </si>
  <si>
    <t>横 浜 町</t>
  </si>
  <si>
    <t>東 通 村</t>
  </si>
  <si>
    <t>三 沢 市</t>
  </si>
  <si>
    <t>平 内 町</t>
  </si>
  <si>
    <t>板 柳 町</t>
  </si>
  <si>
    <t>つがる市</t>
  </si>
  <si>
    <t>六 戸 町</t>
  </si>
  <si>
    <t>特定地域</t>
  </si>
  <si>
    <t>（農　集）</t>
  </si>
  <si>
    <t>七 戸 町</t>
  </si>
  <si>
    <t>五 戸 町</t>
  </si>
  <si>
    <t>（漁　集）</t>
  </si>
  <si>
    <t>弘 前 市</t>
  </si>
  <si>
    <t xml:space="preserve"> </t>
  </si>
  <si>
    <t>南　部　町</t>
  </si>
  <si>
    <t>平 川 市</t>
  </si>
  <si>
    <t>外ヶ浜町</t>
  </si>
  <si>
    <t>鰺ケ沢町</t>
  </si>
  <si>
    <t>黒 石 市</t>
  </si>
  <si>
    <t>平 川 市</t>
  </si>
  <si>
    <t>蓬 田 村</t>
  </si>
  <si>
    <t>深 浦 町</t>
  </si>
  <si>
    <t>大 鰐 町</t>
  </si>
  <si>
    <t>東 北 町</t>
  </si>
  <si>
    <t>風間浦村</t>
  </si>
  <si>
    <t>佐 井 村</t>
  </si>
  <si>
    <t>三 戸 町</t>
  </si>
  <si>
    <t>五 戸 町</t>
  </si>
  <si>
    <t>南 部 町</t>
  </si>
  <si>
    <t>新 郷 村</t>
  </si>
  <si>
    <t>おいらせ町</t>
  </si>
  <si>
    <t>八戸広域</t>
  </si>
  <si>
    <t>板 柳 町</t>
  </si>
  <si>
    <t>三 戸 町</t>
  </si>
  <si>
    <t>弘 前 市</t>
  </si>
  <si>
    <t>平 川 市</t>
  </si>
  <si>
    <t>青 森 市</t>
  </si>
  <si>
    <t>八 戸 市</t>
  </si>
  <si>
    <t>黒 石 市</t>
  </si>
  <si>
    <t>南 部 町</t>
  </si>
  <si>
    <t>昭34.8.15</t>
  </si>
  <si>
    <t>昭35.4.1</t>
  </si>
  <si>
    <t>昭38.7.2</t>
  </si>
  <si>
    <t>昭39.1.3</t>
  </si>
  <si>
    <t>平2.4.10</t>
  </si>
  <si>
    <t>平5.8.10</t>
  </si>
  <si>
    <t>平3.12.3</t>
  </si>
  <si>
    <t>平4.8.10</t>
  </si>
  <si>
    <t>平9.2.6</t>
  </si>
  <si>
    <t>平11.7.1</t>
  </si>
  <si>
    <t>昭32.11.16</t>
  </si>
  <si>
    <t>昭33.10.1</t>
  </si>
  <si>
    <t>昭42.9.16</t>
  </si>
  <si>
    <t>昭43.12.1</t>
  </si>
  <si>
    <t>昭29.7.1</t>
  </si>
  <si>
    <t>昭30.4.1</t>
  </si>
  <si>
    <t>昭32.6.1</t>
  </si>
  <si>
    <t>昭34.4.1</t>
  </si>
  <si>
    <t>昭33.9.1</t>
  </si>
  <si>
    <t>昭34.1.1</t>
  </si>
  <si>
    <t>昭42.8.1</t>
  </si>
  <si>
    <t>昭44.4.1</t>
  </si>
  <si>
    <t>昭37.8.15</t>
  </si>
  <si>
    <t>昭38.6.15</t>
  </si>
  <si>
    <t>昭46.4.28</t>
  </si>
  <si>
    <t>昭47.6.1</t>
  </si>
  <si>
    <t>昭30.11.2</t>
  </si>
  <si>
    <t>昭31.4.1</t>
  </si>
  <si>
    <t>平4.11.25</t>
  </si>
  <si>
    <t>平8.1.1</t>
  </si>
  <si>
    <t>昭32.8.7</t>
  </si>
  <si>
    <t>(特定地域)</t>
  </si>
  <si>
    <t>第22表　簡易水道事業　歳入歳出決算額に関する調（団体別）</t>
  </si>
  <si>
    <t>第23表　介護サービス事業　歳入歳出決算額に関する調（団体別）</t>
  </si>
  <si>
    <t>第24表　市場事業　歳入歳出決算額に関する調（団体別）</t>
  </si>
  <si>
    <t>第25表　と畜場事業　歳入歳出決算額に関する調（団体別）</t>
  </si>
  <si>
    <t>第26表　観光施設事業　歳入歳出決算額に関する調（団体別）</t>
  </si>
  <si>
    <t>第27表　宅地造成事業　歳入歳出決算額に関する調（団体別）</t>
  </si>
  <si>
    <t>第28表　下水道事業　歳入歳出決算額に関する調（団体別）</t>
  </si>
  <si>
    <t>第29表　駐車場事業　歳入歳出決算額に関する調（団体別）</t>
  </si>
  <si>
    <t>つがる市</t>
  </si>
  <si>
    <t>今 別 町</t>
  </si>
  <si>
    <t>五　戸　町</t>
  </si>
  <si>
    <t>平　川　市</t>
  </si>
  <si>
    <t>大 鰐 町</t>
  </si>
  <si>
    <t>（　〃　）</t>
  </si>
  <si>
    <t>（公　共）</t>
  </si>
  <si>
    <t>昭32.5.28</t>
  </si>
  <si>
    <t>昭34.3.31</t>
  </si>
  <si>
    <t xml:space="preserve"> 黒字</t>
  </si>
  <si>
    <t xml:space="preserve"> 赤字</t>
  </si>
  <si>
    <t>公共小計</t>
  </si>
  <si>
    <t>特環小計</t>
  </si>
  <si>
    <t>田 子 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</si>
</sst>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[&lt;=999]000;[&lt;=99999]000\-00;000\-0000"/>
    <numFmt numFmtId="180" formatCode="#,##0.0;&quot;▲ &quot;#,##0.0"/>
    <numFmt numFmtId="181" formatCode="#,##0_ "/>
    <numFmt numFmtId="182" formatCode="#,##0;&quot;▲ &quot;#,##0"/>
    <numFmt numFmtId="183" formatCode="#,##0.00;&quot;▲ &quot;#,##0.00"/>
    <numFmt numFmtId="184" formatCode="0.00_ "/>
    <numFmt numFmtId="185" formatCode="#,##0;&quot;△ &quot;#,##0"/>
    <numFmt numFmtId="186" formatCode="#,##0.00_ "/>
    <numFmt numFmtId="187" formatCode="#,##0.0_ "/>
    <numFmt numFmtId="188" formatCode="#,##0.0;&quot;△ &quot;#,##0.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sz val="8.5"/>
      <color indexed="8"/>
      <name val="ＭＳ 明朝"/>
      <family val="1"/>
    </font>
  </fonts>
  <fills count="2">
    <fill>
      <patternFill/>
    </fill>
    <fill>
      <patternFill patternType="gray125"/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64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9" fontId="4" fillId="0" borderId="1" xfId="0" applyNumberFormat="1" applyFont="1" applyBorder="1" applyAlignment="1">
      <alignment horizontal="distributed"/>
    </xf>
    <xf numFmtId="49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5" fontId="5" fillId="0" borderId="12" xfId="0" applyNumberFormat="1" applyFont="1" applyBorder="1" applyAlignment="1">
      <alignment vertical="center"/>
    </xf>
    <xf numFmtId="185" fontId="5" fillId="0" borderId="13" xfId="0" applyNumberFormat="1" applyFont="1" applyBorder="1" applyAlignment="1">
      <alignment vertical="center"/>
    </xf>
    <xf numFmtId="185" fontId="5" fillId="0" borderId="14" xfId="0" applyNumberFormat="1" applyFont="1" applyBorder="1" applyAlignment="1">
      <alignment vertical="center"/>
    </xf>
    <xf numFmtId="185" fontId="5" fillId="0" borderId="15" xfId="0" applyNumberFormat="1" applyFont="1" applyBorder="1" applyAlignment="1">
      <alignment vertical="center"/>
    </xf>
    <xf numFmtId="185" fontId="5" fillId="0" borderId="16" xfId="0" applyNumberFormat="1" applyFont="1" applyBorder="1" applyAlignment="1">
      <alignment vertical="center"/>
    </xf>
    <xf numFmtId="185" fontId="5" fillId="0" borderId="17" xfId="0" applyNumberFormat="1" applyFont="1" applyBorder="1" applyAlignment="1">
      <alignment vertical="center"/>
    </xf>
    <xf numFmtId="185" fontId="5" fillId="0" borderId="15" xfId="0" applyNumberFormat="1" applyFont="1" applyBorder="1" applyAlignment="1" applyProtection="1">
      <alignment vertical="center"/>
      <protection locked="0"/>
    </xf>
    <xf numFmtId="185" fontId="5" fillId="0" borderId="16" xfId="0" applyNumberFormat="1" applyFont="1" applyBorder="1" applyAlignment="1" applyProtection="1">
      <alignment vertical="center"/>
      <protection locked="0"/>
    </xf>
    <xf numFmtId="185" fontId="5" fillId="0" borderId="17" xfId="0" applyNumberFormat="1" applyFont="1" applyBorder="1" applyAlignment="1" applyProtection="1">
      <alignment vertical="center"/>
      <protection locked="0"/>
    </xf>
    <xf numFmtId="185" fontId="5" fillId="0" borderId="18" xfId="0" applyNumberFormat="1" applyFont="1" applyBorder="1" applyAlignment="1">
      <alignment vertical="center"/>
    </xf>
    <xf numFmtId="185" fontId="5" fillId="0" borderId="18" xfId="0" applyNumberFormat="1" applyFont="1" applyBorder="1" applyAlignment="1" applyProtection="1">
      <alignment vertical="center"/>
      <protection locked="0"/>
    </xf>
    <xf numFmtId="185" fontId="5" fillId="0" borderId="12" xfId="0" applyNumberFormat="1" applyFont="1" applyBorder="1" applyAlignment="1" applyProtection="1">
      <alignment vertical="center"/>
      <protection locked="0"/>
    </xf>
    <xf numFmtId="185" fontId="5" fillId="0" borderId="13" xfId="0" applyNumberFormat="1" applyFont="1" applyBorder="1" applyAlignment="1" applyProtection="1">
      <alignment vertical="center"/>
      <protection locked="0"/>
    </xf>
    <xf numFmtId="185" fontId="5" fillId="0" borderId="14" xfId="0" applyNumberFormat="1" applyFont="1" applyBorder="1" applyAlignment="1" applyProtection="1">
      <alignment vertical="center"/>
      <protection locked="0"/>
    </xf>
    <xf numFmtId="185" fontId="5" fillId="0" borderId="19" xfId="0" applyNumberFormat="1" applyFont="1" applyBorder="1" applyAlignment="1">
      <alignment vertical="center"/>
    </xf>
    <xf numFmtId="185" fontId="5" fillId="0" borderId="20" xfId="0" applyNumberFormat="1" applyFont="1" applyBorder="1" applyAlignment="1">
      <alignment vertical="center"/>
    </xf>
    <xf numFmtId="185" fontId="5" fillId="0" borderId="21" xfId="0" applyNumberFormat="1" applyFont="1" applyBorder="1" applyAlignment="1">
      <alignment vertical="center"/>
    </xf>
    <xf numFmtId="185" fontId="5" fillId="0" borderId="22" xfId="0" applyNumberFormat="1" applyFont="1" applyBorder="1" applyAlignment="1">
      <alignment vertical="center"/>
    </xf>
    <xf numFmtId="185" fontId="5" fillId="0" borderId="23" xfId="0" applyNumberFormat="1" applyFont="1" applyBorder="1" applyAlignment="1">
      <alignment vertical="center"/>
    </xf>
    <xf numFmtId="185" fontId="5" fillId="0" borderId="24" xfId="0" applyNumberFormat="1" applyFont="1" applyBorder="1" applyAlignment="1">
      <alignment vertical="center"/>
    </xf>
    <xf numFmtId="185" fontId="5" fillId="0" borderId="24" xfId="0" applyNumberFormat="1" applyFont="1" applyBorder="1" applyAlignment="1" applyProtection="1">
      <alignment vertical="center"/>
      <protection locked="0"/>
    </xf>
    <xf numFmtId="185" fontId="5" fillId="0" borderId="23" xfId="0" applyNumberFormat="1" applyFont="1" applyBorder="1" applyAlignment="1" applyProtection="1">
      <alignment vertical="center"/>
      <protection locked="0"/>
    </xf>
    <xf numFmtId="185" fontId="5" fillId="0" borderId="25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185" fontId="6" fillId="0" borderId="12" xfId="0" applyNumberFormat="1" applyFont="1" applyBorder="1" applyAlignment="1">
      <alignment vertical="center"/>
    </xf>
    <xf numFmtId="185" fontId="6" fillId="0" borderId="15" xfId="0" applyNumberFormat="1" applyFont="1" applyBorder="1" applyAlignment="1">
      <alignment vertical="center"/>
    </xf>
    <xf numFmtId="185" fontId="6" fillId="0" borderId="15" xfId="0" applyNumberFormat="1" applyFont="1" applyBorder="1" applyAlignment="1" applyProtection="1">
      <alignment vertical="center"/>
      <protection locked="0"/>
    </xf>
    <xf numFmtId="185" fontId="6" fillId="0" borderId="12" xfId="0" applyNumberFormat="1" applyFont="1" applyBorder="1" applyAlignment="1" applyProtection="1">
      <alignment vertical="center"/>
      <protection locked="0"/>
    </xf>
    <xf numFmtId="185" fontId="6" fillId="0" borderId="18" xfId="0" applyNumberFormat="1" applyFont="1" applyBorder="1" applyAlignment="1" applyProtection="1">
      <alignment vertical="center"/>
      <protection locked="0"/>
    </xf>
    <xf numFmtId="185" fontId="6" fillId="0" borderId="18" xfId="0" applyNumberFormat="1" applyFont="1" applyBorder="1" applyAlignment="1">
      <alignment vertical="center"/>
    </xf>
    <xf numFmtId="185" fontId="6" fillId="0" borderId="13" xfId="0" applyNumberFormat="1" applyFont="1" applyBorder="1" applyAlignment="1">
      <alignment vertical="center"/>
    </xf>
    <xf numFmtId="185" fontId="6" fillId="0" borderId="14" xfId="0" applyNumberFormat="1" applyFont="1" applyBorder="1" applyAlignment="1">
      <alignment vertical="center"/>
    </xf>
    <xf numFmtId="185" fontId="6" fillId="0" borderId="23" xfId="0" applyNumberFormat="1" applyFont="1" applyBorder="1" applyAlignment="1">
      <alignment vertical="center"/>
    </xf>
    <xf numFmtId="185" fontId="6" fillId="0" borderId="16" xfId="0" applyNumberFormat="1" applyFont="1" applyBorder="1" applyAlignment="1">
      <alignment vertical="center"/>
    </xf>
    <xf numFmtId="185" fontId="6" fillId="0" borderId="17" xfId="0" applyNumberFormat="1" applyFont="1" applyBorder="1" applyAlignment="1">
      <alignment vertical="center"/>
    </xf>
    <xf numFmtId="185" fontId="6" fillId="0" borderId="24" xfId="0" applyNumberFormat="1" applyFont="1" applyBorder="1" applyAlignment="1">
      <alignment vertical="center"/>
    </xf>
    <xf numFmtId="185" fontId="6" fillId="0" borderId="16" xfId="0" applyNumberFormat="1" applyFont="1" applyBorder="1" applyAlignment="1" applyProtection="1">
      <alignment vertical="center"/>
      <protection locked="0"/>
    </xf>
    <xf numFmtId="185" fontId="6" fillId="0" borderId="17" xfId="0" applyNumberFormat="1" applyFont="1" applyBorder="1" applyAlignment="1" applyProtection="1">
      <alignment vertical="center"/>
      <protection locked="0"/>
    </xf>
    <xf numFmtId="185" fontId="6" fillId="0" borderId="24" xfId="0" applyNumberFormat="1" applyFont="1" applyBorder="1" applyAlignment="1" applyProtection="1">
      <alignment vertical="center"/>
      <protection locked="0"/>
    </xf>
    <xf numFmtId="185" fontId="6" fillId="0" borderId="13" xfId="0" applyNumberFormat="1" applyFont="1" applyBorder="1" applyAlignment="1" applyProtection="1">
      <alignment vertical="center"/>
      <protection locked="0"/>
    </xf>
    <xf numFmtId="185" fontId="6" fillId="0" borderId="14" xfId="0" applyNumberFormat="1" applyFont="1" applyBorder="1" applyAlignment="1" applyProtection="1">
      <alignment vertical="center"/>
      <protection locked="0"/>
    </xf>
    <xf numFmtId="185" fontId="6" fillId="0" borderId="23" xfId="0" applyNumberFormat="1" applyFont="1" applyBorder="1" applyAlignment="1" applyProtection="1">
      <alignment vertical="center"/>
      <protection locked="0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3" fontId="4" fillId="0" borderId="44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49" fontId="4" fillId="0" borderId="47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center"/>
    </xf>
    <xf numFmtId="3" fontId="4" fillId="0" borderId="49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185" fontId="5" fillId="0" borderId="15" xfId="0" applyNumberFormat="1" applyFont="1" applyBorder="1" applyAlignment="1">
      <alignment horizontal="right" vertical="center"/>
    </xf>
    <xf numFmtId="185" fontId="5" fillId="0" borderId="12" xfId="0" applyNumberFormat="1" applyFont="1" applyBorder="1" applyAlignment="1">
      <alignment horizontal="right" vertical="center"/>
    </xf>
    <xf numFmtId="185" fontId="5" fillId="0" borderId="17" xfId="0" applyNumberFormat="1" applyFont="1" applyBorder="1" applyAlignment="1">
      <alignment horizontal="right" vertical="center"/>
    </xf>
    <xf numFmtId="185" fontId="5" fillId="0" borderId="13" xfId="0" applyNumberFormat="1" applyFont="1" applyBorder="1" applyAlignment="1">
      <alignment horizontal="right" vertical="center"/>
    </xf>
    <xf numFmtId="185" fontId="5" fillId="0" borderId="14" xfId="0" applyNumberFormat="1" applyFont="1" applyBorder="1" applyAlignment="1">
      <alignment horizontal="right" vertical="center"/>
    </xf>
    <xf numFmtId="185" fontId="5" fillId="0" borderId="23" xfId="0" applyNumberFormat="1" applyFont="1" applyBorder="1" applyAlignment="1">
      <alignment horizontal="right" vertical="center"/>
    </xf>
    <xf numFmtId="185" fontId="5" fillId="0" borderId="16" xfId="0" applyNumberFormat="1" applyFont="1" applyBorder="1" applyAlignment="1">
      <alignment horizontal="right" vertical="center"/>
    </xf>
    <xf numFmtId="185" fontId="5" fillId="0" borderId="24" xfId="0" applyNumberFormat="1" applyFont="1" applyBorder="1" applyAlignment="1">
      <alignment horizontal="right" vertical="center"/>
    </xf>
    <xf numFmtId="185" fontId="5" fillId="0" borderId="15" xfId="0" applyNumberFormat="1" applyFont="1" applyBorder="1" applyAlignment="1" applyProtection="1">
      <alignment horizontal="right" vertical="center"/>
      <protection locked="0"/>
    </xf>
    <xf numFmtId="185" fontId="5" fillId="0" borderId="16" xfId="0" applyNumberFormat="1" applyFont="1" applyBorder="1" applyAlignment="1" applyProtection="1">
      <alignment horizontal="right" vertical="center"/>
      <protection locked="0"/>
    </xf>
    <xf numFmtId="185" fontId="5" fillId="0" borderId="17" xfId="0" applyNumberFormat="1" applyFont="1" applyBorder="1" applyAlignment="1" applyProtection="1">
      <alignment horizontal="right" vertical="center"/>
      <protection locked="0"/>
    </xf>
    <xf numFmtId="185" fontId="5" fillId="0" borderId="24" xfId="0" applyNumberFormat="1" applyFont="1" applyBorder="1" applyAlignment="1" applyProtection="1">
      <alignment horizontal="right" vertical="center"/>
      <protection locked="0"/>
    </xf>
    <xf numFmtId="185" fontId="5" fillId="0" borderId="18" xfId="0" applyNumberFormat="1" applyFont="1" applyBorder="1" applyAlignment="1">
      <alignment horizontal="right" vertical="center"/>
    </xf>
    <xf numFmtId="185" fontId="5" fillId="0" borderId="18" xfId="0" applyNumberFormat="1" applyFont="1" applyBorder="1" applyAlignment="1" applyProtection="1">
      <alignment horizontal="right" vertical="center"/>
      <protection locked="0"/>
    </xf>
    <xf numFmtId="185" fontId="5" fillId="0" borderId="12" xfId="0" applyNumberFormat="1" applyFont="1" applyBorder="1" applyAlignment="1" applyProtection="1">
      <alignment horizontal="right" vertical="center"/>
      <protection locked="0"/>
    </xf>
    <xf numFmtId="185" fontId="5" fillId="0" borderId="13" xfId="0" applyNumberFormat="1" applyFont="1" applyBorder="1" applyAlignment="1" applyProtection="1">
      <alignment horizontal="right" vertical="center"/>
      <protection locked="0"/>
    </xf>
    <xf numFmtId="185" fontId="5" fillId="0" borderId="14" xfId="0" applyNumberFormat="1" applyFont="1" applyBorder="1" applyAlignment="1" applyProtection="1">
      <alignment horizontal="right" vertical="center"/>
      <protection locked="0"/>
    </xf>
    <xf numFmtId="185" fontId="5" fillId="0" borderId="23" xfId="0" applyNumberFormat="1" applyFont="1" applyBorder="1" applyAlignment="1" applyProtection="1">
      <alignment horizontal="right" vertical="center"/>
      <protection locked="0"/>
    </xf>
    <xf numFmtId="185" fontId="5" fillId="0" borderId="19" xfId="0" applyNumberFormat="1" applyFont="1" applyBorder="1" applyAlignment="1">
      <alignment horizontal="right" vertical="center"/>
    </xf>
    <xf numFmtId="185" fontId="5" fillId="0" borderId="20" xfId="0" applyNumberFormat="1" applyFont="1" applyBorder="1" applyAlignment="1">
      <alignment horizontal="right" vertical="center"/>
    </xf>
    <xf numFmtId="185" fontId="5" fillId="0" borderId="21" xfId="0" applyNumberFormat="1" applyFont="1" applyBorder="1" applyAlignment="1">
      <alignment horizontal="right" vertical="center"/>
    </xf>
    <xf numFmtId="185" fontId="5" fillId="0" borderId="22" xfId="0" applyNumberFormat="1" applyFont="1" applyBorder="1" applyAlignment="1">
      <alignment horizontal="right" vertical="center"/>
    </xf>
    <xf numFmtId="185" fontId="5" fillId="0" borderId="25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" fontId="4" fillId="0" borderId="41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185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 horizontal="center" vertical="center"/>
    </xf>
    <xf numFmtId="185" fontId="4" fillId="0" borderId="0" xfId="0" applyNumberFormat="1" applyFont="1" applyAlignment="1">
      <alignment horizontal="right" vertical="center"/>
    </xf>
    <xf numFmtId="185" fontId="4" fillId="0" borderId="1" xfId="0" applyNumberFormat="1" applyFont="1" applyBorder="1" applyAlignment="1">
      <alignment horizontal="center" vertical="center"/>
    </xf>
    <xf numFmtId="185" fontId="4" fillId="0" borderId="2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185" fontId="4" fillId="0" borderId="3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185" fontId="4" fillId="0" borderId="4" xfId="0" applyNumberFormat="1" applyFont="1" applyBorder="1" applyAlignment="1">
      <alignment horizontal="center" vertical="center"/>
    </xf>
    <xf numFmtId="185" fontId="4" fillId="0" borderId="5" xfId="0" applyNumberFormat="1" applyFont="1" applyBorder="1" applyAlignment="1">
      <alignment vertical="center"/>
    </xf>
    <xf numFmtId="185" fontId="4" fillId="0" borderId="8" xfId="0" applyNumberFormat="1" applyFont="1" applyBorder="1" applyAlignment="1">
      <alignment horizontal="center" vertical="center"/>
    </xf>
    <xf numFmtId="185" fontId="4" fillId="0" borderId="6" xfId="0" applyNumberFormat="1" applyFont="1" applyBorder="1" applyAlignment="1">
      <alignment vertical="center"/>
    </xf>
    <xf numFmtId="185" fontId="4" fillId="0" borderId="8" xfId="0" applyNumberFormat="1" applyFont="1" applyBorder="1" applyAlignment="1">
      <alignment horizontal="left" vertical="center"/>
    </xf>
    <xf numFmtId="185" fontId="7" fillId="0" borderId="18" xfId="0" applyNumberFormat="1" applyFont="1" applyBorder="1" applyAlignment="1">
      <alignment vertical="center"/>
    </xf>
    <xf numFmtId="185" fontId="7" fillId="0" borderId="12" xfId="0" applyNumberFormat="1" applyFont="1" applyBorder="1" applyAlignment="1">
      <alignment vertical="center"/>
    </xf>
    <xf numFmtId="185" fontId="7" fillId="0" borderId="13" xfId="0" applyNumberFormat="1" applyFont="1" applyBorder="1" applyAlignment="1">
      <alignment vertical="center"/>
    </xf>
    <xf numFmtId="185" fontId="7" fillId="0" borderId="14" xfId="0" applyNumberFormat="1" applyFont="1" applyBorder="1" applyAlignment="1">
      <alignment vertical="center"/>
    </xf>
    <xf numFmtId="185" fontId="7" fillId="0" borderId="23" xfId="0" applyNumberFormat="1" applyFont="1" applyBorder="1" applyAlignment="1">
      <alignment vertical="center"/>
    </xf>
    <xf numFmtId="185" fontId="4" fillId="0" borderId="1" xfId="0" applyNumberFormat="1" applyFont="1" applyBorder="1" applyAlignment="1">
      <alignment horizontal="distributed"/>
    </xf>
    <xf numFmtId="185" fontId="4" fillId="0" borderId="7" xfId="0" applyNumberFormat="1" applyFont="1" applyBorder="1" applyAlignment="1">
      <alignment vertical="center"/>
    </xf>
    <xf numFmtId="185" fontId="4" fillId="0" borderId="9" xfId="0" applyNumberFormat="1" applyFont="1" applyBorder="1" applyAlignment="1">
      <alignment horizontal="center" vertical="top"/>
    </xf>
    <xf numFmtId="185" fontId="4" fillId="0" borderId="10" xfId="0" applyNumberFormat="1" applyFont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185" fontId="7" fillId="0" borderId="19" xfId="0" applyNumberFormat="1" applyFont="1" applyBorder="1" applyAlignment="1">
      <alignment vertical="center"/>
    </xf>
    <xf numFmtId="185" fontId="7" fillId="0" borderId="20" xfId="0" applyNumberFormat="1" applyFont="1" applyBorder="1" applyAlignment="1">
      <alignment vertical="center"/>
    </xf>
    <xf numFmtId="185" fontId="7" fillId="0" borderId="21" xfId="0" applyNumberFormat="1" applyFont="1" applyBorder="1" applyAlignment="1">
      <alignment vertical="center"/>
    </xf>
    <xf numFmtId="185" fontId="7" fillId="0" borderId="22" xfId="0" applyNumberFormat="1" applyFont="1" applyBorder="1" applyAlignment="1">
      <alignment vertical="center"/>
    </xf>
    <xf numFmtId="185" fontId="7" fillId="0" borderId="25" xfId="0" applyNumberFormat="1" applyFont="1" applyBorder="1" applyAlignment="1">
      <alignment vertical="center"/>
    </xf>
    <xf numFmtId="185" fontId="5" fillId="0" borderId="51" xfId="0" applyNumberFormat="1" applyFont="1" applyBorder="1" applyAlignment="1">
      <alignment vertical="center"/>
    </xf>
    <xf numFmtId="185" fontId="5" fillId="0" borderId="51" xfId="0" applyNumberFormat="1" applyFont="1" applyBorder="1" applyAlignment="1" applyProtection="1">
      <alignment vertical="center"/>
      <protection locked="0"/>
    </xf>
    <xf numFmtId="185" fontId="5" fillId="0" borderId="52" xfId="0" applyNumberFormat="1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 applyProtection="1">
      <alignment vertical="center"/>
      <protection locked="0"/>
    </xf>
    <xf numFmtId="185" fontId="4" fillId="0" borderId="27" xfId="0" applyNumberFormat="1" applyFont="1" applyFill="1" applyBorder="1" applyAlignment="1" applyProtection="1">
      <alignment horizontal="center" vertical="center"/>
      <protection locked="0"/>
    </xf>
    <xf numFmtId="185" fontId="4" fillId="0" borderId="33" xfId="0" applyNumberFormat="1" applyFont="1" applyFill="1" applyBorder="1" applyAlignment="1" applyProtection="1">
      <alignment horizontal="center" vertical="center"/>
      <protection locked="0"/>
    </xf>
    <xf numFmtId="185" fontId="4" fillId="0" borderId="0" xfId="0" applyNumberFormat="1" applyFont="1" applyFill="1" applyAlignment="1">
      <alignment vertical="center"/>
    </xf>
    <xf numFmtId="185" fontId="4" fillId="0" borderId="53" xfId="0" applyNumberFormat="1" applyFont="1" applyFill="1" applyBorder="1" applyAlignment="1" applyProtection="1">
      <alignment horizontal="center" vertical="center"/>
      <protection locked="0"/>
    </xf>
    <xf numFmtId="185" fontId="4" fillId="0" borderId="54" xfId="0" applyNumberFormat="1" applyFont="1" applyFill="1" applyBorder="1" applyAlignment="1">
      <alignment horizontal="center" vertical="center"/>
    </xf>
    <xf numFmtId="185" fontId="6" fillId="0" borderId="55" xfId="0" applyNumberFormat="1" applyFont="1" applyBorder="1" applyAlignment="1">
      <alignment vertical="center"/>
    </xf>
    <xf numFmtId="185" fontId="6" fillId="0" borderId="56" xfId="0" applyNumberFormat="1" applyFont="1" applyBorder="1" applyAlignment="1">
      <alignment vertical="center"/>
    </xf>
    <xf numFmtId="185" fontId="4" fillId="0" borderId="28" xfId="0" applyNumberFormat="1" applyFont="1" applyFill="1" applyBorder="1" applyAlignment="1" applyProtection="1">
      <alignment horizontal="center" vertical="center"/>
      <protection locked="0"/>
    </xf>
    <xf numFmtId="185" fontId="4" fillId="0" borderId="27" xfId="0" applyNumberFormat="1" applyFont="1" applyFill="1" applyBorder="1" applyAlignment="1">
      <alignment horizontal="center" vertical="center"/>
    </xf>
    <xf numFmtId="185" fontId="4" fillId="0" borderId="30" xfId="0" applyNumberFormat="1" applyFont="1" applyFill="1" applyBorder="1" applyAlignment="1" applyProtection="1">
      <alignment horizontal="center" vertical="center"/>
      <protection locked="0"/>
    </xf>
    <xf numFmtId="185" fontId="4" fillId="0" borderId="32" xfId="0" applyNumberFormat="1" applyFont="1" applyFill="1" applyBorder="1" applyAlignment="1" applyProtection="1">
      <alignment horizontal="center" vertical="center"/>
      <protection locked="0"/>
    </xf>
    <xf numFmtId="185" fontId="4" fillId="0" borderId="57" xfId="0" applyNumberFormat="1" applyFont="1" applyFill="1" applyBorder="1" applyAlignment="1" applyProtection="1">
      <alignment horizontal="center" vertical="center"/>
      <protection locked="0"/>
    </xf>
    <xf numFmtId="185" fontId="4" fillId="0" borderId="32" xfId="0" applyNumberFormat="1" applyFont="1" applyFill="1" applyBorder="1" applyAlignment="1">
      <alignment horizontal="center" vertical="center"/>
    </xf>
    <xf numFmtId="185" fontId="4" fillId="0" borderId="29" xfId="0" applyNumberFormat="1" applyFont="1" applyFill="1" applyBorder="1" applyAlignment="1" applyProtection="1">
      <alignment horizontal="center" vertical="center"/>
      <protection locked="0"/>
    </xf>
    <xf numFmtId="185" fontId="4" fillId="0" borderId="26" xfId="0" applyNumberFormat="1" applyFont="1" applyFill="1" applyBorder="1" applyAlignment="1">
      <alignment horizontal="center" vertical="center"/>
    </xf>
    <xf numFmtId="185" fontId="4" fillId="0" borderId="31" xfId="0" applyNumberFormat="1" applyFont="1" applyFill="1" applyBorder="1" applyAlignment="1">
      <alignment horizontal="center" vertical="center"/>
    </xf>
    <xf numFmtId="185" fontId="4" fillId="0" borderId="58" xfId="0" applyNumberFormat="1" applyFont="1" applyFill="1" applyBorder="1" applyAlignment="1">
      <alignment horizontal="center" vertical="center"/>
    </xf>
    <xf numFmtId="185" fontId="4" fillId="0" borderId="34" xfId="0" applyNumberFormat="1" applyFont="1" applyFill="1" applyBorder="1" applyAlignment="1">
      <alignment horizontal="center" vertical="center"/>
    </xf>
    <xf numFmtId="185" fontId="4" fillId="0" borderId="26" xfId="0" applyNumberFormat="1" applyFont="1" applyFill="1" applyBorder="1" applyAlignment="1" applyProtection="1">
      <alignment horizontal="center" vertical="center"/>
      <protection locked="0"/>
    </xf>
    <xf numFmtId="185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185" fontId="5" fillId="0" borderId="59" xfId="0" applyNumberFormat="1" applyFont="1" applyBorder="1" applyAlignment="1">
      <alignment vertical="center"/>
    </xf>
    <xf numFmtId="185" fontId="5" fillId="0" borderId="60" xfId="0" applyNumberFormat="1" applyFont="1" applyBorder="1" applyAlignment="1">
      <alignment vertical="center"/>
    </xf>
    <xf numFmtId="185" fontId="5" fillId="0" borderId="60" xfId="0" applyNumberFormat="1" applyFont="1" applyBorder="1" applyAlignment="1" applyProtection="1">
      <alignment vertical="center"/>
      <protection locked="0"/>
    </xf>
    <xf numFmtId="185" fontId="5" fillId="0" borderId="59" xfId="0" applyNumberFormat="1" applyFont="1" applyBorder="1" applyAlignment="1" applyProtection="1">
      <alignment vertical="center"/>
      <protection locked="0"/>
    </xf>
    <xf numFmtId="185" fontId="5" fillId="0" borderId="61" xfId="0" applyNumberFormat="1" applyFont="1" applyBorder="1" applyAlignment="1">
      <alignment vertical="center"/>
    </xf>
    <xf numFmtId="185" fontId="4" fillId="0" borderId="44" xfId="0" applyNumberFormat="1" applyFont="1" applyBorder="1" applyAlignment="1">
      <alignment vertical="center"/>
    </xf>
    <xf numFmtId="185" fontId="4" fillId="0" borderId="46" xfId="0" applyNumberFormat="1" applyFont="1" applyBorder="1" applyAlignment="1">
      <alignment vertical="center"/>
    </xf>
    <xf numFmtId="185" fontId="4" fillId="0" borderId="45" xfId="0" applyNumberFormat="1" applyFont="1" applyBorder="1" applyAlignment="1">
      <alignment vertical="center"/>
    </xf>
    <xf numFmtId="185" fontId="4" fillId="0" borderId="50" xfId="0" applyNumberFormat="1" applyFont="1" applyBorder="1" applyAlignment="1">
      <alignment vertical="center"/>
    </xf>
    <xf numFmtId="185" fontId="6" fillId="0" borderId="26" xfId="0" applyNumberFormat="1" applyFont="1" applyBorder="1" applyAlignment="1">
      <alignment vertical="center"/>
    </xf>
    <xf numFmtId="185" fontId="6" fillId="0" borderId="62" xfId="0" applyNumberFormat="1" applyFont="1" applyBorder="1" applyAlignment="1">
      <alignment vertical="center"/>
    </xf>
    <xf numFmtId="185" fontId="6" fillId="0" borderId="63" xfId="0" applyNumberFormat="1" applyFont="1" applyBorder="1" applyAlignment="1">
      <alignment vertical="center"/>
    </xf>
    <xf numFmtId="185" fontId="4" fillId="0" borderId="64" xfId="0" applyNumberFormat="1" applyFont="1" applyBorder="1" applyAlignment="1">
      <alignment horizontal="center" vertical="center"/>
    </xf>
    <xf numFmtId="185" fontId="4" fillId="0" borderId="65" xfId="0" applyNumberFormat="1" applyFont="1" applyBorder="1" applyAlignment="1">
      <alignment vertical="center"/>
    </xf>
    <xf numFmtId="185" fontId="4" fillId="0" borderId="64" xfId="0" applyNumberFormat="1" applyFont="1" applyBorder="1" applyAlignment="1">
      <alignment horizontal="left" vertical="center"/>
    </xf>
    <xf numFmtId="185" fontId="4" fillId="0" borderId="66" xfId="0" applyNumberFormat="1" applyFont="1" applyBorder="1" applyAlignment="1">
      <alignment vertical="center"/>
    </xf>
    <xf numFmtId="185" fontId="6" fillId="0" borderId="59" xfId="0" applyNumberFormat="1" applyFont="1" applyBorder="1" applyAlignment="1">
      <alignment vertical="center"/>
    </xf>
    <xf numFmtId="185" fontId="6" fillId="0" borderId="60" xfId="0" applyNumberFormat="1" applyFont="1" applyBorder="1" applyAlignment="1">
      <alignment vertical="center"/>
    </xf>
    <xf numFmtId="185" fontId="6" fillId="0" borderId="67" xfId="0" applyNumberFormat="1" applyFont="1" applyBorder="1" applyAlignment="1">
      <alignment vertical="center"/>
    </xf>
    <xf numFmtId="185" fontId="4" fillId="0" borderId="53" xfId="0" applyNumberFormat="1" applyFont="1" applyFill="1" applyBorder="1" applyAlignment="1">
      <alignment horizontal="center" vertical="center"/>
    </xf>
    <xf numFmtId="185" fontId="6" fillId="0" borderId="68" xfId="0" applyNumberFormat="1" applyFont="1" applyBorder="1" applyAlignment="1">
      <alignment vertical="center"/>
    </xf>
    <xf numFmtId="185" fontId="6" fillId="0" borderId="46" xfId="0" applyNumberFormat="1" applyFont="1" applyBorder="1" applyAlignment="1">
      <alignment vertical="center"/>
    </xf>
    <xf numFmtId="185" fontId="6" fillId="0" borderId="46" xfId="0" applyNumberFormat="1" applyFont="1" applyBorder="1" applyAlignment="1" applyProtection="1">
      <alignment vertical="center"/>
      <protection locked="0"/>
    </xf>
    <xf numFmtId="185" fontId="6" fillId="0" borderId="68" xfId="0" applyNumberFormat="1" applyFont="1" applyBorder="1" applyAlignment="1" applyProtection="1">
      <alignment vertical="center"/>
      <protection locked="0"/>
    </xf>
    <xf numFmtId="185" fontId="7" fillId="0" borderId="68" xfId="0" applyNumberFormat="1" applyFont="1" applyBorder="1" applyAlignment="1">
      <alignment vertical="center"/>
    </xf>
    <xf numFmtId="185" fontId="7" fillId="0" borderId="69" xfId="0" applyNumberFormat="1" applyFont="1" applyBorder="1" applyAlignment="1">
      <alignment vertical="center"/>
    </xf>
    <xf numFmtId="185" fontId="4" fillId="0" borderId="38" xfId="0" applyNumberFormat="1" applyFont="1" applyBorder="1" applyAlignment="1">
      <alignment horizontal="center" vertical="center"/>
    </xf>
    <xf numFmtId="185" fontId="4" fillId="0" borderId="4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5" fontId="5" fillId="0" borderId="59" xfId="0" applyNumberFormat="1" applyFont="1" applyFill="1" applyBorder="1" applyAlignment="1">
      <alignment horizontal="right" vertical="center"/>
    </xf>
    <xf numFmtId="185" fontId="5" fillId="0" borderId="60" xfId="0" applyNumberFormat="1" applyFont="1" applyFill="1" applyBorder="1" applyAlignment="1">
      <alignment horizontal="right" vertical="center"/>
    </xf>
    <xf numFmtId="185" fontId="5" fillId="0" borderId="63" xfId="0" applyNumberFormat="1" applyFont="1" applyFill="1" applyBorder="1" applyAlignment="1">
      <alignment horizontal="right" vertical="center"/>
    </xf>
    <xf numFmtId="185" fontId="5" fillId="0" borderId="26" xfId="0" applyNumberFormat="1" applyFont="1" applyFill="1" applyBorder="1" applyAlignment="1">
      <alignment horizontal="right" vertical="center"/>
    </xf>
    <xf numFmtId="185" fontId="5" fillId="0" borderId="67" xfId="0" applyNumberFormat="1" applyFont="1" applyFill="1" applyBorder="1" applyAlignment="1">
      <alignment horizontal="right" vertical="center"/>
    </xf>
    <xf numFmtId="185" fontId="5" fillId="0" borderId="62" xfId="0" applyNumberFormat="1" applyFont="1" applyFill="1" applyBorder="1" applyAlignment="1">
      <alignment horizontal="right" vertical="center"/>
    </xf>
    <xf numFmtId="185" fontId="5" fillId="0" borderId="12" xfId="0" applyNumberFormat="1" applyFont="1" applyBorder="1" applyAlignment="1">
      <alignment vertical="center" shrinkToFit="1"/>
    </xf>
    <xf numFmtId="185" fontId="5" fillId="0" borderId="13" xfId="0" applyNumberFormat="1" applyFont="1" applyBorder="1" applyAlignment="1">
      <alignment vertical="center" shrinkToFit="1"/>
    </xf>
    <xf numFmtId="185" fontId="5" fillId="0" borderId="14" xfId="0" applyNumberFormat="1" applyFont="1" applyBorder="1" applyAlignment="1">
      <alignment vertical="center" shrinkToFit="1"/>
    </xf>
    <xf numFmtId="185" fontId="5" fillId="0" borderId="59" xfId="0" applyNumberFormat="1" applyFont="1" applyBorder="1" applyAlignment="1">
      <alignment vertical="center" shrinkToFit="1"/>
    </xf>
    <xf numFmtId="185" fontId="5" fillId="0" borderId="55" xfId="0" applyNumberFormat="1" applyFont="1" applyBorder="1" applyAlignment="1">
      <alignment vertical="center" shrinkToFit="1"/>
    </xf>
    <xf numFmtId="185" fontId="5" fillId="0" borderId="15" xfId="0" applyNumberFormat="1" applyFont="1" applyBorder="1" applyAlignment="1">
      <alignment vertical="center" shrinkToFit="1"/>
    </xf>
    <xf numFmtId="185" fontId="5" fillId="0" borderId="16" xfId="0" applyNumberFormat="1" applyFont="1" applyBorder="1" applyAlignment="1">
      <alignment vertical="center" shrinkToFit="1"/>
    </xf>
    <xf numFmtId="185" fontId="5" fillId="0" borderId="17" xfId="0" applyNumberFormat="1" applyFont="1" applyBorder="1" applyAlignment="1">
      <alignment vertical="center" shrinkToFit="1"/>
    </xf>
    <xf numFmtId="185" fontId="5" fillId="0" borderId="60" xfId="0" applyNumberFormat="1" applyFont="1" applyBorder="1" applyAlignment="1">
      <alignment vertical="center" shrinkToFit="1"/>
    </xf>
    <xf numFmtId="185" fontId="5" fillId="0" borderId="56" xfId="0" applyNumberFormat="1" applyFont="1" applyBorder="1" applyAlignment="1">
      <alignment vertical="center" shrinkToFit="1"/>
    </xf>
    <xf numFmtId="185" fontId="5" fillId="0" borderId="15" xfId="0" applyNumberFormat="1" applyFont="1" applyBorder="1" applyAlignment="1" applyProtection="1">
      <alignment vertical="center" shrinkToFit="1"/>
      <protection locked="0"/>
    </xf>
    <xf numFmtId="185" fontId="5" fillId="0" borderId="16" xfId="0" applyNumberFormat="1" applyFont="1" applyBorder="1" applyAlignment="1" applyProtection="1">
      <alignment vertical="center" shrinkToFit="1"/>
      <protection locked="0"/>
    </xf>
    <xf numFmtId="185" fontId="5" fillId="0" borderId="17" xfId="0" applyNumberFormat="1" applyFont="1" applyBorder="1" applyAlignment="1" applyProtection="1">
      <alignment vertical="center" shrinkToFit="1"/>
      <protection locked="0"/>
    </xf>
    <xf numFmtId="185" fontId="5" fillId="0" borderId="60" xfId="0" applyNumberFormat="1" applyFont="1" applyBorder="1" applyAlignment="1" applyProtection="1">
      <alignment vertical="center" shrinkToFit="1"/>
      <protection locked="0"/>
    </xf>
    <xf numFmtId="185" fontId="5" fillId="0" borderId="26" xfId="0" applyNumberFormat="1" applyFont="1" applyBorder="1" applyAlignment="1">
      <alignment vertical="center" shrinkToFit="1"/>
    </xf>
    <xf numFmtId="185" fontId="5" fillId="0" borderId="12" xfId="0" applyNumberFormat="1" applyFont="1" applyBorder="1" applyAlignment="1" applyProtection="1">
      <alignment vertical="center" shrinkToFit="1"/>
      <protection locked="0"/>
    </xf>
    <xf numFmtId="185" fontId="5" fillId="0" borderId="59" xfId="0" applyNumberFormat="1" applyFont="1" applyBorder="1" applyAlignment="1" applyProtection="1">
      <alignment vertical="center" shrinkToFit="1"/>
      <protection locked="0"/>
    </xf>
    <xf numFmtId="185" fontId="5" fillId="0" borderId="13" xfId="0" applyNumberFormat="1" applyFont="1" applyBorder="1" applyAlignment="1" applyProtection="1">
      <alignment vertical="center" shrinkToFit="1"/>
      <protection locked="0"/>
    </xf>
    <xf numFmtId="185" fontId="5" fillId="0" borderId="14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Border="1" applyAlignment="1">
      <alignment vertical="center" shrinkToFit="1"/>
    </xf>
    <xf numFmtId="185" fontId="5" fillId="0" borderId="61" xfId="0" applyNumberFormat="1" applyFont="1" applyBorder="1" applyAlignment="1">
      <alignment vertical="center" shrinkToFit="1"/>
    </xf>
    <xf numFmtId="185" fontId="5" fillId="0" borderId="21" xfId="0" applyNumberFormat="1" applyFont="1" applyBorder="1" applyAlignment="1">
      <alignment vertical="center" shrinkToFit="1"/>
    </xf>
    <xf numFmtId="185" fontId="5" fillId="0" borderId="22" xfId="0" applyNumberFormat="1" applyFont="1" applyBorder="1" applyAlignment="1">
      <alignment vertical="center" shrinkToFit="1"/>
    </xf>
    <xf numFmtId="185" fontId="5" fillId="0" borderId="70" xfId="0" applyNumberFormat="1" applyFont="1" applyBorder="1" applyAlignment="1">
      <alignment vertical="center"/>
    </xf>
    <xf numFmtId="185" fontId="5" fillId="0" borderId="34" xfId="0" applyNumberFormat="1" applyFont="1" applyBorder="1" applyAlignment="1">
      <alignment vertical="center"/>
    </xf>
    <xf numFmtId="185" fontId="5" fillId="0" borderId="71" xfId="0" applyNumberFormat="1" applyFont="1" applyBorder="1" applyAlignment="1">
      <alignment vertical="center"/>
    </xf>
    <xf numFmtId="185" fontId="5" fillId="0" borderId="72" xfId="0" applyNumberFormat="1" applyFont="1" applyBorder="1" applyAlignment="1">
      <alignment vertical="center"/>
    </xf>
    <xf numFmtId="38" fontId="4" fillId="0" borderId="39" xfId="16" applyFont="1" applyBorder="1" applyAlignment="1">
      <alignment vertical="center"/>
    </xf>
    <xf numFmtId="185" fontId="4" fillId="0" borderId="73" xfId="0" applyNumberFormat="1" applyFont="1" applyFill="1" applyBorder="1" applyAlignment="1" applyProtection="1">
      <alignment horizontal="center" vertical="center"/>
      <protection locked="0"/>
    </xf>
    <xf numFmtId="185" fontId="4" fillId="0" borderId="74" xfId="0" applyNumberFormat="1" applyFont="1" applyFill="1" applyBorder="1" applyAlignment="1">
      <alignment horizontal="center" vertical="center"/>
    </xf>
    <xf numFmtId="185" fontId="6" fillId="0" borderId="60" xfId="0" applyNumberFormat="1" applyFont="1" applyBorder="1" applyAlignment="1" applyProtection="1">
      <alignment vertical="center"/>
      <protection locked="0"/>
    </xf>
    <xf numFmtId="185" fontId="6" fillId="0" borderId="59" xfId="0" applyNumberFormat="1" applyFont="1" applyBorder="1" applyAlignment="1" applyProtection="1">
      <alignment vertical="center"/>
      <protection locked="0"/>
    </xf>
    <xf numFmtId="185" fontId="7" fillId="0" borderId="59" xfId="0" applyNumberFormat="1" applyFont="1" applyBorder="1" applyAlignment="1">
      <alignment vertical="center"/>
    </xf>
    <xf numFmtId="185" fontId="7" fillId="0" borderId="61" xfId="0" applyNumberFormat="1" applyFont="1" applyBorder="1" applyAlignment="1">
      <alignment vertical="center"/>
    </xf>
    <xf numFmtId="185" fontId="6" fillId="0" borderId="51" xfId="0" applyNumberFormat="1" applyFont="1" applyBorder="1" applyAlignment="1">
      <alignment vertical="center"/>
    </xf>
    <xf numFmtId="185" fontId="6" fillId="0" borderId="39" xfId="0" applyNumberFormat="1" applyFont="1" applyBorder="1" applyAlignment="1">
      <alignment vertical="center"/>
    </xf>
    <xf numFmtId="185" fontId="6" fillId="0" borderId="39" xfId="0" applyNumberFormat="1" applyFont="1" applyBorder="1" applyAlignment="1" applyProtection="1">
      <alignment vertical="center"/>
      <protection locked="0"/>
    </xf>
    <xf numFmtId="185" fontId="6" fillId="0" borderId="51" xfId="0" applyNumberFormat="1" applyFont="1" applyBorder="1" applyAlignment="1" applyProtection="1">
      <alignment vertical="center"/>
      <protection locked="0"/>
    </xf>
    <xf numFmtId="185" fontId="7" fillId="0" borderId="51" xfId="0" applyNumberFormat="1" applyFont="1" applyBorder="1" applyAlignment="1">
      <alignment vertical="center"/>
    </xf>
    <xf numFmtId="185" fontId="7" fillId="0" borderId="52" xfId="0" applyNumberFormat="1" applyFont="1" applyBorder="1" applyAlignment="1">
      <alignment vertical="center"/>
    </xf>
    <xf numFmtId="185" fontId="5" fillId="0" borderId="75" xfId="0" applyNumberFormat="1" applyFont="1" applyBorder="1" applyAlignment="1">
      <alignment vertical="center" shrinkToFit="1"/>
    </xf>
    <xf numFmtId="185" fontId="5" fillId="0" borderId="76" xfId="0" applyNumberFormat="1" applyFont="1" applyBorder="1" applyAlignment="1">
      <alignment vertical="center" shrinkToFit="1"/>
    </xf>
    <xf numFmtId="185" fontId="4" fillId="0" borderId="77" xfId="0" applyNumberFormat="1" applyFont="1" applyFill="1" applyBorder="1" applyAlignment="1">
      <alignment horizontal="center" vertical="center"/>
    </xf>
    <xf numFmtId="185" fontId="6" fillId="0" borderId="22" xfId="0" applyNumberFormat="1" applyFont="1" applyBorder="1" applyAlignment="1">
      <alignment vertical="center"/>
    </xf>
    <xf numFmtId="185" fontId="7" fillId="0" borderId="78" xfId="0" applyNumberFormat="1" applyFont="1" applyBorder="1" applyAlignment="1">
      <alignment vertical="center"/>
    </xf>
    <xf numFmtId="185" fontId="6" fillId="0" borderId="79" xfId="0" applyNumberFormat="1" applyFont="1" applyBorder="1" applyAlignment="1">
      <alignment vertical="center"/>
    </xf>
    <xf numFmtId="185" fontId="6" fillId="0" borderId="76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87" xfId="0" applyFont="1" applyBorder="1" applyAlignment="1">
      <alignment horizontal="right" vertical="center"/>
    </xf>
    <xf numFmtId="0" fontId="4" fillId="0" borderId="88" xfId="0" applyFont="1" applyBorder="1" applyAlignment="1">
      <alignment horizontal="right" vertical="center"/>
    </xf>
    <xf numFmtId="0" fontId="4" fillId="0" borderId="89" xfId="0" applyFont="1" applyBorder="1" applyAlignment="1">
      <alignment horizontal="right" vertical="center"/>
    </xf>
    <xf numFmtId="0" fontId="4" fillId="0" borderId="73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top"/>
    </xf>
    <xf numFmtId="49" fontId="4" fillId="0" borderId="91" xfId="0" applyNumberFormat="1" applyFont="1" applyBorder="1" applyAlignment="1">
      <alignment horizontal="distributed" vertical="center"/>
    </xf>
    <xf numFmtId="49" fontId="4" fillId="0" borderId="1" xfId="0" applyNumberFormat="1" applyFont="1" applyBorder="1" applyAlignment="1">
      <alignment horizontal="distributed"/>
    </xf>
    <xf numFmtId="49" fontId="4" fillId="0" borderId="0" xfId="0" applyNumberFormat="1" applyFont="1" applyBorder="1" applyAlignment="1">
      <alignment horizontal="distributed" vertical="center"/>
    </xf>
    <xf numFmtId="49" fontId="4" fillId="0" borderId="92" xfId="0" applyNumberFormat="1" applyFont="1" applyBorder="1" applyAlignment="1">
      <alignment horizontal="center" vertical="center" wrapText="1"/>
    </xf>
    <xf numFmtId="49" fontId="4" fillId="0" borderId="9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shrinkToFit="1"/>
    </xf>
    <xf numFmtId="49" fontId="4" fillId="0" borderId="4" xfId="0" applyNumberFormat="1" applyFont="1" applyBorder="1" applyAlignment="1">
      <alignment horizontal="distributed" vertical="center"/>
    </xf>
    <xf numFmtId="49" fontId="4" fillId="0" borderId="1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86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42" xfId="0" applyNumberFormat="1" applyFont="1" applyBorder="1" applyAlignment="1">
      <alignment horizontal="left" vertical="center"/>
    </xf>
    <xf numFmtId="49" fontId="4" fillId="0" borderId="87" xfId="0" applyNumberFormat="1" applyFont="1" applyBorder="1" applyAlignment="1">
      <alignment horizontal="right" vertical="center"/>
    </xf>
    <xf numFmtId="49" fontId="4" fillId="0" borderId="88" xfId="0" applyNumberFormat="1" applyFont="1" applyBorder="1" applyAlignment="1">
      <alignment horizontal="right" vertical="center"/>
    </xf>
    <xf numFmtId="49" fontId="4" fillId="0" borderId="89" xfId="0" applyNumberFormat="1" applyFont="1" applyBorder="1" applyAlignment="1">
      <alignment horizontal="right" vertical="center"/>
    </xf>
    <xf numFmtId="49" fontId="4" fillId="0" borderId="94" xfId="0" applyNumberFormat="1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95" xfId="0" applyFont="1" applyBorder="1" applyAlignment="1" applyProtection="1">
      <alignment horizontal="center" vertical="center"/>
      <protection locked="0"/>
    </xf>
    <xf numFmtId="0" fontId="4" fillId="0" borderId="96" xfId="0" applyFont="1" applyBorder="1" applyAlignment="1" applyProtection="1">
      <alignment horizontal="center" vertical="center"/>
      <protection locked="0"/>
    </xf>
    <xf numFmtId="49" fontId="4" fillId="0" borderId="97" xfId="0" applyNumberFormat="1" applyFont="1" applyBorder="1" applyAlignment="1">
      <alignment horizontal="center" vertical="center"/>
    </xf>
    <xf numFmtId="49" fontId="4" fillId="0" borderId="98" xfId="0" applyNumberFormat="1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85" fontId="4" fillId="0" borderId="9" xfId="0" applyNumberFormat="1" applyFont="1" applyBorder="1" applyAlignment="1">
      <alignment horizontal="center" vertical="top"/>
    </xf>
    <xf numFmtId="185" fontId="4" fillId="0" borderId="91" xfId="0" applyNumberFormat="1" applyFont="1" applyBorder="1" applyAlignment="1">
      <alignment horizontal="distributed" vertical="center"/>
    </xf>
    <xf numFmtId="185" fontId="4" fillId="0" borderId="1" xfId="0" applyNumberFormat="1" applyFont="1" applyBorder="1" applyAlignment="1">
      <alignment horizontal="distributed"/>
    </xf>
    <xf numFmtId="185" fontId="4" fillId="0" borderId="0" xfId="0" applyNumberFormat="1" applyFont="1" applyBorder="1" applyAlignment="1">
      <alignment horizontal="distributed" vertical="center"/>
    </xf>
    <xf numFmtId="185" fontId="4" fillId="0" borderId="92" xfId="0" applyNumberFormat="1" applyFont="1" applyBorder="1" applyAlignment="1">
      <alignment horizontal="center" vertical="center" wrapText="1"/>
    </xf>
    <xf numFmtId="185" fontId="4" fillId="0" borderId="93" xfId="0" applyNumberFormat="1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left" vertical="center"/>
    </xf>
    <xf numFmtId="185" fontId="4" fillId="0" borderId="4" xfId="0" applyNumberFormat="1" applyFont="1" applyBorder="1" applyAlignment="1">
      <alignment horizontal="distributed" vertical="center"/>
    </xf>
    <xf numFmtId="185" fontId="4" fillId="0" borderId="1" xfId="0" applyNumberFormat="1" applyFont="1" applyBorder="1" applyAlignment="1">
      <alignment horizontal="distributed" vertical="center"/>
    </xf>
    <xf numFmtId="185" fontId="4" fillId="0" borderId="86" xfId="0" applyNumberFormat="1" applyFont="1" applyFill="1" applyBorder="1" applyAlignment="1">
      <alignment horizontal="left" vertical="center"/>
    </xf>
    <xf numFmtId="185" fontId="4" fillId="0" borderId="4" xfId="0" applyNumberFormat="1" applyFont="1" applyFill="1" applyBorder="1" applyAlignment="1">
      <alignment horizontal="left" vertical="center"/>
    </xf>
    <xf numFmtId="185" fontId="4" fillId="0" borderId="42" xfId="0" applyNumberFormat="1" applyFont="1" applyFill="1" applyBorder="1" applyAlignment="1">
      <alignment horizontal="left" vertical="center"/>
    </xf>
    <xf numFmtId="185" fontId="4" fillId="0" borderId="87" xfId="0" applyNumberFormat="1" applyFont="1" applyFill="1" applyBorder="1" applyAlignment="1">
      <alignment horizontal="right" vertical="center"/>
    </xf>
    <xf numFmtId="185" fontId="4" fillId="0" borderId="88" xfId="0" applyNumberFormat="1" applyFont="1" applyFill="1" applyBorder="1" applyAlignment="1">
      <alignment horizontal="right" vertical="center"/>
    </xf>
    <xf numFmtId="185" fontId="4" fillId="0" borderId="89" xfId="0" applyNumberFormat="1" applyFont="1" applyFill="1" applyBorder="1" applyAlignment="1">
      <alignment horizontal="right" vertical="center"/>
    </xf>
    <xf numFmtId="185" fontId="4" fillId="0" borderId="94" xfId="0" applyNumberFormat="1" applyFont="1" applyBorder="1" applyAlignment="1">
      <alignment horizontal="center" vertical="center"/>
    </xf>
    <xf numFmtId="185" fontId="4" fillId="0" borderId="97" xfId="0" applyNumberFormat="1" applyFont="1" applyBorder="1" applyAlignment="1">
      <alignment horizontal="left" vertical="center"/>
    </xf>
    <xf numFmtId="185" fontId="4" fillId="0" borderId="98" xfId="0" applyNumberFormat="1" applyFont="1" applyBorder="1" applyAlignment="1">
      <alignment horizontal="left" vertical="center"/>
    </xf>
    <xf numFmtId="185" fontId="8" fillId="0" borderId="91" xfId="0" applyNumberFormat="1" applyFont="1" applyBorder="1" applyAlignment="1">
      <alignment horizontal="distributed" vertical="center"/>
    </xf>
    <xf numFmtId="185" fontId="4" fillId="0" borderId="99" xfId="0" applyNumberFormat="1" applyFont="1" applyFill="1" applyBorder="1" applyAlignment="1">
      <alignment horizontal="right" vertical="center"/>
    </xf>
    <xf numFmtId="185" fontId="4" fillId="0" borderId="28" xfId="0" applyNumberFormat="1" applyFont="1" applyFill="1" applyBorder="1" applyAlignment="1">
      <alignment horizontal="right" vertical="center"/>
    </xf>
    <xf numFmtId="185" fontId="4" fillId="0" borderId="100" xfId="0" applyNumberFormat="1" applyFont="1" applyFill="1" applyBorder="1" applyAlignment="1">
      <alignment horizontal="left" vertical="center"/>
    </xf>
    <xf numFmtId="185" fontId="4" fillId="0" borderId="5" xfId="0" applyNumberFormat="1" applyFont="1" applyFill="1" applyBorder="1" applyAlignment="1">
      <alignment horizontal="left" vertical="center"/>
    </xf>
    <xf numFmtId="185" fontId="4" fillId="0" borderId="101" xfId="0" applyNumberFormat="1" applyFont="1" applyBorder="1" applyAlignment="1">
      <alignment horizontal="center" vertical="center" wrapText="1"/>
    </xf>
    <xf numFmtId="185" fontId="4" fillId="0" borderId="102" xfId="0" applyNumberFormat="1" applyFont="1" applyBorder="1" applyAlignment="1">
      <alignment horizontal="center" vertical="center" wrapText="1"/>
    </xf>
    <xf numFmtId="185" fontId="4" fillId="0" borderId="103" xfId="0" applyNumberFormat="1" applyFont="1" applyBorder="1" applyAlignment="1">
      <alignment horizontal="center" vertical="center" wrapText="1"/>
    </xf>
    <xf numFmtId="185" fontId="4" fillId="0" borderId="102" xfId="0" applyNumberFormat="1" applyFont="1" applyBorder="1" applyAlignment="1">
      <alignment horizontal="center" vertical="center"/>
    </xf>
    <xf numFmtId="185" fontId="4" fillId="0" borderId="104" xfId="0" applyNumberFormat="1" applyFont="1" applyBorder="1" applyAlignment="1">
      <alignment horizontal="left" vertical="center"/>
    </xf>
    <xf numFmtId="185" fontId="4" fillId="0" borderId="105" xfId="0" applyNumberFormat="1" applyFont="1" applyBorder="1" applyAlignment="1">
      <alignment horizontal="left" vertical="center"/>
    </xf>
    <xf numFmtId="185" fontId="4" fillId="0" borderId="103" xfId="0" applyNumberFormat="1" applyFont="1" applyBorder="1" applyAlignment="1">
      <alignment horizontal="center" vertical="center"/>
    </xf>
    <xf numFmtId="185" fontId="4" fillId="0" borderId="95" xfId="0" applyNumberFormat="1" applyFont="1" applyFill="1" applyBorder="1" applyAlignment="1" applyProtection="1">
      <alignment horizontal="center" vertical="center"/>
      <protection locked="0"/>
    </xf>
    <xf numFmtId="185" fontId="4" fillId="0" borderId="96" xfId="0" applyNumberFormat="1" applyFont="1" applyFill="1" applyBorder="1" applyAlignment="1" applyProtection="1">
      <alignment horizontal="center" vertical="center"/>
      <protection locked="0"/>
    </xf>
    <xf numFmtId="185" fontId="4" fillId="0" borderId="27" xfId="0" applyNumberFormat="1" applyFont="1" applyFill="1" applyBorder="1" applyAlignment="1" applyProtection="1">
      <alignment horizontal="center" vertical="center"/>
      <protection locked="0"/>
    </xf>
    <xf numFmtId="185" fontId="4" fillId="0" borderId="26" xfId="0" applyNumberFormat="1" applyFont="1" applyFill="1" applyBorder="1" applyAlignment="1" applyProtection="1">
      <alignment horizontal="center" vertical="center"/>
      <protection locked="0"/>
    </xf>
    <xf numFmtId="185" fontId="4" fillId="0" borderId="90" xfId="0" applyNumberFormat="1" applyFont="1" applyFill="1" applyBorder="1" applyAlignment="1" applyProtection="1">
      <alignment horizontal="center" vertical="center"/>
      <protection locked="0"/>
    </xf>
    <xf numFmtId="185" fontId="4" fillId="0" borderId="106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90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190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3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352925"/>
          <a:ext cx="24669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09550"/>
          <a:ext cx="24669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20097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2219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9525</xdr:rowOff>
    </xdr:from>
    <xdr:to>
      <xdr:col>20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2401550" y="219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2219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629400" y="219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2219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5600700" y="219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2219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19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1763375" y="219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2219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3182600" y="219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2219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1</xdr:row>
      <xdr:rowOff>9525</xdr:rowOff>
    </xdr:from>
    <xdr:to>
      <xdr:col>69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>
          <a:off x="39690675" y="2190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0</xdr:colOff>
      <xdr:row>1</xdr:row>
      <xdr:rowOff>9525</xdr:rowOff>
    </xdr:from>
    <xdr:to>
      <xdr:col>126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70580250" y="2190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0</xdr:colOff>
      <xdr:row>1</xdr:row>
      <xdr:rowOff>9525</xdr:rowOff>
    </xdr:from>
    <xdr:to>
      <xdr:col>126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>
          <a:off x="70580250" y="2190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0</xdr:colOff>
      <xdr:row>1</xdr:row>
      <xdr:rowOff>9525</xdr:rowOff>
    </xdr:from>
    <xdr:to>
      <xdr:col>126</xdr:col>
      <xdr:colOff>0</xdr:colOff>
      <xdr:row>3</xdr:row>
      <xdr:rowOff>0</xdr:rowOff>
    </xdr:to>
    <xdr:sp>
      <xdr:nvSpPr>
        <xdr:cNvPr id="5" name="Line 7"/>
        <xdr:cNvSpPr>
          <a:spLocks/>
        </xdr:cNvSpPr>
      </xdr:nvSpPr>
      <xdr:spPr>
        <a:xfrm>
          <a:off x="70580250" y="2190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0</xdr:colOff>
      <xdr:row>1</xdr:row>
      <xdr:rowOff>9525</xdr:rowOff>
    </xdr:from>
    <xdr:to>
      <xdr:col>126</xdr:col>
      <xdr:colOff>0</xdr:colOff>
      <xdr:row>3</xdr:row>
      <xdr:rowOff>0</xdr:rowOff>
    </xdr:to>
    <xdr:sp>
      <xdr:nvSpPr>
        <xdr:cNvPr id="6" name="Line 8"/>
        <xdr:cNvSpPr>
          <a:spLocks/>
        </xdr:cNvSpPr>
      </xdr:nvSpPr>
      <xdr:spPr>
        <a:xfrm>
          <a:off x="70580250" y="2190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0</xdr:colOff>
      <xdr:row>1</xdr:row>
      <xdr:rowOff>9525</xdr:rowOff>
    </xdr:from>
    <xdr:to>
      <xdr:col>126</xdr:col>
      <xdr:colOff>0</xdr:colOff>
      <xdr:row>3</xdr:row>
      <xdr:rowOff>0</xdr:rowOff>
    </xdr:to>
    <xdr:sp>
      <xdr:nvSpPr>
        <xdr:cNvPr id="7" name="Line 9"/>
        <xdr:cNvSpPr>
          <a:spLocks/>
        </xdr:cNvSpPr>
      </xdr:nvSpPr>
      <xdr:spPr>
        <a:xfrm>
          <a:off x="70580250" y="2190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1</xdr:row>
      <xdr:rowOff>9525</xdr:rowOff>
    </xdr:from>
    <xdr:to>
      <xdr:col>31</xdr:col>
      <xdr:colOff>0</xdr:colOff>
      <xdr:row>3</xdr:row>
      <xdr:rowOff>0</xdr:rowOff>
    </xdr:to>
    <xdr:sp>
      <xdr:nvSpPr>
        <xdr:cNvPr id="8" name="Line 10"/>
        <xdr:cNvSpPr>
          <a:spLocks/>
        </xdr:cNvSpPr>
      </xdr:nvSpPr>
      <xdr:spPr>
        <a:xfrm>
          <a:off x="13239750" y="219075"/>
          <a:ext cx="2219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9525</xdr:colOff>
      <xdr:row>1</xdr:row>
      <xdr:rowOff>9525</xdr:rowOff>
    </xdr:from>
    <xdr:to>
      <xdr:col>54</xdr:col>
      <xdr:colOff>0</xdr:colOff>
      <xdr:row>3</xdr:row>
      <xdr:rowOff>0</xdr:rowOff>
    </xdr:to>
    <xdr:sp>
      <xdr:nvSpPr>
        <xdr:cNvPr id="9" name="Line 11"/>
        <xdr:cNvSpPr>
          <a:spLocks/>
        </xdr:cNvSpPr>
      </xdr:nvSpPr>
      <xdr:spPr>
        <a:xfrm>
          <a:off x="26469975" y="219075"/>
          <a:ext cx="2219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9525</xdr:colOff>
      <xdr:row>1</xdr:row>
      <xdr:rowOff>9525</xdr:rowOff>
    </xdr:from>
    <xdr:to>
      <xdr:col>77</xdr:col>
      <xdr:colOff>0</xdr:colOff>
      <xdr:row>3</xdr:row>
      <xdr:rowOff>0</xdr:rowOff>
    </xdr:to>
    <xdr:sp>
      <xdr:nvSpPr>
        <xdr:cNvPr id="10" name="Line 12"/>
        <xdr:cNvSpPr>
          <a:spLocks/>
        </xdr:cNvSpPr>
      </xdr:nvSpPr>
      <xdr:spPr>
        <a:xfrm>
          <a:off x="39700200" y="219075"/>
          <a:ext cx="2219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9525</xdr:colOff>
      <xdr:row>1</xdr:row>
      <xdr:rowOff>9525</xdr:rowOff>
    </xdr:from>
    <xdr:to>
      <xdr:col>100</xdr:col>
      <xdr:colOff>0</xdr:colOff>
      <xdr:row>3</xdr:row>
      <xdr:rowOff>0</xdr:rowOff>
    </xdr:to>
    <xdr:sp>
      <xdr:nvSpPr>
        <xdr:cNvPr id="11" name="Line 13"/>
        <xdr:cNvSpPr>
          <a:spLocks/>
        </xdr:cNvSpPr>
      </xdr:nvSpPr>
      <xdr:spPr>
        <a:xfrm>
          <a:off x="52930425" y="219075"/>
          <a:ext cx="2219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9525</xdr:colOff>
      <xdr:row>1</xdr:row>
      <xdr:rowOff>9525</xdr:rowOff>
    </xdr:from>
    <xdr:to>
      <xdr:col>123</xdr:col>
      <xdr:colOff>0</xdr:colOff>
      <xdr:row>3</xdr:row>
      <xdr:rowOff>0</xdr:rowOff>
    </xdr:to>
    <xdr:sp>
      <xdr:nvSpPr>
        <xdr:cNvPr id="12" name="Line 14"/>
        <xdr:cNvSpPr>
          <a:spLocks/>
        </xdr:cNvSpPr>
      </xdr:nvSpPr>
      <xdr:spPr>
        <a:xfrm>
          <a:off x="66160650" y="219075"/>
          <a:ext cx="2219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0</xdr:colOff>
      <xdr:row>1</xdr:row>
      <xdr:rowOff>9525</xdr:rowOff>
    </xdr:from>
    <xdr:to>
      <xdr:col>126</xdr:col>
      <xdr:colOff>0</xdr:colOff>
      <xdr:row>3</xdr:row>
      <xdr:rowOff>0</xdr:rowOff>
    </xdr:to>
    <xdr:sp>
      <xdr:nvSpPr>
        <xdr:cNvPr id="13" name="Line 15"/>
        <xdr:cNvSpPr>
          <a:spLocks/>
        </xdr:cNvSpPr>
      </xdr:nvSpPr>
      <xdr:spPr>
        <a:xfrm>
          <a:off x="70580250" y="2190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2219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9525</xdr:rowOff>
    </xdr:from>
    <xdr:to>
      <xdr:col>13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610350" y="219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N28"/>
  <sheetViews>
    <sheetView showZeros="0" tabSelected="1" view="pageBreakPreview" zoomScaleSheetLayoutView="100" workbookViewId="0" topLeftCell="A1">
      <selection activeCell="A1" sqref="A1"/>
    </sheetView>
  </sheetViews>
  <sheetFormatPr defaultColWidth="10.00390625" defaultRowHeight="13.5" customHeight="1"/>
  <cols>
    <col min="1" max="1" width="7.875" style="1" customWidth="1"/>
    <col min="2" max="2" width="4.375" style="1" customWidth="1"/>
    <col min="3" max="3" width="20.25390625" style="1" customWidth="1"/>
    <col min="4" max="14" width="12.375" style="1" customWidth="1"/>
    <col min="15" max="16384" width="10.00390625" style="1" customWidth="1"/>
  </cols>
  <sheetData>
    <row r="1" spans="1:14" ht="16.5" customHeight="1" thickBot="1">
      <c r="A1" s="1" t="s">
        <v>188</v>
      </c>
      <c r="N1" s="1" t="s">
        <v>0</v>
      </c>
    </row>
    <row r="2" spans="1:14" ht="21.75" customHeight="1">
      <c r="A2" s="283" t="s">
        <v>157</v>
      </c>
      <c r="B2" s="284"/>
      <c r="C2" s="285"/>
      <c r="D2" s="277" t="s">
        <v>206</v>
      </c>
      <c r="E2" s="277" t="s">
        <v>158</v>
      </c>
      <c r="F2" s="277" t="s">
        <v>207</v>
      </c>
      <c r="G2" s="277" t="s">
        <v>245</v>
      </c>
      <c r="H2" s="277" t="s">
        <v>311</v>
      </c>
      <c r="I2" s="277" t="s">
        <v>159</v>
      </c>
      <c r="J2" s="277" t="s">
        <v>208</v>
      </c>
      <c r="K2" s="277" t="s">
        <v>1</v>
      </c>
      <c r="L2" s="277" t="s">
        <v>160</v>
      </c>
      <c r="M2" s="277" t="s">
        <v>2</v>
      </c>
      <c r="N2" s="274" t="s">
        <v>161</v>
      </c>
    </row>
    <row r="3" spans="1:14" ht="21.75" customHeight="1">
      <c r="A3" s="280" t="s">
        <v>162</v>
      </c>
      <c r="B3" s="281"/>
      <c r="C3" s="282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5"/>
    </row>
    <row r="4" spans="1:14" ht="21.75" customHeight="1">
      <c r="A4" s="279" t="s">
        <v>163</v>
      </c>
      <c r="B4" s="73" t="s">
        <v>182</v>
      </c>
      <c r="C4" s="83" t="s">
        <v>164</v>
      </c>
      <c r="D4" s="81" t="s">
        <v>270</v>
      </c>
      <c r="E4" s="81" t="s">
        <v>272</v>
      </c>
      <c r="F4" s="81" t="s">
        <v>274</v>
      </c>
      <c r="G4" s="81" t="s">
        <v>276</v>
      </c>
      <c r="H4" s="215" t="s">
        <v>317</v>
      </c>
      <c r="I4" s="81" t="s">
        <v>278</v>
      </c>
      <c r="J4" s="81" t="s">
        <v>280</v>
      </c>
      <c r="K4" s="81" t="s">
        <v>282</v>
      </c>
      <c r="L4" s="81" t="s">
        <v>284</v>
      </c>
      <c r="M4" s="81" t="s">
        <v>286</v>
      </c>
      <c r="N4" s="86" t="s">
        <v>288</v>
      </c>
    </row>
    <row r="5" spans="1:14" ht="21.75" customHeight="1">
      <c r="A5" s="279"/>
      <c r="B5" s="74" t="s">
        <v>183</v>
      </c>
      <c r="C5" s="84" t="s">
        <v>165</v>
      </c>
      <c r="D5" s="82" t="s">
        <v>271</v>
      </c>
      <c r="E5" s="82" t="s">
        <v>273</v>
      </c>
      <c r="F5" s="82" t="s">
        <v>275</v>
      </c>
      <c r="G5" s="82" t="s">
        <v>277</v>
      </c>
      <c r="H5" s="216" t="s">
        <v>318</v>
      </c>
      <c r="I5" s="82" t="s">
        <v>279</v>
      </c>
      <c r="J5" s="82" t="s">
        <v>281</v>
      </c>
      <c r="K5" s="82" t="s">
        <v>283</v>
      </c>
      <c r="L5" s="82" t="s">
        <v>285</v>
      </c>
      <c r="M5" s="82" t="s">
        <v>287</v>
      </c>
      <c r="N5" s="87" t="s">
        <v>289</v>
      </c>
    </row>
    <row r="6" spans="1:14" ht="21.75" customHeight="1">
      <c r="A6" s="272" t="s">
        <v>166</v>
      </c>
      <c r="B6" s="73" t="s">
        <v>184</v>
      </c>
      <c r="C6" s="83" t="s">
        <v>167</v>
      </c>
      <c r="D6" s="77">
        <v>0</v>
      </c>
      <c r="E6" s="77">
        <v>38492</v>
      </c>
      <c r="F6" s="77">
        <v>65129</v>
      </c>
      <c r="G6" s="77">
        <v>35026</v>
      </c>
      <c r="H6" s="77">
        <v>3723</v>
      </c>
      <c r="I6" s="77">
        <v>3352</v>
      </c>
      <c r="J6" s="77">
        <v>4408</v>
      </c>
      <c r="K6" s="77">
        <v>12804</v>
      </c>
      <c r="L6" s="77">
        <v>10743</v>
      </c>
      <c r="M6" s="77">
        <v>1611</v>
      </c>
      <c r="N6" s="88">
        <v>12125</v>
      </c>
    </row>
    <row r="7" spans="1:14" ht="21.75" customHeight="1">
      <c r="A7" s="272"/>
      <c r="B7" s="75" t="s">
        <v>185</v>
      </c>
      <c r="C7" s="85" t="s">
        <v>168</v>
      </c>
      <c r="D7" s="78">
        <v>0</v>
      </c>
      <c r="E7" s="78">
        <v>1891</v>
      </c>
      <c r="F7" s="78">
        <v>3809</v>
      </c>
      <c r="G7" s="78">
        <v>437</v>
      </c>
      <c r="H7" s="78">
        <v>3530</v>
      </c>
      <c r="I7" s="78">
        <v>3800</v>
      </c>
      <c r="J7" s="78">
        <v>7039</v>
      </c>
      <c r="K7" s="78">
        <v>5130</v>
      </c>
      <c r="L7" s="78">
        <v>13170</v>
      </c>
      <c r="M7" s="78">
        <v>2260</v>
      </c>
      <c r="N7" s="89">
        <v>1750</v>
      </c>
    </row>
    <row r="8" spans="1:14" ht="21.75" customHeight="1">
      <c r="A8" s="272"/>
      <c r="B8" s="75" t="s">
        <v>24</v>
      </c>
      <c r="C8" s="85" t="s">
        <v>169</v>
      </c>
      <c r="D8" s="78">
        <v>0</v>
      </c>
      <c r="E8" s="78">
        <v>1137</v>
      </c>
      <c r="F8" s="78">
        <v>2270</v>
      </c>
      <c r="G8" s="78">
        <v>414</v>
      </c>
      <c r="H8" s="78">
        <v>3626</v>
      </c>
      <c r="I8" s="78">
        <v>3328</v>
      </c>
      <c r="J8" s="78">
        <v>4408</v>
      </c>
      <c r="K8" s="78">
        <v>3336</v>
      </c>
      <c r="L8" s="78">
        <v>10229</v>
      </c>
      <c r="M8" s="78">
        <v>1611</v>
      </c>
      <c r="N8" s="89">
        <v>987</v>
      </c>
    </row>
    <row r="9" spans="1:14" ht="21.75" customHeight="1">
      <c r="A9" s="272"/>
      <c r="B9" s="74" t="s">
        <v>186</v>
      </c>
      <c r="C9" s="84" t="s">
        <v>170</v>
      </c>
      <c r="D9" s="79">
        <v>0</v>
      </c>
      <c r="E9" s="79">
        <v>16801</v>
      </c>
      <c r="F9" s="79">
        <v>32252</v>
      </c>
      <c r="G9" s="79">
        <v>7276</v>
      </c>
      <c r="H9" s="79">
        <v>56069</v>
      </c>
      <c r="I9" s="79">
        <v>37898</v>
      </c>
      <c r="J9" s="79">
        <v>66643</v>
      </c>
      <c r="K9" s="79">
        <v>81098</v>
      </c>
      <c r="L9" s="79">
        <v>167540</v>
      </c>
      <c r="M9" s="79">
        <v>36211</v>
      </c>
      <c r="N9" s="90">
        <v>22461</v>
      </c>
    </row>
    <row r="10" spans="1:14" ht="21.75" customHeight="1">
      <c r="A10" s="272" t="s">
        <v>171</v>
      </c>
      <c r="B10" s="73" t="s">
        <v>184</v>
      </c>
      <c r="C10" s="83" t="s">
        <v>172</v>
      </c>
      <c r="D10" s="77">
        <v>0</v>
      </c>
      <c r="E10" s="77">
        <v>1146</v>
      </c>
      <c r="F10" s="77">
        <v>1713</v>
      </c>
      <c r="G10" s="77">
        <v>394</v>
      </c>
      <c r="H10" s="77">
        <v>2522</v>
      </c>
      <c r="I10" s="77">
        <v>1300</v>
      </c>
      <c r="J10" s="77">
        <v>2568</v>
      </c>
      <c r="K10" s="77">
        <v>2133</v>
      </c>
      <c r="L10" s="77">
        <v>6485</v>
      </c>
      <c r="M10" s="77">
        <v>1479</v>
      </c>
      <c r="N10" s="95">
        <v>263</v>
      </c>
    </row>
    <row r="11" spans="1:14" ht="21.75" customHeight="1">
      <c r="A11" s="272"/>
      <c r="B11" s="75" t="s">
        <v>185</v>
      </c>
      <c r="C11" s="85" t="s">
        <v>173</v>
      </c>
      <c r="D11" s="78">
        <v>0</v>
      </c>
      <c r="E11" s="78">
        <v>144620</v>
      </c>
      <c r="F11" s="78">
        <v>307244</v>
      </c>
      <c r="G11" s="78">
        <v>17967</v>
      </c>
      <c r="H11" s="78">
        <v>316909</v>
      </c>
      <c r="I11" s="78">
        <v>200557</v>
      </c>
      <c r="J11" s="78">
        <v>518998</v>
      </c>
      <c r="K11" s="78">
        <v>371001</v>
      </c>
      <c r="L11" s="78">
        <v>806887</v>
      </c>
      <c r="M11" s="78">
        <v>351655</v>
      </c>
      <c r="N11" s="89">
        <v>95711</v>
      </c>
    </row>
    <row r="12" spans="1:14" ht="21.75" customHeight="1">
      <c r="A12" s="272"/>
      <c r="B12" s="75" t="s">
        <v>24</v>
      </c>
      <c r="C12" s="85" t="s">
        <v>174</v>
      </c>
      <c r="D12" s="80">
        <v>0</v>
      </c>
      <c r="E12" s="80">
        <v>792</v>
      </c>
      <c r="F12" s="78">
        <v>1228</v>
      </c>
      <c r="G12" s="78">
        <v>135</v>
      </c>
      <c r="H12" s="251">
        <v>1636</v>
      </c>
      <c r="I12" s="80">
        <v>818</v>
      </c>
      <c r="J12" s="78">
        <v>2484</v>
      </c>
      <c r="K12" s="78">
        <v>1201</v>
      </c>
      <c r="L12" s="78">
        <v>5501</v>
      </c>
      <c r="M12" s="78">
        <v>1431</v>
      </c>
      <c r="N12" s="157">
        <v>256</v>
      </c>
    </row>
    <row r="13" spans="1:14" ht="21.75" customHeight="1" thickBot="1">
      <c r="A13" s="273"/>
      <c r="B13" s="91" t="s">
        <v>186</v>
      </c>
      <c r="C13" s="92" t="s">
        <v>175</v>
      </c>
      <c r="D13" s="93">
        <v>0</v>
      </c>
      <c r="E13" s="93">
        <v>130459</v>
      </c>
      <c r="F13" s="93">
        <v>240031</v>
      </c>
      <c r="G13" s="93">
        <v>16334</v>
      </c>
      <c r="H13" s="93">
        <v>259328</v>
      </c>
      <c r="I13" s="93">
        <v>189836</v>
      </c>
      <c r="J13" s="93">
        <v>395875</v>
      </c>
      <c r="K13" s="93">
        <v>252141</v>
      </c>
      <c r="L13" s="93">
        <v>720772</v>
      </c>
      <c r="M13" s="93">
        <v>298907</v>
      </c>
      <c r="N13" s="94">
        <v>88055</v>
      </c>
    </row>
    <row r="14" ht="21.75" customHeight="1"/>
    <row r="15" ht="21.75" customHeight="1"/>
    <row r="16" ht="21.75" customHeight="1" thickBot="1"/>
    <row r="17" spans="1:12" ht="21.75" customHeight="1">
      <c r="A17" s="283" t="s">
        <v>157</v>
      </c>
      <c r="B17" s="284"/>
      <c r="C17" s="285"/>
      <c r="D17" s="286" t="s">
        <v>176</v>
      </c>
      <c r="E17" s="277" t="s">
        <v>3</v>
      </c>
      <c r="F17" s="287" t="s">
        <v>177</v>
      </c>
      <c r="G17" s="287" t="s">
        <v>178</v>
      </c>
      <c r="H17" s="287" t="s">
        <v>179</v>
      </c>
      <c r="I17" s="287" t="s">
        <v>180</v>
      </c>
      <c r="J17" s="289" t="s">
        <v>181</v>
      </c>
      <c r="K17" s="290"/>
      <c r="L17" s="290"/>
    </row>
    <row r="18" spans="1:12" ht="21.75" customHeight="1">
      <c r="A18" s="280" t="s">
        <v>162</v>
      </c>
      <c r="B18" s="281"/>
      <c r="C18" s="282"/>
      <c r="D18" s="271"/>
      <c r="E18" s="278"/>
      <c r="F18" s="288"/>
      <c r="G18" s="288"/>
      <c r="H18" s="288"/>
      <c r="I18" s="288"/>
      <c r="J18" s="276"/>
      <c r="K18" s="290"/>
      <c r="L18" s="290"/>
    </row>
    <row r="19" spans="1:12" ht="21.75" customHeight="1">
      <c r="A19" s="279" t="s">
        <v>163</v>
      </c>
      <c r="B19" s="73" t="s">
        <v>182</v>
      </c>
      <c r="C19" s="83" t="s">
        <v>164</v>
      </c>
      <c r="D19" s="159" t="s">
        <v>290</v>
      </c>
      <c r="E19" s="81" t="s">
        <v>292</v>
      </c>
      <c r="F19" s="119" t="s">
        <v>288</v>
      </c>
      <c r="G19" s="81" t="s">
        <v>294</v>
      </c>
      <c r="H19" s="81" t="s">
        <v>296</v>
      </c>
      <c r="I19" s="81" t="s">
        <v>298</v>
      </c>
      <c r="J19" s="86" t="s">
        <v>300</v>
      </c>
      <c r="K19" s="164"/>
      <c r="L19" s="16"/>
    </row>
    <row r="20" spans="1:12" ht="21.75" customHeight="1">
      <c r="A20" s="279"/>
      <c r="B20" s="74" t="s">
        <v>183</v>
      </c>
      <c r="C20" s="84" t="s">
        <v>165</v>
      </c>
      <c r="D20" s="158" t="s">
        <v>291</v>
      </c>
      <c r="E20" s="82" t="s">
        <v>293</v>
      </c>
      <c r="F20" s="120" t="s">
        <v>287</v>
      </c>
      <c r="G20" s="82" t="s">
        <v>295</v>
      </c>
      <c r="H20" s="82" t="s">
        <v>297</v>
      </c>
      <c r="I20" s="82" t="s">
        <v>299</v>
      </c>
      <c r="J20" s="87" t="s">
        <v>287</v>
      </c>
      <c r="K20" s="164"/>
      <c r="L20" s="16"/>
    </row>
    <row r="21" spans="1:12" ht="21.75" customHeight="1">
      <c r="A21" s="272" t="s">
        <v>166</v>
      </c>
      <c r="B21" s="73" t="s">
        <v>184</v>
      </c>
      <c r="C21" s="83" t="s">
        <v>167</v>
      </c>
      <c r="D21" s="160">
        <v>20285</v>
      </c>
      <c r="E21" s="77">
        <v>2592</v>
      </c>
      <c r="F21" s="121">
        <v>2624</v>
      </c>
      <c r="G21" s="77">
        <v>12475</v>
      </c>
      <c r="H21" s="77">
        <v>20412</v>
      </c>
      <c r="I21" s="77">
        <v>21620</v>
      </c>
      <c r="J21" s="194">
        <v>3196</v>
      </c>
      <c r="K21" s="165"/>
      <c r="L21" s="165"/>
    </row>
    <row r="22" spans="1:12" ht="21.75" customHeight="1">
      <c r="A22" s="272"/>
      <c r="B22" s="75" t="s">
        <v>185</v>
      </c>
      <c r="C22" s="85" t="s">
        <v>168</v>
      </c>
      <c r="D22" s="162">
        <v>12203</v>
      </c>
      <c r="E22" s="78">
        <v>3190</v>
      </c>
      <c r="F22" s="122">
        <v>3531</v>
      </c>
      <c r="G22" s="78">
        <v>1634</v>
      </c>
      <c r="H22" s="78">
        <v>4252</v>
      </c>
      <c r="I22" s="78">
        <v>102</v>
      </c>
      <c r="J22" s="195">
        <v>2634</v>
      </c>
      <c r="K22" s="165"/>
      <c r="L22" s="165"/>
    </row>
    <row r="23" spans="1:12" ht="21.75" customHeight="1">
      <c r="A23" s="272"/>
      <c r="B23" s="75" t="s">
        <v>24</v>
      </c>
      <c r="C23" s="85" t="s">
        <v>169</v>
      </c>
      <c r="D23" s="162">
        <v>10186</v>
      </c>
      <c r="E23" s="78">
        <v>2590</v>
      </c>
      <c r="F23" s="122">
        <v>2624</v>
      </c>
      <c r="G23" s="78">
        <v>1356</v>
      </c>
      <c r="H23" s="78">
        <v>3525</v>
      </c>
      <c r="I23" s="78">
        <v>74</v>
      </c>
      <c r="J23" s="195">
        <v>1698</v>
      </c>
      <c r="K23" s="165"/>
      <c r="L23" s="165"/>
    </row>
    <row r="24" spans="1:12" ht="21.75" customHeight="1">
      <c r="A24" s="272"/>
      <c r="B24" s="74" t="s">
        <v>186</v>
      </c>
      <c r="C24" s="84" t="s">
        <v>170</v>
      </c>
      <c r="D24" s="161">
        <v>186714</v>
      </c>
      <c r="E24" s="79">
        <v>36145</v>
      </c>
      <c r="F24" s="123">
        <v>36526</v>
      </c>
      <c r="G24" s="79">
        <v>84002</v>
      </c>
      <c r="H24" s="79">
        <v>61121</v>
      </c>
      <c r="I24" s="79">
        <v>3891</v>
      </c>
      <c r="J24" s="196">
        <v>46734</v>
      </c>
      <c r="K24" s="165"/>
      <c r="L24" s="165"/>
    </row>
    <row r="25" spans="1:12" ht="21.75" customHeight="1">
      <c r="A25" s="272" t="s">
        <v>171</v>
      </c>
      <c r="B25" s="73" t="s">
        <v>184</v>
      </c>
      <c r="C25" s="83" t="s">
        <v>172</v>
      </c>
      <c r="D25" s="160">
        <v>5676</v>
      </c>
      <c r="E25" s="77">
        <v>1226</v>
      </c>
      <c r="F25" s="121">
        <v>1759</v>
      </c>
      <c r="G25" s="76">
        <v>776</v>
      </c>
      <c r="H25" s="251">
        <v>1594</v>
      </c>
      <c r="I25" s="78">
        <v>50</v>
      </c>
      <c r="J25" s="194">
        <v>1367</v>
      </c>
      <c r="K25" s="165"/>
      <c r="L25" s="165"/>
    </row>
    <row r="26" spans="1:12" ht="21.75" customHeight="1">
      <c r="A26" s="272"/>
      <c r="B26" s="75" t="s">
        <v>185</v>
      </c>
      <c r="C26" s="85" t="s">
        <v>173</v>
      </c>
      <c r="D26" s="162">
        <v>1186583</v>
      </c>
      <c r="E26" s="78">
        <v>331128</v>
      </c>
      <c r="F26" s="122">
        <v>332146</v>
      </c>
      <c r="G26" s="78">
        <v>61659</v>
      </c>
      <c r="H26" s="78">
        <v>273613</v>
      </c>
      <c r="I26" s="78">
        <v>4750</v>
      </c>
      <c r="J26" s="195">
        <v>149326</v>
      </c>
      <c r="K26" s="165"/>
      <c r="L26" s="165"/>
    </row>
    <row r="27" spans="1:12" ht="21.75" customHeight="1">
      <c r="A27" s="272"/>
      <c r="B27" s="75" t="s">
        <v>24</v>
      </c>
      <c r="C27" s="85" t="s">
        <v>174</v>
      </c>
      <c r="D27" s="162">
        <v>4163</v>
      </c>
      <c r="E27" s="78">
        <v>1118</v>
      </c>
      <c r="F27" s="122">
        <v>1273</v>
      </c>
      <c r="G27" s="80">
        <v>672</v>
      </c>
      <c r="H27" s="80">
        <v>918</v>
      </c>
      <c r="I27" s="78">
        <v>15</v>
      </c>
      <c r="J27" s="195">
        <v>1094</v>
      </c>
      <c r="K27" s="165"/>
      <c r="L27" s="165"/>
    </row>
    <row r="28" spans="1:12" ht="21.75" customHeight="1" thickBot="1">
      <c r="A28" s="273"/>
      <c r="B28" s="91" t="s">
        <v>186</v>
      </c>
      <c r="C28" s="92" t="s">
        <v>175</v>
      </c>
      <c r="D28" s="163">
        <v>1082944</v>
      </c>
      <c r="E28" s="93">
        <v>293321</v>
      </c>
      <c r="F28" s="124">
        <v>233644</v>
      </c>
      <c r="G28" s="93">
        <v>56188</v>
      </c>
      <c r="H28" s="93">
        <v>234071</v>
      </c>
      <c r="I28" s="93">
        <v>3578</v>
      </c>
      <c r="J28" s="197">
        <v>139104</v>
      </c>
      <c r="K28" s="165"/>
      <c r="L28" s="165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mergeCells count="30">
    <mergeCell ref="M2:M3"/>
    <mergeCell ref="N2:N3"/>
    <mergeCell ref="K17:K18"/>
    <mergeCell ref="L17:L18"/>
    <mergeCell ref="K2:K3"/>
    <mergeCell ref="L2:L3"/>
    <mergeCell ref="A25:A28"/>
    <mergeCell ref="A6:A9"/>
    <mergeCell ref="A10:A13"/>
    <mergeCell ref="A17:C17"/>
    <mergeCell ref="A18:C18"/>
    <mergeCell ref="A19:A20"/>
    <mergeCell ref="D17:D18"/>
    <mergeCell ref="H17:H18"/>
    <mergeCell ref="E17:E18"/>
    <mergeCell ref="A21:A24"/>
    <mergeCell ref="G17:G18"/>
    <mergeCell ref="F17:F18"/>
    <mergeCell ref="E2:E3"/>
    <mergeCell ref="F2:F3"/>
    <mergeCell ref="J2:J3"/>
    <mergeCell ref="A4:A5"/>
    <mergeCell ref="A3:C3"/>
    <mergeCell ref="A2:C2"/>
    <mergeCell ref="D2:D3"/>
    <mergeCell ref="I17:I18"/>
    <mergeCell ref="J17:J18"/>
    <mergeCell ref="G2:G3"/>
    <mergeCell ref="I2:I3"/>
    <mergeCell ref="H2:H3"/>
  </mergeCells>
  <printOptions/>
  <pageMargins left="0.87" right="0.57" top="0.7874015748031497" bottom="0.5905511811023623" header="0.3937007874015748" footer="0.1968503937007874"/>
  <pageSetup horizontalDpi="600" verticalDpi="600" orientation="portrait" paperSize="9" r:id="rId2"/>
  <headerFooter alignWithMargins="0">
    <oddHeader>&amp;R&amp;"ＭＳ 明朝,標準"&amp;9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3"/>
  <sheetViews>
    <sheetView showZeros="0" view="pageBreakPreview" zoomScaleSheetLayoutView="100" workbookViewId="0" topLeftCell="A1">
      <pane xSplit="8" topLeftCell="I1" activePane="topRight" state="frozen"/>
      <selection pane="topLeft" activeCell="E32" sqref="E32"/>
      <selection pane="topRight" activeCell="A1" sqref="A1"/>
    </sheetView>
  </sheetViews>
  <sheetFormatPr defaultColWidth="10.00390625" defaultRowHeight="13.5" customHeight="1"/>
  <cols>
    <col min="1" max="1" width="3.75390625" style="3" customWidth="1"/>
    <col min="2" max="2" width="3.25390625" style="4" customWidth="1"/>
    <col min="3" max="4" width="2.375" style="3" customWidth="1"/>
    <col min="5" max="5" width="8.375" style="3" customWidth="1"/>
    <col min="6" max="6" width="0.875" style="3" customWidth="1"/>
    <col min="7" max="7" width="4.50390625" style="3" customWidth="1"/>
    <col min="8" max="8" width="1.00390625" style="1" customWidth="1"/>
    <col min="9" max="26" width="7.50390625" style="1" customWidth="1"/>
    <col min="27" max="27" width="8.875" style="1" customWidth="1"/>
    <col min="28" max="28" width="40.00390625" style="1" customWidth="1"/>
    <col min="29" max="16384" width="10.00390625" style="1" customWidth="1"/>
  </cols>
  <sheetData>
    <row r="1" spans="1:27" ht="16.5" customHeight="1" thickBot="1">
      <c r="A1" s="3" t="s">
        <v>302</v>
      </c>
      <c r="Q1" s="1" t="s">
        <v>0</v>
      </c>
      <c r="R1" s="1" t="s">
        <v>0</v>
      </c>
      <c r="S1" s="1" t="s">
        <v>0</v>
      </c>
      <c r="T1" s="1" t="s">
        <v>0</v>
      </c>
      <c r="W1" s="44"/>
      <c r="AA1" s="44" t="s">
        <v>52</v>
      </c>
    </row>
    <row r="2" spans="1:27" ht="16.5" customHeight="1">
      <c r="A2" s="304" t="s">
        <v>6</v>
      </c>
      <c r="B2" s="305"/>
      <c r="C2" s="305"/>
      <c r="D2" s="305"/>
      <c r="E2" s="305"/>
      <c r="F2" s="305"/>
      <c r="G2" s="305"/>
      <c r="H2" s="306"/>
      <c r="I2" s="310" t="s">
        <v>128</v>
      </c>
      <c r="J2" s="310" t="s">
        <v>248</v>
      </c>
      <c r="K2" s="310" t="s">
        <v>199</v>
      </c>
      <c r="L2" s="310" t="s">
        <v>249</v>
      </c>
      <c r="M2" s="310" t="s">
        <v>311</v>
      </c>
      <c r="N2" s="310" t="s">
        <v>250</v>
      </c>
      <c r="O2" s="310" t="s">
        <v>246</v>
      </c>
      <c r="P2" s="308" t="s">
        <v>247</v>
      </c>
      <c r="Q2" s="308" t="s">
        <v>251</v>
      </c>
      <c r="R2" s="310" t="s">
        <v>2</v>
      </c>
      <c r="S2" s="310" t="s">
        <v>252</v>
      </c>
      <c r="T2" s="310" t="s">
        <v>253</v>
      </c>
      <c r="U2" s="310" t="s">
        <v>254</v>
      </c>
      <c r="V2" s="310" t="s">
        <v>255</v>
      </c>
      <c r="W2" s="310" t="s">
        <v>256</v>
      </c>
      <c r="X2" s="312" t="s">
        <v>257</v>
      </c>
      <c r="Y2" s="312" t="s">
        <v>258</v>
      </c>
      <c r="Z2" s="312" t="s">
        <v>259</v>
      </c>
      <c r="AA2" s="314" t="s">
        <v>200</v>
      </c>
    </row>
    <row r="3" spans="1:27" ht="16.5" customHeight="1">
      <c r="A3" s="301" t="s">
        <v>5</v>
      </c>
      <c r="B3" s="302"/>
      <c r="C3" s="302"/>
      <c r="D3" s="302"/>
      <c r="E3" s="302"/>
      <c r="F3" s="302"/>
      <c r="G3" s="302"/>
      <c r="H3" s="303"/>
      <c r="I3" s="311"/>
      <c r="J3" s="311"/>
      <c r="K3" s="311"/>
      <c r="L3" s="311"/>
      <c r="M3" s="311"/>
      <c r="N3" s="311"/>
      <c r="O3" s="311"/>
      <c r="P3" s="309"/>
      <c r="Q3" s="309"/>
      <c r="R3" s="311"/>
      <c r="S3" s="311"/>
      <c r="T3" s="311"/>
      <c r="U3" s="311"/>
      <c r="V3" s="311"/>
      <c r="W3" s="311"/>
      <c r="X3" s="313"/>
      <c r="Y3" s="313"/>
      <c r="Z3" s="313"/>
      <c r="AA3" s="315"/>
    </row>
    <row r="4" spans="1:27" ht="16.5" customHeight="1">
      <c r="A4" s="295" t="s">
        <v>4</v>
      </c>
      <c r="B4" s="7" t="s">
        <v>54</v>
      </c>
      <c r="C4" s="299" t="s">
        <v>7</v>
      </c>
      <c r="D4" s="299"/>
      <c r="E4" s="299"/>
      <c r="F4" s="299"/>
      <c r="G4" s="299"/>
      <c r="H4" s="8"/>
      <c r="I4" s="224">
        <v>1196</v>
      </c>
      <c r="J4" s="224">
        <v>23021</v>
      </c>
      <c r="K4" s="224">
        <v>78722</v>
      </c>
      <c r="L4" s="224">
        <v>6070</v>
      </c>
      <c r="M4" s="224">
        <v>132640</v>
      </c>
      <c r="N4" s="225">
        <v>60225</v>
      </c>
      <c r="O4" s="226">
        <v>100099</v>
      </c>
      <c r="P4" s="227">
        <v>139266</v>
      </c>
      <c r="Q4" s="224">
        <v>312414</v>
      </c>
      <c r="R4" s="224">
        <v>55631</v>
      </c>
      <c r="S4" s="224">
        <v>8827</v>
      </c>
      <c r="T4" s="224">
        <v>155450</v>
      </c>
      <c r="U4" s="224">
        <v>62886</v>
      </c>
      <c r="V4" s="224">
        <v>73369</v>
      </c>
      <c r="W4" s="224">
        <v>13200</v>
      </c>
      <c r="X4" s="227">
        <v>52583</v>
      </c>
      <c r="Y4" s="224">
        <v>1114</v>
      </c>
      <c r="Z4" s="224">
        <v>22415</v>
      </c>
      <c r="AA4" s="228">
        <f aca="true" t="shared" si="0" ref="AA4:AA47">SUM(X4:Z4,I4:W4)</f>
        <v>1299128</v>
      </c>
    </row>
    <row r="5" spans="1:27" ht="16.5" customHeight="1">
      <c r="A5" s="296"/>
      <c r="B5" s="9"/>
      <c r="C5" s="5" t="s">
        <v>55</v>
      </c>
      <c r="D5" s="294" t="s">
        <v>8</v>
      </c>
      <c r="E5" s="294"/>
      <c r="F5" s="294"/>
      <c r="G5" s="294"/>
      <c r="H5" s="10"/>
      <c r="I5" s="229">
        <v>0</v>
      </c>
      <c r="J5" s="229">
        <v>23021</v>
      </c>
      <c r="K5" s="229">
        <v>48936</v>
      </c>
      <c r="L5" s="229">
        <v>4855</v>
      </c>
      <c r="M5" s="229">
        <v>84761</v>
      </c>
      <c r="N5" s="230">
        <v>48638</v>
      </c>
      <c r="O5" s="231">
        <v>90426</v>
      </c>
      <c r="P5" s="232">
        <v>78900</v>
      </c>
      <c r="Q5" s="229">
        <v>298214</v>
      </c>
      <c r="R5" s="229">
        <v>18197</v>
      </c>
      <c r="S5" s="229">
        <v>8827</v>
      </c>
      <c r="T5" s="229">
        <v>148339</v>
      </c>
      <c r="U5" s="229">
        <v>45628</v>
      </c>
      <c r="V5" s="229">
        <v>43320</v>
      </c>
      <c r="W5" s="229">
        <v>13200</v>
      </c>
      <c r="X5" s="232">
        <v>46683</v>
      </c>
      <c r="Y5" s="229">
        <v>392</v>
      </c>
      <c r="Z5" s="229">
        <v>19480</v>
      </c>
      <c r="AA5" s="233">
        <f t="shared" si="0"/>
        <v>1021817</v>
      </c>
    </row>
    <row r="6" spans="1:27" ht="16.5" customHeight="1">
      <c r="A6" s="296"/>
      <c r="B6" s="6"/>
      <c r="C6" s="300" t="s">
        <v>57</v>
      </c>
      <c r="D6" s="300"/>
      <c r="E6" s="294" t="s">
        <v>9</v>
      </c>
      <c r="F6" s="294"/>
      <c r="G6" s="294"/>
      <c r="H6" s="10"/>
      <c r="I6" s="234">
        <v>0</v>
      </c>
      <c r="J6" s="234">
        <v>22251</v>
      </c>
      <c r="K6" s="234">
        <v>48936</v>
      </c>
      <c r="L6" s="234">
        <v>4852</v>
      </c>
      <c r="M6" s="234">
        <v>84759</v>
      </c>
      <c r="N6" s="235">
        <v>48604</v>
      </c>
      <c r="O6" s="236">
        <v>90376</v>
      </c>
      <c r="P6" s="237">
        <v>78668</v>
      </c>
      <c r="Q6" s="234">
        <v>285210</v>
      </c>
      <c r="R6" s="234">
        <v>18197</v>
      </c>
      <c r="S6" s="234">
        <v>8821</v>
      </c>
      <c r="T6" s="234">
        <v>148083</v>
      </c>
      <c r="U6" s="234">
        <v>45618</v>
      </c>
      <c r="V6" s="234">
        <v>43320</v>
      </c>
      <c r="W6" s="234">
        <v>13200</v>
      </c>
      <c r="X6" s="237">
        <v>46497</v>
      </c>
      <c r="Y6" s="234">
        <v>392</v>
      </c>
      <c r="Z6" s="234">
        <v>19314</v>
      </c>
      <c r="AA6" s="233">
        <f t="shared" si="0"/>
        <v>1007098</v>
      </c>
    </row>
    <row r="7" spans="1:27" ht="16.5" customHeight="1">
      <c r="A7" s="296"/>
      <c r="B7" s="6"/>
      <c r="C7" s="300" t="s">
        <v>58</v>
      </c>
      <c r="D7" s="300"/>
      <c r="E7" s="294" t="s">
        <v>11</v>
      </c>
      <c r="F7" s="294"/>
      <c r="G7" s="294"/>
      <c r="H7" s="10"/>
      <c r="I7" s="234">
        <v>0</v>
      </c>
      <c r="J7" s="234">
        <v>0</v>
      </c>
      <c r="K7" s="234">
        <v>0</v>
      </c>
      <c r="L7" s="234">
        <v>0</v>
      </c>
      <c r="M7" s="234">
        <v>0</v>
      </c>
      <c r="N7" s="235">
        <v>0</v>
      </c>
      <c r="O7" s="236">
        <v>0</v>
      </c>
      <c r="P7" s="237">
        <v>0</v>
      </c>
      <c r="Q7" s="234">
        <v>0</v>
      </c>
      <c r="R7" s="234">
        <v>0</v>
      </c>
      <c r="S7" s="234">
        <v>0</v>
      </c>
      <c r="T7" s="234">
        <v>0</v>
      </c>
      <c r="U7" s="234">
        <v>0</v>
      </c>
      <c r="V7" s="234">
        <v>0</v>
      </c>
      <c r="W7" s="234">
        <v>0</v>
      </c>
      <c r="X7" s="237">
        <v>0</v>
      </c>
      <c r="Y7" s="234">
        <v>0</v>
      </c>
      <c r="Z7" s="234">
        <v>0</v>
      </c>
      <c r="AA7" s="233">
        <f t="shared" si="0"/>
        <v>0</v>
      </c>
    </row>
    <row r="8" spans="1:27" ht="16.5" customHeight="1">
      <c r="A8" s="296"/>
      <c r="B8" s="6"/>
      <c r="C8" s="300" t="s">
        <v>60</v>
      </c>
      <c r="D8" s="300"/>
      <c r="E8" s="294" t="s">
        <v>12</v>
      </c>
      <c r="F8" s="294"/>
      <c r="G8" s="294"/>
      <c r="H8" s="10"/>
      <c r="I8" s="234">
        <v>0</v>
      </c>
      <c r="J8" s="234">
        <v>770</v>
      </c>
      <c r="K8" s="234">
        <v>0</v>
      </c>
      <c r="L8" s="234">
        <v>3</v>
      </c>
      <c r="M8" s="234">
        <v>2</v>
      </c>
      <c r="N8" s="235">
        <v>34</v>
      </c>
      <c r="O8" s="236">
        <v>50</v>
      </c>
      <c r="P8" s="237">
        <v>232</v>
      </c>
      <c r="Q8" s="234">
        <v>13004</v>
      </c>
      <c r="R8" s="234">
        <v>0</v>
      </c>
      <c r="S8" s="234">
        <v>6</v>
      </c>
      <c r="T8" s="234">
        <v>256</v>
      </c>
      <c r="U8" s="234">
        <v>10</v>
      </c>
      <c r="V8" s="234">
        <v>0</v>
      </c>
      <c r="W8" s="234">
        <v>0</v>
      </c>
      <c r="X8" s="237">
        <v>186</v>
      </c>
      <c r="Y8" s="234">
        <v>0</v>
      </c>
      <c r="Z8" s="234">
        <v>166</v>
      </c>
      <c r="AA8" s="233">
        <f t="shared" si="0"/>
        <v>14719</v>
      </c>
    </row>
    <row r="9" spans="1:27" ht="16.5" customHeight="1">
      <c r="A9" s="296"/>
      <c r="B9" s="6"/>
      <c r="C9" s="5" t="s">
        <v>201</v>
      </c>
      <c r="D9" s="294" t="s">
        <v>13</v>
      </c>
      <c r="E9" s="294"/>
      <c r="F9" s="294"/>
      <c r="G9" s="294"/>
      <c r="H9" s="10"/>
      <c r="I9" s="229">
        <v>1196</v>
      </c>
      <c r="J9" s="229">
        <v>0</v>
      </c>
      <c r="K9" s="229">
        <v>29786</v>
      </c>
      <c r="L9" s="229">
        <v>1215</v>
      </c>
      <c r="M9" s="229">
        <v>47879</v>
      </c>
      <c r="N9" s="230">
        <v>11587</v>
      </c>
      <c r="O9" s="231">
        <v>9673</v>
      </c>
      <c r="P9" s="232">
        <v>60366</v>
      </c>
      <c r="Q9" s="229">
        <v>14200</v>
      </c>
      <c r="R9" s="229">
        <v>37434</v>
      </c>
      <c r="S9" s="229">
        <v>0</v>
      </c>
      <c r="T9" s="229">
        <v>7111</v>
      </c>
      <c r="U9" s="229">
        <v>17258</v>
      </c>
      <c r="V9" s="229">
        <v>30049</v>
      </c>
      <c r="W9" s="229">
        <v>0</v>
      </c>
      <c r="X9" s="232">
        <v>5900</v>
      </c>
      <c r="Y9" s="229">
        <v>722</v>
      </c>
      <c r="Z9" s="229">
        <v>2935</v>
      </c>
      <c r="AA9" s="233">
        <f t="shared" si="0"/>
        <v>277311</v>
      </c>
    </row>
    <row r="10" spans="1:27" ht="16.5" customHeight="1">
      <c r="A10" s="296"/>
      <c r="B10" s="6"/>
      <c r="C10" s="300" t="s">
        <v>62</v>
      </c>
      <c r="D10" s="300"/>
      <c r="E10" s="294" t="s">
        <v>14</v>
      </c>
      <c r="F10" s="294"/>
      <c r="G10" s="294"/>
      <c r="H10" s="10"/>
      <c r="I10" s="234">
        <v>0</v>
      </c>
      <c r="J10" s="234">
        <v>0</v>
      </c>
      <c r="K10" s="234">
        <v>0</v>
      </c>
      <c r="L10" s="234">
        <v>0</v>
      </c>
      <c r="M10" s="234">
        <v>0</v>
      </c>
      <c r="N10" s="235">
        <v>0</v>
      </c>
      <c r="O10" s="236">
        <v>0</v>
      </c>
      <c r="P10" s="237">
        <v>0</v>
      </c>
      <c r="Q10" s="234">
        <v>0</v>
      </c>
      <c r="R10" s="234">
        <v>0</v>
      </c>
      <c r="S10" s="234">
        <v>0</v>
      </c>
      <c r="T10" s="234">
        <v>0</v>
      </c>
      <c r="U10" s="234">
        <v>0</v>
      </c>
      <c r="V10" s="234">
        <v>0</v>
      </c>
      <c r="W10" s="234">
        <v>0</v>
      </c>
      <c r="X10" s="237">
        <v>0</v>
      </c>
      <c r="Y10" s="234">
        <v>0</v>
      </c>
      <c r="Z10" s="234">
        <v>0</v>
      </c>
      <c r="AA10" s="233">
        <f t="shared" si="0"/>
        <v>0</v>
      </c>
    </row>
    <row r="11" spans="1:27" ht="16.5" customHeight="1">
      <c r="A11" s="296"/>
      <c r="B11" s="6"/>
      <c r="C11" s="300" t="s">
        <v>59</v>
      </c>
      <c r="D11" s="300"/>
      <c r="E11" s="294" t="s">
        <v>15</v>
      </c>
      <c r="F11" s="294"/>
      <c r="G11" s="294"/>
      <c r="H11" s="10"/>
      <c r="I11" s="234">
        <v>1196</v>
      </c>
      <c r="J11" s="234">
        <v>0</v>
      </c>
      <c r="K11" s="234">
        <v>29767</v>
      </c>
      <c r="L11" s="234">
        <v>1215</v>
      </c>
      <c r="M11" s="234">
        <v>47879</v>
      </c>
      <c r="N11" s="235">
        <v>11587</v>
      </c>
      <c r="O11" s="236">
        <v>9673</v>
      </c>
      <c r="P11" s="237">
        <v>60352</v>
      </c>
      <c r="Q11" s="234">
        <v>14200</v>
      </c>
      <c r="R11" s="234">
        <v>32885</v>
      </c>
      <c r="S11" s="234">
        <v>0</v>
      </c>
      <c r="T11" s="234">
        <v>6031</v>
      </c>
      <c r="U11" s="234">
        <v>17258</v>
      </c>
      <c r="V11" s="234">
        <v>30034</v>
      </c>
      <c r="W11" s="234">
        <v>0</v>
      </c>
      <c r="X11" s="237">
        <v>5900</v>
      </c>
      <c r="Y11" s="234">
        <v>722</v>
      </c>
      <c r="Z11" s="234">
        <v>2935</v>
      </c>
      <c r="AA11" s="233">
        <f t="shared" si="0"/>
        <v>271634</v>
      </c>
    </row>
    <row r="12" spans="1:27" ht="16.5" customHeight="1">
      <c r="A12" s="296"/>
      <c r="B12" s="6"/>
      <c r="C12" s="300" t="s">
        <v>63</v>
      </c>
      <c r="D12" s="300"/>
      <c r="E12" s="294" t="s">
        <v>12</v>
      </c>
      <c r="F12" s="294"/>
      <c r="G12" s="294"/>
      <c r="H12" s="10"/>
      <c r="I12" s="234">
        <v>0</v>
      </c>
      <c r="J12" s="234">
        <v>0</v>
      </c>
      <c r="K12" s="234">
        <v>19</v>
      </c>
      <c r="L12" s="234">
        <v>0</v>
      </c>
      <c r="M12" s="234">
        <v>0</v>
      </c>
      <c r="N12" s="235">
        <v>0</v>
      </c>
      <c r="O12" s="236">
        <v>0</v>
      </c>
      <c r="P12" s="237">
        <v>14</v>
      </c>
      <c r="Q12" s="234">
        <v>0</v>
      </c>
      <c r="R12" s="234">
        <v>4549</v>
      </c>
      <c r="S12" s="234">
        <v>0</v>
      </c>
      <c r="T12" s="234">
        <v>1080</v>
      </c>
      <c r="U12" s="234">
        <v>0</v>
      </c>
      <c r="V12" s="234">
        <v>15</v>
      </c>
      <c r="W12" s="234">
        <v>0</v>
      </c>
      <c r="X12" s="237">
        <v>0</v>
      </c>
      <c r="Y12" s="234">
        <v>0</v>
      </c>
      <c r="Z12" s="234">
        <v>0</v>
      </c>
      <c r="AA12" s="233">
        <f t="shared" si="0"/>
        <v>5677</v>
      </c>
    </row>
    <row r="13" spans="1:27" ht="16.5" customHeight="1">
      <c r="A13" s="296"/>
      <c r="B13" s="6" t="s">
        <v>202</v>
      </c>
      <c r="C13" s="294" t="s">
        <v>187</v>
      </c>
      <c r="D13" s="294"/>
      <c r="E13" s="294"/>
      <c r="F13" s="294"/>
      <c r="G13" s="294"/>
      <c r="H13" s="10"/>
      <c r="I13" s="229">
        <v>1196</v>
      </c>
      <c r="J13" s="229">
        <v>16767</v>
      </c>
      <c r="K13" s="229">
        <v>49536</v>
      </c>
      <c r="L13" s="229">
        <v>5667</v>
      </c>
      <c r="M13" s="229">
        <v>64726</v>
      </c>
      <c r="N13" s="230">
        <v>59805</v>
      </c>
      <c r="O13" s="231">
        <v>60003</v>
      </c>
      <c r="P13" s="232">
        <v>122446</v>
      </c>
      <c r="Q13" s="229">
        <v>204714</v>
      </c>
      <c r="R13" s="229">
        <v>55631</v>
      </c>
      <c r="S13" s="229">
        <v>8483</v>
      </c>
      <c r="T13" s="229">
        <v>132451</v>
      </c>
      <c r="U13" s="229">
        <v>51235</v>
      </c>
      <c r="V13" s="229">
        <v>49619</v>
      </c>
      <c r="W13" s="229">
        <v>8583</v>
      </c>
      <c r="X13" s="232">
        <v>49955</v>
      </c>
      <c r="Y13" s="229">
        <v>1114</v>
      </c>
      <c r="Z13" s="229">
        <v>22415</v>
      </c>
      <c r="AA13" s="233">
        <f t="shared" si="0"/>
        <v>964346</v>
      </c>
    </row>
    <row r="14" spans="1:27" ht="16.5" customHeight="1">
      <c r="A14" s="296"/>
      <c r="B14" s="9"/>
      <c r="C14" s="5" t="s">
        <v>55</v>
      </c>
      <c r="D14" s="294" t="s">
        <v>16</v>
      </c>
      <c r="E14" s="294"/>
      <c r="F14" s="294"/>
      <c r="G14" s="294"/>
      <c r="H14" s="10"/>
      <c r="I14" s="229">
        <v>0</v>
      </c>
      <c r="J14" s="229">
        <v>16767</v>
      </c>
      <c r="K14" s="229">
        <v>21121</v>
      </c>
      <c r="L14" s="229">
        <v>4935</v>
      </c>
      <c r="M14" s="229">
        <v>37103</v>
      </c>
      <c r="N14" s="230">
        <v>37477</v>
      </c>
      <c r="O14" s="231">
        <v>40657</v>
      </c>
      <c r="P14" s="232">
        <v>80149</v>
      </c>
      <c r="Q14" s="229">
        <v>114506</v>
      </c>
      <c r="R14" s="229">
        <v>27423</v>
      </c>
      <c r="S14" s="229">
        <v>8483</v>
      </c>
      <c r="T14" s="229">
        <v>102180</v>
      </c>
      <c r="U14" s="229">
        <v>28511</v>
      </c>
      <c r="V14" s="229">
        <v>21950</v>
      </c>
      <c r="W14" s="229">
        <v>7883</v>
      </c>
      <c r="X14" s="232">
        <v>38312</v>
      </c>
      <c r="Y14" s="229">
        <v>1114</v>
      </c>
      <c r="Z14" s="229">
        <v>16955</v>
      </c>
      <c r="AA14" s="233">
        <f t="shared" si="0"/>
        <v>605526</v>
      </c>
    </row>
    <row r="15" spans="1:27" ht="16.5" customHeight="1">
      <c r="A15" s="296"/>
      <c r="B15" s="6"/>
      <c r="C15" s="300" t="s">
        <v>65</v>
      </c>
      <c r="D15" s="300"/>
      <c r="E15" s="294" t="s">
        <v>17</v>
      </c>
      <c r="F15" s="294"/>
      <c r="G15" s="294"/>
      <c r="H15" s="10"/>
      <c r="I15" s="234">
        <v>0</v>
      </c>
      <c r="J15" s="234">
        <v>4023</v>
      </c>
      <c r="K15" s="234">
        <v>10400</v>
      </c>
      <c r="L15" s="234">
        <v>0</v>
      </c>
      <c r="M15" s="234">
        <v>22433</v>
      </c>
      <c r="N15" s="235">
        <v>15649</v>
      </c>
      <c r="O15" s="236">
        <v>23357</v>
      </c>
      <c r="P15" s="237">
        <v>29913</v>
      </c>
      <c r="Q15" s="234">
        <v>55146</v>
      </c>
      <c r="R15" s="234">
        <v>5279</v>
      </c>
      <c r="S15" s="234">
        <v>0</v>
      </c>
      <c r="T15" s="234">
        <v>26762</v>
      </c>
      <c r="U15" s="234">
        <v>17220</v>
      </c>
      <c r="V15" s="234">
        <v>5156</v>
      </c>
      <c r="W15" s="234">
        <v>0</v>
      </c>
      <c r="X15" s="237">
        <v>8978</v>
      </c>
      <c r="Y15" s="234">
        <v>0</v>
      </c>
      <c r="Z15" s="234">
        <v>5626</v>
      </c>
      <c r="AA15" s="233">
        <f t="shared" si="0"/>
        <v>229942</v>
      </c>
    </row>
    <row r="16" spans="1:27" ht="16.5" customHeight="1">
      <c r="A16" s="296"/>
      <c r="B16" s="6"/>
      <c r="C16" s="300" t="s">
        <v>58</v>
      </c>
      <c r="D16" s="300"/>
      <c r="E16" s="294" t="s">
        <v>18</v>
      </c>
      <c r="F16" s="294"/>
      <c r="G16" s="294"/>
      <c r="H16" s="10"/>
      <c r="I16" s="234">
        <v>0</v>
      </c>
      <c r="J16" s="234">
        <v>0</v>
      </c>
      <c r="K16" s="234">
        <v>0</v>
      </c>
      <c r="L16" s="234">
        <v>0</v>
      </c>
      <c r="M16" s="234">
        <v>0</v>
      </c>
      <c r="N16" s="235">
        <v>0</v>
      </c>
      <c r="O16" s="236">
        <v>0</v>
      </c>
      <c r="P16" s="237">
        <v>0</v>
      </c>
      <c r="Q16" s="234">
        <v>0</v>
      </c>
      <c r="R16" s="234">
        <v>0</v>
      </c>
      <c r="S16" s="234">
        <v>0</v>
      </c>
      <c r="T16" s="234">
        <v>504</v>
      </c>
      <c r="U16" s="234">
        <v>1799</v>
      </c>
      <c r="V16" s="234">
        <v>0</v>
      </c>
      <c r="W16" s="234">
        <v>0</v>
      </c>
      <c r="X16" s="237">
        <v>0</v>
      </c>
      <c r="Y16" s="234">
        <v>0</v>
      </c>
      <c r="Z16" s="234">
        <v>0</v>
      </c>
      <c r="AA16" s="233">
        <f t="shared" si="0"/>
        <v>2303</v>
      </c>
    </row>
    <row r="17" spans="1:27" ht="16.5" customHeight="1">
      <c r="A17" s="296"/>
      <c r="B17" s="6"/>
      <c r="C17" s="300" t="s">
        <v>60</v>
      </c>
      <c r="D17" s="300"/>
      <c r="E17" s="294" t="s">
        <v>12</v>
      </c>
      <c r="F17" s="294"/>
      <c r="G17" s="294"/>
      <c r="H17" s="10"/>
      <c r="I17" s="234">
        <v>0</v>
      </c>
      <c r="J17" s="234">
        <v>12744</v>
      </c>
      <c r="K17" s="234">
        <v>10721</v>
      </c>
      <c r="L17" s="234">
        <v>4935</v>
      </c>
      <c r="M17" s="234">
        <v>14670</v>
      </c>
      <c r="N17" s="235">
        <v>21828</v>
      </c>
      <c r="O17" s="236">
        <v>17300</v>
      </c>
      <c r="P17" s="237">
        <v>50236</v>
      </c>
      <c r="Q17" s="234">
        <v>59360</v>
      </c>
      <c r="R17" s="234">
        <v>22144</v>
      </c>
      <c r="S17" s="234">
        <v>8483</v>
      </c>
      <c r="T17" s="234">
        <v>74914</v>
      </c>
      <c r="U17" s="234">
        <v>9492</v>
      </c>
      <c r="V17" s="234">
        <v>16794</v>
      </c>
      <c r="W17" s="234">
        <v>7883</v>
      </c>
      <c r="X17" s="237">
        <v>29334</v>
      </c>
      <c r="Y17" s="234">
        <v>1114</v>
      </c>
      <c r="Z17" s="234">
        <v>11329</v>
      </c>
      <c r="AA17" s="233">
        <f t="shared" si="0"/>
        <v>373281</v>
      </c>
    </row>
    <row r="18" spans="1:27" ht="16.5" customHeight="1">
      <c r="A18" s="296"/>
      <c r="B18" s="6"/>
      <c r="C18" s="5" t="s">
        <v>201</v>
      </c>
      <c r="D18" s="294" t="s">
        <v>19</v>
      </c>
      <c r="E18" s="294"/>
      <c r="F18" s="294"/>
      <c r="G18" s="294"/>
      <c r="H18" s="10"/>
      <c r="I18" s="229">
        <v>1196</v>
      </c>
      <c r="J18" s="229">
        <v>0</v>
      </c>
      <c r="K18" s="229">
        <v>28415</v>
      </c>
      <c r="L18" s="229">
        <v>732</v>
      </c>
      <c r="M18" s="229">
        <v>27623</v>
      </c>
      <c r="N18" s="230">
        <v>22328</v>
      </c>
      <c r="O18" s="231">
        <v>19346</v>
      </c>
      <c r="P18" s="232">
        <v>42297</v>
      </c>
      <c r="Q18" s="229">
        <v>90208</v>
      </c>
      <c r="R18" s="229">
        <v>28208</v>
      </c>
      <c r="S18" s="229">
        <v>0</v>
      </c>
      <c r="T18" s="229">
        <v>30271</v>
      </c>
      <c r="U18" s="229">
        <v>22724</v>
      </c>
      <c r="V18" s="229">
        <v>27669</v>
      </c>
      <c r="W18" s="229">
        <v>700</v>
      </c>
      <c r="X18" s="232">
        <v>11643</v>
      </c>
      <c r="Y18" s="229">
        <v>0</v>
      </c>
      <c r="Z18" s="229">
        <v>5460</v>
      </c>
      <c r="AA18" s="233">
        <f t="shared" si="0"/>
        <v>358820</v>
      </c>
    </row>
    <row r="19" spans="1:27" ht="16.5" customHeight="1">
      <c r="A19" s="296"/>
      <c r="B19" s="6"/>
      <c r="C19" s="300" t="s">
        <v>62</v>
      </c>
      <c r="D19" s="300"/>
      <c r="E19" s="294" t="s">
        <v>20</v>
      </c>
      <c r="F19" s="294"/>
      <c r="G19" s="294"/>
      <c r="H19" s="10"/>
      <c r="I19" s="229">
        <v>1196</v>
      </c>
      <c r="J19" s="229">
        <v>0</v>
      </c>
      <c r="K19" s="229">
        <v>26336</v>
      </c>
      <c r="L19" s="229">
        <v>732</v>
      </c>
      <c r="M19" s="229">
        <v>27623</v>
      </c>
      <c r="N19" s="230">
        <v>22328</v>
      </c>
      <c r="O19" s="231">
        <v>19346</v>
      </c>
      <c r="P19" s="232">
        <v>37384</v>
      </c>
      <c r="Q19" s="229">
        <v>90208</v>
      </c>
      <c r="R19" s="229">
        <v>28208</v>
      </c>
      <c r="S19" s="229">
        <v>0</v>
      </c>
      <c r="T19" s="229">
        <v>30271</v>
      </c>
      <c r="U19" s="229">
        <v>22724</v>
      </c>
      <c r="V19" s="229">
        <v>27669</v>
      </c>
      <c r="W19" s="229">
        <v>700</v>
      </c>
      <c r="X19" s="232">
        <v>11643</v>
      </c>
      <c r="Y19" s="229">
        <v>0</v>
      </c>
      <c r="Z19" s="229">
        <v>4824</v>
      </c>
      <c r="AA19" s="233">
        <f t="shared" si="0"/>
        <v>351192</v>
      </c>
    </row>
    <row r="20" spans="1:27" ht="16.5" customHeight="1">
      <c r="A20" s="296"/>
      <c r="B20" s="6"/>
      <c r="C20" s="300"/>
      <c r="D20" s="300"/>
      <c r="E20" s="294" t="s">
        <v>21</v>
      </c>
      <c r="F20" s="294"/>
      <c r="G20" s="294"/>
      <c r="H20" s="10"/>
      <c r="I20" s="234">
        <v>1196</v>
      </c>
      <c r="J20" s="234">
        <v>0</v>
      </c>
      <c r="K20" s="234">
        <v>26336</v>
      </c>
      <c r="L20" s="234">
        <v>732</v>
      </c>
      <c r="M20" s="234">
        <v>27623</v>
      </c>
      <c r="N20" s="235">
        <v>22328</v>
      </c>
      <c r="O20" s="236">
        <v>19346</v>
      </c>
      <c r="P20" s="237">
        <v>37384</v>
      </c>
      <c r="Q20" s="234">
        <v>90208</v>
      </c>
      <c r="R20" s="234">
        <v>28208</v>
      </c>
      <c r="S20" s="234">
        <v>0</v>
      </c>
      <c r="T20" s="234">
        <v>30271</v>
      </c>
      <c r="U20" s="234">
        <v>22724</v>
      </c>
      <c r="V20" s="234">
        <v>27669</v>
      </c>
      <c r="W20" s="234">
        <v>700</v>
      </c>
      <c r="X20" s="237">
        <v>11643</v>
      </c>
      <c r="Y20" s="234">
        <v>0</v>
      </c>
      <c r="Z20" s="234">
        <v>4824</v>
      </c>
      <c r="AA20" s="233">
        <f t="shared" si="0"/>
        <v>351192</v>
      </c>
    </row>
    <row r="21" spans="1:27" ht="16.5" customHeight="1">
      <c r="A21" s="296"/>
      <c r="B21" s="6"/>
      <c r="C21" s="300"/>
      <c r="D21" s="300"/>
      <c r="E21" s="294" t="s">
        <v>22</v>
      </c>
      <c r="F21" s="294"/>
      <c r="G21" s="294"/>
      <c r="H21" s="10"/>
      <c r="I21" s="234">
        <v>0</v>
      </c>
      <c r="J21" s="234">
        <v>0</v>
      </c>
      <c r="K21" s="234">
        <v>0</v>
      </c>
      <c r="L21" s="234">
        <v>0</v>
      </c>
      <c r="M21" s="234">
        <v>0</v>
      </c>
      <c r="N21" s="235">
        <v>0</v>
      </c>
      <c r="O21" s="236">
        <v>0</v>
      </c>
      <c r="P21" s="237">
        <v>0</v>
      </c>
      <c r="Q21" s="234">
        <v>0</v>
      </c>
      <c r="R21" s="234">
        <v>0</v>
      </c>
      <c r="S21" s="234">
        <v>0</v>
      </c>
      <c r="T21" s="234">
        <v>0</v>
      </c>
      <c r="U21" s="234">
        <v>0</v>
      </c>
      <c r="V21" s="234">
        <v>0</v>
      </c>
      <c r="W21" s="234">
        <v>0</v>
      </c>
      <c r="X21" s="237">
        <v>0</v>
      </c>
      <c r="Y21" s="234">
        <v>0</v>
      </c>
      <c r="Z21" s="234">
        <v>0</v>
      </c>
      <c r="AA21" s="233">
        <f t="shared" si="0"/>
        <v>0</v>
      </c>
    </row>
    <row r="22" spans="1:27" ht="16.5" customHeight="1">
      <c r="A22" s="296"/>
      <c r="B22" s="6"/>
      <c r="C22" s="300" t="s">
        <v>66</v>
      </c>
      <c r="D22" s="300"/>
      <c r="E22" s="294" t="s">
        <v>12</v>
      </c>
      <c r="F22" s="294"/>
      <c r="G22" s="294"/>
      <c r="H22" s="10"/>
      <c r="I22" s="234">
        <v>0</v>
      </c>
      <c r="J22" s="234">
        <v>0</v>
      </c>
      <c r="K22" s="234">
        <v>2079</v>
      </c>
      <c r="L22" s="234">
        <v>0</v>
      </c>
      <c r="M22" s="234">
        <v>0</v>
      </c>
      <c r="N22" s="235">
        <v>0</v>
      </c>
      <c r="O22" s="236">
        <v>0</v>
      </c>
      <c r="P22" s="237">
        <v>4913</v>
      </c>
      <c r="Q22" s="234">
        <v>0</v>
      </c>
      <c r="R22" s="234">
        <v>0</v>
      </c>
      <c r="S22" s="234">
        <v>0</v>
      </c>
      <c r="T22" s="234">
        <v>0</v>
      </c>
      <c r="U22" s="234">
        <v>0</v>
      </c>
      <c r="V22" s="234">
        <v>0</v>
      </c>
      <c r="W22" s="234">
        <v>0</v>
      </c>
      <c r="X22" s="237">
        <v>0</v>
      </c>
      <c r="Y22" s="234">
        <v>0</v>
      </c>
      <c r="Z22" s="234">
        <v>636</v>
      </c>
      <c r="AA22" s="233">
        <f t="shared" si="0"/>
        <v>7628</v>
      </c>
    </row>
    <row r="23" spans="1:27" ht="16.5" customHeight="1">
      <c r="A23" s="307"/>
      <c r="B23" s="11" t="s">
        <v>203</v>
      </c>
      <c r="C23" s="298" t="s">
        <v>25</v>
      </c>
      <c r="D23" s="298"/>
      <c r="E23" s="298"/>
      <c r="F23" s="298"/>
      <c r="G23" s="298"/>
      <c r="H23" s="12"/>
      <c r="I23" s="229">
        <v>0</v>
      </c>
      <c r="J23" s="229">
        <v>6254</v>
      </c>
      <c r="K23" s="229">
        <v>29186</v>
      </c>
      <c r="L23" s="229">
        <v>403</v>
      </c>
      <c r="M23" s="229">
        <v>67914</v>
      </c>
      <c r="N23" s="230">
        <v>420</v>
      </c>
      <c r="O23" s="231">
        <v>40096</v>
      </c>
      <c r="P23" s="232">
        <v>16820</v>
      </c>
      <c r="Q23" s="229">
        <v>107700</v>
      </c>
      <c r="R23" s="229">
        <v>0</v>
      </c>
      <c r="S23" s="229">
        <v>344</v>
      </c>
      <c r="T23" s="229">
        <v>22999</v>
      </c>
      <c r="U23" s="229">
        <v>11651</v>
      </c>
      <c r="V23" s="229">
        <v>23750</v>
      </c>
      <c r="W23" s="229">
        <v>4617</v>
      </c>
      <c r="X23" s="232">
        <v>2628</v>
      </c>
      <c r="Y23" s="229">
        <v>0</v>
      </c>
      <c r="Z23" s="229">
        <v>0</v>
      </c>
      <c r="AA23" s="233">
        <f t="shared" si="0"/>
        <v>334782</v>
      </c>
    </row>
    <row r="24" spans="1:27" ht="16.5" customHeight="1">
      <c r="A24" s="295" t="s">
        <v>40</v>
      </c>
      <c r="B24" s="6" t="s">
        <v>68</v>
      </c>
      <c r="C24" s="299" t="s">
        <v>26</v>
      </c>
      <c r="D24" s="299"/>
      <c r="E24" s="299"/>
      <c r="F24" s="299"/>
      <c r="G24" s="299"/>
      <c r="H24" s="16"/>
      <c r="I24" s="224">
        <v>14600</v>
      </c>
      <c r="J24" s="224">
        <v>0</v>
      </c>
      <c r="K24" s="224">
        <v>33608</v>
      </c>
      <c r="L24" s="224">
        <v>3794</v>
      </c>
      <c r="M24" s="224">
        <v>40600</v>
      </c>
      <c r="N24" s="225">
        <v>79300</v>
      </c>
      <c r="O24" s="226">
        <v>12126</v>
      </c>
      <c r="P24" s="227">
        <v>67259</v>
      </c>
      <c r="Q24" s="224">
        <v>321645</v>
      </c>
      <c r="R24" s="224">
        <v>126432</v>
      </c>
      <c r="S24" s="224">
        <v>0</v>
      </c>
      <c r="T24" s="224">
        <v>115413</v>
      </c>
      <c r="U24" s="224">
        <v>59842</v>
      </c>
      <c r="V24" s="224">
        <v>85550</v>
      </c>
      <c r="W24" s="224">
        <v>43000</v>
      </c>
      <c r="X24" s="227">
        <v>28119</v>
      </c>
      <c r="Y24" s="224">
        <v>0</v>
      </c>
      <c r="Z24" s="224">
        <v>22119</v>
      </c>
      <c r="AA24" s="228">
        <f t="shared" si="0"/>
        <v>1053407</v>
      </c>
    </row>
    <row r="25" spans="1:27" ht="16.5" customHeight="1">
      <c r="A25" s="296"/>
      <c r="B25" s="6"/>
      <c r="C25" s="5" t="s">
        <v>56</v>
      </c>
      <c r="D25" s="294" t="s">
        <v>27</v>
      </c>
      <c r="E25" s="294"/>
      <c r="F25" s="294"/>
      <c r="G25" s="294"/>
      <c r="H25" s="16"/>
      <c r="I25" s="234">
        <v>0</v>
      </c>
      <c r="J25" s="234">
        <v>0</v>
      </c>
      <c r="K25" s="234">
        <v>10300</v>
      </c>
      <c r="L25" s="234">
        <v>0</v>
      </c>
      <c r="M25" s="234">
        <v>40600</v>
      </c>
      <c r="N25" s="235">
        <v>0</v>
      </c>
      <c r="O25" s="236">
        <v>0</v>
      </c>
      <c r="P25" s="237">
        <v>0</v>
      </c>
      <c r="Q25" s="234">
        <v>207900</v>
      </c>
      <c r="R25" s="234">
        <v>21600</v>
      </c>
      <c r="S25" s="234">
        <v>0</v>
      </c>
      <c r="T25" s="234">
        <v>34500</v>
      </c>
      <c r="U25" s="234">
        <v>2100</v>
      </c>
      <c r="V25" s="234">
        <v>30900</v>
      </c>
      <c r="W25" s="234">
        <v>43000</v>
      </c>
      <c r="X25" s="237">
        <v>0</v>
      </c>
      <c r="Y25" s="234">
        <v>0</v>
      </c>
      <c r="Z25" s="234">
        <v>12900</v>
      </c>
      <c r="AA25" s="233">
        <f t="shared" si="0"/>
        <v>403800</v>
      </c>
    </row>
    <row r="26" spans="1:27" ht="16.5" customHeight="1">
      <c r="A26" s="296"/>
      <c r="B26" s="6"/>
      <c r="C26" s="5" t="s">
        <v>201</v>
      </c>
      <c r="D26" s="294" t="s">
        <v>28</v>
      </c>
      <c r="E26" s="294"/>
      <c r="F26" s="294"/>
      <c r="G26" s="294"/>
      <c r="H26" s="16"/>
      <c r="I26" s="234">
        <v>0</v>
      </c>
      <c r="J26" s="234">
        <v>0</v>
      </c>
      <c r="K26" s="234">
        <v>0</v>
      </c>
      <c r="L26" s="234">
        <v>0</v>
      </c>
      <c r="M26" s="234">
        <v>0</v>
      </c>
      <c r="N26" s="235">
        <v>79300</v>
      </c>
      <c r="O26" s="236">
        <v>12126</v>
      </c>
      <c r="P26" s="237">
        <v>0</v>
      </c>
      <c r="Q26" s="234">
        <v>0</v>
      </c>
      <c r="R26" s="234">
        <v>0</v>
      </c>
      <c r="S26" s="234">
        <v>0</v>
      </c>
      <c r="T26" s="234">
        <v>0</v>
      </c>
      <c r="U26" s="234">
        <v>0</v>
      </c>
      <c r="V26" s="234">
        <v>0</v>
      </c>
      <c r="W26" s="234">
        <v>0</v>
      </c>
      <c r="X26" s="237">
        <v>0</v>
      </c>
      <c r="Y26" s="234">
        <v>0</v>
      </c>
      <c r="Z26" s="234">
        <v>0</v>
      </c>
      <c r="AA26" s="233">
        <f t="shared" si="0"/>
        <v>91426</v>
      </c>
    </row>
    <row r="27" spans="1:27" ht="16.5" customHeight="1">
      <c r="A27" s="296"/>
      <c r="B27" s="6"/>
      <c r="C27" s="5" t="s">
        <v>69</v>
      </c>
      <c r="D27" s="294" t="s">
        <v>29</v>
      </c>
      <c r="E27" s="294"/>
      <c r="F27" s="294"/>
      <c r="G27" s="294"/>
      <c r="H27" s="16"/>
      <c r="I27" s="234">
        <v>14600</v>
      </c>
      <c r="J27" s="234">
        <v>0</v>
      </c>
      <c r="K27" s="234">
        <v>21418</v>
      </c>
      <c r="L27" s="234">
        <v>3794</v>
      </c>
      <c r="M27" s="234">
        <v>0</v>
      </c>
      <c r="N27" s="235">
        <v>0</v>
      </c>
      <c r="O27" s="236">
        <v>0</v>
      </c>
      <c r="P27" s="237">
        <v>67259</v>
      </c>
      <c r="Q27" s="234">
        <v>22145</v>
      </c>
      <c r="R27" s="234">
        <v>45623</v>
      </c>
      <c r="S27" s="234">
        <v>0</v>
      </c>
      <c r="T27" s="234">
        <v>25000</v>
      </c>
      <c r="U27" s="234">
        <v>57742</v>
      </c>
      <c r="V27" s="234">
        <v>54650</v>
      </c>
      <c r="W27" s="234">
        <v>0</v>
      </c>
      <c r="X27" s="237">
        <v>28119</v>
      </c>
      <c r="Y27" s="234">
        <v>0</v>
      </c>
      <c r="Z27" s="234">
        <v>8565</v>
      </c>
      <c r="AA27" s="233">
        <f t="shared" si="0"/>
        <v>348915</v>
      </c>
    </row>
    <row r="28" spans="1:27" ht="16.5" customHeight="1">
      <c r="A28" s="296"/>
      <c r="B28" s="6"/>
      <c r="C28" s="5" t="s">
        <v>70</v>
      </c>
      <c r="D28" s="294" t="s">
        <v>30</v>
      </c>
      <c r="E28" s="294"/>
      <c r="F28" s="294"/>
      <c r="G28" s="294"/>
      <c r="H28" s="16"/>
      <c r="I28" s="234">
        <v>0</v>
      </c>
      <c r="J28" s="234">
        <v>0</v>
      </c>
      <c r="K28" s="234">
        <v>0</v>
      </c>
      <c r="L28" s="234">
        <v>0</v>
      </c>
      <c r="M28" s="234">
        <v>0</v>
      </c>
      <c r="N28" s="235">
        <v>0</v>
      </c>
      <c r="O28" s="236">
        <v>0</v>
      </c>
      <c r="P28" s="237">
        <v>0</v>
      </c>
      <c r="Q28" s="234">
        <v>0</v>
      </c>
      <c r="R28" s="234">
        <v>0</v>
      </c>
      <c r="S28" s="234">
        <v>0</v>
      </c>
      <c r="T28" s="234">
        <v>0</v>
      </c>
      <c r="U28" s="234">
        <v>0</v>
      </c>
      <c r="V28" s="234">
        <v>0</v>
      </c>
      <c r="W28" s="234">
        <v>0</v>
      </c>
      <c r="X28" s="237">
        <v>0</v>
      </c>
      <c r="Y28" s="234">
        <v>0</v>
      </c>
      <c r="Z28" s="234">
        <v>0</v>
      </c>
      <c r="AA28" s="233">
        <f t="shared" si="0"/>
        <v>0</v>
      </c>
    </row>
    <row r="29" spans="1:27" ht="16.5" customHeight="1">
      <c r="A29" s="296"/>
      <c r="B29" s="6"/>
      <c r="C29" s="5" t="s">
        <v>71</v>
      </c>
      <c r="D29" s="294" t="s">
        <v>31</v>
      </c>
      <c r="E29" s="294"/>
      <c r="F29" s="294"/>
      <c r="G29" s="294"/>
      <c r="H29" s="16"/>
      <c r="I29" s="234">
        <v>0</v>
      </c>
      <c r="J29" s="234">
        <v>0</v>
      </c>
      <c r="K29" s="234">
        <v>0</v>
      </c>
      <c r="L29" s="234">
        <v>0</v>
      </c>
      <c r="M29" s="234">
        <v>0</v>
      </c>
      <c r="N29" s="235">
        <v>0</v>
      </c>
      <c r="O29" s="236">
        <v>0</v>
      </c>
      <c r="P29" s="237">
        <v>0</v>
      </c>
      <c r="Q29" s="234">
        <v>0</v>
      </c>
      <c r="R29" s="234">
        <v>0</v>
      </c>
      <c r="S29" s="234">
        <v>0</v>
      </c>
      <c r="T29" s="234">
        <v>0</v>
      </c>
      <c r="U29" s="234">
        <v>0</v>
      </c>
      <c r="V29" s="234">
        <v>0</v>
      </c>
      <c r="W29" s="234">
        <v>0</v>
      </c>
      <c r="X29" s="237">
        <v>0</v>
      </c>
      <c r="Y29" s="234">
        <v>0</v>
      </c>
      <c r="Z29" s="234">
        <v>0</v>
      </c>
      <c r="AA29" s="233">
        <f t="shared" si="0"/>
        <v>0</v>
      </c>
    </row>
    <row r="30" spans="1:27" ht="16.5" customHeight="1">
      <c r="A30" s="296"/>
      <c r="B30" s="6"/>
      <c r="C30" s="5" t="s">
        <v>72</v>
      </c>
      <c r="D30" s="294" t="s">
        <v>32</v>
      </c>
      <c r="E30" s="294"/>
      <c r="F30" s="294"/>
      <c r="G30" s="294"/>
      <c r="H30" s="16"/>
      <c r="I30" s="234">
        <v>0</v>
      </c>
      <c r="J30" s="234">
        <v>0</v>
      </c>
      <c r="K30" s="234">
        <v>0</v>
      </c>
      <c r="L30" s="234">
        <v>0</v>
      </c>
      <c r="M30" s="234">
        <v>0</v>
      </c>
      <c r="N30" s="235">
        <v>0</v>
      </c>
      <c r="O30" s="236">
        <v>0</v>
      </c>
      <c r="P30" s="237">
        <v>0</v>
      </c>
      <c r="Q30" s="234">
        <v>87617</v>
      </c>
      <c r="R30" s="234">
        <v>6400</v>
      </c>
      <c r="S30" s="234">
        <v>0</v>
      </c>
      <c r="T30" s="234">
        <v>55913</v>
      </c>
      <c r="U30" s="234">
        <v>0</v>
      </c>
      <c r="V30" s="234">
        <v>0</v>
      </c>
      <c r="W30" s="234">
        <v>0</v>
      </c>
      <c r="X30" s="237">
        <v>0</v>
      </c>
      <c r="Y30" s="234">
        <v>0</v>
      </c>
      <c r="Z30" s="234">
        <v>0</v>
      </c>
      <c r="AA30" s="233">
        <f t="shared" si="0"/>
        <v>149930</v>
      </c>
    </row>
    <row r="31" spans="1:27" ht="16.5" customHeight="1">
      <c r="A31" s="296"/>
      <c r="B31" s="6"/>
      <c r="C31" s="5" t="s">
        <v>73</v>
      </c>
      <c r="D31" s="294" t="s">
        <v>33</v>
      </c>
      <c r="E31" s="294"/>
      <c r="F31" s="294"/>
      <c r="G31" s="294"/>
      <c r="H31" s="16"/>
      <c r="I31" s="234">
        <v>0</v>
      </c>
      <c r="J31" s="234">
        <v>0</v>
      </c>
      <c r="K31" s="234">
        <v>0</v>
      </c>
      <c r="L31" s="234">
        <v>0</v>
      </c>
      <c r="M31" s="234">
        <v>0</v>
      </c>
      <c r="N31" s="235">
        <v>0</v>
      </c>
      <c r="O31" s="236">
        <v>0</v>
      </c>
      <c r="P31" s="237">
        <v>0</v>
      </c>
      <c r="Q31" s="234">
        <v>0</v>
      </c>
      <c r="R31" s="234">
        <v>0</v>
      </c>
      <c r="S31" s="234">
        <v>0</v>
      </c>
      <c r="T31" s="234">
        <v>0</v>
      </c>
      <c r="U31" s="234">
        <v>0</v>
      </c>
      <c r="V31" s="234">
        <v>0</v>
      </c>
      <c r="W31" s="234">
        <v>0</v>
      </c>
      <c r="X31" s="237">
        <v>0</v>
      </c>
      <c r="Y31" s="234">
        <v>0</v>
      </c>
      <c r="Z31" s="234">
        <v>0</v>
      </c>
      <c r="AA31" s="233">
        <f t="shared" si="0"/>
        <v>0</v>
      </c>
    </row>
    <row r="32" spans="1:27" ht="16.5" customHeight="1">
      <c r="A32" s="296"/>
      <c r="B32" s="6"/>
      <c r="C32" s="5" t="s">
        <v>74</v>
      </c>
      <c r="D32" s="294" t="s">
        <v>12</v>
      </c>
      <c r="E32" s="294"/>
      <c r="F32" s="294"/>
      <c r="G32" s="294"/>
      <c r="H32" s="16"/>
      <c r="I32" s="234">
        <v>0</v>
      </c>
      <c r="J32" s="234">
        <v>0</v>
      </c>
      <c r="K32" s="234">
        <v>1890</v>
      </c>
      <c r="L32" s="234">
        <v>0</v>
      </c>
      <c r="M32" s="234">
        <v>0</v>
      </c>
      <c r="N32" s="235">
        <v>0</v>
      </c>
      <c r="O32" s="236">
        <v>0</v>
      </c>
      <c r="P32" s="237">
        <v>0</v>
      </c>
      <c r="Q32" s="234">
        <v>3983</v>
      </c>
      <c r="R32" s="234">
        <v>52809</v>
      </c>
      <c r="S32" s="234">
        <v>0</v>
      </c>
      <c r="T32" s="234">
        <v>0</v>
      </c>
      <c r="U32" s="234">
        <v>0</v>
      </c>
      <c r="V32" s="234">
        <v>0</v>
      </c>
      <c r="W32" s="234">
        <v>0</v>
      </c>
      <c r="X32" s="237">
        <v>0</v>
      </c>
      <c r="Y32" s="234">
        <v>0</v>
      </c>
      <c r="Z32" s="234">
        <v>654</v>
      </c>
      <c r="AA32" s="233">
        <f t="shared" si="0"/>
        <v>59336</v>
      </c>
    </row>
    <row r="33" spans="1:27" ht="16.5" customHeight="1">
      <c r="A33" s="296"/>
      <c r="B33" s="6" t="s">
        <v>204</v>
      </c>
      <c r="C33" s="294" t="s">
        <v>34</v>
      </c>
      <c r="D33" s="294"/>
      <c r="E33" s="294"/>
      <c r="F33" s="294"/>
      <c r="G33" s="294"/>
      <c r="H33" s="16"/>
      <c r="I33" s="229">
        <v>14600</v>
      </c>
      <c r="J33" s="229">
        <v>0</v>
      </c>
      <c r="K33" s="229">
        <v>62794</v>
      </c>
      <c r="L33" s="229">
        <v>4197</v>
      </c>
      <c r="M33" s="229">
        <v>104510</v>
      </c>
      <c r="N33" s="230">
        <v>79300</v>
      </c>
      <c r="O33" s="231">
        <v>82301</v>
      </c>
      <c r="P33" s="232">
        <v>82638</v>
      </c>
      <c r="Q33" s="229">
        <v>417590</v>
      </c>
      <c r="R33" s="229">
        <v>125669</v>
      </c>
      <c r="S33" s="229">
        <v>0</v>
      </c>
      <c r="T33" s="229">
        <v>143946</v>
      </c>
      <c r="U33" s="229">
        <v>72232</v>
      </c>
      <c r="V33" s="229">
        <v>109300</v>
      </c>
      <c r="W33" s="229">
        <v>44620</v>
      </c>
      <c r="X33" s="232">
        <v>31459</v>
      </c>
      <c r="Y33" s="229">
        <v>0</v>
      </c>
      <c r="Z33" s="229">
        <v>22285</v>
      </c>
      <c r="AA33" s="233">
        <f t="shared" si="0"/>
        <v>1397441</v>
      </c>
    </row>
    <row r="34" spans="1:27" ht="16.5" customHeight="1">
      <c r="A34" s="296"/>
      <c r="B34" s="6"/>
      <c r="C34" s="5" t="s">
        <v>76</v>
      </c>
      <c r="D34" s="294" t="s">
        <v>35</v>
      </c>
      <c r="E34" s="294"/>
      <c r="F34" s="294"/>
      <c r="G34" s="294"/>
      <c r="H34" s="16"/>
      <c r="I34" s="234">
        <v>0</v>
      </c>
      <c r="J34" s="234">
        <v>0</v>
      </c>
      <c r="K34" s="234">
        <v>19218</v>
      </c>
      <c r="L34" s="234">
        <v>0</v>
      </c>
      <c r="M34" s="234">
        <v>1281</v>
      </c>
      <c r="N34" s="235">
        <v>0</v>
      </c>
      <c r="O34" s="236">
        <v>13170</v>
      </c>
      <c r="P34" s="237">
        <v>0</v>
      </c>
      <c r="Q34" s="234">
        <v>208164</v>
      </c>
      <c r="R34" s="234">
        <v>78006</v>
      </c>
      <c r="S34" s="234">
        <v>0</v>
      </c>
      <c r="T34" s="234">
        <v>93854</v>
      </c>
      <c r="U34" s="234">
        <v>0</v>
      </c>
      <c r="V34" s="234">
        <v>0</v>
      </c>
      <c r="W34" s="234">
        <v>43099</v>
      </c>
      <c r="X34" s="237">
        <v>0</v>
      </c>
      <c r="Y34" s="234">
        <v>0</v>
      </c>
      <c r="Z34" s="234">
        <v>395</v>
      </c>
      <c r="AA34" s="233">
        <f t="shared" si="0"/>
        <v>457187</v>
      </c>
    </row>
    <row r="35" spans="1:27" ht="16.5" customHeight="1">
      <c r="A35" s="296"/>
      <c r="B35" s="6"/>
      <c r="C35" s="5" t="s">
        <v>77</v>
      </c>
      <c r="D35" s="294" t="s">
        <v>36</v>
      </c>
      <c r="E35" s="294"/>
      <c r="F35" s="294"/>
      <c r="G35" s="294"/>
      <c r="H35" s="16"/>
      <c r="I35" s="234">
        <v>14600</v>
      </c>
      <c r="J35" s="234">
        <v>0</v>
      </c>
      <c r="K35" s="234">
        <v>43576</v>
      </c>
      <c r="L35" s="234">
        <v>4197</v>
      </c>
      <c r="M35" s="234">
        <v>103229</v>
      </c>
      <c r="N35" s="235">
        <v>79300</v>
      </c>
      <c r="O35" s="236">
        <v>69131</v>
      </c>
      <c r="P35" s="237">
        <v>82638</v>
      </c>
      <c r="Q35" s="234">
        <v>209426</v>
      </c>
      <c r="R35" s="234">
        <v>47636</v>
      </c>
      <c r="S35" s="234">
        <v>0</v>
      </c>
      <c r="T35" s="234">
        <v>50092</v>
      </c>
      <c r="U35" s="234">
        <v>59842</v>
      </c>
      <c r="V35" s="234">
        <v>109300</v>
      </c>
      <c r="W35" s="234">
        <v>1521</v>
      </c>
      <c r="X35" s="237">
        <v>31459</v>
      </c>
      <c r="Y35" s="234">
        <v>0</v>
      </c>
      <c r="Z35" s="234">
        <v>21890</v>
      </c>
      <c r="AA35" s="233">
        <f t="shared" si="0"/>
        <v>927837</v>
      </c>
    </row>
    <row r="36" spans="1:27" ht="16.5" customHeight="1">
      <c r="A36" s="296"/>
      <c r="B36" s="6"/>
      <c r="C36" s="5" t="s">
        <v>78</v>
      </c>
      <c r="D36" s="297" t="s">
        <v>37</v>
      </c>
      <c r="E36" s="297"/>
      <c r="F36" s="297"/>
      <c r="G36" s="297"/>
      <c r="H36" s="16"/>
      <c r="I36" s="234">
        <v>0</v>
      </c>
      <c r="J36" s="234">
        <v>0</v>
      </c>
      <c r="K36" s="234">
        <v>0</v>
      </c>
      <c r="L36" s="234">
        <v>0</v>
      </c>
      <c r="M36" s="234">
        <v>0</v>
      </c>
      <c r="N36" s="235">
        <v>0</v>
      </c>
      <c r="O36" s="236">
        <v>0</v>
      </c>
      <c r="P36" s="237">
        <v>0</v>
      </c>
      <c r="Q36" s="234">
        <v>0</v>
      </c>
      <c r="R36" s="234">
        <v>0</v>
      </c>
      <c r="S36" s="234">
        <v>0</v>
      </c>
      <c r="T36" s="234">
        <v>0</v>
      </c>
      <c r="U36" s="234">
        <v>0</v>
      </c>
      <c r="V36" s="234">
        <v>0</v>
      </c>
      <c r="W36" s="234">
        <v>0</v>
      </c>
      <c r="X36" s="237">
        <v>0</v>
      </c>
      <c r="Y36" s="234">
        <v>0</v>
      </c>
      <c r="Z36" s="234">
        <v>0</v>
      </c>
      <c r="AA36" s="233">
        <f t="shared" si="0"/>
        <v>0</v>
      </c>
    </row>
    <row r="37" spans="1:27" ht="16.5" customHeight="1">
      <c r="A37" s="296"/>
      <c r="B37" s="6"/>
      <c r="C37" s="5" t="s">
        <v>79</v>
      </c>
      <c r="D37" s="294" t="s">
        <v>38</v>
      </c>
      <c r="E37" s="294"/>
      <c r="F37" s="294"/>
      <c r="G37" s="294"/>
      <c r="H37" s="16"/>
      <c r="I37" s="234">
        <v>0</v>
      </c>
      <c r="J37" s="234">
        <v>0</v>
      </c>
      <c r="K37" s="234">
        <v>0</v>
      </c>
      <c r="L37" s="234">
        <v>0</v>
      </c>
      <c r="M37" s="234">
        <v>0</v>
      </c>
      <c r="N37" s="235">
        <v>0</v>
      </c>
      <c r="O37" s="236">
        <v>0</v>
      </c>
      <c r="P37" s="237">
        <v>0</v>
      </c>
      <c r="Q37" s="234">
        <v>0</v>
      </c>
      <c r="R37" s="234">
        <v>0</v>
      </c>
      <c r="S37" s="234">
        <v>0</v>
      </c>
      <c r="T37" s="234">
        <v>0</v>
      </c>
      <c r="U37" s="234">
        <v>0</v>
      </c>
      <c r="V37" s="234">
        <v>0</v>
      </c>
      <c r="W37" s="234">
        <v>0</v>
      </c>
      <c r="X37" s="237">
        <v>0</v>
      </c>
      <c r="Y37" s="234">
        <v>0</v>
      </c>
      <c r="Z37" s="234">
        <v>0</v>
      </c>
      <c r="AA37" s="233">
        <f t="shared" si="0"/>
        <v>0</v>
      </c>
    </row>
    <row r="38" spans="1:27" ht="16.5" customHeight="1">
      <c r="A38" s="296"/>
      <c r="B38" s="6"/>
      <c r="C38" s="5" t="s">
        <v>71</v>
      </c>
      <c r="D38" s="294" t="s">
        <v>12</v>
      </c>
      <c r="E38" s="294"/>
      <c r="F38" s="294"/>
      <c r="G38" s="294"/>
      <c r="H38" s="16"/>
      <c r="I38" s="234">
        <v>0</v>
      </c>
      <c r="J38" s="234">
        <v>0</v>
      </c>
      <c r="K38" s="234">
        <v>0</v>
      </c>
      <c r="L38" s="234">
        <v>0</v>
      </c>
      <c r="M38" s="234">
        <v>0</v>
      </c>
      <c r="N38" s="235">
        <v>0</v>
      </c>
      <c r="O38" s="236">
        <v>0</v>
      </c>
      <c r="P38" s="237">
        <v>0</v>
      </c>
      <c r="Q38" s="234">
        <v>0</v>
      </c>
      <c r="R38" s="234">
        <v>27</v>
      </c>
      <c r="S38" s="234">
        <v>0</v>
      </c>
      <c r="T38" s="234">
        <v>0</v>
      </c>
      <c r="U38" s="234">
        <v>12390</v>
      </c>
      <c r="V38" s="234">
        <v>0</v>
      </c>
      <c r="W38" s="234">
        <v>0</v>
      </c>
      <c r="X38" s="237">
        <v>0</v>
      </c>
      <c r="Y38" s="234">
        <v>0</v>
      </c>
      <c r="Z38" s="234">
        <v>0</v>
      </c>
      <c r="AA38" s="233">
        <f t="shared" si="0"/>
        <v>12417</v>
      </c>
    </row>
    <row r="39" spans="1:27" ht="16.5" customHeight="1">
      <c r="A39" s="296"/>
      <c r="B39" s="6" t="s">
        <v>205</v>
      </c>
      <c r="C39" s="294" t="s">
        <v>39</v>
      </c>
      <c r="D39" s="294"/>
      <c r="E39" s="294"/>
      <c r="F39" s="294"/>
      <c r="G39" s="294"/>
      <c r="H39" s="10"/>
      <c r="I39" s="229">
        <v>0</v>
      </c>
      <c r="J39" s="229">
        <v>0</v>
      </c>
      <c r="K39" s="229">
        <v>-29186</v>
      </c>
      <c r="L39" s="229">
        <v>-403</v>
      </c>
      <c r="M39" s="229">
        <v>-63910</v>
      </c>
      <c r="N39" s="230">
        <v>0</v>
      </c>
      <c r="O39" s="231">
        <v>-70175</v>
      </c>
      <c r="P39" s="232">
        <v>-15379</v>
      </c>
      <c r="Q39" s="229">
        <v>-95945</v>
      </c>
      <c r="R39" s="229">
        <v>763</v>
      </c>
      <c r="S39" s="229">
        <v>0</v>
      </c>
      <c r="T39" s="229">
        <v>-28533</v>
      </c>
      <c r="U39" s="229">
        <v>-12390</v>
      </c>
      <c r="V39" s="229">
        <v>-23750</v>
      </c>
      <c r="W39" s="229">
        <v>-1620</v>
      </c>
      <c r="X39" s="238">
        <v>-3340</v>
      </c>
      <c r="Y39" s="229">
        <v>0</v>
      </c>
      <c r="Z39" s="229">
        <v>-166</v>
      </c>
      <c r="AA39" s="233">
        <f t="shared" si="0"/>
        <v>-344034</v>
      </c>
    </row>
    <row r="40" spans="1:28" ht="16.5" customHeight="1">
      <c r="A40" s="17" t="s">
        <v>81</v>
      </c>
      <c r="B40" s="292" t="s">
        <v>44</v>
      </c>
      <c r="C40" s="292"/>
      <c r="D40" s="292"/>
      <c r="E40" s="292"/>
      <c r="F40" s="292"/>
      <c r="G40" s="292"/>
      <c r="H40" s="13"/>
      <c r="I40" s="224">
        <v>0</v>
      </c>
      <c r="J40" s="224">
        <v>6254</v>
      </c>
      <c r="K40" s="224">
        <v>0</v>
      </c>
      <c r="L40" s="227">
        <v>0</v>
      </c>
      <c r="M40" s="227">
        <v>4004</v>
      </c>
      <c r="N40" s="225">
        <v>420</v>
      </c>
      <c r="O40" s="226">
        <v>-30079</v>
      </c>
      <c r="P40" s="227">
        <v>1441</v>
      </c>
      <c r="Q40" s="224">
        <v>11755</v>
      </c>
      <c r="R40" s="224">
        <v>763</v>
      </c>
      <c r="S40" s="224">
        <v>344</v>
      </c>
      <c r="T40" s="224">
        <v>-5534</v>
      </c>
      <c r="U40" s="224">
        <v>-739</v>
      </c>
      <c r="V40" s="224">
        <v>0</v>
      </c>
      <c r="W40" s="224">
        <v>2997</v>
      </c>
      <c r="X40" s="227">
        <v>-712</v>
      </c>
      <c r="Y40" s="224">
        <v>0</v>
      </c>
      <c r="Z40" s="224">
        <v>-166</v>
      </c>
      <c r="AA40" s="264">
        <f t="shared" si="0"/>
        <v>-9252</v>
      </c>
      <c r="AB40" s="1">
        <v>0</v>
      </c>
    </row>
    <row r="41" spans="1:28" ht="16.5" customHeight="1">
      <c r="A41" s="17" t="s">
        <v>82</v>
      </c>
      <c r="B41" s="292" t="s">
        <v>45</v>
      </c>
      <c r="C41" s="292"/>
      <c r="D41" s="292"/>
      <c r="E41" s="292"/>
      <c r="F41" s="292"/>
      <c r="G41" s="292"/>
      <c r="H41" s="13"/>
      <c r="I41" s="239">
        <v>0</v>
      </c>
      <c r="J41" s="239">
        <v>72000</v>
      </c>
      <c r="K41" s="239">
        <v>0</v>
      </c>
      <c r="L41" s="240">
        <v>0</v>
      </c>
      <c r="M41" s="240">
        <v>0</v>
      </c>
      <c r="N41" s="241">
        <v>0</v>
      </c>
      <c r="O41" s="242">
        <v>0</v>
      </c>
      <c r="P41" s="240">
        <v>0</v>
      </c>
      <c r="Q41" s="239">
        <v>48</v>
      </c>
      <c r="R41" s="239">
        <v>0</v>
      </c>
      <c r="S41" s="239">
        <v>0</v>
      </c>
      <c r="T41" s="239">
        <v>0</v>
      </c>
      <c r="U41" s="239">
        <v>0</v>
      </c>
      <c r="V41" s="239">
        <v>0</v>
      </c>
      <c r="W41" s="239">
        <v>0</v>
      </c>
      <c r="X41" s="240">
        <v>0</v>
      </c>
      <c r="Y41" s="239">
        <v>0</v>
      </c>
      <c r="Z41" s="239">
        <v>4</v>
      </c>
      <c r="AA41" s="264">
        <f t="shared" si="0"/>
        <v>72052</v>
      </c>
      <c r="AB41" s="1">
        <v>0</v>
      </c>
    </row>
    <row r="42" spans="1:28" ht="16.5" customHeight="1">
      <c r="A42" s="17" t="s">
        <v>83</v>
      </c>
      <c r="B42" s="292" t="s">
        <v>46</v>
      </c>
      <c r="C42" s="292"/>
      <c r="D42" s="292"/>
      <c r="E42" s="292"/>
      <c r="F42" s="292"/>
      <c r="G42" s="292"/>
      <c r="H42" s="13"/>
      <c r="I42" s="239">
        <v>0</v>
      </c>
      <c r="J42" s="239">
        <v>72614</v>
      </c>
      <c r="K42" s="239">
        <v>0</v>
      </c>
      <c r="L42" s="240">
        <v>0</v>
      </c>
      <c r="M42" s="240">
        <v>0</v>
      </c>
      <c r="N42" s="241">
        <v>490</v>
      </c>
      <c r="O42" s="242">
        <v>0</v>
      </c>
      <c r="P42" s="240">
        <v>1555</v>
      </c>
      <c r="Q42" s="239">
        <v>3671</v>
      </c>
      <c r="R42" s="239">
        <v>1002</v>
      </c>
      <c r="S42" s="239">
        <v>3189</v>
      </c>
      <c r="T42" s="239">
        <v>8846</v>
      </c>
      <c r="U42" s="239">
        <v>1214</v>
      </c>
      <c r="V42" s="239">
        <v>0</v>
      </c>
      <c r="W42" s="239">
        <v>8493</v>
      </c>
      <c r="X42" s="240">
        <v>2953</v>
      </c>
      <c r="Y42" s="239">
        <v>0</v>
      </c>
      <c r="Z42" s="239">
        <v>603</v>
      </c>
      <c r="AA42" s="264">
        <f t="shared" si="0"/>
        <v>104630</v>
      </c>
      <c r="AB42" s="1">
        <v>0</v>
      </c>
    </row>
    <row r="43" spans="1:28" ht="16.5" customHeight="1">
      <c r="A43" s="17" t="s">
        <v>84</v>
      </c>
      <c r="B43" s="292" t="s">
        <v>47</v>
      </c>
      <c r="C43" s="292"/>
      <c r="D43" s="292"/>
      <c r="E43" s="292"/>
      <c r="F43" s="292"/>
      <c r="G43" s="292"/>
      <c r="H43" s="13"/>
      <c r="I43" s="239">
        <v>0</v>
      </c>
      <c r="J43" s="239">
        <v>0</v>
      </c>
      <c r="K43" s="239">
        <v>0</v>
      </c>
      <c r="L43" s="240">
        <v>0</v>
      </c>
      <c r="M43" s="240">
        <v>99926</v>
      </c>
      <c r="N43" s="241">
        <v>0</v>
      </c>
      <c r="O43" s="242">
        <v>68113</v>
      </c>
      <c r="P43" s="240">
        <v>0</v>
      </c>
      <c r="Q43" s="239">
        <v>0</v>
      </c>
      <c r="R43" s="239">
        <v>0</v>
      </c>
      <c r="S43" s="239">
        <v>0</v>
      </c>
      <c r="T43" s="239">
        <v>0</v>
      </c>
      <c r="U43" s="239">
        <v>0</v>
      </c>
      <c r="V43" s="239">
        <v>0</v>
      </c>
      <c r="W43" s="239">
        <v>0</v>
      </c>
      <c r="X43" s="240">
        <v>0</v>
      </c>
      <c r="Y43" s="239">
        <v>0</v>
      </c>
      <c r="Z43" s="239">
        <v>0</v>
      </c>
      <c r="AA43" s="264">
        <f t="shared" si="0"/>
        <v>168039</v>
      </c>
      <c r="AB43" s="1">
        <v>0</v>
      </c>
    </row>
    <row r="44" spans="1:28" ht="16.5" customHeight="1">
      <c r="A44" s="17" t="s">
        <v>85</v>
      </c>
      <c r="B44" s="292" t="s">
        <v>53</v>
      </c>
      <c r="C44" s="292"/>
      <c r="D44" s="292"/>
      <c r="E44" s="292"/>
      <c r="F44" s="292"/>
      <c r="G44" s="292"/>
      <c r="H44" s="13"/>
      <c r="I44" s="224">
        <v>0</v>
      </c>
      <c r="J44" s="224">
        <v>6868</v>
      </c>
      <c r="K44" s="224">
        <v>0</v>
      </c>
      <c r="L44" s="227">
        <v>0</v>
      </c>
      <c r="M44" s="227">
        <v>-95922</v>
      </c>
      <c r="N44" s="225">
        <v>910</v>
      </c>
      <c r="O44" s="226">
        <v>-98192</v>
      </c>
      <c r="P44" s="227">
        <v>2996</v>
      </c>
      <c r="Q44" s="224">
        <v>15378</v>
      </c>
      <c r="R44" s="224">
        <v>1765</v>
      </c>
      <c r="S44" s="224">
        <v>3533</v>
      </c>
      <c r="T44" s="224">
        <v>3312</v>
      </c>
      <c r="U44" s="224">
        <v>475</v>
      </c>
      <c r="V44" s="224">
        <v>0</v>
      </c>
      <c r="W44" s="224">
        <v>11490</v>
      </c>
      <c r="X44" s="227">
        <v>2241</v>
      </c>
      <c r="Y44" s="224">
        <v>0</v>
      </c>
      <c r="Z44" s="224">
        <v>433</v>
      </c>
      <c r="AA44" s="264">
        <f t="shared" si="0"/>
        <v>-144713</v>
      </c>
      <c r="AB44" s="1">
        <v>0</v>
      </c>
    </row>
    <row r="45" spans="1:28" ht="16.5" customHeight="1">
      <c r="A45" s="17" t="s">
        <v>86</v>
      </c>
      <c r="B45" s="292" t="s">
        <v>48</v>
      </c>
      <c r="C45" s="292"/>
      <c r="D45" s="292"/>
      <c r="E45" s="292"/>
      <c r="F45" s="292"/>
      <c r="G45" s="292"/>
      <c r="H45" s="13"/>
      <c r="I45" s="239">
        <v>0</v>
      </c>
      <c r="J45" s="239">
        <v>0</v>
      </c>
      <c r="K45" s="239">
        <v>0</v>
      </c>
      <c r="L45" s="240">
        <v>0</v>
      </c>
      <c r="M45" s="240">
        <v>0</v>
      </c>
      <c r="N45" s="241">
        <v>0</v>
      </c>
      <c r="O45" s="242">
        <v>0</v>
      </c>
      <c r="P45" s="240">
        <v>0</v>
      </c>
      <c r="Q45" s="239">
        <v>32</v>
      </c>
      <c r="R45" s="239">
        <v>0</v>
      </c>
      <c r="S45" s="239">
        <v>0</v>
      </c>
      <c r="T45" s="239">
        <v>0</v>
      </c>
      <c r="U45" s="239">
        <v>0</v>
      </c>
      <c r="V45" s="239">
        <v>0</v>
      </c>
      <c r="W45" s="239">
        <v>0</v>
      </c>
      <c r="X45" s="240">
        <v>0</v>
      </c>
      <c r="Y45" s="239">
        <v>0</v>
      </c>
      <c r="Z45" s="239">
        <v>0</v>
      </c>
      <c r="AA45" s="264">
        <f t="shared" si="0"/>
        <v>32</v>
      </c>
      <c r="AB45" s="1">
        <v>0</v>
      </c>
    </row>
    <row r="46" spans="1:28" ht="16.5" customHeight="1">
      <c r="A46" s="316" t="s">
        <v>87</v>
      </c>
      <c r="B46" s="293" t="s">
        <v>49</v>
      </c>
      <c r="C46" s="293"/>
      <c r="D46" s="293"/>
      <c r="E46" s="293"/>
      <c r="F46" s="14"/>
      <c r="G46" s="15" t="s">
        <v>319</v>
      </c>
      <c r="H46" s="13"/>
      <c r="I46" s="224" t="s">
        <v>243</v>
      </c>
      <c r="J46" s="224">
        <v>6868</v>
      </c>
      <c r="K46" s="224" t="s">
        <v>243</v>
      </c>
      <c r="L46" s="227" t="s">
        <v>243</v>
      </c>
      <c r="M46" s="227" t="s">
        <v>243</v>
      </c>
      <c r="N46" s="225">
        <v>910</v>
      </c>
      <c r="O46" s="226" t="s">
        <v>243</v>
      </c>
      <c r="P46" s="227">
        <v>2996</v>
      </c>
      <c r="Q46" s="224">
        <v>15346</v>
      </c>
      <c r="R46" s="224">
        <v>1765</v>
      </c>
      <c r="S46" s="224">
        <v>3533</v>
      </c>
      <c r="T46" s="224">
        <v>3312</v>
      </c>
      <c r="U46" s="224">
        <v>475</v>
      </c>
      <c r="V46" s="224" t="s">
        <v>243</v>
      </c>
      <c r="W46" s="224">
        <v>11490</v>
      </c>
      <c r="X46" s="227">
        <v>2241</v>
      </c>
      <c r="Y46" s="224" t="s">
        <v>243</v>
      </c>
      <c r="Z46" s="224">
        <v>433</v>
      </c>
      <c r="AA46" s="264">
        <f t="shared" si="0"/>
        <v>49369</v>
      </c>
      <c r="AB46" s="1" t="s">
        <v>243</v>
      </c>
    </row>
    <row r="47" spans="1:29" ht="16.5" customHeight="1" thickBot="1">
      <c r="A47" s="317"/>
      <c r="B47" s="291" t="s">
        <v>88</v>
      </c>
      <c r="C47" s="291"/>
      <c r="D47" s="291"/>
      <c r="E47" s="291"/>
      <c r="F47" s="18"/>
      <c r="G47" s="19" t="s">
        <v>320</v>
      </c>
      <c r="H47" s="20"/>
      <c r="I47" s="243" t="s">
        <v>243</v>
      </c>
      <c r="J47" s="243" t="s">
        <v>243</v>
      </c>
      <c r="K47" s="243" t="s">
        <v>243</v>
      </c>
      <c r="L47" s="244" t="s">
        <v>243</v>
      </c>
      <c r="M47" s="244">
        <v>-95922</v>
      </c>
      <c r="N47" s="245" t="s">
        <v>243</v>
      </c>
      <c r="O47" s="246">
        <v>-98192</v>
      </c>
      <c r="P47" s="244" t="s">
        <v>243</v>
      </c>
      <c r="Q47" s="243" t="s">
        <v>243</v>
      </c>
      <c r="R47" s="243" t="s">
        <v>243</v>
      </c>
      <c r="S47" s="243" t="s">
        <v>243</v>
      </c>
      <c r="T47" s="243" t="s">
        <v>243</v>
      </c>
      <c r="U47" s="243" t="s">
        <v>243</v>
      </c>
      <c r="V47" s="243" t="s">
        <v>243</v>
      </c>
      <c r="W47" s="243" t="s">
        <v>243</v>
      </c>
      <c r="X47" s="244" t="s">
        <v>243</v>
      </c>
      <c r="Y47" s="243" t="s">
        <v>243</v>
      </c>
      <c r="Z47" s="243" t="s">
        <v>243</v>
      </c>
      <c r="AA47" s="265">
        <f t="shared" si="0"/>
        <v>-194114</v>
      </c>
      <c r="AB47" s="1" t="s">
        <v>243</v>
      </c>
      <c r="AC47" s="1" t="s">
        <v>243</v>
      </c>
    </row>
    <row r="48" ht="13.5" customHeight="1">
      <c r="AA48" s="1">
        <f>SUM(I48:Z48)</f>
        <v>0</v>
      </c>
    </row>
    <row r="49" ht="13.5" customHeight="1">
      <c r="AB49" s="2"/>
    </row>
    <row r="50" ht="13.5" customHeight="1">
      <c r="AB50" s="2"/>
    </row>
    <row r="51" ht="13.5" customHeight="1">
      <c r="AB51" s="2"/>
    </row>
    <row r="52" ht="13.5" customHeight="1">
      <c r="AB52" s="2"/>
    </row>
    <row r="53" ht="13.5" customHeight="1">
      <c r="AB53" s="2"/>
    </row>
  </sheetData>
  <mergeCells count="81">
    <mergeCell ref="A46:A47"/>
    <mergeCell ref="U2:U3"/>
    <mergeCell ref="V2:V3"/>
    <mergeCell ref="W2:W3"/>
    <mergeCell ref="S2:S3"/>
    <mergeCell ref="T2:T3"/>
    <mergeCell ref="L2:L3"/>
    <mergeCell ref="N2:N3"/>
    <mergeCell ref="O2:O3"/>
    <mergeCell ref="P2:P3"/>
    <mergeCell ref="X2:X3"/>
    <mergeCell ref="AA2:AA3"/>
    <mergeCell ref="Y2:Y3"/>
    <mergeCell ref="Z2:Z3"/>
    <mergeCell ref="Q2:Q3"/>
    <mergeCell ref="R2:R3"/>
    <mergeCell ref="M2:M3"/>
    <mergeCell ref="I2:I3"/>
    <mergeCell ref="J2:J3"/>
    <mergeCell ref="K2:K3"/>
    <mergeCell ref="A3:H3"/>
    <mergeCell ref="A2:H2"/>
    <mergeCell ref="C4:G4"/>
    <mergeCell ref="D5:G5"/>
    <mergeCell ref="A4:A23"/>
    <mergeCell ref="C6:D6"/>
    <mergeCell ref="E6:G6"/>
    <mergeCell ref="C7:D7"/>
    <mergeCell ref="C8:D8"/>
    <mergeCell ref="E7:G7"/>
    <mergeCell ref="E8:G8"/>
    <mergeCell ref="D9:G9"/>
    <mergeCell ref="C10:D10"/>
    <mergeCell ref="E10:G10"/>
    <mergeCell ref="C11:D11"/>
    <mergeCell ref="E11:G11"/>
    <mergeCell ref="C12:D12"/>
    <mergeCell ref="E12:G12"/>
    <mergeCell ref="C13:G13"/>
    <mergeCell ref="D14:G14"/>
    <mergeCell ref="C15:D15"/>
    <mergeCell ref="E15:G15"/>
    <mergeCell ref="C16:D16"/>
    <mergeCell ref="E16:G16"/>
    <mergeCell ref="C17:D17"/>
    <mergeCell ref="E17:G17"/>
    <mergeCell ref="D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G23"/>
    <mergeCell ref="C24:G24"/>
    <mergeCell ref="D31:G31"/>
    <mergeCell ref="D32:G32"/>
    <mergeCell ref="D25:G25"/>
    <mergeCell ref="D26:G26"/>
    <mergeCell ref="D27:G27"/>
    <mergeCell ref="D28:G28"/>
    <mergeCell ref="A24:A39"/>
    <mergeCell ref="C33:G33"/>
    <mergeCell ref="D34:G34"/>
    <mergeCell ref="D35:G35"/>
    <mergeCell ref="D36:G36"/>
    <mergeCell ref="D29:G29"/>
    <mergeCell ref="D30:G30"/>
    <mergeCell ref="B40:G40"/>
    <mergeCell ref="B41:G41"/>
    <mergeCell ref="B42:G42"/>
    <mergeCell ref="D37:G37"/>
    <mergeCell ref="D38:G38"/>
    <mergeCell ref="C39:G39"/>
    <mergeCell ref="B47:E47"/>
    <mergeCell ref="B43:G43"/>
    <mergeCell ref="B44:G44"/>
    <mergeCell ref="B45:G45"/>
    <mergeCell ref="B46:E46"/>
  </mergeCells>
  <printOptions/>
  <pageMargins left="0.7874015748031497" right="0.7874015748031497" top="0.7874015748031497" bottom="0.5905511811023623" header="0.3937007874015748" footer="0.1968503937007874"/>
  <pageSetup horizontalDpi="600" verticalDpi="600" orientation="portrait" paperSize="9" r:id="rId2"/>
  <headerFooter alignWithMargins="0">
    <oddHeader>&amp;R&amp;"ＭＳ 明朝,標準"&amp;9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46"/>
  <sheetViews>
    <sheetView showZeros="0" view="pageBreakPreview" zoomScaleSheetLayoutView="100" workbookViewId="0" topLeftCell="A1">
      <pane xSplit="8" topLeftCell="I1" activePane="topRight" state="frozen"/>
      <selection pane="topLeft" activeCell="E32" sqref="E32"/>
      <selection pane="topRight" activeCell="A1" sqref="A1"/>
    </sheetView>
  </sheetViews>
  <sheetFormatPr defaultColWidth="10.00390625" defaultRowHeight="13.5" customHeight="1"/>
  <cols>
    <col min="1" max="1" width="3.75390625" style="3" customWidth="1"/>
    <col min="2" max="2" width="3.25390625" style="4" customWidth="1"/>
    <col min="3" max="4" width="2.375" style="3" customWidth="1"/>
    <col min="5" max="5" width="8.375" style="3" customWidth="1"/>
    <col min="6" max="6" width="0.875" style="3" customWidth="1"/>
    <col min="7" max="7" width="7.25390625" style="3" customWidth="1"/>
    <col min="8" max="8" width="1.00390625" style="1" customWidth="1"/>
    <col min="9" max="10" width="11.125" style="1" customWidth="1"/>
    <col min="11" max="11" width="11.125" style="217" customWidth="1"/>
    <col min="12" max="13" width="11.125" style="1" customWidth="1"/>
    <col min="14" max="14" width="11.125" style="217" customWidth="1"/>
    <col min="15" max="16" width="11.125" style="1" customWidth="1"/>
    <col min="17" max="17" width="11.125" style="217" customWidth="1"/>
    <col min="18" max="18" width="11.125" style="1" customWidth="1"/>
    <col min="19" max="19" width="11.125" style="217" customWidth="1"/>
    <col min="20" max="20" width="11.125" style="1" customWidth="1"/>
    <col min="21" max="16384" width="10.00390625" style="1" customWidth="1"/>
  </cols>
  <sheetData>
    <row r="1" spans="1:20" ht="16.5" customHeight="1" thickBot="1">
      <c r="A1" s="3" t="s">
        <v>303</v>
      </c>
      <c r="O1" s="1" t="s">
        <v>0</v>
      </c>
      <c r="P1" s="1" t="s">
        <v>0</v>
      </c>
      <c r="Q1" s="217" t="s">
        <v>0</v>
      </c>
      <c r="R1" s="1" t="s">
        <v>0</v>
      </c>
      <c r="T1" s="44" t="s">
        <v>52</v>
      </c>
    </row>
    <row r="2" spans="1:20" ht="16.5" customHeight="1">
      <c r="A2" s="304" t="s">
        <v>6</v>
      </c>
      <c r="B2" s="305"/>
      <c r="C2" s="305"/>
      <c r="D2" s="305"/>
      <c r="E2" s="305"/>
      <c r="F2" s="305"/>
      <c r="G2" s="305"/>
      <c r="H2" s="306"/>
      <c r="I2" s="312" t="s">
        <v>91</v>
      </c>
      <c r="J2" s="320" t="s">
        <v>313</v>
      </c>
      <c r="K2" s="308" t="s">
        <v>92</v>
      </c>
      <c r="L2" s="320" t="s">
        <v>219</v>
      </c>
      <c r="M2" s="320" t="s">
        <v>93</v>
      </c>
      <c r="N2" s="322" t="s">
        <v>218</v>
      </c>
      <c r="O2" s="318" t="s">
        <v>323</v>
      </c>
      <c r="P2" s="320" t="s">
        <v>94</v>
      </c>
      <c r="Q2" s="308" t="s">
        <v>90</v>
      </c>
      <c r="R2" s="320" t="s">
        <v>261</v>
      </c>
      <c r="S2" s="308" t="s">
        <v>89</v>
      </c>
      <c r="T2" s="324" t="s">
        <v>95</v>
      </c>
    </row>
    <row r="3" spans="1:20" ht="16.5" customHeight="1">
      <c r="A3" s="301" t="s">
        <v>5</v>
      </c>
      <c r="B3" s="302"/>
      <c r="C3" s="302"/>
      <c r="D3" s="302"/>
      <c r="E3" s="302"/>
      <c r="F3" s="302"/>
      <c r="G3" s="302"/>
      <c r="H3" s="303"/>
      <c r="I3" s="313"/>
      <c r="J3" s="321"/>
      <c r="K3" s="309"/>
      <c r="L3" s="321"/>
      <c r="M3" s="321"/>
      <c r="N3" s="323"/>
      <c r="O3" s="319"/>
      <c r="P3" s="321"/>
      <c r="Q3" s="309"/>
      <c r="R3" s="321"/>
      <c r="S3" s="309"/>
      <c r="T3" s="325"/>
    </row>
    <row r="4" spans="1:20" ht="17.25" customHeight="1">
      <c r="A4" s="295" t="s">
        <v>4</v>
      </c>
      <c r="B4" s="7" t="s">
        <v>54</v>
      </c>
      <c r="C4" s="299" t="s">
        <v>7</v>
      </c>
      <c r="D4" s="299"/>
      <c r="E4" s="299"/>
      <c r="F4" s="299"/>
      <c r="G4" s="299"/>
      <c r="H4" s="8"/>
      <c r="I4" s="97">
        <v>3963</v>
      </c>
      <c r="J4" s="97">
        <v>7300</v>
      </c>
      <c r="K4" s="218">
        <v>147338</v>
      </c>
      <c r="L4" s="99">
        <v>13898</v>
      </c>
      <c r="M4" s="100">
        <v>16440</v>
      </c>
      <c r="N4" s="218">
        <v>297391</v>
      </c>
      <c r="O4" s="97">
        <v>173391</v>
      </c>
      <c r="P4" s="97">
        <v>351731</v>
      </c>
      <c r="Q4" s="218">
        <v>507318</v>
      </c>
      <c r="R4" s="97">
        <v>249659</v>
      </c>
      <c r="S4" s="218">
        <v>268154</v>
      </c>
      <c r="T4" s="101">
        <v>2036583</v>
      </c>
    </row>
    <row r="5" spans="1:20" ht="17.25" customHeight="1">
      <c r="A5" s="296"/>
      <c r="B5" s="9"/>
      <c r="C5" s="5" t="s">
        <v>55</v>
      </c>
      <c r="D5" s="294" t="s">
        <v>8</v>
      </c>
      <c r="E5" s="294"/>
      <c r="F5" s="294"/>
      <c r="G5" s="294"/>
      <c r="H5" s="10"/>
      <c r="I5" s="96">
        <v>0</v>
      </c>
      <c r="J5" s="96">
        <v>1185</v>
      </c>
      <c r="K5" s="219">
        <v>31431</v>
      </c>
      <c r="L5" s="102">
        <v>9686</v>
      </c>
      <c r="M5" s="98">
        <v>16440</v>
      </c>
      <c r="N5" s="219">
        <v>293656</v>
      </c>
      <c r="O5" s="96">
        <v>114946</v>
      </c>
      <c r="P5" s="96">
        <v>293273</v>
      </c>
      <c r="Q5" s="219">
        <v>479317</v>
      </c>
      <c r="R5" s="96">
        <v>202408</v>
      </c>
      <c r="S5" s="219">
        <v>203987</v>
      </c>
      <c r="T5" s="103">
        <v>1646329</v>
      </c>
    </row>
    <row r="6" spans="1:20" ht="17.25" customHeight="1">
      <c r="A6" s="296"/>
      <c r="B6" s="6"/>
      <c r="C6" s="300" t="s">
        <v>57</v>
      </c>
      <c r="D6" s="300"/>
      <c r="E6" s="294" t="s">
        <v>9</v>
      </c>
      <c r="F6" s="294"/>
      <c r="G6" s="294"/>
      <c r="H6" s="10"/>
      <c r="I6" s="104">
        <v>0</v>
      </c>
      <c r="J6" s="104">
        <v>1185</v>
      </c>
      <c r="K6" s="219">
        <v>31431</v>
      </c>
      <c r="L6" s="105">
        <v>9686</v>
      </c>
      <c r="M6" s="106">
        <v>16440</v>
      </c>
      <c r="N6" s="219">
        <v>293656</v>
      </c>
      <c r="O6" s="104">
        <v>114816</v>
      </c>
      <c r="P6" s="104">
        <v>293273</v>
      </c>
      <c r="Q6" s="219">
        <v>479317</v>
      </c>
      <c r="R6" s="104">
        <v>202408</v>
      </c>
      <c r="S6" s="219">
        <v>203987</v>
      </c>
      <c r="T6" s="107">
        <v>1646199</v>
      </c>
    </row>
    <row r="7" spans="1:20" ht="17.25" customHeight="1">
      <c r="A7" s="296"/>
      <c r="B7" s="6"/>
      <c r="C7" s="300" t="s">
        <v>23</v>
      </c>
      <c r="D7" s="300"/>
      <c r="E7" s="294" t="s">
        <v>12</v>
      </c>
      <c r="F7" s="294"/>
      <c r="G7" s="294"/>
      <c r="H7" s="10"/>
      <c r="I7" s="104">
        <v>0</v>
      </c>
      <c r="J7" s="104">
        <v>0</v>
      </c>
      <c r="K7" s="219">
        <v>0</v>
      </c>
      <c r="L7" s="105">
        <v>0</v>
      </c>
      <c r="M7" s="106">
        <v>0</v>
      </c>
      <c r="N7" s="219">
        <v>0</v>
      </c>
      <c r="O7" s="104">
        <v>130</v>
      </c>
      <c r="P7" s="104">
        <v>0</v>
      </c>
      <c r="Q7" s="219">
        <v>0</v>
      </c>
      <c r="R7" s="104">
        <v>0</v>
      </c>
      <c r="S7" s="219">
        <v>0</v>
      </c>
      <c r="T7" s="107">
        <v>130</v>
      </c>
    </row>
    <row r="8" spans="1:20" ht="17.25" customHeight="1">
      <c r="A8" s="296"/>
      <c r="B8" s="6"/>
      <c r="C8" s="5" t="s">
        <v>61</v>
      </c>
      <c r="D8" s="294" t="s">
        <v>13</v>
      </c>
      <c r="E8" s="294"/>
      <c r="F8" s="294"/>
      <c r="G8" s="294"/>
      <c r="H8" s="10"/>
      <c r="I8" s="96">
        <v>3963</v>
      </c>
      <c r="J8" s="96">
        <v>6115</v>
      </c>
      <c r="K8" s="219">
        <v>115907</v>
      </c>
      <c r="L8" s="102">
        <v>4212</v>
      </c>
      <c r="M8" s="98">
        <v>0</v>
      </c>
      <c r="N8" s="219">
        <v>3735</v>
      </c>
      <c r="O8" s="96">
        <v>58445</v>
      </c>
      <c r="P8" s="96">
        <v>58458</v>
      </c>
      <c r="Q8" s="219">
        <v>28001</v>
      </c>
      <c r="R8" s="96">
        <v>47251</v>
      </c>
      <c r="S8" s="219">
        <v>64167</v>
      </c>
      <c r="T8" s="103">
        <v>390254</v>
      </c>
    </row>
    <row r="9" spans="1:20" ht="17.25" customHeight="1">
      <c r="A9" s="296"/>
      <c r="B9" s="6"/>
      <c r="C9" s="300" t="s">
        <v>62</v>
      </c>
      <c r="D9" s="300"/>
      <c r="E9" s="294" t="s">
        <v>14</v>
      </c>
      <c r="F9" s="294"/>
      <c r="G9" s="294"/>
      <c r="H9" s="10"/>
      <c r="I9" s="104">
        <v>0</v>
      </c>
      <c r="J9" s="104">
        <v>0</v>
      </c>
      <c r="K9" s="219">
        <v>0</v>
      </c>
      <c r="L9" s="105">
        <v>0</v>
      </c>
      <c r="M9" s="106">
        <v>0</v>
      </c>
      <c r="N9" s="219">
        <v>0</v>
      </c>
      <c r="O9" s="104">
        <v>0</v>
      </c>
      <c r="P9" s="104">
        <v>0</v>
      </c>
      <c r="Q9" s="219">
        <v>0</v>
      </c>
      <c r="R9" s="104">
        <v>0</v>
      </c>
      <c r="S9" s="219">
        <v>0</v>
      </c>
      <c r="T9" s="107">
        <v>0</v>
      </c>
    </row>
    <row r="10" spans="1:20" ht="17.25" customHeight="1">
      <c r="A10" s="296"/>
      <c r="B10" s="6"/>
      <c r="C10" s="300" t="s">
        <v>59</v>
      </c>
      <c r="D10" s="300"/>
      <c r="E10" s="294" t="s">
        <v>15</v>
      </c>
      <c r="F10" s="294"/>
      <c r="G10" s="294"/>
      <c r="H10" s="10"/>
      <c r="I10" s="104">
        <v>3963</v>
      </c>
      <c r="J10" s="104">
        <v>6115</v>
      </c>
      <c r="K10" s="219">
        <v>109175</v>
      </c>
      <c r="L10" s="105">
        <v>4212</v>
      </c>
      <c r="M10" s="106">
        <v>0</v>
      </c>
      <c r="N10" s="219">
        <v>32</v>
      </c>
      <c r="O10" s="104">
        <v>58218</v>
      </c>
      <c r="P10" s="104">
        <v>51480</v>
      </c>
      <c r="Q10" s="219">
        <v>2163</v>
      </c>
      <c r="R10" s="104">
        <v>46469</v>
      </c>
      <c r="S10" s="219">
        <v>62904</v>
      </c>
      <c r="T10" s="107">
        <v>344731</v>
      </c>
    </row>
    <row r="11" spans="1:20" ht="17.25" customHeight="1">
      <c r="A11" s="296"/>
      <c r="B11" s="6"/>
      <c r="C11" s="300" t="s">
        <v>63</v>
      </c>
      <c r="D11" s="300"/>
      <c r="E11" s="294" t="s">
        <v>12</v>
      </c>
      <c r="F11" s="294"/>
      <c r="G11" s="294"/>
      <c r="H11" s="10"/>
      <c r="I11" s="104">
        <v>0</v>
      </c>
      <c r="J11" s="104">
        <v>0</v>
      </c>
      <c r="K11" s="219">
        <v>6732</v>
      </c>
      <c r="L11" s="105">
        <v>0</v>
      </c>
      <c r="M11" s="106">
        <v>0</v>
      </c>
      <c r="N11" s="219">
        <v>3703</v>
      </c>
      <c r="O11" s="104">
        <v>227</v>
      </c>
      <c r="P11" s="104">
        <v>6978</v>
      </c>
      <c r="Q11" s="219">
        <v>25838</v>
      </c>
      <c r="R11" s="104">
        <v>782</v>
      </c>
      <c r="S11" s="219">
        <v>1263</v>
      </c>
      <c r="T11" s="107">
        <v>45523</v>
      </c>
    </row>
    <row r="12" spans="1:20" ht="17.25" customHeight="1">
      <c r="A12" s="296"/>
      <c r="B12" s="6" t="s">
        <v>64</v>
      </c>
      <c r="C12" s="294" t="s">
        <v>187</v>
      </c>
      <c r="D12" s="294"/>
      <c r="E12" s="294"/>
      <c r="F12" s="294"/>
      <c r="G12" s="294"/>
      <c r="H12" s="10"/>
      <c r="I12" s="96">
        <v>3963</v>
      </c>
      <c r="J12" s="96">
        <v>7300</v>
      </c>
      <c r="K12" s="219">
        <v>60212</v>
      </c>
      <c r="L12" s="102">
        <v>13128</v>
      </c>
      <c r="M12" s="98">
        <v>14408</v>
      </c>
      <c r="N12" s="219">
        <v>284634</v>
      </c>
      <c r="O12" s="96">
        <v>173299</v>
      </c>
      <c r="P12" s="96">
        <v>355065</v>
      </c>
      <c r="Q12" s="219">
        <v>490892</v>
      </c>
      <c r="R12" s="96">
        <v>249659</v>
      </c>
      <c r="S12" s="219">
        <v>254648</v>
      </c>
      <c r="T12" s="103">
        <v>1907208</v>
      </c>
    </row>
    <row r="13" spans="1:20" ht="17.25" customHeight="1">
      <c r="A13" s="296"/>
      <c r="B13" s="9"/>
      <c r="C13" s="5" t="s">
        <v>55</v>
      </c>
      <c r="D13" s="294" t="s">
        <v>16</v>
      </c>
      <c r="E13" s="294"/>
      <c r="F13" s="294"/>
      <c r="G13" s="294"/>
      <c r="H13" s="10"/>
      <c r="I13" s="96">
        <v>0</v>
      </c>
      <c r="J13" s="96">
        <v>7300</v>
      </c>
      <c r="K13" s="219">
        <v>58489</v>
      </c>
      <c r="L13" s="102">
        <v>13128</v>
      </c>
      <c r="M13" s="98">
        <v>14408</v>
      </c>
      <c r="N13" s="219">
        <v>284583</v>
      </c>
      <c r="O13" s="96">
        <v>172810</v>
      </c>
      <c r="P13" s="96">
        <v>317874</v>
      </c>
      <c r="Q13" s="219">
        <v>488654</v>
      </c>
      <c r="R13" s="96">
        <v>249659</v>
      </c>
      <c r="S13" s="219">
        <v>254151</v>
      </c>
      <c r="T13" s="103">
        <v>1861056</v>
      </c>
    </row>
    <row r="14" spans="1:20" ht="17.25" customHeight="1">
      <c r="A14" s="296"/>
      <c r="B14" s="6"/>
      <c r="C14" s="300" t="s">
        <v>65</v>
      </c>
      <c r="D14" s="300"/>
      <c r="E14" s="294" t="s">
        <v>17</v>
      </c>
      <c r="F14" s="294"/>
      <c r="G14" s="294"/>
      <c r="H14" s="10"/>
      <c r="I14" s="104">
        <v>0</v>
      </c>
      <c r="J14" s="104">
        <v>0</v>
      </c>
      <c r="K14" s="219">
        <v>0</v>
      </c>
      <c r="L14" s="105">
        <v>12497</v>
      </c>
      <c r="M14" s="106">
        <v>11425</v>
      </c>
      <c r="N14" s="219">
        <v>146948</v>
      </c>
      <c r="O14" s="104">
        <v>116311</v>
      </c>
      <c r="P14" s="104">
        <v>196988</v>
      </c>
      <c r="Q14" s="219">
        <v>226525</v>
      </c>
      <c r="R14" s="104">
        <v>140226</v>
      </c>
      <c r="S14" s="219">
        <v>192642</v>
      </c>
      <c r="T14" s="107">
        <v>1043562</v>
      </c>
    </row>
    <row r="15" spans="1:20" ht="17.25" customHeight="1">
      <c r="A15" s="296"/>
      <c r="B15" s="6"/>
      <c r="C15" s="300" t="s">
        <v>58</v>
      </c>
      <c r="D15" s="300"/>
      <c r="E15" s="294" t="s">
        <v>189</v>
      </c>
      <c r="F15" s="294"/>
      <c r="G15" s="294"/>
      <c r="H15" s="10"/>
      <c r="I15" s="104">
        <v>0</v>
      </c>
      <c r="J15" s="104">
        <v>0</v>
      </c>
      <c r="K15" s="219">
        <v>0</v>
      </c>
      <c r="L15" s="105">
        <v>63</v>
      </c>
      <c r="M15" s="106">
        <v>19</v>
      </c>
      <c r="N15" s="219">
        <v>5779</v>
      </c>
      <c r="O15" s="104">
        <v>3658</v>
      </c>
      <c r="P15" s="104">
        <v>13363</v>
      </c>
      <c r="Q15" s="219">
        <v>59454</v>
      </c>
      <c r="R15" s="104">
        <v>6482</v>
      </c>
      <c r="S15" s="219">
        <v>20838</v>
      </c>
      <c r="T15" s="107">
        <v>109656</v>
      </c>
    </row>
    <row r="16" spans="1:20" ht="17.25" customHeight="1">
      <c r="A16" s="296"/>
      <c r="B16" s="6"/>
      <c r="C16" s="300" t="s">
        <v>60</v>
      </c>
      <c r="D16" s="300"/>
      <c r="E16" s="294" t="s">
        <v>12</v>
      </c>
      <c r="F16" s="294"/>
      <c r="G16" s="294"/>
      <c r="H16" s="10"/>
      <c r="I16" s="104">
        <v>0</v>
      </c>
      <c r="J16" s="104">
        <v>7300</v>
      </c>
      <c r="K16" s="219">
        <v>58489</v>
      </c>
      <c r="L16" s="105">
        <v>568</v>
      </c>
      <c r="M16" s="106">
        <v>2964</v>
      </c>
      <c r="N16" s="219">
        <v>131856</v>
      </c>
      <c r="O16" s="104">
        <v>52841</v>
      </c>
      <c r="P16" s="104">
        <v>107523</v>
      </c>
      <c r="Q16" s="219">
        <v>202675</v>
      </c>
      <c r="R16" s="104">
        <v>102951</v>
      </c>
      <c r="S16" s="219">
        <v>40671</v>
      </c>
      <c r="T16" s="107">
        <v>707838</v>
      </c>
    </row>
    <row r="17" spans="1:20" ht="17.25" customHeight="1">
      <c r="A17" s="296"/>
      <c r="B17" s="6"/>
      <c r="C17" s="5" t="s">
        <v>61</v>
      </c>
      <c r="D17" s="294" t="s">
        <v>19</v>
      </c>
      <c r="E17" s="294"/>
      <c r="F17" s="294"/>
      <c r="G17" s="294"/>
      <c r="H17" s="10"/>
      <c r="I17" s="96">
        <v>3963</v>
      </c>
      <c r="J17" s="96">
        <v>0</v>
      </c>
      <c r="K17" s="219">
        <v>1723</v>
      </c>
      <c r="L17" s="102">
        <v>0</v>
      </c>
      <c r="M17" s="98">
        <v>0</v>
      </c>
      <c r="N17" s="219">
        <v>51</v>
      </c>
      <c r="O17" s="96">
        <v>489</v>
      </c>
      <c r="P17" s="96">
        <v>37191</v>
      </c>
      <c r="Q17" s="219">
        <v>2238</v>
      </c>
      <c r="R17" s="96">
        <v>0</v>
      </c>
      <c r="S17" s="219">
        <v>497</v>
      </c>
      <c r="T17" s="103">
        <v>46152</v>
      </c>
    </row>
    <row r="18" spans="1:20" ht="17.25" customHeight="1">
      <c r="A18" s="296"/>
      <c r="B18" s="6"/>
      <c r="C18" s="300" t="s">
        <v>62</v>
      </c>
      <c r="D18" s="300"/>
      <c r="E18" s="294" t="s">
        <v>20</v>
      </c>
      <c r="F18" s="294"/>
      <c r="G18" s="294"/>
      <c r="H18" s="10"/>
      <c r="I18" s="96">
        <v>3963</v>
      </c>
      <c r="J18" s="96">
        <v>0</v>
      </c>
      <c r="K18" s="219">
        <v>1723</v>
      </c>
      <c r="L18" s="102">
        <v>0</v>
      </c>
      <c r="M18" s="98">
        <v>0</v>
      </c>
      <c r="N18" s="219">
        <v>51</v>
      </c>
      <c r="O18" s="96">
        <v>197</v>
      </c>
      <c r="P18" s="96">
        <v>36797</v>
      </c>
      <c r="Q18" s="219">
        <v>2238</v>
      </c>
      <c r="R18" s="96">
        <v>0</v>
      </c>
      <c r="S18" s="219">
        <v>497</v>
      </c>
      <c r="T18" s="103">
        <v>45466</v>
      </c>
    </row>
    <row r="19" spans="1:20" ht="17.25" customHeight="1">
      <c r="A19" s="296"/>
      <c r="B19" s="6"/>
      <c r="C19" s="300"/>
      <c r="D19" s="300"/>
      <c r="E19" s="294" t="s">
        <v>21</v>
      </c>
      <c r="F19" s="294"/>
      <c r="G19" s="294"/>
      <c r="H19" s="10"/>
      <c r="I19" s="104">
        <v>3963</v>
      </c>
      <c r="J19" s="104">
        <v>0</v>
      </c>
      <c r="K19" s="219">
        <v>1723</v>
      </c>
      <c r="L19" s="105">
        <v>0</v>
      </c>
      <c r="M19" s="106">
        <v>0</v>
      </c>
      <c r="N19" s="219">
        <v>51</v>
      </c>
      <c r="O19" s="104">
        <v>197</v>
      </c>
      <c r="P19" s="104">
        <v>36797</v>
      </c>
      <c r="Q19" s="219">
        <v>2238</v>
      </c>
      <c r="R19" s="104">
        <v>0</v>
      </c>
      <c r="S19" s="219">
        <v>497</v>
      </c>
      <c r="T19" s="107">
        <v>45466</v>
      </c>
    </row>
    <row r="20" spans="1:20" ht="17.25" customHeight="1">
      <c r="A20" s="296"/>
      <c r="B20" s="6"/>
      <c r="C20" s="300"/>
      <c r="D20" s="300"/>
      <c r="E20" s="294" t="s">
        <v>22</v>
      </c>
      <c r="F20" s="294"/>
      <c r="G20" s="294"/>
      <c r="H20" s="10"/>
      <c r="I20" s="104">
        <v>0</v>
      </c>
      <c r="J20" s="104">
        <v>0</v>
      </c>
      <c r="K20" s="219">
        <v>0</v>
      </c>
      <c r="L20" s="105">
        <v>0</v>
      </c>
      <c r="M20" s="106">
        <v>0</v>
      </c>
      <c r="N20" s="219">
        <v>0</v>
      </c>
      <c r="O20" s="104">
        <v>0</v>
      </c>
      <c r="P20" s="104">
        <v>0</v>
      </c>
      <c r="Q20" s="219">
        <v>0</v>
      </c>
      <c r="R20" s="104">
        <v>0</v>
      </c>
      <c r="S20" s="219">
        <v>0</v>
      </c>
      <c r="T20" s="107">
        <v>0</v>
      </c>
    </row>
    <row r="21" spans="1:20" ht="17.25" customHeight="1">
      <c r="A21" s="296"/>
      <c r="B21" s="6"/>
      <c r="C21" s="300" t="s">
        <v>66</v>
      </c>
      <c r="D21" s="300"/>
      <c r="E21" s="294" t="s">
        <v>12</v>
      </c>
      <c r="F21" s="294"/>
      <c r="G21" s="294"/>
      <c r="H21" s="10"/>
      <c r="I21" s="104">
        <v>0</v>
      </c>
      <c r="J21" s="104">
        <v>0</v>
      </c>
      <c r="K21" s="219">
        <v>0</v>
      </c>
      <c r="L21" s="105">
        <v>0</v>
      </c>
      <c r="M21" s="106">
        <v>0</v>
      </c>
      <c r="N21" s="219">
        <v>0</v>
      </c>
      <c r="O21" s="104">
        <v>292</v>
      </c>
      <c r="P21" s="104">
        <v>394</v>
      </c>
      <c r="Q21" s="219">
        <v>0</v>
      </c>
      <c r="R21" s="104">
        <v>0</v>
      </c>
      <c r="S21" s="219">
        <v>0</v>
      </c>
      <c r="T21" s="107">
        <v>686</v>
      </c>
    </row>
    <row r="22" spans="1:20" ht="17.25" customHeight="1">
      <c r="A22" s="307"/>
      <c r="B22" s="11" t="s">
        <v>67</v>
      </c>
      <c r="C22" s="298" t="s">
        <v>25</v>
      </c>
      <c r="D22" s="298"/>
      <c r="E22" s="298"/>
      <c r="F22" s="298"/>
      <c r="G22" s="298"/>
      <c r="H22" s="12"/>
      <c r="I22" s="96">
        <v>0</v>
      </c>
      <c r="J22" s="96">
        <v>0</v>
      </c>
      <c r="K22" s="220">
        <v>87126</v>
      </c>
      <c r="L22" s="102">
        <v>770</v>
      </c>
      <c r="M22" s="98">
        <v>2032</v>
      </c>
      <c r="N22" s="220">
        <v>12757</v>
      </c>
      <c r="O22" s="96">
        <v>92</v>
      </c>
      <c r="P22" s="96">
        <v>-3334</v>
      </c>
      <c r="Q22" s="220">
        <v>16426</v>
      </c>
      <c r="R22" s="96">
        <v>0</v>
      </c>
      <c r="S22" s="220">
        <v>13506</v>
      </c>
      <c r="T22" s="103">
        <v>129375</v>
      </c>
    </row>
    <row r="23" spans="1:20" ht="17.25" customHeight="1">
      <c r="A23" s="295" t="s">
        <v>40</v>
      </c>
      <c r="B23" s="6" t="s">
        <v>68</v>
      </c>
      <c r="C23" s="299" t="s">
        <v>26</v>
      </c>
      <c r="D23" s="299"/>
      <c r="E23" s="299"/>
      <c r="F23" s="299"/>
      <c r="G23" s="299"/>
      <c r="H23" s="16"/>
      <c r="I23" s="97">
        <v>13517</v>
      </c>
      <c r="J23" s="97">
        <v>0</v>
      </c>
      <c r="K23" s="219">
        <v>33899</v>
      </c>
      <c r="L23" s="99">
        <v>0</v>
      </c>
      <c r="M23" s="100">
        <v>0</v>
      </c>
      <c r="N23" s="219">
        <v>37966</v>
      </c>
      <c r="O23" s="97">
        <v>0</v>
      </c>
      <c r="P23" s="97">
        <v>25523</v>
      </c>
      <c r="Q23" s="219">
        <v>38298</v>
      </c>
      <c r="R23" s="97">
        <v>0</v>
      </c>
      <c r="S23" s="219">
        <v>13200</v>
      </c>
      <c r="T23" s="101">
        <v>162403</v>
      </c>
    </row>
    <row r="24" spans="1:20" ht="17.25" customHeight="1">
      <c r="A24" s="296"/>
      <c r="B24" s="6"/>
      <c r="C24" s="5" t="s">
        <v>56</v>
      </c>
      <c r="D24" s="294" t="s">
        <v>27</v>
      </c>
      <c r="E24" s="294"/>
      <c r="F24" s="294"/>
      <c r="G24" s="294"/>
      <c r="H24" s="16"/>
      <c r="I24" s="104">
        <v>0</v>
      </c>
      <c r="J24" s="104">
        <v>0</v>
      </c>
      <c r="K24" s="219">
        <v>0</v>
      </c>
      <c r="L24" s="105">
        <v>0</v>
      </c>
      <c r="M24" s="106">
        <v>0</v>
      </c>
      <c r="N24" s="219">
        <v>0</v>
      </c>
      <c r="O24" s="104">
        <v>0</v>
      </c>
      <c r="P24" s="104">
        <v>0</v>
      </c>
      <c r="Q24" s="219">
        <v>0</v>
      </c>
      <c r="R24" s="104">
        <v>0</v>
      </c>
      <c r="S24" s="219">
        <v>13200</v>
      </c>
      <c r="T24" s="107">
        <v>13200</v>
      </c>
    </row>
    <row r="25" spans="1:20" ht="17.25" customHeight="1">
      <c r="A25" s="296"/>
      <c r="B25" s="6"/>
      <c r="C25" s="5" t="s">
        <v>61</v>
      </c>
      <c r="D25" s="294" t="s">
        <v>28</v>
      </c>
      <c r="E25" s="294"/>
      <c r="F25" s="294"/>
      <c r="G25" s="294"/>
      <c r="H25" s="16"/>
      <c r="I25" s="104">
        <v>0</v>
      </c>
      <c r="J25" s="104">
        <v>0</v>
      </c>
      <c r="K25" s="219">
        <v>33899</v>
      </c>
      <c r="L25" s="105">
        <v>0</v>
      </c>
      <c r="M25" s="106">
        <v>0</v>
      </c>
      <c r="N25" s="219">
        <v>0</v>
      </c>
      <c r="O25" s="104">
        <v>0</v>
      </c>
      <c r="P25" s="104">
        <v>0</v>
      </c>
      <c r="Q25" s="219">
        <v>0</v>
      </c>
      <c r="R25" s="104">
        <v>0</v>
      </c>
      <c r="S25" s="219">
        <v>0</v>
      </c>
      <c r="T25" s="107">
        <v>33899</v>
      </c>
    </row>
    <row r="26" spans="1:20" ht="17.25" customHeight="1">
      <c r="A26" s="296"/>
      <c r="B26" s="6"/>
      <c r="C26" s="5" t="s">
        <v>69</v>
      </c>
      <c r="D26" s="294" t="s">
        <v>29</v>
      </c>
      <c r="E26" s="294"/>
      <c r="F26" s="294"/>
      <c r="G26" s="294"/>
      <c r="H26" s="16"/>
      <c r="I26" s="104">
        <v>13517</v>
      </c>
      <c r="J26" s="104">
        <v>0</v>
      </c>
      <c r="K26" s="219">
        <v>0</v>
      </c>
      <c r="L26" s="105">
        <v>0</v>
      </c>
      <c r="M26" s="106">
        <v>0</v>
      </c>
      <c r="N26" s="219">
        <v>1084</v>
      </c>
      <c r="O26" s="104">
        <v>0</v>
      </c>
      <c r="P26" s="104">
        <v>25523</v>
      </c>
      <c r="Q26" s="219">
        <v>11005</v>
      </c>
      <c r="R26" s="104">
        <v>0</v>
      </c>
      <c r="S26" s="219">
        <v>0</v>
      </c>
      <c r="T26" s="107">
        <v>51129</v>
      </c>
    </row>
    <row r="27" spans="1:20" ht="17.25" customHeight="1">
      <c r="A27" s="296"/>
      <c r="B27" s="6"/>
      <c r="C27" s="5" t="s">
        <v>70</v>
      </c>
      <c r="D27" s="294" t="s">
        <v>30</v>
      </c>
      <c r="E27" s="294"/>
      <c r="F27" s="294"/>
      <c r="G27" s="294"/>
      <c r="H27" s="16"/>
      <c r="I27" s="104">
        <v>0</v>
      </c>
      <c r="J27" s="104">
        <v>0</v>
      </c>
      <c r="K27" s="219">
        <v>0</v>
      </c>
      <c r="L27" s="105">
        <v>0</v>
      </c>
      <c r="M27" s="106">
        <v>0</v>
      </c>
      <c r="N27" s="219">
        <v>0</v>
      </c>
      <c r="O27" s="104">
        <v>0</v>
      </c>
      <c r="P27" s="104">
        <v>0</v>
      </c>
      <c r="Q27" s="219">
        <v>0</v>
      </c>
      <c r="R27" s="104">
        <v>0</v>
      </c>
      <c r="S27" s="219">
        <v>0</v>
      </c>
      <c r="T27" s="107">
        <v>0</v>
      </c>
    </row>
    <row r="28" spans="1:20" ht="17.25" customHeight="1">
      <c r="A28" s="296"/>
      <c r="B28" s="6"/>
      <c r="C28" s="5" t="s">
        <v>71</v>
      </c>
      <c r="D28" s="294" t="s">
        <v>31</v>
      </c>
      <c r="E28" s="294"/>
      <c r="F28" s="294"/>
      <c r="G28" s="294"/>
      <c r="H28" s="16"/>
      <c r="I28" s="104">
        <v>0</v>
      </c>
      <c r="J28" s="104">
        <v>0</v>
      </c>
      <c r="K28" s="219">
        <v>0</v>
      </c>
      <c r="L28" s="105">
        <v>0</v>
      </c>
      <c r="M28" s="106">
        <v>0</v>
      </c>
      <c r="N28" s="219">
        <v>0</v>
      </c>
      <c r="O28" s="104">
        <v>0</v>
      </c>
      <c r="P28" s="104">
        <v>0</v>
      </c>
      <c r="Q28" s="219">
        <v>0</v>
      </c>
      <c r="R28" s="104">
        <v>0</v>
      </c>
      <c r="S28" s="219">
        <v>0</v>
      </c>
      <c r="T28" s="107">
        <v>0</v>
      </c>
    </row>
    <row r="29" spans="1:20" ht="17.25" customHeight="1">
      <c r="A29" s="296"/>
      <c r="B29" s="6"/>
      <c r="C29" s="5" t="s">
        <v>72</v>
      </c>
      <c r="D29" s="294" t="s">
        <v>32</v>
      </c>
      <c r="E29" s="294"/>
      <c r="F29" s="294"/>
      <c r="G29" s="294"/>
      <c r="H29" s="16"/>
      <c r="I29" s="104">
        <v>0</v>
      </c>
      <c r="J29" s="104">
        <v>0</v>
      </c>
      <c r="K29" s="219">
        <v>0</v>
      </c>
      <c r="L29" s="105">
        <v>0</v>
      </c>
      <c r="M29" s="106">
        <v>0</v>
      </c>
      <c r="N29" s="219">
        <v>0</v>
      </c>
      <c r="O29" s="104">
        <v>0</v>
      </c>
      <c r="P29" s="104">
        <v>0</v>
      </c>
      <c r="Q29" s="219">
        <v>0</v>
      </c>
      <c r="R29" s="104">
        <v>0</v>
      </c>
      <c r="S29" s="219">
        <v>0</v>
      </c>
      <c r="T29" s="107">
        <v>0</v>
      </c>
    </row>
    <row r="30" spans="1:20" ht="17.25" customHeight="1">
      <c r="A30" s="296"/>
      <c r="B30" s="6"/>
      <c r="C30" s="5" t="s">
        <v>73</v>
      </c>
      <c r="D30" s="294" t="s">
        <v>33</v>
      </c>
      <c r="E30" s="294"/>
      <c r="F30" s="294"/>
      <c r="G30" s="294"/>
      <c r="H30" s="16"/>
      <c r="I30" s="104">
        <v>0</v>
      </c>
      <c r="J30" s="104">
        <v>0</v>
      </c>
      <c r="K30" s="219">
        <v>0</v>
      </c>
      <c r="L30" s="105">
        <v>0</v>
      </c>
      <c r="M30" s="106">
        <v>0</v>
      </c>
      <c r="N30" s="219">
        <v>0</v>
      </c>
      <c r="O30" s="104">
        <v>0</v>
      </c>
      <c r="P30" s="104">
        <v>0</v>
      </c>
      <c r="Q30" s="219">
        <v>5500</v>
      </c>
      <c r="R30" s="104">
        <v>0</v>
      </c>
      <c r="S30" s="219">
        <v>0</v>
      </c>
      <c r="T30" s="107">
        <v>5500</v>
      </c>
    </row>
    <row r="31" spans="1:20" ht="17.25" customHeight="1">
      <c r="A31" s="296"/>
      <c r="B31" s="6"/>
      <c r="C31" s="5" t="s">
        <v>74</v>
      </c>
      <c r="D31" s="294" t="s">
        <v>12</v>
      </c>
      <c r="E31" s="294"/>
      <c r="F31" s="294"/>
      <c r="G31" s="294"/>
      <c r="H31" s="16"/>
      <c r="I31" s="104">
        <v>0</v>
      </c>
      <c r="J31" s="104">
        <v>0</v>
      </c>
      <c r="K31" s="219">
        <v>0</v>
      </c>
      <c r="L31" s="105">
        <v>0</v>
      </c>
      <c r="M31" s="106">
        <v>0</v>
      </c>
      <c r="N31" s="219">
        <v>36882</v>
      </c>
      <c r="O31" s="104">
        <v>0</v>
      </c>
      <c r="P31" s="104">
        <v>0</v>
      </c>
      <c r="Q31" s="219">
        <v>21793</v>
      </c>
      <c r="R31" s="104">
        <v>0</v>
      </c>
      <c r="S31" s="219">
        <v>0</v>
      </c>
      <c r="T31" s="107">
        <v>58675</v>
      </c>
    </row>
    <row r="32" spans="1:20" ht="17.25" customHeight="1">
      <c r="A32" s="296"/>
      <c r="B32" s="6" t="s">
        <v>75</v>
      </c>
      <c r="C32" s="294" t="s">
        <v>34</v>
      </c>
      <c r="D32" s="294"/>
      <c r="E32" s="294"/>
      <c r="F32" s="294"/>
      <c r="G32" s="294"/>
      <c r="H32" s="16"/>
      <c r="I32" s="96">
        <v>13517</v>
      </c>
      <c r="J32" s="96">
        <v>0</v>
      </c>
      <c r="K32" s="219">
        <v>33899</v>
      </c>
      <c r="L32" s="102">
        <v>0</v>
      </c>
      <c r="M32" s="98">
        <v>0</v>
      </c>
      <c r="N32" s="219">
        <v>37783</v>
      </c>
      <c r="O32" s="96">
        <v>0</v>
      </c>
      <c r="P32" s="96">
        <v>25523</v>
      </c>
      <c r="Q32" s="219">
        <v>64114</v>
      </c>
      <c r="R32" s="96">
        <v>0</v>
      </c>
      <c r="S32" s="219">
        <v>24731</v>
      </c>
      <c r="T32" s="103">
        <v>199567</v>
      </c>
    </row>
    <row r="33" spans="1:20" ht="17.25" customHeight="1">
      <c r="A33" s="296"/>
      <c r="B33" s="6"/>
      <c r="C33" s="5" t="s">
        <v>76</v>
      </c>
      <c r="D33" s="294" t="s">
        <v>35</v>
      </c>
      <c r="E33" s="294"/>
      <c r="F33" s="294"/>
      <c r="G33" s="294"/>
      <c r="H33" s="16"/>
      <c r="I33" s="104">
        <v>0</v>
      </c>
      <c r="J33" s="104">
        <v>0</v>
      </c>
      <c r="K33" s="219">
        <v>0</v>
      </c>
      <c r="L33" s="105">
        <v>0</v>
      </c>
      <c r="M33" s="106">
        <v>0</v>
      </c>
      <c r="N33" s="219">
        <v>36089</v>
      </c>
      <c r="O33" s="104">
        <v>0</v>
      </c>
      <c r="P33" s="104">
        <v>0</v>
      </c>
      <c r="Q33" s="219">
        <v>7755</v>
      </c>
      <c r="R33" s="104">
        <v>0</v>
      </c>
      <c r="S33" s="219">
        <v>13209</v>
      </c>
      <c r="T33" s="107">
        <v>57053</v>
      </c>
    </row>
    <row r="34" spans="1:20" ht="17.25" customHeight="1">
      <c r="A34" s="296"/>
      <c r="B34" s="6"/>
      <c r="C34" s="5" t="s">
        <v>77</v>
      </c>
      <c r="D34" s="294" t="s">
        <v>36</v>
      </c>
      <c r="E34" s="294"/>
      <c r="F34" s="294"/>
      <c r="G34" s="294"/>
      <c r="H34" s="16"/>
      <c r="I34" s="104">
        <v>13517</v>
      </c>
      <c r="J34" s="104">
        <v>0</v>
      </c>
      <c r="K34" s="219">
        <v>33899</v>
      </c>
      <c r="L34" s="105">
        <v>0</v>
      </c>
      <c r="M34" s="106">
        <v>0</v>
      </c>
      <c r="N34" s="219">
        <v>1694</v>
      </c>
      <c r="O34" s="104">
        <v>0</v>
      </c>
      <c r="P34" s="104">
        <v>25523</v>
      </c>
      <c r="Q34" s="219">
        <v>11431</v>
      </c>
      <c r="R34" s="104">
        <v>0</v>
      </c>
      <c r="S34" s="219">
        <v>2941</v>
      </c>
      <c r="T34" s="107">
        <v>89005</v>
      </c>
    </row>
    <row r="35" spans="1:20" ht="17.25" customHeight="1">
      <c r="A35" s="296"/>
      <c r="B35" s="6"/>
      <c r="C35" s="5" t="s">
        <v>78</v>
      </c>
      <c r="D35" s="294" t="s">
        <v>37</v>
      </c>
      <c r="E35" s="294"/>
      <c r="F35" s="294"/>
      <c r="G35" s="294"/>
      <c r="H35" s="16"/>
      <c r="I35" s="104">
        <v>0</v>
      </c>
      <c r="J35" s="104">
        <v>0</v>
      </c>
      <c r="K35" s="219">
        <v>0</v>
      </c>
      <c r="L35" s="105">
        <v>0</v>
      </c>
      <c r="M35" s="106">
        <v>0</v>
      </c>
      <c r="N35" s="219">
        <v>0</v>
      </c>
      <c r="O35" s="104">
        <v>0</v>
      </c>
      <c r="P35" s="104">
        <v>0</v>
      </c>
      <c r="Q35" s="219">
        <v>0</v>
      </c>
      <c r="R35" s="104">
        <v>0</v>
      </c>
      <c r="S35" s="219">
        <v>0</v>
      </c>
      <c r="T35" s="107">
        <v>0</v>
      </c>
    </row>
    <row r="36" spans="1:20" ht="17.25" customHeight="1">
      <c r="A36" s="296"/>
      <c r="B36" s="6"/>
      <c r="C36" s="5" t="s">
        <v>79</v>
      </c>
      <c r="D36" s="294" t="s">
        <v>38</v>
      </c>
      <c r="E36" s="294"/>
      <c r="F36" s="294"/>
      <c r="G36" s="294"/>
      <c r="H36" s="16"/>
      <c r="I36" s="104">
        <v>0</v>
      </c>
      <c r="J36" s="104">
        <v>0</v>
      </c>
      <c r="K36" s="219">
        <v>0</v>
      </c>
      <c r="L36" s="105">
        <v>0</v>
      </c>
      <c r="M36" s="106">
        <v>0</v>
      </c>
      <c r="N36" s="219">
        <v>0</v>
      </c>
      <c r="O36" s="104">
        <v>0</v>
      </c>
      <c r="P36" s="104">
        <v>0</v>
      </c>
      <c r="Q36" s="219">
        <v>44928</v>
      </c>
      <c r="R36" s="104">
        <v>0</v>
      </c>
      <c r="S36" s="219">
        <v>8581</v>
      </c>
      <c r="T36" s="107">
        <v>53509</v>
      </c>
    </row>
    <row r="37" spans="1:20" ht="17.25" customHeight="1">
      <c r="A37" s="296"/>
      <c r="B37" s="6"/>
      <c r="C37" s="5" t="s">
        <v>71</v>
      </c>
      <c r="D37" s="294" t="s">
        <v>12</v>
      </c>
      <c r="E37" s="294"/>
      <c r="F37" s="294"/>
      <c r="G37" s="294"/>
      <c r="H37" s="16"/>
      <c r="I37" s="104">
        <v>0</v>
      </c>
      <c r="J37" s="104">
        <v>0</v>
      </c>
      <c r="K37" s="219">
        <v>0</v>
      </c>
      <c r="L37" s="105">
        <v>0</v>
      </c>
      <c r="M37" s="106">
        <v>0</v>
      </c>
      <c r="N37" s="219">
        <v>0</v>
      </c>
      <c r="O37" s="104">
        <v>0</v>
      </c>
      <c r="P37" s="104">
        <v>0</v>
      </c>
      <c r="Q37" s="219">
        <v>0</v>
      </c>
      <c r="R37" s="104">
        <v>0</v>
      </c>
      <c r="S37" s="219">
        <v>0</v>
      </c>
      <c r="T37" s="107">
        <v>0</v>
      </c>
    </row>
    <row r="38" spans="1:20" ht="17.25" customHeight="1">
      <c r="A38" s="296"/>
      <c r="B38" s="6" t="s">
        <v>80</v>
      </c>
      <c r="C38" s="294" t="s">
        <v>39</v>
      </c>
      <c r="D38" s="294"/>
      <c r="E38" s="294"/>
      <c r="F38" s="294"/>
      <c r="G38" s="294"/>
      <c r="H38" s="10"/>
      <c r="I38" s="96">
        <v>0</v>
      </c>
      <c r="J38" s="96">
        <v>0</v>
      </c>
      <c r="K38" s="221">
        <v>0</v>
      </c>
      <c r="L38" s="102">
        <v>0</v>
      </c>
      <c r="M38" s="98">
        <v>0</v>
      </c>
      <c r="N38" s="221">
        <v>183</v>
      </c>
      <c r="O38" s="96">
        <v>0</v>
      </c>
      <c r="P38" s="96">
        <v>0</v>
      </c>
      <c r="Q38" s="221">
        <v>-25816</v>
      </c>
      <c r="R38" s="96">
        <v>0</v>
      </c>
      <c r="S38" s="221">
        <v>-11531</v>
      </c>
      <c r="T38" s="103">
        <v>-37164</v>
      </c>
    </row>
    <row r="39" spans="1:20" ht="17.25" customHeight="1">
      <c r="A39" s="17" t="s">
        <v>81</v>
      </c>
      <c r="B39" s="292" t="s">
        <v>44</v>
      </c>
      <c r="C39" s="292"/>
      <c r="D39" s="292"/>
      <c r="E39" s="292"/>
      <c r="F39" s="292"/>
      <c r="G39" s="292"/>
      <c r="H39" s="13"/>
      <c r="I39" s="108">
        <v>0</v>
      </c>
      <c r="J39" s="97">
        <v>0</v>
      </c>
      <c r="K39" s="223">
        <v>87126</v>
      </c>
      <c r="L39" s="99">
        <v>770</v>
      </c>
      <c r="M39" s="100">
        <v>2032</v>
      </c>
      <c r="N39" s="223">
        <v>12940</v>
      </c>
      <c r="O39" s="97">
        <v>92</v>
      </c>
      <c r="P39" s="97">
        <v>-3334</v>
      </c>
      <c r="Q39" s="223">
        <v>-9390</v>
      </c>
      <c r="R39" s="97">
        <v>0</v>
      </c>
      <c r="S39" s="223">
        <v>1975</v>
      </c>
      <c r="T39" s="101">
        <v>92211</v>
      </c>
    </row>
    <row r="40" spans="1:20" ht="17.25" customHeight="1">
      <c r="A40" s="17" t="s">
        <v>82</v>
      </c>
      <c r="B40" s="292" t="s">
        <v>45</v>
      </c>
      <c r="C40" s="292"/>
      <c r="D40" s="292"/>
      <c r="E40" s="292"/>
      <c r="F40" s="292"/>
      <c r="G40" s="292"/>
      <c r="H40" s="13"/>
      <c r="I40" s="109">
        <v>0</v>
      </c>
      <c r="J40" s="110">
        <v>0</v>
      </c>
      <c r="K40" s="223">
        <v>0</v>
      </c>
      <c r="L40" s="111">
        <v>0</v>
      </c>
      <c r="M40" s="112">
        <v>0</v>
      </c>
      <c r="N40" s="223">
        <v>12032</v>
      </c>
      <c r="O40" s="110">
        <v>0</v>
      </c>
      <c r="P40" s="110">
        <v>0</v>
      </c>
      <c r="Q40" s="223">
        <v>0</v>
      </c>
      <c r="R40" s="110">
        <v>0</v>
      </c>
      <c r="S40" s="223">
        <v>0</v>
      </c>
      <c r="T40" s="113">
        <v>12032</v>
      </c>
    </row>
    <row r="41" spans="1:20" ht="17.25" customHeight="1">
      <c r="A41" s="17" t="s">
        <v>83</v>
      </c>
      <c r="B41" s="292" t="s">
        <v>46</v>
      </c>
      <c r="C41" s="292"/>
      <c r="D41" s="292"/>
      <c r="E41" s="292"/>
      <c r="F41" s="292"/>
      <c r="G41" s="292"/>
      <c r="H41" s="13"/>
      <c r="I41" s="109">
        <v>0</v>
      </c>
      <c r="J41" s="110">
        <v>0</v>
      </c>
      <c r="K41" s="223">
        <v>0</v>
      </c>
      <c r="L41" s="111">
        <v>1</v>
      </c>
      <c r="M41" s="112">
        <v>11415</v>
      </c>
      <c r="N41" s="223">
        <v>5009</v>
      </c>
      <c r="O41" s="110">
        <v>0</v>
      </c>
      <c r="P41" s="110">
        <v>5714</v>
      </c>
      <c r="Q41" s="223">
        <v>44928</v>
      </c>
      <c r="R41" s="110">
        <v>0</v>
      </c>
      <c r="S41" s="223">
        <v>8581</v>
      </c>
      <c r="T41" s="113">
        <v>75648</v>
      </c>
    </row>
    <row r="42" spans="1:20" ht="17.25" customHeight="1">
      <c r="A42" s="17" t="s">
        <v>84</v>
      </c>
      <c r="B42" s="292" t="s">
        <v>47</v>
      </c>
      <c r="C42" s="292"/>
      <c r="D42" s="292"/>
      <c r="E42" s="292"/>
      <c r="F42" s="292"/>
      <c r="G42" s="292"/>
      <c r="H42" s="13"/>
      <c r="I42" s="109">
        <v>0</v>
      </c>
      <c r="J42" s="110">
        <v>0</v>
      </c>
      <c r="K42" s="223">
        <v>155592</v>
      </c>
      <c r="L42" s="111">
        <v>0</v>
      </c>
      <c r="M42" s="112">
        <v>0</v>
      </c>
      <c r="N42" s="223">
        <v>0</v>
      </c>
      <c r="O42" s="110">
        <v>0</v>
      </c>
      <c r="P42" s="110">
        <v>0</v>
      </c>
      <c r="Q42" s="223">
        <v>0</v>
      </c>
      <c r="R42" s="110">
        <v>0</v>
      </c>
      <c r="S42" s="223">
        <v>0</v>
      </c>
      <c r="T42" s="113">
        <v>155592</v>
      </c>
    </row>
    <row r="43" spans="1:20" ht="17.25" customHeight="1">
      <c r="A43" s="17" t="s">
        <v>85</v>
      </c>
      <c r="B43" s="292" t="s">
        <v>53</v>
      </c>
      <c r="C43" s="292"/>
      <c r="D43" s="292"/>
      <c r="E43" s="292"/>
      <c r="F43" s="292"/>
      <c r="G43" s="292"/>
      <c r="H43" s="13"/>
      <c r="I43" s="108">
        <v>0</v>
      </c>
      <c r="J43" s="97">
        <v>0</v>
      </c>
      <c r="K43" s="223">
        <v>-68466</v>
      </c>
      <c r="L43" s="99">
        <v>771</v>
      </c>
      <c r="M43" s="100">
        <v>13447</v>
      </c>
      <c r="N43" s="223">
        <v>5917</v>
      </c>
      <c r="O43" s="97">
        <v>92</v>
      </c>
      <c r="P43" s="97">
        <v>2380</v>
      </c>
      <c r="Q43" s="223">
        <v>35538</v>
      </c>
      <c r="R43" s="97">
        <v>0</v>
      </c>
      <c r="S43" s="223">
        <v>10556</v>
      </c>
      <c r="T43" s="101">
        <v>235</v>
      </c>
    </row>
    <row r="44" spans="1:20" ht="17.25" customHeight="1">
      <c r="A44" s="17" t="s">
        <v>86</v>
      </c>
      <c r="B44" s="292" t="s">
        <v>48</v>
      </c>
      <c r="C44" s="292"/>
      <c r="D44" s="292"/>
      <c r="E44" s="292"/>
      <c r="F44" s="292"/>
      <c r="G44" s="292"/>
      <c r="H44" s="13"/>
      <c r="I44" s="109">
        <v>0</v>
      </c>
      <c r="J44" s="110">
        <v>0</v>
      </c>
      <c r="K44" s="223">
        <v>0</v>
      </c>
      <c r="L44" s="111">
        <v>0</v>
      </c>
      <c r="M44" s="112">
        <v>0</v>
      </c>
      <c r="N44" s="223">
        <v>0</v>
      </c>
      <c r="O44" s="110">
        <v>0</v>
      </c>
      <c r="P44" s="110">
        <v>0</v>
      </c>
      <c r="Q44" s="223">
        <v>0</v>
      </c>
      <c r="R44" s="110">
        <v>0</v>
      </c>
      <c r="S44" s="223">
        <v>0</v>
      </c>
      <c r="T44" s="113">
        <v>0</v>
      </c>
    </row>
    <row r="45" spans="1:20" ht="17.25" customHeight="1">
      <c r="A45" s="316" t="s">
        <v>87</v>
      </c>
      <c r="B45" s="293" t="s">
        <v>49</v>
      </c>
      <c r="C45" s="293"/>
      <c r="D45" s="293"/>
      <c r="E45" s="293"/>
      <c r="F45" s="14"/>
      <c r="G45" s="15" t="s">
        <v>50</v>
      </c>
      <c r="H45" s="13"/>
      <c r="I45" s="108" t="s">
        <v>243</v>
      </c>
      <c r="J45" s="97" t="s">
        <v>243</v>
      </c>
      <c r="K45" s="223">
        <v>10599</v>
      </c>
      <c r="L45" s="99">
        <v>771</v>
      </c>
      <c r="M45" s="100">
        <v>13447</v>
      </c>
      <c r="N45" s="223">
        <v>5917</v>
      </c>
      <c r="O45" s="97">
        <v>92</v>
      </c>
      <c r="P45" s="97">
        <v>2380</v>
      </c>
      <c r="Q45" s="223">
        <v>35538</v>
      </c>
      <c r="R45" s="97" t="s">
        <v>243</v>
      </c>
      <c r="S45" s="223">
        <v>10556</v>
      </c>
      <c r="T45" s="101">
        <v>79300</v>
      </c>
    </row>
    <row r="46" spans="1:20" ht="17.25" customHeight="1" thickBot="1">
      <c r="A46" s="317"/>
      <c r="B46" s="291" t="s">
        <v>88</v>
      </c>
      <c r="C46" s="291"/>
      <c r="D46" s="291"/>
      <c r="E46" s="291"/>
      <c r="F46" s="18"/>
      <c r="G46" s="19" t="s">
        <v>51</v>
      </c>
      <c r="H46" s="20"/>
      <c r="I46" s="114" t="s">
        <v>243</v>
      </c>
      <c r="J46" s="115" t="s">
        <v>243</v>
      </c>
      <c r="K46" s="222">
        <v>-79065</v>
      </c>
      <c r="L46" s="116" t="s">
        <v>243</v>
      </c>
      <c r="M46" s="117" t="s">
        <v>243</v>
      </c>
      <c r="N46" s="222">
        <v>0</v>
      </c>
      <c r="O46" s="115" t="s">
        <v>243</v>
      </c>
      <c r="P46" s="115" t="s">
        <v>243</v>
      </c>
      <c r="Q46" s="222">
        <v>0</v>
      </c>
      <c r="R46" s="115" t="s">
        <v>243</v>
      </c>
      <c r="S46" s="222">
        <v>0</v>
      </c>
      <c r="T46" s="118">
        <v>-79065</v>
      </c>
    </row>
  </sheetData>
  <mergeCells count="72">
    <mergeCell ref="T2:T3"/>
    <mergeCell ref="S2:S3"/>
    <mergeCell ref="R2:R3"/>
    <mergeCell ref="Q2:Q3"/>
    <mergeCell ref="O2:O3"/>
    <mergeCell ref="P2:P3"/>
    <mergeCell ref="I2:I3"/>
    <mergeCell ref="N2:N3"/>
    <mergeCell ref="M2:M3"/>
    <mergeCell ref="K2:K3"/>
    <mergeCell ref="L2:L3"/>
    <mergeCell ref="J2:J3"/>
    <mergeCell ref="A3:H3"/>
    <mergeCell ref="A2:H2"/>
    <mergeCell ref="C4:G4"/>
    <mergeCell ref="A45:A46"/>
    <mergeCell ref="D5:G5"/>
    <mergeCell ref="A4:A22"/>
    <mergeCell ref="C6:D6"/>
    <mergeCell ref="E6:G6"/>
    <mergeCell ref="C7:D7"/>
    <mergeCell ref="E7:G7"/>
    <mergeCell ref="D8:G8"/>
    <mergeCell ref="C9:D9"/>
    <mergeCell ref="E9:G9"/>
    <mergeCell ref="C10:D10"/>
    <mergeCell ref="E10:G10"/>
    <mergeCell ref="C11:D11"/>
    <mergeCell ref="E11:G11"/>
    <mergeCell ref="C12:G12"/>
    <mergeCell ref="D13:G13"/>
    <mergeCell ref="C14:D14"/>
    <mergeCell ref="E14:G14"/>
    <mergeCell ref="C15:D15"/>
    <mergeCell ref="E15:G15"/>
    <mergeCell ref="C16:D16"/>
    <mergeCell ref="E16:G16"/>
    <mergeCell ref="D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G22"/>
    <mergeCell ref="C23:G23"/>
    <mergeCell ref="A23:A38"/>
    <mergeCell ref="C32:G32"/>
    <mergeCell ref="D33:G33"/>
    <mergeCell ref="D34:G34"/>
    <mergeCell ref="D35:G35"/>
    <mergeCell ref="D28:G28"/>
    <mergeCell ref="D29:G29"/>
    <mergeCell ref="D30:G30"/>
    <mergeCell ref="D31:G31"/>
    <mergeCell ref="D24:G24"/>
    <mergeCell ref="B46:E46"/>
    <mergeCell ref="B39:G39"/>
    <mergeCell ref="B40:G40"/>
    <mergeCell ref="B41:G41"/>
    <mergeCell ref="B42:G42"/>
    <mergeCell ref="B43:G43"/>
    <mergeCell ref="B44:G44"/>
    <mergeCell ref="B45:E45"/>
    <mergeCell ref="D36:G36"/>
    <mergeCell ref="D37:G37"/>
    <mergeCell ref="C38:G38"/>
    <mergeCell ref="D25:G25"/>
    <mergeCell ref="D26:G26"/>
    <mergeCell ref="D27:G27"/>
  </mergeCells>
  <printOptions/>
  <pageMargins left="0.7874015748031497" right="0.62" top="0.7874015748031497" bottom="0.7874015748031497" header="0.3937007874015748" footer="0.1968503937007874"/>
  <pageSetup fitToWidth="2" fitToHeight="1" horizontalDpi="600" verticalDpi="600" orientation="portrait" paperSize="9" r:id="rId2"/>
  <headerFooter alignWithMargins="0">
    <oddHeader>&amp;R&amp;"ＭＳ 明朝,標準"&amp;9
</oddHeader>
  </headerFooter>
  <colBreaks count="1" manualBreakCount="1">
    <brk id="16" max="4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47"/>
  <sheetViews>
    <sheetView showZeros="0" view="pageBreakPreview" zoomScaleSheetLayoutView="100" workbookViewId="0" topLeftCell="A1">
      <pane xSplit="8" topLeftCell="I1" activePane="topRight" state="frozen"/>
      <selection pane="topLeft" activeCell="E32" sqref="E32"/>
      <selection pane="topRight" activeCell="A1" sqref="A1"/>
    </sheetView>
  </sheetViews>
  <sheetFormatPr defaultColWidth="10.00390625" defaultRowHeight="13.5" customHeight="1"/>
  <cols>
    <col min="1" max="1" width="3.75390625" style="3" customWidth="1"/>
    <col min="2" max="2" width="3.25390625" style="4" customWidth="1"/>
    <col min="3" max="4" width="2.375" style="3" customWidth="1"/>
    <col min="5" max="5" width="8.375" style="3" customWidth="1"/>
    <col min="6" max="6" width="0.875" style="3" customWidth="1"/>
    <col min="7" max="7" width="7.25390625" style="3" customWidth="1"/>
    <col min="8" max="8" width="1.00390625" style="1" customWidth="1"/>
    <col min="9" max="14" width="9.625" style="1" customWidth="1"/>
    <col min="15" max="15" width="4.125" style="1" hidden="1" customWidth="1"/>
    <col min="16" max="16384" width="10.00390625" style="1" customWidth="1"/>
  </cols>
  <sheetData>
    <row r="1" spans="1:14" ht="16.5" customHeight="1" thickBot="1">
      <c r="A1" s="3" t="s">
        <v>304</v>
      </c>
      <c r="N1" s="44"/>
    </row>
    <row r="2" spans="1:14" ht="16.5" customHeight="1">
      <c r="A2" s="304" t="s">
        <v>6</v>
      </c>
      <c r="B2" s="305"/>
      <c r="C2" s="305"/>
      <c r="D2" s="305"/>
      <c r="E2" s="305"/>
      <c r="F2" s="305"/>
      <c r="G2" s="305"/>
      <c r="H2" s="306"/>
      <c r="I2" s="312" t="s">
        <v>101</v>
      </c>
      <c r="J2" s="326" t="s">
        <v>102</v>
      </c>
      <c r="K2" s="320" t="s">
        <v>103</v>
      </c>
      <c r="L2" s="326" t="s">
        <v>199</v>
      </c>
      <c r="M2" s="320" t="s">
        <v>94</v>
      </c>
      <c r="N2" s="324" t="s">
        <v>95</v>
      </c>
    </row>
    <row r="3" spans="1:14" ht="16.5" customHeight="1">
      <c r="A3" s="301" t="s">
        <v>5</v>
      </c>
      <c r="B3" s="302"/>
      <c r="C3" s="302"/>
      <c r="D3" s="302"/>
      <c r="E3" s="302"/>
      <c r="F3" s="302"/>
      <c r="G3" s="302"/>
      <c r="H3" s="303"/>
      <c r="I3" s="313"/>
      <c r="J3" s="327"/>
      <c r="K3" s="321"/>
      <c r="L3" s="327"/>
      <c r="M3" s="321"/>
      <c r="N3" s="325"/>
    </row>
    <row r="4" spans="1:14" ht="16.5" customHeight="1">
      <c r="A4" s="295" t="s">
        <v>4</v>
      </c>
      <c r="B4" s="7" t="s">
        <v>54</v>
      </c>
      <c r="C4" s="299" t="s">
        <v>7</v>
      </c>
      <c r="D4" s="299"/>
      <c r="E4" s="299"/>
      <c r="F4" s="299"/>
      <c r="G4" s="299"/>
      <c r="H4" s="8"/>
      <c r="I4" s="21">
        <v>586505</v>
      </c>
      <c r="J4" s="21">
        <v>500889</v>
      </c>
      <c r="K4" s="21">
        <v>26088</v>
      </c>
      <c r="L4" s="21">
        <v>9367</v>
      </c>
      <c r="M4" s="21">
        <v>228633</v>
      </c>
      <c r="N4" s="39">
        <f>SUM(I4:M4)</f>
        <v>1351482</v>
      </c>
    </row>
    <row r="5" spans="1:14" ht="16.5" customHeight="1">
      <c r="A5" s="296"/>
      <c r="B5" s="9"/>
      <c r="C5" s="5" t="s">
        <v>55</v>
      </c>
      <c r="D5" s="294" t="s">
        <v>8</v>
      </c>
      <c r="E5" s="294"/>
      <c r="F5" s="294"/>
      <c r="G5" s="294"/>
      <c r="H5" s="10"/>
      <c r="I5" s="24">
        <v>524110</v>
      </c>
      <c r="J5" s="24">
        <v>323433</v>
      </c>
      <c r="K5" s="24">
        <v>26013</v>
      </c>
      <c r="L5" s="24">
        <v>9367</v>
      </c>
      <c r="M5" s="24">
        <v>213629</v>
      </c>
      <c r="N5" s="40">
        <f aca="true" t="shared" si="0" ref="N5:N47">SUM(I5:M5)</f>
        <v>1096552</v>
      </c>
    </row>
    <row r="6" spans="1:14" ht="16.5" customHeight="1">
      <c r="A6" s="296"/>
      <c r="B6" s="6"/>
      <c r="C6" s="300" t="s">
        <v>57</v>
      </c>
      <c r="D6" s="300"/>
      <c r="E6" s="294" t="s">
        <v>9</v>
      </c>
      <c r="F6" s="294"/>
      <c r="G6" s="294"/>
      <c r="H6" s="10"/>
      <c r="I6" s="27">
        <v>411599</v>
      </c>
      <c r="J6" s="27">
        <v>255269</v>
      </c>
      <c r="K6" s="27">
        <v>26013</v>
      </c>
      <c r="L6" s="27">
        <v>9367</v>
      </c>
      <c r="M6" s="27">
        <v>213629</v>
      </c>
      <c r="N6" s="41">
        <f t="shared" si="0"/>
        <v>915877</v>
      </c>
    </row>
    <row r="7" spans="1:14" ht="16.5" customHeight="1">
      <c r="A7" s="296"/>
      <c r="B7" s="6"/>
      <c r="C7" s="300" t="s">
        <v>58</v>
      </c>
      <c r="D7" s="300"/>
      <c r="E7" s="294" t="s">
        <v>11</v>
      </c>
      <c r="F7" s="294"/>
      <c r="G7" s="294"/>
      <c r="H7" s="10"/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41">
        <f t="shared" si="0"/>
        <v>0</v>
      </c>
    </row>
    <row r="8" spans="1:14" ht="16.5" customHeight="1">
      <c r="A8" s="296"/>
      <c r="B8" s="6"/>
      <c r="C8" s="300" t="s">
        <v>60</v>
      </c>
      <c r="D8" s="300"/>
      <c r="E8" s="294" t="s">
        <v>12</v>
      </c>
      <c r="F8" s="294"/>
      <c r="G8" s="294"/>
      <c r="H8" s="10"/>
      <c r="I8" s="27">
        <v>112511</v>
      </c>
      <c r="J8" s="27">
        <v>68164</v>
      </c>
      <c r="K8" s="27">
        <v>0</v>
      </c>
      <c r="L8" s="27">
        <v>0</v>
      </c>
      <c r="M8" s="27">
        <v>0</v>
      </c>
      <c r="N8" s="41">
        <f t="shared" si="0"/>
        <v>180675</v>
      </c>
    </row>
    <row r="9" spans="1:14" ht="16.5" customHeight="1">
      <c r="A9" s="296"/>
      <c r="B9" s="6"/>
      <c r="C9" s="5" t="s">
        <v>96</v>
      </c>
      <c r="D9" s="294" t="s">
        <v>13</v>
      </c>
      <c r="E9" s="294"/>
      <c r="F9" s="294"/>
      <c r="G9" s="294"/>
      <c r="H9" s="10"/>
      <c r="I9" s="24">
        <v>62395</v>
      </c>
      <c r="J9" s="24">
        <v>177456</v>
      </c>
      <c r="K9" s="24">
        <v>75</v>
      </c>
      <c r="L9" s="24">
        <v>0</v>
      </c>
      <c r="M9" s="24">
        <v>15004</v>
      </c>
      <c r="N9" s="40">
        <f t="shared" si="0"/>
        <v>254930</v>
      </c>
    </row>
    <row r="10" spans="1:14" ht="16.5" customHeight="1">
      <c r="A10" s="296"/>
      <c r="B10" s="6"/>
      <c r="C10" s="300" t="s">
        <v>62</v>
      </c>
      <c r="D10" s="300"/>
      <c r="E10" s="294" t="s">
        <v>14</v>
      </c>
      <c r="F10" s="294"/>
      <c r="G10" s="294"/>
      <c r="H10" s="10"/>
      <c r="I10" s="27">
        <v>0</v>
      </c>
      <c r="J10" s="27">
        <v>0</v>
      </c>
      <c r="K10" s="27">
        <v>0</v>
      </c>
      <c r="L10" s="27">
        <v>0</v>
      </c>
      <c r="M10" s="27">
        <v>119</v>
      </c>
      <c r="N10" s="41">
        <f t="shared" si="0"/>
        <v>119</v>
      </c>
    </row>
    <row r="11" spans="1:14" ht="16.5" customHeight="1">
      <c r="A11" s="296"/>
      <c r="B11" s="6"/>
      <c r="C11" s="300" t="s">
        <v>59</v>
      </c>
      <c r="D11" s="300"/>
      <c r="E11" s="294" t="s">
        <v>15</v>
      </c>
      <c r="F11" s="294"/>
      <c r="G11" s="294"/>
      <c r="H11" s="10"/>
      <c r="I11" s="27">
        <v>62395</v>
      </c>
      <c r="J11" s="27">
        <v>175380</v>
      </c>
      <c r="K11" s="27">
        <v>0</v>
      </c>
      <c r="L11" s="27">
        <v>0</v>
      </c>
      <c r="M11" s="27">
        <v>12766</v>
      </c>
      <c r="N11" s="41">
        <f t="shared" si="0"/>
        <v>250541</v>
      </c>
    </row>
    <row r="12" spans="1:14" ht="16.5" customHeight="1">
      <c r="A12" s="296"/>
      <c r="B12" s="6"/>
      <c r="C12" s="300" t="s">
        <v>63</v>
      </c>
      <c r="D12" s="300"/>
      <c r="E12" s="294" t="s">
        <v>12</v>
      </c>
      <c r="F12" s="294"/>
      <c r="G12" s="294"/>
      <c r="H12" s="10"/>
      <c r="I12" s="27">
        <v>0</v>
      </c>
      <c r="J12" s="27">
        <v>2076</v>
      </c>
      <c r="K12" s="27">
        <v>75</v>
      </c>
      <c r="L12" s="27">
        <v>0</v>
      </c>
      <c r="M12" s="27">
        <v>2119</v>
      </c>
      <c r="N12" s="41">
        <f t="shared" si="0"/>
        <v>4270</v>
      </c>
    </row>
    <row r="13" spans="1:14" ht="16.5" customHeight="1">
      <c r="A13" s="296"/>
      <c r="B13" s="6" t="s">
        <v>97</v>
      </c>
      <c r="C13" s="294" t="s">
        <v>187</v>
      </c>
      <c r="D13" s="294"/>
      <c r="E13" s="294"/>
      <c r="F13" s="294"/>
      <c r="G13" s="294"/>
      <c r="H13" s="10"/>
      <c r="I13" s="24">
        <v>470184</v>
      </c>
      <c r="J13" s="24">
        <v>464005</v>
      </c>
      <c r="K13" s="24">
        <v>13542</v>
      </c>
      <c r="L13" s="24">
        <v>6004</v>
      </c>
      <c r="M13" s="24">
        <v>187417</v>
      </c>
      <c r="N13" s="40">
        <f t="shared" si="0"/>
        <v>1141152</v>
      </c>
    </row>
    <row r="14" spans="1:14" ht="16.5" customHeight="1">
      <c r="A14" s="296"/>
      <c r="B14" s="9"/>
      <c r="C14" s="5" t="s">
        <v>55</v>
      </c>
      <c r="D14" s="294" t="s">
        <v>16</v>
      </c>
      <c r="E14" s="294"/>
      <c r="F14" s="294"/>
      <c r="G14" s="294"/>
      <c r="H14" s="10"/>
      <c r="I14" s="24">
        <v>360764</v>
      </c>
      <c r="J14" s="24">
        <v>427660</v>
      </c>
      <c r="K14" s="24">
        <v>12584</v>
      </c>
      <c r="L14" s="24">
        <v>6004</v>
      </c>
      <c r="M14" s="24">
        <v>173414</v>
      </c>
      <c r="N14" s="40">
        <f t="shared" si="0"/>
        <v>980426</v>
      </c>
    </row>
    <row r="15" spans="1:14" ht="16.5" customHeight="1">
      <c r="A15" s="296"/>
      <c r="B15" s="6"/>
      <c r="C15" s="300" t="s">
        <v>65</v>
      </c>
      <c r="D15" s="300"/>
      <c r="E15" s="294" t="s">
        <v>17</v>
      </c>
      <c r="F15" s="294"/>
      <c r="G15" s="294"/>
      <c r="H15" s="10"/>
      <c r="I15" s="27">
        <v>172874</v>
      </c>
      <c r="J15" s="27">
        <v>152871</v>
      </c>
      <c r="K15" s="27">
        <v>9530</v>
      </c>
      <c r="L15" s="27">
        <v>904</v>
      </c>
      <c r="M15" s="27">
        <v>107804</v>
      </c>
      <c r="N15" s="41">
        <f t="shared" si="0"/>
        <v>443983</v>
      </c>
    </row>
    <row r="16" spans="1:14" ht="16.5" customHeight="1">
      <c r="A16" s="296"/>
      <c r="B16" s="6"/>
      <c r="C16" s="300" t="s">
        <v>58</v>
      </c>
      <c r="D16" s="300"/>
      <c r="E16" s="294" t="s">
        <v>18</v>
      </c>
      <c r="F16" s="294"/>
      <c r="G16" s="294"/>
      <c r="H16" s="10"/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41">
        <f t="shared" si="0"/>
        <v>0</v>
      </c>
    </row>
    <row r="17" spans="1:14" ht="16.5" customHeight="1">
      <c r="A17" s="296"/>
      <c r="B17" s="6"/>
      <c r="C17" s="300" t="s">
        <v>60</v>
      </c>
      <c r="D17" s="300"/>
      <c r="E17" s="294" t="s">
        <v>12</v>
      </c>
      <c r="F17" s="294"/>
      <c r="G17" s="294"/>
      <c r="H17" s="10"/>
      <c r="I17" s="27">
        <v>187890</v>
      </c>
      <c r="J17" s="27">
        <v>274789</v>
      </c>
      <c r="K17" s="27">
        <v>3054</v>
      </c>
      <c r="L17" s="27">
        <v>5100</v>
      </c>
      <c r="M17" s="27">
        <v>65610</v>
      </c>
      <c r="N17" s="41">
        <f t="shared" si="0"/>
        <v>536443</v>
      </c>
    </row>
    <row r="18" spans="1:14" ht="16.5" customHeight="1">
      <c r="A18" s="296"/>
      <c r="B18" s="6"/>
      <c r="C18" s="5" t="s">
        <v>96</v>
      </c>
      <c r="D18" s="294" t="s">
        <v>19</v>
      </c>
      <c r="E18" s="294"/>
      <c r="F18" s="294"/>
      <c r="G18" s="294"/>
      <c r="H18" s="10"/>
      <c r="I18" s="24">
        <v>109420</v>
      </c>
      <c r="J18" s="24">
        <v>36345</v>
      </c>
      <c r="K18" s="24">
        <v>958</v>
      </c>
      <c r="L18" s="24">
        <v>0</v>
      </c>
      <c r="M18" s="24">
        <v>14003</v>
      </c>
      <c r="N18" s="40">
        <f t="shared" si="0"/>
        <v>160726</v>
      </c>
    </row>
    <row r="19" spans="1:14" ht="16.5" customHeight="1">
      <c r="A19" s="296"/>
      <c r="B19" s="6"/>
      <c r="C19" s="300" t="s">
        <v>62</v>
      </c>
      <c r="D19" s="300"/>
      <c r="E19" s="294" t="s">
        <v>20</v>
      </c>
      <c r="F19" s="294"/>
      <c r="G19" s="294"/>
      <c r="H19" s="10"/>
      <c r="I19" s="24">
        <v>109420</v>
      </c>
      <c r="J19" s="24">
        <v>34288</v>
      </c>
      <c r="K19" s="24">
        <v>958</v>
      </c>
      <c r="L19" s="24">
        <v>0</v>
      </c>
      <c r="M19" s="24">
        <v>14003</v>
      </c>
      <c r="N19" s="40">
        <f t="shared" si="0"/>
        <v>158669</v>
      </c>
    </row>
    <row r="20" spans="1:14" ht="16.5" customHeight="1">
      <c r="A20" s="296"/>
      <c r="B20" s="6"/>
      <c r="C20" s="300"/>
      <c r="D20" s="300"/>
      <c r="E20" s="294" t="s">
        <v>21</v>
      </c>
      <c r="F20" s="294"/>
      <c r="G20" s="294"/>
      <c r="H20" s="10"/>
      <c r="I20" s="27">
        <v>109420</v>
      </c>
      <c r="J20" s="27">
        <v>34288</v>
      </c>
      <c r="K20" s="27">
        <v>958</v>
      </c>
      <c r="L20" s="27">
        <v>0</v>
      </c>
      <c r="M20" s="27">
        <v>14003</v>
      </c>
      <c r="N20" s="41">
        <f t="shared" si="0"/>
        <v>158669</v>
      </c>
    </row>
    <row r="21" spans="1:14" ht="16.5" customHeight="1">
      <c r="A21" s="296"/>
      <c r="B21" s="6"/>
      <c r="C21" s="300"/>
      <c r="D21" s="300"/>
      <c r="E21" s="294" t="s">
        <v>22</v>
      </c>
      <c r="F21" s="294"/>
      <c r="G21" s="294"/>
      <c r="H21" s="10"/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41">
        <f t="shared" si="0"/>
        <v>0</v>
      </c>
    </row>
    <row r="22" spans="1:14" ht="16.5" customHeight="1">
      <c r="A22" s="296"/>
      <c r="B22" s="6"/>
      <c r="C22" s="300" t="s">
        <v>66</v>
      </c>
      <c r="D22" s="300"/>
      <c r="E22" s="294" t="s">
        <v>12</v>
      </c>
      <c r="F22" s="294"/>
      <c r="G22" s="294"/>
      <c r="H22" s="10"/>
      <c r="I22" s="27">
        <v>0</v>
      </c>
      <c r="J22" s="27">
        <v>2057</v>
      </c>
      <c r="K22" s="27">
        <v>0</v>
      </c>
      <c r="L22" s="27">
        <v>0</v>
      </c>
      <c r="M22" s="27">
        <v>0</v>
      </c>
      <c r="N22" s="41">
        <f t="shared" si="0"/>
        <v>2057</v>
      </c>
    </row>
    <row r="23" spans="1:14" ht="16.5" customHeight="1">
      <c r="A23" s="307"/>
      <c r="B23" s="11" t="s">
        <v>98</v>
      </c>
      <c r="C23" s="298" t="s">
        <v>25</v>
      </c>
      <c r="D23" s="298"/>
      <c r="E23" s="298"/>
      <c r="F23" s="298"/>
      <c r="G23" s="298"/>
      <c r="H23" s="12"/>
      <c r="I23" s="24">
        <v>116321</v>
      </c>
      <c r="J23" s="24">
        <v>36884</v>
      </c>
      <c r="K23" s="24">
        <v>12546</v>
      </c>
      <c r="L23" s="24">
        <v>3363</v>
      </c>
      <c r="M23" s="24">
        <v>41216</v>
      </c>
      <c r="N23" s="40">
        <f t="shared" si="0"/>
        <v>210330</v>
      </c>
    </row>
    <row r="24" spans="1:14" ht="16.5" customHeight="1">
      <c r="A24" s="295" t="s">
        <v>40</v>
      </c>
      <c r="B24" s="6" t="s">
        <v>68</v>
      </c>
      <c r="C24" s="299" t="s">
        <v>26</v>
      </c>
      <c r="D24" s="299"/>
      <c r="E24" s="299"/>
      <c r="F24" s="299"/>
      <c r="G24" s="299"/>
      <c r="H24" s="16"/>
      <c r="I24" s="21">
        <v>171659</v>
      </c>
      <c r="J24" s="21">
        <v>125458</v>
      </c>
      <c r="K24" s="21">
        <v>0</v>
      </c>
      <c r="L24" s="21">
        <v>0</v>
      </c>
      <c r="M24" s="21">
        <v>20302</v>
      </c>
      <c r="N24" s="39">
        <f t="shared" si="0"/>
        <v>317419</v>
      </c>
    </row>
    <row r="25" spans="1:14" ht="16.5" customHeight="1">
      <c r="A25" s="296"/>
      <c r="B25" s="6"/>
      <c r="C25" s="5" t="s">
        <v>56</v>
      </c>
      <c r="D25" s="294" t="s">
        <v>27</v>
      </c>
      <c r="E25" s="294"/>
      <c r="F25" s="294"/>
      <c r="G25" s="294"/>
      <c r="H25" s="16"/>
      <c r="I25" s="27">
        <v>40800</v>
      </c>
      <c r="J25" s="27">
        <v>70700</v>
      </c>
      <c r="K25" s="27">
        <v>0</v>
      </c>
      <c r="L25" s="27">
        <v>0</v>
      </c>
      <c r="M25" s="27">
        <v>0</v>
      </c>
      <c r="N25" s="41">
        <f t="shared" si="0"/>
        <v>111500</v>
      </c>
    </row>
    <row r="26" spans="1:14" ht="16.5" customHeight="1">
      <c r="A26" s="296"/>
      <c r="B26" s="6"/>
      <c r="C26" s="5" t="s">
        <v>96</v>
      </c>
      <c r="D26" s="294" t="s">
        <v>28</v>
      </c>
      <c r="E26" s="294"/>
      <c r="F26" s="294"/>
      <c r="G26" s="294"/>
      <c r="H26" s="16"/>
      <c r="I26" s="27">
        <v>111818</v>
      </c>
      <c r="J26" s="27">
        <v>0</v>
      </c>
      <c r="K26" s="27">
        <v>0</v>
      </c>
      <c r="L26" s="27">
        <v>0</v>
      </c>
      <c r="M26" s="27">
        <v>0</v>
      </c>
      <c r="N26" s="41">
        <f t="shared" si="0"/>
        <v>111818</v>
      </c>
    </row>
    <row r="27" spans="1:14" ht="16.5" customHeight="1">
      <c r="A27" s="296"/>
      <c r="B27" s="6"/>
      <c r="C27" s="5" t="s">
        <v>69</v>
      </c>
      <c r="D27" s="294" t="s">
        <v>29</v>
      </c>
      <c r="E27" s="294"/>
      <c r="F27" s="294"/>
      <c r="G27" s="294"/>
      <c r="H27" s="16"/>
      <c r="I27" s="27">
        <v>0</v>
      </c>
      <c r="J27" s="27">
        <v>54758</v>
      </c>
      <c r="K27" s="27">
        <v>0</v>
      </c>
      <c r="L27" s="27">
        <v>0</v>
      </c>
      <c r="M27" s="27">
        <v>20302</v>
      </c>
      <c r="N27" s="41">
        <f t="shared" si="0"/>
        <v>75060</v>
      </c>
    </row>
    <row r="28" spans="1:14" ht="16.5" customHeight="1">
      <c r="A28" s="296"/>
      <c r="B28" s="6"/>
      <c r="C28" s="5" t="s">
        <v>70</v>
      </c>
      <c r="D28" s="294" t="s">
        <v>30</v>
      </c>
      <c r="E28" s="294"/>
      <c r="F28" s="294"/>
      <c r="G28" s="294"/>
      <c r="H28" s="16"/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41">
        <f t="shared" si="0"/>
        <v>0</v>
      </c>
    </row>
    <row r="29" spans="1:14" ht="16.5" customHeight="1">
      <c r="A29" s="296"/>
      <c r="B29" s="6"/>
      <c r="C29" s="5" t="s">
        <v>71</v>
      </c>
      <c r="D29" s="294" t="s">
        <v>31</v>
      </c>
      <c r="E29" s="294"/>
      <c r="F29" s="294"/>
      <c r="G29" s="294"/>
      <c r="H29" s="16"/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41">
        <f t="shared" si="0"/>
        <v>0</v>
      </c>
    </row>
    <row r="30" spans="1:14" ht="16.5" customHeight="1">
      <c r="A30" s="296"/>
      <c r="B30" s="6"/>
      <c r="C30" s="5" t="s">
        <v>72</v>
      </c>
      <c r="D30" s="294" t="s">
        <v>32</v>
      </c>
      <c r="E30" s="294"/>
      <c r="F30" s="294"/>
      <c r="G30" s="294"/>
      <c r="H30" s="16"/>
      <c r="I30" s="27">
        <v>19041</v>
      </c>
      <c r="J30" s="27">
        <v>0</v>
      </c>
      <c r="K30" s="27">
        <v>0</v>
      </c>
      <c r="L30" s="27">
        <v>0</v>
      </c>
      <c r="M30" s="27">
        <v>0</v>
      </c>
      <c r="N30" s="41">
        <f t="shared" si="0"/>
        <v>19041</v>
      </c>
    </row>
    <row r="31" spans="1:14" ht="16.5" customHeight="1">
      <c r="A31" s="296"/>
      <c r="B31" s="6"/>
      <c r="C31" s="5" t="s">
        <v>73</v>
      </c>
      <c r="D31" s="294" t="s">
        <v>33</v>
      </c>
      <c r="E31" s="294"/>
      <c r="F31" s="294"/>
      <c r="G31" s="294"/>
      <c r="H31" s="16"/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41">
        <f t="shared" si="0"/>
        <v>0</v>
      </c>
    </row>
    <row r="32" spans="1:14" ht="16.5" customHeight="1">
      <c r="A32" s="296"/>
      <c r="B32" s="6"/>
      <c r="C32" s="5" t="s">
        <v>74</v>
      </c>
      <c r="D32" s="294" t="s">
        <v>12</v>
      </c>
      <c r="E32" s="294"/>
      <c r="F32" s="294"/>
      <c r="G32" s="294"/>
      <c r="H32" s="16"/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41">
        <f t="shared" si="0"/>
        <v>0</v>
      </c>
    </row>
    <row r="33" spans="1:14" ht="16.5" customHeight="1">
      <c r="A33" s="296"/>
      <c r="B33" s="6" t="s">
        <v>99</v>
      </c>
      <c r="C33" s="294" t="s">
        <v>34</v>
      </c>
      <c r="D33" s="294"/>
      <c r="E33" s="294"/>
      <c r="F33" s="294"/>
      <c r="G33" s="294"/>
      <c r="H33" s="16"/>
      <c r="I33" s="24">
        <v>286426</v>
      </c>
      <c r="J33" s="24">
        <v>155292</v>
      </c>
      <c r="K33" s="24">
        <v>7342</v>
      </c>
      <c r="L33" s="24">
        <v>0</v>
      </c>
      <c r="M33" s="24">
        <v>40603</v>
      </c>
      <c r="N33" s="40">
        <f t="shared" si="0"/>
        <v>489663</v>
      </c>
    </row>
    <row r="34" spans="1:14" ht="16.5" customHeight="1">
      <c r="A34" s="296"/>
      <c r="B34" s="6"/>
      <c r="C34" s="5" t="s">
        <v>76</v>
      </c>
      <c r="D34" s="294" t="s">
        <v>35</v>
      </c>
      <c r="E34" s="294"/>
      <c r="F34" s="294"/>
      <c r="G34" s="294"/>
      <c r="H34" s="16"/>
      <c r="I34" s="27">
        <v>62791</v>
      </c>
      <c r="J34" s="27">
        <v>70846</v>
      </c>
      <c r="K34" s="27">
        <v>0</v>
      </c>
      <c r="L34" s="27">
        <v>0</v>
      </c>
      <c r="M34" s="27">
        <v>0</v>
      </c>
      <c r="N34" s="41">
        <f t="shared" si="0"/>
        <v>133637</v>
      </c>
    </row>
    <row r="35" spans="1:14" ht="16.5" customHeight="1">
      <c r="A35" s="296"/>
      <c r="B35" s="6"/>
      <c r="C35" s="5" t="s">
        <v>77</v>
      </c>
      <c r="D35" s="294" t="s">
        <v>36</v>
      </c>
      <c r="E35" s="294"/>
      <c r="F35" s="294"/>
      <c r="G35" s="294"/>
      <c r="H35" s="16"/>
      <c r="I35" s="27">
        <v>223635</v>
      </c>
      <c r="J35" s="27">
        <v>78705</v>
      </c>
      <c r="K35" s="27">
        <v>3899</v>
      </c>
      <c r="L35" s="27">
        <v>0</v>
      </c>
      <c r="M35" s="27">
        <v>40603</v>
      </c>
      <c r="N35" s="41">
        <f t="shared" si="0"/>
        <v>346842</v>
      </c>
    </row>
    <row r="36" spans="1:14" ht="16.5" customHeight="1">
      <c r="A36" s="296"/>
      <c r="B36" s="6"/>
      <c r="C36" s="5" t="s">
        <v>78</v>
      </c>
      <c r="D36" s="294" t="s">
        <v>37</v>
      </c>
      <c r="E36" s="294"/>
      <c r="F36" s="294"/>
      <c r="G36" s="294"/>
      <c r="H36" s="16"/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41">
        <f t="shared" si="0"/>
        <v>0</v>
      </c>
    </row>
    <row r="37" spans="1:14" ht="16.5" customHeight="1">
      <c r="A37" s="296"/>
      <c r="B37" s="6"/>
      <c r="C37" s="5" t="s">
        <v>79</v>
      </c>
      <c r="D37" s="294" t="s">
        <v>38</v>
      </c>
      <c r="E37" s="294"/>
      <c r="F37" s="294"/>
      <c r="G37" s="294"/>
      <c r="H37" s="16"/>
      <c r="I37" s="27">
        <v>0</v>
      </c>
      <c r="J37" s="27">
        <v>5741</v>
      </c>
      <c r="K37" s="27">
        <v>3443</v>
      </c>
      <c r="L37" s="27">
        <v>0</v>
      </c>
      <c r="M37" s="27">
        <v>0</v>
      </c>
      <c r="N37" s="41">
        <f t="shared" si="0"/>
        <v>9184</v>
      </c>
    </row>
    <row r="38" spans="1:14" ht="16.5" customHeight="1">
      <c r="A38" s="296"/>
      <c r="B38" s="6"/>
      <c r="C38" s="5" t="s">
        <v>71</v>
      </c>
      <c r="D38" s="294" t="s">
        <v>12</v>
      </c>
      <c r="E38" s="294"/>
      <c r="F38" s="294"/>
      <c r="G38" s="294"/>
      <c r="H38" s="16"/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41">
        <f t="shared" si="0"/>
        <v>0</v>
      </c>
    </row>
    <row r="39" spans="1:14" ht="16.5" customHeight="1">
      <c r="A39" s="296"/>
      <c r="B39" s="6" t="s">
        <v>100</v>
      </c>
      <c r="C39" s="294" t="s">
        <v>39</v>
      </c>
      <c r="D39" s="294"/>
      <c r="E39" s="294"/>
      <c r="F39" s="294"/>
      <c r="G39" s="294"/>
      <c r="H39" s="10"/>
      <c r="I39" s="24">
        <v>-114767</v>
      </c>
      <c r="J39" s="24">
        <v>-29834</v>
      </c>
      <c r="K39" s="24">
        <v>-7342</v>
      </c>
      <c r="L39" s="24">
        <v>0</v>
      </c>
      <c r="M39" s="24">
        <v>-20301</v>
      </c>
      <c r="N39" s="40">
        <f t="shared" si="0"/>
        <v>-172244</v>
      </c>
    </row>
    <row r="40" spans="1:14" ht="16.5" customHeight="1">
      <c r="A40" s="17" t="s">
        <v>81</v>
      </c>
      <c r="B40" s="292" t="s">
        <v>44</v>
      </c>
      <c r="C40" s="292"/>
      <c r="D40" s="292"/>
      <c r="E40" s="292"/>
      <c r="F40" s="292"/>
      <c r="G40" s="292"/>
      <c r="H40" s="13"/>
      <c r="I40" s="30">
        <v>1554</v>
      </c>
      <c r="J40" s="21">
        <v>7050</v>
      </c>
      <c r="K40" s="21">
        <v>5204</v>
      </c>
      <c r="L40" s="21">
        <v>3363</v>
      </c>
      <c r="M40" s="21">
        <v>20915</v>
      </c>
      <c r="N40" s="39">
        <f t="shared" si="0"/>
        <v>38086</v>
      </c>
    </row>
    <row r="41" spans="1:14" ht="16.5" customHeight="1">
      <c r="A41" s="17" t="s">
        <v>82</v>
      </c>
      <c r="B41" s="292" t="s">
        <v>45</v>
      </c>
      <c r="C41" s="292"/>
      <c r="D41" s="292"/>
      <c r="E41" s="292"/>
      <c r="F41" s="292"/>
      <c r="G41" s="292"/>
      <c r="H41" s="13"/>
      <c r="I41" s="31">
        <v>0</v>
      </c>
      <c r="J41" s="32">
        <v>49</v>
      </c>
      <c r="K41" s="32">
        <v>0</v>
      </c>
      <c r="L41" s="32">
        <v>3363</v>
      </c>
      <c r="M41" s="32">
        <v>0</v>
      </c>
      <c r="N41" s="42">
        <f t="shared" si="0"/>
        <v>3412</v>
      </c>
    </row>
    <row r="42" spans="1:14" ht="16.5" customHeight="1">
      <c r="A42" s="17" t="s">
        <v>83</v>
      </c>
      <c r="B42" s="292" t="s">
        <v>46</v>
      </c>
      <c r="C42" s="292"/>
      <c r="D42" s="292"/>
      <c r="E42" s="292"/>
      <c r="F42" s="292"/>
      <c r="G42" s="292"/>
      <c r="H42" s="13"/>
      <c r="I42" s="31">
        <v>453</v>
      </c>
      <c r="J42" s="32">
        <v>18331</v>
      </c>
      <c r="K42" s="32">
        <v>1608</v>
      </c>
      <c r="L42" s="32">
        <v>0</v>
      </c>
      <c r="M42" s="32">
        <v>11313</v>
      </c>
      <c r="N42" s="42">
        <f t="shared" si="0"/>
        <v>31705</v>
      </c>
    </row>
    <row r="43" spans="1:14" ht="16.5" customHeight="1">
      <c r="A43" s="17" t="s">
        <v>84</v>
      </c>
      <c r="B43" s="292" t="s">
        <v>47</v>
      </c>
      <c r="C43" s="292"/>
      <c r="D43" s="292"/>
      <c r="E43" s="292"/>
      <c r="F43" s="292"/>
      <c r="G43" s="292"/>
      <c r="H43" s="13"/>
      <c r="I43" s="31">
        <v>0</v>
      </c>
      <c r="J43" s="32">
        <v>0</v>
      </c>
      <c r="K43" s="32">
        <v>0</v>
      </c>
      <c r="L43" s="32">
        <v>0</v>
      </c>
      <c r="M43" s="32">
        <v>0</v>
      </c>
      <c r="N43" s="42">
        <f t="shared" si="0"/>
        <v>0</v>
      </c>
    </row>
    <row r="44" spans="1:14" ht="16.5" customHeight="1">
      <c r="A44" s="17" t="s">
        <v>85</v>
      </c>
      <c r="B44" s="292" t="s">
        <v>53</v>
      </c>
      <c r="C44" s="292"/>
      <c r="D44" s="292"/>
      <c r="E44" s="292"/>
      <c r="F44" s="292"/>
      <c r="G44" s="292"/>
      <c r="H44" s="13"/>
      <c r="I44" s="30">
        <v>2007</v>
      </c>
      <c r="J44" s="21">
        <v>25332</v>
      </c>
      <c r="K44" s="21">
        <v>6812</v>
      </c>
      <c r="L44" s="21">
        <v>0</v>
      </c>
      <c r="M44" s="21">
        <v>32228</v>
      </c>
      <c r="N44" s="39">
        <f t="shared" si="0"/>
        <v>66379</v>
      </c>
    </row>
    <row r="45" spans="1:14" ht="16.5" customHeight="1">
      <c r="A45" s="17" t="s">
        <v>86</v>
      </c>
      <c r="B45" s="292" t="s">
        <v>48</v>
      </c>
      <c r="C45" s="292"/>
      <c r="D45" s="292"/>
      <c r="E45" s="292"/>
      <c r="F45" s="292"/>
      <c r="G45" s="292"/>
      <c r="H45" s="13"/>
      <c r="I45" s="31">
        <v>0</v>
      </c>
      <c r="J45" s="32">
        <v>0</v>
      </c>
      <c r="K45" s="32">
        <v>0</v>
      </c>
      <c r="L45" s="32">
        <v>0</v>
      </c>
      <c r="M45" s="32">
        <v>0</v>
      </c>
      <c r="N45" s="42">
        <f t="shared" si="0"/>
        <v>0</v>
      </c>
    </row>
    <row r="46" spans="1:14" ht="16.5" customHeight="1">
      <c r="A46" s="316" t="s">
        <v>87</v>
      </c>
      <c r="B46" s="293" t="s">
        <v>49</v>
      </c>
      <c r="C46" s="293"/>
      <c r="D46" s="293"/>
      <c r="E46" s="293"/>
      <c r="F46" s="14"/>
      <c r="G46" s="15" t="s">
        <v>50</v>
      </c>
      <c r="H46" s="13"/>
      <c r="I46" s="30">
        <v>2007</v>
      </c>
      <c r="J46" s="21">
        <v>25332</v>
      </c>
      <c r="K46" s="21">
        <v>6812</v>
      </c>
      <c r="L46" s="21" t="s">
        <v>243</v>
      </c>
      <c r="M46" s="21">
        <v>32228</v>
      </c>
      <c r="N46" s="39">
        <f t="shared" si="0"/>
        <v>66379</v>
      </c>
    </row>
    <row r="47" spans="1:14" ht="16.5" customHeight="1" thickBot="1">
      <c r="A47" s="317"/>
      <c r="B47" s="291" t="s">
        <v>88</v>
      </c>
      <c r="C47" s="291"/>
      <c r="D47" s="291"/>
      <c r="E47" s="291"/>
      <c r="F47" s="18"/>
      <c r="G47" s="19" t="s">
        <v>51</v>
      </c>
      <c r="H47" s="20"/>
      <c r="I47" s="35" t="s">
        <v>243</v>
      </c>
      <c r="J47" s="36" t="s">
        <v>243</v>
      </c>
      <c r="K47" s="36" t="s">
        <v>243</v>
      </c>
      <c r="L47" s="36" t="s">
        <v>243</v>
      </c>
      <c r="M47" s="36" t="s">
        <v>243</v>
      </c>
      <c r="N47" s="43">
        <f t="shared" si="0"/>
        <v>0</v>
      </c>
    </row>
  </sheetData>
  <mergeCells count="68">
    <mergeCell ref="B44:G44"/>
    <mergeCell ref="B45:G45"/>
    <mergeCell ref="B46:E46"/>
    <mergeCell ref="B47:E47"/>
    <mergeCell ref="B40:G40"/>
    <mergeCell ref="B41:G41"/>
    <mergeCell ref="B42:G42"/>
    <mergeCell ref="B43:G43"/>
    <mergeCell ref="D37:G37"/>
    <mergeCell ref="D38:G38"/>
    <mergeCell ref="C39:G39"/>
    <mergeCell ref="A24:A39"/>
    <mergeCell ref="C33:G33"/>
    <mergeCell ref="D34:G34"/>
    <mergeCell ref="D35:G35"/>
    <mergeCell ref="D36:G36"/>
    <mergeCell ref="D29:G29"/>
    <mergeCell ref="D30:G30"/>
    <mergeCell ref="D31:G31"/>
    <mergeCell ref="D32:G32"/>
    <mergeCell ref="D25:G25"/>
    <mergeCell ref="D26:G26"/>
    <mergeCell ref="D27:G27"/>
    <mergeCell ref="D28:G28"/>
    <mergeCell ref="C22:D22"/>
    <mergeCell ref="E22:G22"/>
    <mergeCell ref="C23:G23"/>
    <mergeCell ref="C24:G24"/>
    <mergeCell ref="C20:D20"/>
    <mergeCell ref="E20:G20"/>
    <mergeCell ref="C21:D21"/>
    <mergeCell ref="E21:G21"/>
    <mergeCell ref="C17:D17"/>
    <mergeCell ref="E17:G17"/>
    <mergeCell ref="D18:G18"/>
    <mergeCell ref="C19:D19"/>
    <mergeCell ref="E19:G19"/>
    <mergeCell ref="C15:D15"/>
    <mergeCell ref="E15:G15"/>
    <mergeCell ref="C16:D16"/>
    <mergeCell ref="E16:G16"/>
    <mergeCell ref="C12:D12"/>
    <mergeCell ref="E12:G12"/>
    <mergeCell ref="C13:G13"/>
    <mergeCell ref="D14:G14"/>
    <mergeCell ref="C10:D10"/>
    <mergeCell ref="E10:G10"/>
    <mergeCell ref="C11:D11"/>
    <mergeCell ref="E11:G11"/>
    <mergeCell ref="C8:D8"/>
    <mergeCell ref="E7:G7"/>
    <mergeCell ref="E8:G8"/>
    <mergeCell ref="D9:G9"/>
    <mergeCell ref="L2:L3"/>
    <mergeCell ref="M2:M3"/>
    <mergeCell ref="N2:N3"/>
    <mergeCell ref="A3:H3"/>
    <mergeCell ref="A2:H2"/>
    <mergeCell ref="A46:A47"/>
    <mergeCell ref="I2:I3"/>
    <mergeCell ref="J2:J3"/>
    <mergeCell ref="K2:K3"/>
    <mergeCell ref="C4:G4"/>
    <mergeCell ref="D5:G5"/>
    <mergeCell ref="A4:A23"/>
    <mergeCell ref="C6:D6"/>
    <mergeCell ref="E6:G6"/>
    <mergeCell ref="C7:D7"/>
  </mergeCells>
  <printOptions/>
  <pageMargins left="0.7874015748031497" right="0.7874015748031497" top="0.7874015748031497" bottom="0.5905511811023623" header="0.3937007874015748" footer="0.1968503937007874"/>
  <pageSetup horizontalDpi="600" verticalDpi="600" orientation="portrait" paperSize="9" r:id="rId2"/>
  <headerFooter alignWithMargins="0">
    <oddHeader>&amp;R&amp;"ＭＳ 明朝,標準"&amp;9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3"/>
  <sheetViews>
    <sheetView showZeros="0" view="pageBreakPreview" zoomScaleSheetLayoutView="100" workbookViewId="0" topLeftCell="A1">
      <pane xSplit="8" topLeftCell="I1" activePane="topRight" state="frozen"/>
      <selection pane="topLeft" activeCell="E32" sqref="E32"/>
      <selection pane="topRight" activeCell="A1" sqref="A1"/>
    </sheetView>
  </sheetViews>
  <sheetFormatPr defaultColWidth="10.00390625" defaultRowHeight="13.5" customHeight="1"/>
  <cols>
    <col min="1" max="1" width="3.75390625" style="3" customWidth="1"/>
    <col min="2" max="2" width="3.25390625" style="4" customWidth="1"/>
    <col min="3" max="4" width="2.375" style="3" customWidth="1"/>
    <col min="5" max="5" width="8.375" style="3" customWidth="1"/>
    <col min="6" max="6" width="0.875" style="3" customWidth="1"/>
    <col min="7" max="7" width="7.25390625" style="3" customWidth="1"/>
    <col min="8" max="8" width="1.00390625" style="1" customWidth="1"/>
    <col min="9" max="10" width="22.125" style="1" customWidth="1"/>
    <col min="11" max="11" width="40.00390625" style="1" customWidth="1"/>
    <col min="12" max="16384" width="10.00390625" style="1" customWidth="1"/>
  </cols>
  <sheetData>
    <row r="1" spans="1:10" ht="16.5" customHeight="1" thickBot="1">
      <c r="A1" s="3" t="s">
        <v>305</v>
      </c>
      <c r="J1" s="44" t="s">
        <v>52</v>
      </c>
    </row>
    <row r="2" spans="1:10" ht="16.5" customHeight="1">
      <c r="A2" s="304" t="s">
        <v>6</v>
      </c>
      <c r="B2" s="305"/>
      <c r="C2" s="305"/>
      <c r="D2" s="305"/>
      <c r="E2" s="305"/>
      <c r="F2" s="305"/>
      <c r="G2" s="305"/>
      <c r="H2" s="306"/>
      <c r="I2" s="326" t="s">
        <v>109</v>
      </c>
      <c r="J2" s="324" t="s">
        <v>95</v>
      </c>
    </row>
    <row r="3" spans="1:10" ht="16.5" customHeight="1">
      <c r="A3" s="301" t="s">
        <v>5</v>
      </c>
      <c r="B3" s="302"/>
      <c r="C3" s="302"/>
      <c r="D3" s="302"/>
      <c r="E3" s="302"/>
      <c r="F3" s="302"/>
      <c r="G3" s="302"/>
      <c r="H3" s="303"/>
      <c r="I3" s="327"/>
      <c r="J3" s="325"/>
    </row>
    <row r="4" spans="1:10" ht="16.5" customHeight="1">
      <c r="A4" s="295" t="s">
        <v>4</v>
      </c>
      <c r="B4" s="7" t="s">
        <v>54</v>
      </c>
      <c r="C4" s="299" t="s">
        <v>7</v>
      </c>
      <c r="D4" s="299"/>
      <c r="E4" s="299"/>
      <c r="F4" s="299"/>
      <c r="G4" s="299"/>
      <c r="H4" s="8"/>
      <c r="I4" s="21">
        <v>586457</v>
      </c>
      <c r="J4" s="39">
        <f>I4</f>
        <v>586457</v>
      </c>
    </row>
    <row r="5" spans="1:10" ht="16.5" customHeight="1">
      <c r="A5" s="296"/>
      <c r="B5" s="9"/>
      <c r="C5" s="5" t="s">
        <v>55</v>
      </c>
      <c r="D5" s="294" t="s">
        <v>8</v>
      </c>
      <c r="E5" s="294"/>
      <c r="F5" s="294"/>
      <c r="G5" s="294"/>
      <c r="H5" s="10"/>
      <c r="I5" s="24">
        <v>586399</v>
      </c>
      <c r="J5" s="40">
        <f>I5</f>
        <v>586399</v>
      </c>
    </row>
    <row r="6" spans="1:10" ht="16.5" customHeight="1">
      <c r="A6" s="296"/>
      <c r="B6" s="6"/>
      <c r="C6" s="300" t="s">
        <v>57</v>
      </c>
      <c r="D6" s="300"/>
      <c r="E6" s="294" t="s">
        <v>9</v>
      </c>
      <c r="F6" s="294"/>
      <c r="G6" s="294"/>
      <c r="H6" s="10"/>
      <c r="I6" s="27">
        <v>586399</v>
      </c>
      <c r="J6" s="40">
        <f aca="true" t="shared" si="0" ref="J6:J47">I6</f>
        <v>586399</v>
      </c>
    </row>
    <row r="7" spans="1:10" ht="16.5" customHeight="1">
      <c r="A7" s="296"/>
      <c r="B7" s="6"/>
      <c r="C7" s="300" t="s">
        <v>58</v>
      </c>
      <c r="D7" s="300"/>
      <c r="E7" s="294" t="s">
        <v>11</v>
      </c>
      <c r="F7" s="294"/>
      <c r="G7" s="294"/>
      <c r="H7" s="10"/>
      <c r="I7" s="27">
        <v>0</v>
      </c>
      <c r="J7" s="40">
        <f t="shared" si="0"/>
        <v>0</v>
      </c>
    </row>
    <row r="8" spans="1:10" ht="16.5" customHeight="1">
      <c r="A8" s="296"/>
      <c r="B8" s="6"/>
      <c r="C8" s="300" t="s">
        <v>60</v>
      </c>
      <c r="D8" s="300"/>
      <c r="E8" s="294" t="s">
        <v>12</v>
      </c>
      <c r="F8" s="294"/>
      <c r="G8" s="294"/>
      <c r="H8" s="10"/>
      <c r="I8" s="27">
        <v>0</v>
      </c>
      <c r="J8" s="40">
        <f t="shared" si="0"/>
        <v>0</v>
      </c>
    </row>
    <row r="9" spans="1:10" ht="16.5" customHeight="1">
      <c r="A9" s="296"/>
      <c r="B9" s="6"/>
      <c r="C9" s="5" t="s">
        <v>104</v>
      </c>
      <c r="D9" s="294" t="s">
        <v>13</v>
      </c>
      <c r="E9" s="294"/>
      <c r="F9" s="294"/>
      <c r="G9" s="294"/>
      <c r="H9" s="10"/>
      <c r="I9" s="24">
        <v>58</v>
      </c>
      <c r="J9" s="40">
        <f t="shared" si="0"/>
        <v>58</v>
      </c>
    </row>
    <row r="10" spans="1:10" ht="16.5" customHeight="1">
      <c r="A10" s="296"/>
      <c r="B10" s="6"/>
      <c r="C10" s="300" t="s">
        <v>62</v>
      </c>
      <c r="D10" s="300"/>
      <c r="E10" s="294" t="s">
        <v>14</v>
      </c>
      <c r="F10" s="294"/>
      <c r="G10" s="294"/>
      <c r="H10" s="10"/>
      <c r="I10" s="27">
        <v>0</v>
      </c>
      <c r="J10" s="40">
        <f t="shared" si="0"/>
        <v>0</v>
      </c>
    </row>
    <row r="11" spans="1:10" ht="16.5" customHeight="1">
      <c r="A11" s="296"/>
      <c r="B11" s="6"/>
      <c r="C11" s="300" t="s">
        <v>59</v>
      </c>
      <c r="D11" s="300"/>
      <c r="E11" s="294" t="s">
        <v>15</v>
      </c>
      <c r="F11" s="294"/>
      <c r="G11" s="294"/>
      <c r="H11" s="10"/>
      <c r="I11" s="27">
        <v>0</v>
      </c>
      <c r="J11" s="40">
        <f t="shared" si="0"/>
        <v>0</v>
      </c>
    </row>
    <row r="12" spans="1:10" ht="16.5" customHeight="1">
      <c r="A12" s="296"/>
      <c r="B12" s="6"/>
      <c r="C12" s="300" t="s">
        <v>63</v>
      </c>
      <c r="D12" s="300"/>
      <c r="E12" s="294" t="s">
        <v>12</v>
      </c>
      <c r="F12" s="294"/>
      <c r="G12" s="294"/>
      <c r="H12" s="10"/>
      <c r="I12" s="27">
        <v>58</v>
      </c>
      <c r="J12" s="40">
        <f t="shared" si="0"/>
        <v>58</v>
      </c>
    </row>
    <row r="13" spans="1:10" ht="16.5" customHeight="1">
      <c r="A13" s="296"/>
      <c r="B13" s="6" t="s">
        <v>105</v>
      </c>
      <c r="C13" s="294" t="s">
        <v>187</v>
      </c>
      <c r="D13" s="294"/>
      <c r="E13" s="294"/>
      <c r="F13" s="294"/>
      <c r="G13" s="294"/>
      <c r="H13" s="10"/>
      <c r="I13" s="24">
        <v>468710</v>
      </c>
      <c r="J13" s="40">
        <f t="shared" si="0"/>
        <v>468710</v>
      </c>
    </row>
    <row r="14" spans="1:10" ht="16.5" customHeight="1">
      <c r="A14" s="296"/>
      <c r="B14" s="9"/>
      <c r="C14" s="5" t="s">
        <v>55</v>
      </c>
      <c r="D14" s="294" t="s">
        <v>16</v>
      </c>
      <c r="E14" s="294"/>
      <c r="F14" s="294"/>
      <c r="G14" s="294"/>
      <c r="H14" s="10"/>
      <c r="I14" s="24">
        <v>449334</v>
      </c>
      <c r="J14" s="40">
        <f t="shared" si="0"/>
        <v>449334</v>
      </c>
    </row>
    <row r="15" spans="1:10" ht="16.5" customHeight="1">
      <c r="A15" s="296"/>
      <c r="B15" s="6"/>
      <c r="C15" s="300" t="s">
        <v>65</v>
      </c>
      <c r="D15" s="300"/>
      <c r="E15" s="294" t="s">
        <v>17</v>
      </c>
      <c r="F15" s="294"/>
      <c r="G15" s="294"/>
      <c r="H15" s="10"/>
      <c r="I15" s="27">
        <v>0</v>
      </c>
      <c r="J15" s="40">
        <f t="shared" si="0"/>
        <v>0</v>
      </c>
    </row>
    <row r="16" spans="1:10" ht="16.5" customHeight="1">
      <c r="A16" s="296"/>
      <c r="B16" s="6"/>
      <c r="C16" s="300" t="s">
        <v>58</v>
      </c>
      <c r="D16" s="300"/>
      <c r="E16" s="294" t="s">
        <v>18</v>
      </c>
      <c r="F16" s="294"/>
      <c r="G16" s="294"/>
      <c r="H16" s="10"/>
      <c r="I16" s="27">
        <v>0</v>
      </c>
      <c r="J16" s="40">
        <f t="shared" si="0"/>
        <v>0</v>
      </c>
    </row>
    <row r="17" spans="1:10" ht="16.5" customHeight="1">
      <c r="A17" s="296"/>
      <c r="B17" s="6"/>
      <c r="C17" s="300" t="s">
        <v>60</v>
      </c>
      <c r="D17" s="300"/>
      <c r="E17" s="294" t="s">
        <v>12</v>
      </c>
      <c r="F17" s="294"/>
      <c r="G17" s="294"/>
      <c r="H17" s="10"/>
      <c r="I17" s="27">
        <v>449334</v>
      </c>
      <c r="J17" s="40">
        <f t="shared" si="0"/>
        <v>449334</v>
      </c>
    </row>
    <row r="18" spans="1:10" ht="16.5" customHeight="1">
      <c r="A18" s="296"/>
      <c r="B18" s="6"/>
      <c r="C18" s="5" t="s">
        <v>104</v>
      </c>
      <c r="D18" s="294" t="s">
        <v>19</v>
      </c>
      <c r="E18" s="294"/>
      <c r="F18" s="294"/>
      <c r="G18" s="294"/>
      <c r="H18" s="10"/>
      <c r="I18" s="24">
        <v>19376</v>
      </c>
      <c r="J18" s="40">
        <f t="shared" si="0"/>
        <v>19376</v>
      </c>
    </row>
    <row r="19" spans="1:10" ht="16.5" customHeight="1">
      <c r="A19" s="296"/>
      <c r="B19" s="6"/>
      <c r="C19" s="300" t="s">
        <v>62</v>
      </c>
      <c r="D19" s="300"/>
      <c r="E19" s="294" t="s">
        <v>20</v>
      </c>
      <c r="F19" s="294"/>
      <c r="G19" s="294"/>
      <c r="H19" s="10"/>
      <c r="I19" s="24">
        <v>19376</v>
      </c>
      <c r="J19" s="40">
        <f t="shared" si="0"/>
        <v>19376</v>
      </c>
    </row>
    <row r="20" spans="1:10" ht="16.5" customHeight="1">
      <c r="A20" s="296"/>
      <c r="B20" s="6"/>
      <c r="C20" s="300"/>
      <c r="D20" s="300"/>
      <c r="E20" s="294" t="s">
        <v>21</v>
      </c>
      <c r="F20" s="294"/>
      <c r="G20" s="294"/>
      <c r="H20" s="10"/>
      <c r="I20" s="27">
        <v>19376</v>
      </c>
      <c r="J20" s="40">
        <f t="shared" si="0"/>
        <v>19376</v>
      </c>
    </row>
    <row r="21" spans="1:10" ht="16.5" customHeight="1">
      <c r="A21" s="296"/>
      <c r="B21" s="6"/>
      <c r="C21" s="300"/>
      <c r="D21" s="300"/>
      <c r="E21" s="294" t="s">
        <v>22</v>
      </c>
      <c r="F21" s="294"/>
      <c r="G21" s="294"/>
      <c r="H21" s="10"/>
      <c r="I21" s="27">
        <v>0</v>
      </c>
      <c r="J21" s="40">
        <f t="shared" si="0"/>
        <v>0</v>
      </c>
    </row>
    <row r="22" spans="1:10" ht="16.5" customHeight="1">
      <c r="A22" s="296"/>
      <c r="B22" s="6"/>
      <c r="C22" s="300" t="s">
        <v>66</v>
      </c>
      <c r="D22" s="300"/>
      <c r="E22" s="294" t="s">
        <v>12</v>
      </c>
      <c r="F22" s="294"/>
      <c r="G22" s="294"/>
      <c r="H22" s="10"/>
      <c r="I22" s="27">
        <v>0</v>
      </c>
      <c r="J22" s="40">
        <f t="shared" si="0"/>
        <v>0</v>
      </c>
    </row>
    <row r="23" spans="1:10" ht="16.5" customHeight="1">
      <c r="A23" s="307"/>
      <c r="B23" s="11" t="s">
        <v>106</v>
      </c>
      <c r="C23" s="298" t="s">
        <v>25</v>
      </c>
      <c r="D23" s="298"/>
      <c r="E23" s="298"/>
      <c r="F23" s="298"/>
      <c r="G23" s="298"/>
      <c r="H23" s="12"/>
      <c r="I23" s="24">
        <v>117747</v>
      </c>
      <c r="J23" s="247">
        <f t="shared" si="0"/>
        <v>117747</v>
      </c>
    </row>
    <row r="24" spans="1:10" ht="16.5" customHeight="1">
      <c r="A24" s="295" t="s">
        <v>40</v>
      </c>
      <c r="B24" s="6" t="s">
        <v>68</v>
      </c>
      <c r="C24" s="299" t="s">
        <v>26</v>
      </c>
      <c r="D24" s="299"/>
      <c r="E24" s="299"/>
      <c r="F24" s="299"/>
      <c r="G24" s="299"/>
      <c r="H24" s="16"/>
      <c r="I24" s="21">
        <v>0</v>
      </c>
      <c r="J24" s="40">
        <f t="shared" si="0"/>
        <v>0</v>
      </c>
    </row>
    <row r="25" spans="1:10" ht="16.5" customHeight="1">
      <c r="A25" s="296"/>
      <c r="B25" s="6"/>
      <c r="C25" s="5" t="s">
        <v>56</v>
      </c>
      <c r="D25" s="294" t="s">
        <v>27</v>
      </c>
      <c r="E25" s="294"/>
      <c r="F25" s="294"/>
      <c r="G25" s="294"/>
      <c r="H25" s="16"/>
      <c r="I25" s="27">
        <v>0</v>
      </c>
      <c r="J25" s="40">
        <f t="shared" si="0"/>
        <v>0</v>
      </c>
    </row>
    <row r="26" spans="1:10" ht="16.5" customHeight="1">
      <c r="A26" s="296"/>
      <c r="B26" s="6"/>
      <c r="C26" s="5" t="s">
        <v>104</v>
      </c>
      <c r="D26" s="294" t="s">
        <v>28</v>
      </c>
      <c r="E26" s="294"/>
      <c r="F26" s="294"/>
      <c r="G26" s="294"/>
      <c r="H26" s="16"/>
      <c r="I26" s="27">
        <v>0</v>
      </c>
      <c r="J26" s="40">
        <f t="shared" si="0"/>
        <v>0</v>
      </c>
    </row>
    <row r="27" spans="1:10" ht="16.5" customHeight="1">
      <c r="A27" s="296"/>
      <c r="B27" s="6"/>
      <c r="C27" s="5" t="s">
        <v>69</v>
      </c>
      <c r="D27" s="294" t="s">
        <v>29</v>
      </c>
      <c r="E27" s="294"/>
      <c r="F27" s="294"/>
      <c r="G27" s="294"/>
      <c r="H27" s="16"/>
      <c r="I27" s="27">
        <v>0</v>
      </c>
      <c r="J27" s="40">
        <f t="shared" si="0"/>
        <v>0</v>
      </c>
    </row>
    <row r="28" spans="1:10" ht="16.5" customHeight="1">
      <c r="A28" s="296"/>
      <c r="B28" s="6"/>
      <c r="C28" s="5" t="s">
        <v>70</v>
      </c>
      <c r="D28" s="294" t="s">
        <v>30</v>
      </c>
      <c r="E28" s="294"/>
      <c r="F28" s="294"/>
      <c r="G28" s="294"/>
      <c r="H28" s="16"/>
      <c r="I28" s="27">
        <v>0</v>
      </c>
      <c r="J28" s="40">
        <f t="shared" si="0"/>
        <v>0</v>
      </c>
    </row>
    <row r="29" spans="1:10" ht="16.5" customHeight="1">
      <c r="A29" s="296"/>
      <c r="B29" s="6"/>
      <c r="C29" s="5" t="s">
        <v>71</v>
      </c>
      <c r="D29" s="294" t="s">
        <v>31</v>
      </c>
      <c r="E29" s="294"/>
      <c r="F29" s="294"/>
      <c r="G29" s="294"/>
      <c r="H29" s="16"/>
      <c r="I29" s="27">
        <v>0</v>
      </c>
      <c r="J29" s="40">
        <f t="shared" si="0"/>
        <v>0</v>
      </c>
    </row>
    <row r="30" spans="1:10" ht="16.5" customHeight="1">
      <c r="A30" s="296"/>
      <c r="B30" s="6"/>
      <c r="C30" s="5" t="s">
        <v>72</v>
      </c>
      <c r="D30" s="294" t="s">
        <v>32</v>
      </c>
      <c r="E30" s="294"/>
      <c r="F30" s="294"/>
      <c r="G30" s="294"/>
      <c r="H30" s="16"/>
      <c r="I30" s="27">
        <v>0</v>
      </c>
      <c r="J30" s="40">
        <f t="shared" si="0"/>
        <v>0</v>
      </c>
    </row>
    <row r="31" spans="1:10" ht="16.5" customHeight="1">
      <c r="A31" s="296"/>
      <c r="B31" s="6"/>
      <c r="C31" s="5" t="s">
        <v>73</v>
      </c>
      <c r="D31" s="294" t="s">
        <v>33</v>
      </c>
      <c r="E31" s="294"/>
      <c r="F31" s="294"/>
      <c r="G31" s="294"/>
      <c r="H31" s="16"/>
      <c r="I31" s="27">
        <v>0</v>
      </c>
      <c r="J31" s="40">
        <f t="shared" si="0"/>
        <v>0</v>
      </c>
    </row>
    <row r="32" spans="1:10" ht="16.5" customHeight="1">
      <c r="A32" s="296"/>
      <c r="B32" s="6"/>
      <c r="C32" s="5" t="s">
        <v>74</v>
      </c>
      <c r="D32" s="294" t="s">
        <v>12</v>
      </c>
      <c r="E32" s="294"/>
      <c r="F32" s="294"/>
      <c r="G32" s="294"/>
      <c r="H32" s="16"/>
      <c r="I32" s="27">
        <v>0</v>
      </c>
      <c r="J32" s="40">
        <f t="shared" si="0"/>
        <v>0</v>
      </c>
    </row>
    <row r="33" spans="1:10" ht="16.5" customHeight="1">
      <c r="A33" s="296"/>
      <c r="B33" s="6" t="s">
        <v>107</v>
      </c>
      <c r="C33" s="294" t="s">
        <v>34</v>
      </c>
      <c r="D33" s="294"/>
      <c r="E33" s="294"/>
      <c r="F33" s="294"/>
      <c r="G33" s="294"/>
      <c r="H33" s="16"/>
      <c r="I33" s="24">
        <v>97432</v>
      </c>
      <c r="J33" s="40">
        <f t="shared" si="0"/>
        <v>97432</v>
      </c>
    </row>
    <row r="34" spans="1:10" ht="16.5" customHeight="1">
      <c r="A34" s="296"/>
      <c r="B34" s="6"/>
      <c r="C34" s="5" t="s">
        <v>76</v>
      </c>
      <c r="D34" s="294" t="s">
        <v>35</v>
      </c>
      <c r="E34" s="294"/>
      <c r="F34" s="294"/>
      <c r="G34" s="294"/>
      <c r="H34" s="16"/>
      <c r="I34" s="27">
        <v>39625</v>
      </c>
      <c r="J34" s="40">
        <f t="shared" si="0"/>
        <v>39625</v>
      </c>
    </row>
    <row r="35" spans="1:10" ht="16.5" customHeight="1">
      <c r="A35" s="296"/>
      <c r="B35" s="6"/>
      <c r="C35" s="5" t="s">
        <v>77</v>
      </c>
      <c r="D35" s="294" t="s">
        <v>36</v>
      </c>
      <c r="E35" s="294"/>
      <c r="F35" s="294"/>
      <c r="G35" s="294"/>
      <c r="H35" s="16"/>
      <c r="I35" s="27">
        <v>57807</v>
      </c>
      <c r="J35" s="40">
        <f t="shared" si="0"/>
        <v>57807</v>
      </c>
    </row>
    <row r="36" spans="1:10" ht="16.5" customHeight="1">
      <c r="A36" s="296"/>
      <c r="B36" s="6"/>
      <c r="C36" s="5" t="s">
        <v>78</v>
      </c>
      <c r="D36" s="294" t="s">
        <v>37</v>
      </c>
      <c r="E36" s="294"/>
      <c r="F36" s="294"/>
      <c r="G36" s="294"/>
      <c r="H36" s="16"/>
      <c r="I36" s="27">
        <v>0</v>
      </c>
      <c r="J36" s="40">
        <f t="shared" si="0"/>
        <v>0</v>
      </c>
    </row>
    <row r="37" spans="1:10" ht="16.5" customHeight="1">
      <c r="A37" s="296"/>
      <c r="B37" s="6"/>
      <c r="C37" s="5" t="s">
        <v>79</v>
      </c>
      <c r="D37" s="294" t="s">
        <v>38</v>
      </c>
      <c r="E37" s="294"/>
      <c r="F37" s="294"/>
      <c r="G37" s="294"/>
      <c r="H37" s="16"/>
      <c r="I37" s="27">
        <v>0</v>
      </c>
      <c r="J37" s="40">
        <f t="shared" si="0"/>
        <v>0</v>
      </c>
    </row>
    <row r="38" spans="1:10" ht="16.5" customHeight="1">
      <c r="A38" s="296"/>
      <c r="B38" s="6"/>
      <c r="C38" s="5" t="s">
        <v>71</v>
      </c>
      <c r="D38" s="294" t="s">
        <v>12</v>
      </c>
      <c r="E38" s="294"/>
      <c r="F38" s="294"/>
      <c r="G38" s="294"/>
      <c r="H38" s="16"/>
      <c r="I38" s="27">
        <v>0</v>
      </c>
      <c r="J38" s="40">
        <f t="shared" si="0"/>
        <v>0</v>
      </c>
    </row>
    <row r="39" spans="1:10" ht="16.5" customHeight="1">
      <c r="A39" s="296"/>
      <c r="B39" s="6" t="s">
        <v>108</v>
      </c>
      <c r="C39" s="294" t="s">
        <v>39</v>
      </c>
      <c r="D39" s="294"/>
      <c r="E39" s="294"/>
      <c r="F39" s="294"/>
      <c r="G39" s="294"/>
      <c r="H39" s="10"/>
      <c r="I39" s="24">
        <v>-97432</v>
      </c>
      <c r="J39" s="248">
        <f t="shared" si="0"/>
        <v>-97432</v>
      </c>
    </row>
    <row r="40" spans="1:10" ht="16.5" customHeight="1">
      <c r="A40" s="17" t="s">
        <v>81</v>
      </c>
      <c r="B40" s="292" t="s">
        <v>44</v>
      </c>
      <c r="C40" s="292"/>
      <c r="D40" s="292"/>
      <c r="E40" s="292"/>
      <c r="F40" s="292"/>
      <c r="G40" s="292"/>
      <c r="H40" s="13"/>
      <c r="I40" s="21">
        <v>20315</v>
      </c>
      <c r="J40" s="249">
        <f t="shared" si="0"/>
        <v>20315</v>
      </c>
    </row>
    <row r="41" spans="1:10" ht="16.5" customHeight="1">
      <c r="A41" s="17" t="s">
        <v>82</v>
      </c>
      <c r="B41" s="292" t="s">
        <v>45</v>
      </c>
      <c r="C41" s="292"/>
      <c r="D41" s="292"/>
      <c r="E41" s="292"/>
      <c r="F41" s="292"/>
      <c r="G41" s="292"/>
      <c r="H41" s="13"/>
      <c r="I41" s="32">
        <v>12399</v>
      </c>
      <c r="J41" s="249">
        <f t="shared" si="0"/>
        <v>12399</v>
      </c>
    </row>
    <row r="42" spans="1:10" ht="16.5" customHeight="1">
      <c r="A42" s="17" t="s">
        <v>83</v>
      </c>
      <c r="B42" s="292" t="s">
        <v>46</v>
      </c>
      <c r="C42" s="292"/>
      <c r="D42" s="292"/>
      <c r="E42" s="292"/>
      <c r="F42" s="292"/>
      <c r="G42" s="292"/>
      <c r="H42" s="13"/>
      <c r="I42" s="32">
        <v>30559</v>
      </c>
      <c r="J42" s="249">
        <f t="shared" si="0"/>
        <v>30559</v>
      </c>
    </row>
    <row r="43" spans="1:10" ht="16.5" customHeight="1">
      <c r="A43" s="17" t="s">
        <v>84</v>
      </c>
      <c r="B43" s="292" t="s">
        <v>47</v>
      </c>
      <c r="C43" s="292"/>
      <c r="D43" s="292"/>
      <c r="E43" s="292"/>
      <c r="F43" s="292"/>
      <c r="G43" s="292"/>
      <c r="H43" s="13"/>
      <c r="I43" s="32">
        <v>0</v>
      </c>
      <c r="J43" s="249">
        <f t="shared" si="0"/>
        <v>0</v>
      </c>
    </row>
    <row r="44" spans="1:10" ht="16.5" customHeight="1">
      <c r="A44" s="17" t="s">
        <v>85</v>
      </c>
      <c r="B44" s="292" t="s">
        <v>53</v>
      </c>
      <c r="C44" s="292"/>
      <c r="D44" s="292"/>
      <c r="E44" s="292"/>
      <c r="F44" s="292"/>
      <c r="G44" s="292"/>
      <c r="H44" s="13"/>
      <c r="I44" s="21">
        <v>38475</v>
      </c>
      <c r="J44" s="249">
        <f t="shared" si="0"/>
        <v>38475</v>
      </c>
    </row>
    <row r="45" spans="1:10" ht="16.5" customHeight="1">
      <c r="A45" s="17" t="s">
        <v>86</v>
      </c>
      <c r="B45" s="292" t="s">
        <v>48</v>
      </c>
      <c r="C45" s="292"/>
      <c r="D45" s="292"/>
      <c r="E45" s="292"/>
      <c r="F45" s="292"/>
      <c r="G45" s="292"/>
      <c r="H45" s="13"/>
      <c r="I45" s="32">
        <v>0</v>
      </c>
      <c r="J45" s="249">
        <f t="shared" si="0"/>
        <v>0</v>
      </c>
    </row>
    <row r="46" spans="1:10" ht="16.5" customHeight="1">
      <c r="A46" s="316" t="s">
        <v>87</v>
      </c>
      <c r="B46" s="293" t="s">
        <v>49</v>
      </c>
      <c r="C46" s="293"/>
      <c r="D46" s="293"/>
      <c r="E46" s="293"/>
      <c r="F46" s="14"/>
      <c r="G46" s="15" t="s">
        <v>50</v>
      </c>
      <c r="H46" s="13"/>
      <c r="I46" s="21">
        <v>38475</v>
      </c>
      <c r="J46" s="249">
        <f t="shared" si="0"/>
        <v>38475</v>
      </c>
    </row>
    <row r="47" spans="1:10" ht="16.5" customHeight="1" thickBot="1">
      <c r="A47" s="317"/>
      <c r="B47" s="291" t="s">
        <v>88</v>
      </c>
      <c r="C47" s="291"/>
      <c r="D47" s="291"/>
      <c r="E47" s="291"/>
      <c r="F47" s="18"/>
      <c r="G47" s="19" t="s">
        <v>51</v>
      </c>
      <c r="H47" s="20"/>
      <c r="I47" s="36" t="s">
        <v>243</v>
      </c>
      <c r="J47" s="250" t="str">
        <f t="shared" si="0"/>
        <v> </v>
      </c>
    </row>
    <row r="49" ht="13.5" customHeight="1">
      <c r="K49" s="2"/>
    </row>
    <row r="50" ht="13.5" customHeight="1">
      <c r="K50" s="2"/>
    </row>
    <row r="51" ht="13.5" customHeight="1">
      <c r="K51" s="2"/>
    </row>
    <row r="52" ht="13.5" customHeight="1">
      <c r="K52" s="2"/>
    </row>
    <row r="53" ht="13.5" customHeight="1">
      <c r="K53" s="2"/>
    </row>
  </sheetData>
  <mergeCells count="64">
    <mergeCell ref="B44:G44"/>
    <mergeCell ref="B45:G45"/>
    <mergeCell ref="B46:E46"/>
    <mergeCell ref="B47:E47"/>
    <mergeCell ref="B40:G40"/>
    <mergeCell ref="B41:G41"/>
    <mergeCell ref="B42:G42"/>
    <mergeCell ref="B43:G43"/>
    <mergeCell ref="D37:G37"/>
    <mergeCell ref="D38:G38"/>
    <mergeCell ref="C39:G39"/>
    <mergeCell ref="A24:A39"/>
    <mergeCell ref="C33:G33"/>
    <mergeCell ref="D34:G34"/>
    <mergeCell ref="D35:G35"/>
    <mergeCell ref="D36:G36"/>
    <mergeCell ref="D29:G29"/>
    <mergeCell ref="D30:G30"/>
    <mergeCell ref="D31:G31"/>
    <mergeCell ref="D32:G32"/>
    <mergeCell ref="D25:G25"/>
    <mergeCell ref="D26:G26"/>
    <mergeCell ref="D27:G27"/>
    <mergeCell ref="D28:G28"/>
    <mergeCell ref="C22:D22"/>
    <mergeCell ref="E22:G22"/>
    <mergeCell ref="C23:G23"/>
    <mergeCell ref="C24:G24"/>
    <mergeCell ref="C20:D20"/>
    <mergeCell ref="E20:G20"/>
    <mergeCell ref="C21:D21"/>
    <mergeCell ref="E21:G21"/>
    <mergeCell ref="C17:D17"/>
    <mergeCell ref="E17:G17"/>
    <mergeCell ref="D18:G18"/>
    <mergeCell ref="C19:D19"/>
    <mergeCell ref="E19:G19"/>
    <mergeCell ref="C15:D15"/>
    <mergeCell ref="E15:G15"/>
    <mergeCell ref="C16:D16"/>
    <mergeCell ref="E16:G16"/>
    <mergeCell ref="C12:D12"/>
    <mergeCell ref="E12:G12"/>
    <mergeCell ref="C13:G13"/>
    <mergeCell ref="D14:G14"/>
    <mergeCell ref="D9:G9"/>
    <mergeCell ref="C10:D10"/>
    <mergeCell ref="E10:G10"/>
    <mergeCell ref="C11:D11"/>
    <mergeCell ref="E11:G11"/>
    <mergeCell ref="C7:D7"/>
    <mergeCell ref="C8:D8"/>
    <mergeCell ref="E7:G7"/>
    <mergeCell ref="E8:G8"/>
    <mergeCell ref="A46:A47"/>
    <mergeCell ref="I2:I3"/>
    <mergeCell ref="J2:J3"/>
    <mergeCell ref="A3:H3"/>
    <mergeCell ref="A2:H2"/>
    <mergeCell ref="C4:G4"/>
    <mergeCell ref="D5:G5"/>
    <mergeCell ref="A4:A23"/>
    <mergeCell ref="C6:D6"/>
    <mergeCell ref="E6:G6"/>
  </mergeCells>
  <printOptions/>
  <pageMargins left="0.7874015748031497" right="0.7874015748031497" top="0.7874015748031497" bottom="0.5905511811023623" header="0.3937007874015748" footer="0.1968503937007874"/>
  <pageSetup horizontalDpi="600" verticalDpi="600" orientation="portrait" paperSize="9" r:id="rId2"/>
  <headerFooter alignWithMargins="0">
    <oddHeader>&amp;R&amp;"ＭＳ 明朝,標準"&amp;9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7"/>
  <sheetViews>
    <sheetView showZeros="0" zoomScaleSheetLayoutView="100" workbookViewId="0" topLeftCell="A1">
      <pane xSplit="8" ySplit="3" topLeftCell="I4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A1" sqref="A1"/>
    </sheetView>
  </sheetViews>
  <sheetFormatPr defaultColWidth="10.00390625" defaultRowHeight="13.5" customHeight="1"/>
  <cols>
    <col min="1" max="1" width="3.75390625" style="3" customWidth="1"/>
    <col min="2" max="2" width="3.25390625" style="4" customWidth="1"/>
    <col min="3" max="4" width="2.375" style="3" customWidth="1"/>
    <col min="5" max="5" width="8.375" style="3" customWidth="1"/>
    <col min="6" max="6" width="0.875" style="3" customWidth="1"/>
    <col min="7" max="7" width="7.25390625" style="3" customWidth="1"/>
    <col min="8" max="8" width="1.00390625" style="1" customWidth="1"/>
    <col min="9" max="19" width="11.375" style="1" customWidth="1"/>
    <col min="20" max="16384" width="10.00390625" style="1" customWidth="1"/>
  </cols>
  <sheetData>
    <row r="1" spans="1:19" ht="16.5" customHeight="1" thickBot="1">
      <c r="A1" s="3" t="s">
        <v>306</v>
      </c>
      <c r="P1" s="1" t="s">
        <v>0</v>
      </c>
      <c r="Q1" s="1" t="s">
        <v>0</v>
      </c>
      <c r="R1" s="1" t="s">
        <v>0</v>
      </c>
      <c r="S1" s="44" t="s">
        <v>52</v>
      </c>
    </row>
    <row r="2" spans="1:19" ht="16.5" customHeight="1">
      <c r="A2" s="304" t="s">
        <v>6</v>
      </c>
      <c r="B2" s="305"/>
      <c r="C2" s="305"/>
      <c r="D2" s="305"/>
      <c r="E2" s="305"/>
      <c r="F2" s="305"/>
      <c r="G2" s="305"/>
      <c r="H2" s="306"/>
      <c r="I2" s="48" t="s">
        <v>242</v>
      </c>
      <c r="J2" s="48" t="s">
        <v>190</v>
      </c>
      <c r="K2" s="46" t="s">
        <v>191</v>
      </c>
      <c r="L2" s="46" t="s">
        <v>192</v>
      </c>
      <c r="M2" s="50" t="s">
        <v>118</v>
      </c>
      <c r="N2" s="52" t="s">
        <v>242</v>
      </c>
      <c r="O2" s="52" t="s">
        <v>195</v>
      </c>
      <c r="P2" s="46" t="s">
        <v>190</v>
      </c>
      <c r="Q2" s="46" t="s">
        <v>217</v>
      </c>
      <c r="R2" s="46" t="s">
        <v>191</v>
      </c>
      <c r="S2" s="53" t="s">
        <v>196</v>
      </c>
    </row>
    <row r="3" spans="1:19" ht="16.5" customHeight="1">
      <c r="A3" s="301" t="s">
        <v>5</v>
      </c>
      <c r="B3" s="302"/>
      <c r="C3" s="302"/>
      <c r="D3" s="302"/>
      <c r="E3" s="302"/>
      <c r="F3" s="302"/>
      <c r="G3" s="302"/>
      <c r="H3" s="303"/>
      <c r="I3" s="49" t="s">
        <v>115</v>
      </c>
      <c r="J3" s="45" t="s">
        <v>116</v>
      </c>
      <c r="K3" s="47" t="s">
        <v>116</v>
      </c>
      <c r="L3" s="47" t="s">
        <v>116</v>
      </c>
      <c r="M3" s="51" t="s">
        <v>193</v>
      </c>
      <c r="N3" s="188" t="s">
        <v>116</v>
      </c>
      <c r="O3" s="47" t="s">
        <v>116</v>
      </c>
      <c r="P3" s="47" t="s">
        <v>194</v>
      </c>
      <c r="Q3" s="47" t="s">
        <v>116</v>
      </c>
      <c r="R3" s="47" t="s">
        <v>116</v>
      </c>
      <c r="S3" s="54"/>
    </row>
    <row r="4" spans="1:19" ht="16.5" customHeight="1">
      <c r="A4" s="295" t="s">
        <v>4</v>
      </c>
      <c r="B4" s="7" t="s">
        <v>54</v>
      </c>
      <c r="C4" s="299" t="s">
        <v>7</v>
      </c>
      <c r="D4" s="299"/>
      <c r="E4" s="299"/>
      <c r="F4" s="299"/>
      <c r="G4" s="299"/>
      <c r="H4" s="8"/>
      <c r="I4" s="21">
        <v>233</v>
      </c>
      <c r="J4" s="21">
        <v>88140</v>
      </c>
      <c r="K4" s="21">
        <v>120156</v>
      </c>
      <c r="L4" s="21">
        <v>146321</v>
      </c>
      <c r="M4" s="22">
        <v>7448</v>
      </c>
      <c r="N4" s="21">
        <v>102695</v>
      </c>
      <c r="O4" s="23">
        <v>26826</v>
      </c>
      <c r="P4" s="21">
        <v>61250</v>
      </c>
      <c r="Q4" s="21">
        <v>28361</v>
      </c>
      <c r="R4" s="21">
        <v>211224</v>
      </c>
      <c r="S4" s="39">
        <f>SUM(I4:R4)</f>
        <v>792654</v>
      </c>
    </row>
    <row r="5" spans="1:19" ht="16.5" customHeight="1">
      <c r="A5" s="296"/>
      <c r="B5" s="9"/>
      <c r="C5" s="5" t="s">
        <v>55</v>
      </c>
      <c r="D5" s="294" t="s">
        <v>8</v>
      </c>
      <c r="E5" s="294"/>
      <c r="F5" s="294"/>
      <c r="G5" s="294"/>
      <c r="H5" s="10"/>
      <c r="I5" s="24">
        <v>0</v>
      </c>
      <c r="J5" s="24">
        <v>0</v>
      </c>
      <c r="K5" s="24">
        <v>120156</v>
      </c>
      <c r="L5" s="24">
        <v>129334</v>
      </c>
      <c r="M5" s="25">
        <v>0</v>
      </c>
      <c r="N5" s="24">
        <v>30465</v>
      </c>
      <c r="O5" s="26">
        <v>1664</v>
      </c>
      <c r="P5" s="24">
        <v>13231</v>
      </c>
      <c r="Q5" s="24">
        <v>27766</v>
      </c>
      <c r="R5" s="24">
        <v>141650</v>
      </c>
      <c r="S5" s="40">
        <f aca="true" t="shared" si="0" ref="S5:S47">SUM(I5:R5)</f>
        <v>464266</v>
      </c>
    </row>
    <row r="6" spans="1:19" ht="16.5" customHeight="1">
      <c r="A6" s="296"/>
      <c r="B6" s="6"/>
      <c r="C6" s="300" t="s">
        <v>57</v>
      </c>
      <c r="D6" s="300"/>
      <c r="E6" s="294" t="s">
        <v>9</v>
      </c>
      <c r="F6" s="294"/>
      <c r="G6" s="294"/>
      <c r="H6" s="10"/>
      <c r="I6" s="27">
        <v>0</v>
      </c>
      <c r="J6" s="27">
        <v>0</v>
      </c>
      <c r="K6" s="27">
        <v>118991</v>
      </c>
      <c r="L6" s="27">
        <v>127110</v>
      </c>
      <c r="M6" s="28">
        <v>0</v>
      </c>
      <c r="N6" s="27">
        <v>18510</v>
      </c>
      <c r="O6" s="29">
        <v>1460</v>
      </c>
      <c r="P6" s="27">
        <v>13229</v>
      </c>
      <c r="Q6" s="27">
        <v>27766</v>
      </c>
      <c r="R6" s="27">
        <v>141273</v>
      </c>
      <c r="S6" s="41">
        <f t="shared" si="0"/>
        <v>448339</v>
      </c>
    </row>
    <row r="7" spans="1:19" ht="16.5" customHeight="1">
      <c r="A7" s="296"/>
      <c r="B7" s="6"/>
      <c r="C7" s="300" t="s">
        <v>58</v>
      </c>
      <c r="D7" s="300"/>
      <c r="E7" s="294" t="s">
        <v>11</v>
      </c>
      <c r="F7" s="294"/>
      <c r="G7" s="294"/>
      <c r="H7" s="10"/>
      <c r="I7" s="27">
        <v>0</v>
      </c>
      <c r="J7" s="27">
        <v>0</v>
      </c>
      <c r="K7" s="27">
        <v>0</v>
      </c>
      <c r="L7" s="27">
        <v>0</v>
      </c>
      <c r="M7" s="28">
        <v>0</v>
      </c>
      <c r="N7" s="27">
        <v>0</v>
      </c>
      <c r="O7" s="29">
        <v>0</v>
      </c>
      <c r="P7" s="27">
        <v>0</v>
      </c>
      <c r="Q7" s="27">
        <v>0</v>
      </c>
      <c r="R7" s="27">
        <v>0</v>
      </c>
      <c r="S7" s="41">
        <f t="shared" si="0"/>
        <v>0</v>
      </c>
    </row>
    <row r="8" spans="1:19" ht="16.5" customHeight="1">
      <c r="A8" s="296"/>
      <c r="B8" s="6"/>
      <c r="C8" s="300" t="s">
        <v>60</v>
      </c>
      <c r="D8" s="300"/>
      <c r="E8" s="294" t="s">
        <v>12</v>
      </c>
      <c r="F8" s="294"/>
      <c r="G8" s="294"/>
      <c r="H8" s="10"/>
      <c r="I8" s="27">
        <v>0</v>
      </c>
      <c r="J8" s="27">
        <v>0</v>
      </c>
      <c r="K8" s="27">
        <v>1165</v>
      </c>
      <c r="L8" s="27">
        <v>2224</v>
      </c>
      <c r="M8" s="28">
        <v>0</v>
      </c>
      <c r="N8" s="27">
        <v>11955</v>
      </c>
      <c r="O8" s="29">
        <v>204</v>
      </c>
      <c r="P8" s="27">
        <v>2</v>
      </c>
      <c r="Q8" s="27">
        <v>0</v>
      </c>
      <c r="R8" s="27">
        <v>377</v>
      </c>
      <c r="S8" s="41">
        <f t="shared" si="0"/>
        <v>15927</v>
      </c>
    </row>
    <row r="9" spans="1:19" ht="16.5" customHeight="1">
      <c r="A9" s="296"/>
      <c r="B9" s="6"/>
      <c r="C9" s="5" t="s">
        <v>110</v>
      </c>
      <c r="D9" s="294" t="s">
        <v>13</v>
      </c>
      <c r="E9" s="294"/>
      <c r="F9" s="294"/>
      <c r="G9" s="294"/>
      <c r="H9" s="10"/>
      <c r="I9" s="24">
        <v>233</v>
      </c>
      <c r="J9" s="24">
        <v>88140</v>
      </c>
      <c r="K9" s="24">
        <v>0</v>
      </c>
      <c r="L9" s="24">
        <v>16987</v>
      </c>
      <c r="M9" s="25">
        <v>7448</v>
      </c>
      <c r="N9" s="24">
        <v>72230</v>
      </c>
      <c r="O9" s="26">
        <v>25162</v>
      </c>
      <c r="P9" s="24">
        <v>48019</v>
      </c>
      <c r="Q9" s="24">
        <v>595</v>
      </c>
      <c r="R9" s="24">
        <v>69574</v>
      </c>
      <c r="S9" s="40">
        <f t="shared" si="0"/>
        <v>328388</v>
      </c>
    </row>
    <row r="10" spans="1:19" ht="16.5" customHeight="1">
      <c r="A10" s="296"/>
      <c r="B10" s="6"/>
      <c r="C10" s="300" t="s">
        <v>62</v>
      </c>
      <c r="D10" s="300"/>
      <c r="E10" s="294" t="s">
        <v>14</v>
      </c>
      <c r="F10" s="294"/>
      <c r="G10" s="294"/>
      <c r="H10" s="10"/>
      <c r="I10" s="27">
        <v>0</v>
      </c>
      <c r="J10" s="27">
        <v>0</v>
      </c>
      <c r="K10" s="27">
        <v>0</v>
      </c>
      <c r="L10" s="27">
        <v>0</v>
      </c>
      <c r="M10" s="28">
        <v>0</v>
      </c>
      <c r="N10" s="27">
        <v>0</v>
      </c>
      <c r="O10" s="29">
        <v>0</v>
      </c>
      <c r="P10" s="27">
        <v>0</v>
      </c>
      <c r="Q10" s="27">
        <v>0</v>
      </c>
      <c r="R10" s="27">
        <v>0</v>
      </c>
      <c r="S10" s="41">
        <f t="shared" si="0"/>
        <v>0</v>
      </c>
    </row>
    <row r="11" spans="1:19" ht="16.5" customHeight="1">
      <c r="A11" s="296"/>
      <c r="B11" s="6"/>
      <c r="C11" s="300" t="s">
        <v>59</v>
      </c>
      <c r="D11" s="300"/>
      <c r="E11" s="294" t="s">
        <v>15</v>
      </c>
      <c r="F11" s="294"/>
      <c r="G11" s="294"/>
      <c r="H11" s="10"/>
      <c r="I11" s="27">
        <v>0</v>
      </c>
      <c r="J11" s="27">
        <v>88140</v>
      </c>
      <c r="K11" s="27">
        <v>0</v>
      </c>
      <c r="L11" s="27">
        <v>16987</v>
      </c>
      <c r="M11" s="28">
        <v>7448</v>
      </c>
      <c r="N11" s="27">
        <v>72000</v>
      </c>
      <c r="O11" s="29">
        <v>25162</v>
      </c>
      <c r="P11" s="27">
        <v>48019</v>
      </c>
      <c r="Q11" s="27">
        <v>0</v>
      </c>
      <c r="R11" s="27">
        <v>36441</v>
      </c>
      <c r="S11" s="41">
        <f t="shared" si="0"/>
        <v>294197</v>
      </c>
    </row>
    <row r="12" spans="1:19" ht="16.5" customHeight="1">
      <c r="A12" s="296"/>
      <c r="B12" s="6"/>
      <c r="C12" s="300" t="s">
        <v>63</v>
      </c>
      <c r="D12" s="300"/>
      <c r="E12" s="294" t="s">
        <v>12</v>
      </c>
      <c r="F12" s="294"/>
      <c r="G12" s="294"/>
      <c r="H12" s="10"/>
      <c r="I12" s="27">
        <v>233</v>
      </c>
      <c r="J12" s="27">
        <v>0</v>
      </c>
      <c r="K12" s="27">
        <v>0</v>
      </c>
      <c r="L12" s="27">
        <v>0</v>
      </c>
      <c r="M12" s="28">
        <v>0</v>
      </c>
      <c r="N12" s="27">
        <v>230</v>
      </c>
      <c r="O12" s="29">
        <v>0</v>
      </c>
      <c r="P12" s="27">
        <v>0</v>
      </c>
      <c r="Q12" s="27">
        <v>595</v>
      </c>
      <c r="R12" s="27">
        <v>33133</v>
      </c>
      <c r="S12" s="41">
        <f t="shared" si="0"/>
        <v>34191</v>
      </c>
    </row>
    <row r="13" spans="1:19" ht="16.5" customHeight="1">
      <c r="A13" s="296"/>
      <c r="B13" s="6" t="s">
        <v>111</v>
      </c>
      <c r="C13" s="294" t="s">
        <v>187</v>
      </c>
      <c r="D13" s="294"/>
      <c r="E13" s="294"/>
      <c r="F13" s="294"/>
      <c r="G13" s="294"/>
      <c r="H13" s="10"/>
      <c r="I13" s="24">
        <v>233</v>
      </c>
      <c r="J13" s="24">
        <v>1126</v>
      </c>
      <c r="K13" s="24">
        <v>155993</v>
      </c>
      <c r="L13" s="24">
        <v>146321</v>
      </c>
      <c r="M13" s="25">
        <v>7448</v>
      </c>
      <c r="N13" s="24">
        <v>83280</v>
      </c>
      <c r="O13" s="26">
        <v>26763</v>
      </c>
      <c r="P13" s="24">
        <v>42578</v>
      </c>
      <c r="Q13" s="24">
        <v>21240</v>
      </c>
      <c r="R13" s="24">
        <v>197136</v>
      </c>
      <c r="S13" s="40">
        <f t="shared" si="0"/>
        <v>682118</v>
      </c>
    </row>
    <row r="14" spans="1:19" ht="16.5" customHeight="1">
      <c r="A14" s="296"/>
      <c r="B14" s="9"/>
      <c r="C14" s="5" t="s">
        <v>55</v>
      </c>
      <c r="D14" s="294" t="s">
        <v>16</v>
      </c>
      <c r="E14" s="294"/>
      <c r="F14" s="294"/>
      <c r="G14" s="294"/>
      <c r="H14" s="10"/>
      <c r="I14" s="24">
        <v>0</v>
      </c>
      <c r="J14" s="24">
        <v>0</v>
      </c>
      <c r="K14" s="24">
        <v>148508</v>
      </c>
      <c r="L14" s="24">
        <v>146258</v>
      </c>
      <c r="M14" s="25">
        <v>0</v>
      </c>
      <c r="N14" s="24">
        <v>81526</v>
      </c>
      <c r="O14" s="26">
        <v>25505</v>
      </c>
      <c r="P14" s="24">
        <v>11212</v>
      </c>
      <c r="Q14" s="24">
        <v>18842</v>
      </c>
      <c r="R14" s="24">
        <v>169252</v>
      </c>
      <c r="S14" s="40">
        <f t="shared" si="0"/>
        <v>601103</v>
      </c>
    </row>
    <row r="15" spans="1:19" ht="16.5" customHeight="1">
      <c r="A15" s="296"/>
      <c r="B15" s="6"/>
      <c r="C15" s="300" t="s">
        <v>65</v>
      </c>
      <c r="D15" s="300"/>
      <c r="E15" s="294" t="s">
        <v>17</v>
      </c>
      <c r="F15" s="294"/>
      <c r="G15" s="294"/>
      <c r="H15" s="10"/>
      <c r="I15" s="27">
        <v>0</v>
      </c>
      <c r="J15" s="27">
        <v>0</v>
      </c>
      <c r="K15" s="27">
        <v>8249</v>
      </c>
      <c r="L15" s="27">
        <v>7742</v>
      </c>
      <c r="M15" s="28">
        <v>0</v>
      </c>
      <c r="N15" s="27">
        <v>0</v>
      </c>
      <c r="O15" s="29">
        <v>18048</v>
      </c>
      <c r="P15" s="27">
        <v>0</v>
      </c>
      <c r="Q15" s="27">
        <v>0</v>
      </c>
      <c r="R15" s="27">
        <v>55125</v>
      </c>
      <c r="S15" s="41">
        <f t="shared" si="0"/>
        <v>89164</v>
      </c>
    </row>
    <row r="16" spans="1:19" ht="16.5" customHeight="1">
      <c r="A16" s="296"/>
      <c r="B16" s="6"/>
      <c r="C16" s="300" t="s">
        <v>58</v>
      </c>
      <c r="D16" s="300"/>
      <c r="E16" s="294" t="s">
        <v>18</v>
      </c>
      <c r="F16" s="294"/>
      <c r="G16" s="294"/>
      <c r="H16" s="10"/>
      <c r="I16" s="27">
        <v>0</v>
      </c>
      <c r="J16" s="27">
        <v>0</v>
      </c>
      <c r="K16" s="27">
        <v>0</v>
      </c>
      <c r="L16" s="27">
        <v>0</v>
      </c>
      <c r="M16" s="28">
        <v>0</v>
      </c>
      <c r="N16" s="27">
        <v>0</v>
      </c>
      <c r="O16" s="29">
        <v>0</v>
      </c>
      <c r="P16" s="27">
        <v>0</v>
      </c>
      <c r="Q16" s="27">
        <v>0</v>
      </c>
      <c r="R16" s="27">
        <v>0</v>
      </c>
      <c r="S16" s="41">
        <f t="shared" si="0"/>
        <v>0</v>
      </c>
    </row>
    <row r="17" spans="1:19" ht="16.5" customHeight="1">
      <c r="A17" s="296"/>
      <c r="B17" s="6"/>
      <c r="C17" s="300" t="s">
        <v>60</v>
      </c>
      <c r="D17" s="300"/>
      <c r="E17" s="294" t="s">
        <v>12</v>
      </c>
      <c r="F17" s="294"/>
      <c r="G17" s="294"/>
      <c r="H17" s="10"/>
      <c r="I17" s="27">
        <v>0</v>
      </c>
      <c r="J17" s="27">
        <v>0</v>
      </c>
      <c r="K17" s="27">
        <v>140259</v>
      </c>
      <c r="L17" s="27">
        <v>138516</v>
      </c>
      <c r="M17" s="28">
        <v>0</v>
      </c>
      <c r="N17" s="27">
        <v>81526</v>
      </c>
      <c r="O17" s="29">
        <v>7457</v>
      </c>
      <c r="P17" s="27">
        <v>11212</v>
      </c>
      <c r="Q17" s="27">
        <v>18842</v>
      </c>
      <c r="R17" s="27">
        <v>114127</v>
      </c>
      <c r="S17" s="41">
        <f t="shared" si="0"/>
        <v>511939</v>
      </c>
    </row>
    <row r="18" spans="1:19" ht="16.5" customHeight="1">
      <c r="A18" s="296"/>
      <c r="B18" s="6"/>
      <c r="C18" s="5" t="s">
        <v>110</v>
      </c>
      <c r="D18" s="294" t="s">
        <v>19</v>
      </c>
      <c r="E18" s="294"/>
      <c r="F18" s="294"/>
      <c r="G18" s="294"/>
      <c r="H18" s="10"/>
      <c r="I18" s="24">
        <v>233</v>
      </c>
      <c r="J18" s="24">
        <v>1126</v>
      </c>
      <c r="K18" s="24">
        <v>7485</v>
      </c>
      <c r="L18" s="24">
        <v>63</v>
      </c>
      <c r="M18" s="25">
        <v>7448</v>
      </c>
      <c r="N18" s="24">
        <v>1754</v>
      </c>
      <c r="O18" s="26">
        <v>1258</v>
      </c>
      <c r="P18" s="24">
        <v>31366</v>
      </c>
      <c r="Q18" s="24">
        <v>2398</v>
      </c>
      <c r="R18" s="24">
        <v>27884</v>
      </c>
      <c r="S18" s="40">
        <f t="shared" si="0"/>
        <v>81015</v>
      </c>
    </row>
    <row r="19" spans="1:19" ht="16.5" customHeight="1">
      <c r="A19" s="296"/>
      <c r="B19" s="6"/>
      <c r="C19" s="300" t="s">
        <v>62</v>
      </c>
      <c r="D19" s="300"/>
      <c r="E19" s="294" t="s">
        <v>20</v>
      </c>
      <c r="F19" s="294"/>
      <c r="G19" s="294"/>
      <c r="H19" s="10"/>
      <c r="I19" s="24">
        <v>0</v>
      </c>
      <c r="J19" s="24">
        <v>1126</v>
      </c>
      <c r="K19" s="24">
        <v>6359</v>
      </c>
      <c r="L19" s="24">
        <v>63</v>
      </c>
      <c r="M19" s="25">
        <v>7448</v>
      </c>
      <c r="N19" s="24">
        <v>1754</v>
      </c>
      <c r="O19" s="26">
        <v>1258</v>
      </c>
      <c r="P19" s="24">
        <v>9576</v>
      </c>
      <c r="Q19" s="24">
        <v>2398</v>
      </c>
      <c r="R19" s="24">
        <v>27884</v>
      </c>
      <c r="S19" s="40">
        <f t="shared" si="0"/>
        <v>57866</v>
      </c>
    </row>
    <row r="20" spans="1:19" ht="16.5" customHeight="1">
      <c r="A20" s="296"/>
      <c r="B20" s="6"/>
      <c r="C20" s="300"/>
      <c r="D20" s="300"/>
      <c r="E20" s="294" t="s">
        <v>21</v>
      </c>
      <c r="F20" s="294"/>
      <c r="G20" s="294"/>
      <c r="H20" s="10"/>
      <c r="I20" s="27">
        <v>0</v>
      </c>
      <c r="J20" s="27">
        <v>0</v>
      </c>
      <c r="K20" s="27">
        <v>0</v>
      </c>
      <c r="L20" s="27">
        <v>63</v>
      </c>
      <c r="M20" s="28">
        <v>7448</v>
      </c>
      <c r="N20" s="27">
        <v>1754</v>
      </c>
      <c r="O20" s="29">
        <v>1258</v>
      </c>
      <c r="P20" s="27">
        <v>3602</v>
      </c>
      <c r="Q20" s="27">
        <v>2398</v>
      </c>
      <c r="R20" s="27">
        <v>20441</v>
      </c>
      <c r="S20" s="41">
        <f t="shared" si="0"/>
        <v>36964</v>
      </c>
    </row>
    <row r="21" spans="1:19" ht="16.5" customHeight="1">
      <c r="A21" s="296"/>
      <c r="B21" s="6"/>
      <c r="C21" s="300"/>
      <c r="D21" s="300"/>
      <c r="E21" s="294" t="s">
        <v>22</v>
      </c>
      <c r="F21" s="294"/>
      <c r="G21" s="294"/>
      <c r="H21" s="10"/>
      <c r="I21" s="27">
        <v>0</v>
      </c>
      <c r="J21" s="27">
        <v>1126</v>
      </c>
      <c r="K21" s="27">
        <v>6359</v>
      </c>
      <c r="L21" s="27">
        <v>0</v>
      </c>
      <c r="M21" s="28">
        <v>0</v>
      </c>
      <c r="N21" s="27">
        <v>0</v>
      </c>
      <c r="O21" s="29">
        <v>0</v>
      </c>
      <c r="P21" s="27">
        <v>5974</v>
      </c>
      <c r="Q21" s="27">
        <v>0</v>
      </c>
      <c r="R21" s="27">
        <v>7443</v>
      </c>
      <c r="S21" s="41">
        <f t="shared" si="0"/>
        <v>20902</v>
      </c>
    </row>
    <row r="22" spans="1:19" ht="16.5" customHeight="1">
      <c r="A22" s="296"/>
      <c r="B22" s="6"/>
      <c r="C22" s="300" t="s">
        <v>66</v>
      </c>
      <c r="D22" s="300"/>
      <c r="E22" s="294" t="s">
        <v>12</v>
      </c>
      <c r="F22" s="294"/>
      <c r="G22" s="294"/>
      <c r="H22" s="10"/>
      <c r="I22" s="27">
        <v>233</v>
      </c>
      <c r="J22" s="27">
        <v>0</v>
      </c>
      <c r="K22" s="27">
        <v>1126</v>
      </c>
      <c r="L22" s="27">
        <v>0</v>
      </c>
      <c r="M22" s="28">
        <v>0</v>
      </c>
      <c r="N22" s="27">
        <v>0</v>
      </c>
      <c r="O22" s="29">
        <v>0</v>
      </c>
      <c r="P22" s="27">
        <v>21790</v>
      </c>
      <c r="Q22" s="27">
        <v>0</v>
      </c>
      <c r="R22" s="27">
        <v>0</v>
      </c>
      <c r="S22" s="41">
        <f t="shared" si="0"/>
        <v>23149</v>
      </c>
    </row>
    <row r="23" spans="1:19" ht="16.5" customHeight="1">
      <c r="A23" s="307"/>
      <c r="B23" s="11" t="s">
        <v>112</v>
      </c>
      <c r="C23" s="298" t="s">
        <v>25</v>
      </c>
      <c r="D23" s="298"/>
      <c r="E23" s="298"/>
      <c r="F23" s="298"/>
      <c r="G23" s="298"/>
      <c r="H23" s="12"/>
      <c r="I23" s="24">
        <v>0</v>
      </c>
      <c r="J23" s="24">
        <v>87014</v>
      </c>
      <c r="K23" s="24">
        <v>-35837</v>
      </c>
      <c r="L23" s="24">
        <v>0</v>
      </c>
      <c r="M23" s="25">
        <v>0</v>
      </c>
      <c r="N23" s="24">
        <v>19415</v>
      </c>
      <c r="O23" s="26">
        <v>63</v>
      </c>
      <c r="P23" s="24">
        <v>18672</v>
      </c>
      <c r="Q23" s="24">
        <v>7121</v>
      </c>
      <c r="R23" s="24">
        <v>14088</v>
      </c>
      <c r="S23" s="40">
        <f t="shared" si="0"/>
        <v>110536</v>
      </c>
    </row>
    <row r="24" spans="1:19" ht="16.5" customHeight="1">
      <c r="A24" s="295" t="s">
        <v>40</v>
      </c>
      <c r="B24" s="6" t="s">
        <v>68</v>
      </c>
      <c r="C24" s="299" t="s">
        <v>26</v>
      </c>
      <c r="D24" s="299"/>
      <c r="E24" s="299"/>
      <c r="F24" s="299"/>
      <c r="G24" s="299"/>
      <c r="H24" s="16"/>
      <c r="I24" s="21">
        <v>0</v>
      </c>
      <c r="J24" s="21">
        <v>0</v>
      </c>
      <c r="K24" s="21">
        <v>0</v>
      </c>
      <c r="L24" s="21">
        <v>1139</v>
      </c>
      <c r="M24" s="22">
        <v>43432</v>
      </c>
      <c r="N24" s="21">
        <v>0</v>
      </c>
      <c r="O24" s="23">
        <v>10534</v>
      </c>
      <c r="P24" s="21">
        <v>10577</v>
      </c>
      <c r="Q24" s="21">
        <v>43637</v>
      </c>
      <c r="R24" s="21">
        <v>57815</v>
      </c>
      <c r="S24" s="39">
        <f t="shared" si="0"/>
        <v>167134</v>
      </c>
    </row>
    <row r="25" spans="1:19" ht="16.5" customHeight="1">
      <c r="A25" s="296"/>
      <c r="B25" s="6"/>
      <c r="C25" s="5" t="s">
        <v>56</v>
      </c>
      <c r="D25" s="294" t="s">
        <v>27</v>
      </c>
      <c r="E25" s="294"/>
      <c r="F25" s="294"/>
      <c r="G25" s="294"/>
      <c r="H25" s="16"/>
      <c r="I25" s="27">
        <v>0</v>
      </c>
      <c r="J25" s="27">
        <v>0</v>
      </c>
      <c r="K25" s="27">
        <v>0</v>
      </c>
      <c r="L25" s="27">
        <v>0</v>
      </c>
      <c r="M25" s="28">
        <v>0</v>
      </c>
      <c r="N25" s="27">
        <v>0</v>
      </c>
      <c r="O25" s="29">
        <v>0</v>
      </c>
      <c r="P25" s="27">
        <v>0</v>
      </c>
      <c r="Q25" s="27">
        <v>0</v>
      </c>
      <c r="R25" s="27">
        <v>0</v>
      </c>
      <c r="S25" s="41">
        <f t="shared" si="0"/>
        <v>0</v>
      </c>
    </row>
    <row r="26" spans="1:19" ht="16.5" customHeight="1">
      <c r="A26" s="296"/>
      <c r="B26" s="6"/>
      <c r="C26" s="5" t="s">
        <v>110</v>
      </c>
      <c r="D26" s="294" t="s">
        <v>28</v>
      </c>
      <c r="E26" s="294"/>
      <c r="F26" s="294"/>
      <c r="G26" s="294"/>
      <c r="H26" s="16"/>
      <c r="I26" s="27">
        <v>0</v>
      </c>
      <c r="J26" s="27">
        <v>0</v>
      </c>
      <c r="K26" s="27">
        <v>0</v>
      </c>
      <c r="L26" s="27">
        <v>0</v>
      </c>
      <c r="M26" s="28">
        <v>43432</v>
      </c>
      <c r="N26" s="27">
        <v>0</v>
      </c>
      <c r="O26" s="29">
        <v>0</v>
      </c>
      <c r="P26" s="27">
        <v>0</v>
      </c>
      <c r="Q26" s="27">
        <v>0</v>
      </c>
      <c r="R26" s="27">
        <v>0</v>
      </c>
      <c r="S26" s="41">
        <f t="shared" si="0"/>
        <v>43432</v>
      </c>
    </row>
    <row r="27" spans="1:19" ht="16.5" customHeight="1">
      <c r="A27" s="296"/>
      <c r="B27" s="6"/>
      <c r="C27" s="5" t="s">
        <v>69</v>
      </c>
      <c r="D27" s="294" t="s">
        <v>29</v>
      </c>
      <c r="E27" s="294"/>
      <c r="F27" s="294"/>
      <c r="G27" s="294"/>
      <c r="H27" s="16"/>
      <c r="I27" s="27">
        <v>0</v>
      </c>
      <c r="J27" s="27">
        <v>0</v>
      </c>
      <c r="K27" s="27">
        <v>0</v>
      </c>
      <c r="L27" s="27">
        <v>1139</v>
      </c>
      <c r="M27" s="28">
        <v>0</v>
      </c>
      <c r="N27" s="27">
        <v>0</v>
      </c>
      <c r="O27" s="29">
        <v>9356</v>
      </c>
      <c r="P27" s="27">
        <v>10577</v>
      </c>
      <c r="Q27" s="27">
        <v>38207</v>
      </c>
      <c r="R27" s="27">
        <v>57815</v>
      </c>
      <c r="S27" s="41">
        <f t="shared" si="0"/>
        <v>117094</v>
      </c>
    </row>
    <row r="28" spans="1:19" ht="16.5" customHeight="1">
      <c r="A28" s="296"/>
      <c r="B28" s="6"/>
      <c r="C28" s="5" t="s">
        <v>70</v>
      </c>
      <c r="D28" s="294" t="s">
        <v>30</v>
      </c>
      <c r="E28" s="294"/>
      <c r="F28" s="294"/>
      <c r="G28" s="294"/>
      <c r="H28" s="16"/>
      <c r="I28" s="27">
        <v>0</v>
      </c>
      <c r="J28" s="27">
        <v>0</v>
      </c>
      <c r="K28" s="27">
        <v>0</v>
      </c>
      <c r="L28" s="27">
        <v>0</v>
      </c>
      <c r="M28" s="28">
        <v>0</v>
      </c>
      <c r="N28" s="27">
        <v>0</v>
      </c>
      <c r="O28" s="29">
        <v>0</v>
      </c>
      <c r="P28" s="27">
        <v>0</v>
      </c>
      <c r="Q28" s="27">
        <v>0</v>
      </c>
      <c r="R28" s="27">
        <v>0</v>
      </c>
      <c r="S28" s="41">
        <f t="shared" si="0"/>
        <v>0</v>
      </c>
    </row>
    <row r="29" spans="1:19" ht="16.5" customHeight="1">
      <c r="A29" s="296"/>
      <c r="B29" s="6"/>
      <c r="C29" s="5" t="s">
        <v>71</v>
      </c>
      <c r="D29" s="294" t="s">
        <v>31</v>
      </c>
      <c r="E29" s="294"/>
      <c r="F29" s="294"/>
      <c r="G29" s="294"/>
      <c r="H29" s="16"/>
      <c r="I29" s="27">
        <v>0</v>
      </c>
      <c r="J29" s="27">
        <v>0</v>
      </c>
      <c r="K29" s="27">
        <v>0</v>
      </c>
      <c r="L29" s="27">
        <v>0</v>
      </c>
      <c r="M29" s="28">
        <v>0</v>
      </c>
      <c r="N29" s="27">
        <v>0</v>
      </c>
      <c r="O29" s="29">
        <v>0</v>
      </c>
      <c r="P29" s="27">
        <v>0</v>
      </c>
      <c r="Q29" s="27">
        <v>0</v>
      </c>
      <c r="R29" s="27">
        <v>0</v>
      </c>
      <c r="S29" s="41">
        <f t="shared" si="0"/>
        <v>0</v>
      </c>
    </row>
    <row r="30" spans="1:19" ht="16.5" customHeight="1">
      <c r="A30" s="296"/>
      <c r="B30" s="6"/>
      <c r="C30" s="5" t="s">
        <v>72</v>
      </c>
      <c r="D30" s="294" t="s">
        <v>32</v>
      </c>
      <c r="E30" s="294"/>
      <c r="F30" s="294"/>
      <c r="G30" s="294"/>
      <c r="H30" s="16"/>
      <c r="I30" s="27">
        <v>0</v>
      </c>
      <c r="J30" s="27">
        <v>0</v>
      </c>
      <c r="K30" s="27">
        <v>0</v>
      </c>
      <c r="L30" s="27">
        <v>0</v>
      </c>
      <c r="M30" s="28">
        <v>0</v>
      </c>
      <c r="N30" s="27">
        <v>0</v>
      </c>
      <c r="O30" s="29">
        <v>1178</v>
      </c>
      <c r="P30" s="27">
        <v>0</v>
      </c>
      <c r="Q30" s="27">
        <v>0</v>
      </c>
      <c r="R30" s="27">
        <v>0</v>
      </c>
      <c r="S30" s="41">
        <f t="shared" si="0"/>
        <v>1178</v>
      </c>
    </row>
    <row r="31" spans="1:19" ht="16.5" customHeight="1">
      <c r="A31" s="296"/>
      <c r="B31" s="6"/>
      <c r="C31" s="5" t="s">
        <v>73</v>
      </c>
      <c r="D31" s="294" t="s">
        <v>33</v>
      </c>
      <c r="E31" s="294"/>
      <c r="F31" s="294"/>
      <c r="G31" s="294"/>
      <c r="H31" s="16"/>
      <c r="I31" s="27">
        <v>0</v>
      </c>
      <c r="J31" s="27">
        <v>0</v>
      </c>
      <c r="K31" s="27">
        <v>0</v>
      </c>
      <c r="L31" s="27">
        <v>0</v>
      </c>
      <c r="M31" s="28">
        <v>0</v>
      </c>
      <c r="N31" s="27">
        <v>0</v>
      </c>
      <c r="O31" s="29">
        <v>0</v>
      </c>
      <c r="P31" s="27">
        <v>0</v>
      </c>
      <c r="Q31" s="27">
        <v>0</v>
      </c>
      <c r="R31" s="27">
        <v>0</v>
      </c>
      <c r="S31" s="41">
        <f t="shared" si="0"/>
        <v>0</v>
      </c>
    </row>
    <row r="32" spans="1:19" ht="16.5" customHeight="1">
      <c r="A32" s="296"/>
      <c r="B32" s="6"/>
      <c r="C32" s="5" t="s">
        <v>74</v>
      </c>
      <c r="D32" s="294" t="s">
        <v>12</v>
      </c>
      <c r="E32" s="294"/>
      <c r="F32" s="294"/>
      <c r="G32" s="294"/>
      <c r="H32" s="16"/>
      <c r="I32" s="27">
        <v>0</v>
      </c>
      <c r="J32" s="27">
        <v>0</v>
      </c>
      <c r="K32" s="27">
        <v>0</v>
      </c>
      <c r="L32" s="27">
        <v>0</v>
      </c>
      <c r="M32" s="28">
        <v>0</v>
      </c>
      <c r="N32" s="27">
        <v>0</v>
      </c>
      <c r="O32" s="29">
        <v>0</v>
      </c>
      <c r="P32" s="27">
        <v>0</v>
      </c>
      <c r="Q32" s="27">
        <v>5430</v>
      </c>
      <c r="R32" s="27">
        <v>0</v>
      </c>
      <c r="S32" s="41">
        <f t="shared" si="0"/>
        <v>5430</v>
      </c>
    </row>
    <row r="33" spans="1:19" ht="16.5" customHeight="1">
      <c r="A33" s="296"/>
      <c r="B33" s="6" t="s">
        <v>113</v>
      </c>
      <c r="C33" s="294" t="s">
        <v>34</v>
      </c>
      <c r="D33" s="294"/>
      <c r="E33" s="294"/>
      <c r="F33" s="294"/>
      <c r="G33" s="294"/>
      <c r="H33" s="16"/>
      <c r="I33" s="24">
        <v>0</v>
      </c>
      <c r="J33" s="24">
        <v>0</v>
      </c>
      <c r="K33" s="24">
        <v>5937</v>
      </c>
      <c r="L33" s="24">
        <v>16279</v>
      </c>
      <c r="M33" s="25">
        <v>43432</v>
      </c>
      <c r="N33" s="24">
        <v>28064</v>
      </c>
      <c r="O33" s="26">
        <v>11750</v>
      </c>
      <c r="P33" s="24">
        <v>10577</v>
      </c>
      <c r="Q33" s="24">
        <v>43637</v>
      </c>
      <c r="R33" s="24">
        <v>66513</v>
      </c>
      <c r="S33" s="40">
        <f t="shared" si="0"/>
        <v>226189</v>
      </c>
    </row>
    <row r="34" spans="1:19" ht="16.5" customHeight="1">
      <c r="A34" s="296"/>
      <c r="B34" s="6"/>
      <c r="C34" s="5" t="s">
        <v>76</v>
      </c>
      <c r="D34" s="294" t="s">
        <v>35</v>
      </c>
      <c r="E34" s="294"/>
      <c r="F34" s="294"/>
      <c r="G34" s="294"/>
      <c r="H34" s="16"/>
      <c r="I34" s="27">
        <v>0</v>
      </c>
      <c r="J34" s="27">
        <v>0</v>
      </c>
      <c r="K34" s="27">
        <v>5937</v>
      </c>
      <c r="L34" s="27">
        <v>14736</v>
      </c>
      <c r="M34" s="28">
        <v>0</v>
      </c>
      <c r="N34" s="27">
        <v>0</v>
      </c>
      <c r="O34" s="29">
        <v>2394</v>
      </c>
      <c r="P34" s="27">
        <v>0</v>
      </c>
      <c r="Q34" s="27">
        <v>0</v>
      </c>
      <c r="R34" s="27">
        <v>8698</v>
      </c>
      <c r="S34" s="41">
        <f t="shared" si="0"/>
        <v>31765</v>
      </c>
    </row>
    <row r="35" spans="1:19" ht="16.5" customHeight="1">
      <c r="A35" s="296"/>
      <c r="B35" s="6"/>
      <c r="C35" s="5" t="s">
        <v>77</v>
      </c>
      <c r="D35" s="294" t="s">
        <v>36</v>
      </c>
      <c r="E35" s="294"/>
      <c r="F35" s="294"/>
      <c r="G35" s="294"/>
      <c r="H35" s="16"/>
      <c r="I35" s="27">
        <v>0</v>
      </c>
      <c r="J35" s="27">
        <v>0</v>
      </c>
      <c r="K35" s="27">
        <v>0</v>
      </c>
      <c r="L35" s="27">
        <v>1543</v>
      </c>
      <c r="M35" s="28">
        <v>43432</v>
      </c>
      <c r="N35" s="27">
        <v>28064</v>
      </c>
      <c r="O35" s="29">
        <v>9356</v>
      </c>
      <c r="P35" s="27">
        <v>10577</v>
      </c>
      <c r="Q35" s="27">
        <v>43637</v>
      </c>
      <c r="R35" s="27">
        <v>57815</v>
      </c>
      <c r="S35" s="41">
        <f t="shared" si="0"/>
        <v>194424</v>
      </c>
    </row>
    <row r="36" spans="1:19" ht="16.5" customHeight="1">
      <c r="A36" s="296"/>
      <c r="B36" s="6"/>
      <c r="C36" s="5" t="s">
        <v>78</v>
      </c>
      <c r="D36" s="294" t="s">
        <v>37</v>
      </c>
      <c r="E36" s="294"/>
      <c r="F36" s="294"/>
      <c r="G36" s="294"/>
      <c r="H36" s="16"/>
      <c r="I36" s="27">
        <v>0</v>
      </c>
      <c r="J36" s="27">
        <v>0</v>
      </c>
      <c r="K36" s="27">
        <v>0</v>
      </c>
      <c r="L36" s="27">
        <v>0</v>
      </c>
      <c r="M36" s="28">
        <v>0</v>
      </c>
      <c r="N36" s="27">
        <v>0</v>
      </c>
      <c r="O36" s="29">
        <v>0</v>
      </c>
      <c r="P36" s="27">
        <v>0</v>
      </c>
      <c r="Q36" s="27">
        <v>0</v>
      </c>
      <c r="R36" s="27">
        <v>0</v>
      </c>
      <c r="S36" s="41">
        <f t="shared" si="0"/>
        <v>0</v>
      </c>
    </row>
    <row r="37" spans="1:19" ht="16.5" customHeight="1">
      <c r="A37" s="296"/>
      <c r="B37" s="6"/>
      <c r="C37" s="5" t="s">
        <v>79</v>
      </c>
      <c r="D37" s="294" t="s">
        <v>38</v>
      </c>
      <c r="E37" s="294"/>
      <c r="F37" s="294"/>
      <c r="G37" s="294"/>
      <c r="H37" s="16"/>
      <c r="I37" s="27">
        <v>0</v>
      </c>
      <c r="J37" s="27">
        <v>0</v>
      </c>
      <c r="K37" s="27">
        <v>0</v>
      </c>
      <c r="L37" s="27">
        <v>0</v>
      </c>
      <c r="M37" s="28">
        <v>0</v>
      </c>
      <c r="N37" s="27">
        <v>0</v>
      </c>
      <c r="O37" s="29">
        <v>0</v>
      </c>
      <c r="P37" s="27">
        <v>0</v>
      </c>
      <c r="Q37" s="27">
        <v>0</v>
      </c>
      <c r="R37" s="27">
        <v>0</v>
      </c>
      <c r="S37" s="41">
        <f t="shared" si="0"/>
        <v>0</v>
      </c>
    </row>
    <row r="38" spans="1:19" ht="16.5" customHeight="1">
      <c r="A38" s="296"/>
      <c r="B38" s="6"/>
      <c r="C38" s="5" t="s">
        <v>71</v>
      </c>
      <c r="D38" s="294" t="s">
        <v>12</v>
      </c>
      <c r="E38" s="294"/>
      <c r="F38" s="294"/>
      <c r="G38" s="294"/>
      <c r="H38" s="16"/>
      <c r="I38" s="27">
        <v>0</v>
      </c>
      <c r="J38" s="27">
        <v>0</v>
      </c>
      <c r="K38" s="27">
        <v>0</v>
      </c>
      <c r="L38" s="27">
        <v>0</v>
      </c>
      <c r="M38" s="28">
        <v>0</v>
      </c>
      <c r="N38" s="27">
        <v>0</v>
      </c>
      <c r="O38" s="29">
        <v>0</v>
      </c>
      <c r="P38" s="27">
        <v>0</v>
      </c>
      <c r="Q38" s="27">
        <v>0</v>
      </c>
      <c r="R38" s="27">
        <v>0</v>
      </c>
      <c r="S38" s="41">
        <f t="shared" si="0"/>
        <v>0</v>
      </c>
    </row>
    <row r="39" spans="1:19" ht="16.5" customHeight="1">
      <c r="A39" s="296"/>
      <c r="B39" s="6" t="s">
        <v>114</v>
      </c>
      <c r="C39" s="294" t="s">
        <v>39</v>
      </c>
      <c r="D39" s="294"/>
      <c r="E39" s="294"/>
      <c r="F39" s="294"/>
      <c r="G39" s="294"/>
      <c r="H39" s="10"/>
      <c r="I39" s="24">
        <v>0</v>
      </c>
      <c r="J39" s="24">
        <v>0</v>
      </c>
      <c r="K39" s="24">
        <v>-5937</v>
      </c>
      <c r="L39" s="24">
        <v>-15140</v>
      </c>
      <c r="M39" s="25">
        <v>0</v>
      </c>
      <c r="N39" s="24">
        <v>-28064</v>
      </c>
      <c r="O39" s="26">
        <v>-1216</v>
      </c>
      <c r="P39" s="24">
        <v>0</v>
      </c>
      <c r="Q39" s="24">
        <v>0</v>
      </c>
      <c r="R39" s="24">
        <v>-8698</v>
      </c>
      <c r="S39" s="40">
        <f t="shared" si="0"/>
        <v>-59055</v>
      </c>
    </row>
    <row r="40" spans="1:19" ht="16.5" customHeight="1">
      <c r="A40" s="17" t="s">
        <v>81</v>
      </c>
      <c r="B40" s="292" t="s">
        <v>44</v>
      </c>
      <c r="C40" s="292"/>
      <c r="D40" s="292"/>
      <c r="E40" s="292"/>
      <c r="F40" s="292"/>
      <c r="G40" s="292"/>
      <c r="H40" s="13"/>
      <c r="I40" s="30">
        <v>0</v>
      </c>
      <c r="J40" s="21">
        <v>87014</v>
      </c>
      <c r="K40" s="21">
        <v>-41774</v>
      </c>
      <c r="L40" s="21">
        <v>-15140</v>
      </c>
      <c r="M40" s="22">
        <v>0</v>
      </c>
      <c r="N40" s="21">
        <v>-8649</v>
      </c>
      <c r="O40" s="23">
        <v>-1153</v>
      </c>
      <c r="P40" s="21">
        <v>18672</v>
      </c>
      <c r="Q40" s="21">
        <v>7121</v>
      </c>
      <c r="R40" s="21">
        <v>5390</v>
      </c>
      <c r="S40" s="39">
        <f t="shared" si="0"/>
        <v>51481</v>
      </c>
    </row>
    <row r="41" spans="1:19" ht="16.5" customHeight="1">
      <c r="A41" s="17" t="s">
        <v>82</v>
      </c>
      <c r="B41" s="292" t="s">
        <v>45</v>
      </c>
      <c r="C41" s="292"/>
      <c r="D41" s="292"/>
      <c r="E41" s="292"/>
      <c r="F41" s="292"/>
      <c r="G41" s="292"/>
      <c r="H41" s="13"/>
      <c r="I41" s="31">
        <v>0</v>
      </c>
      <c r="J41" s="32">
        <v>0</v>
      </c>
      <c r="K41" s="32">
        <v>0</v>
      </c>
      <c r="L41" s="32">
        <v>0</v>
      </c>
      <c r="M41" s="33">
        <v>0</v>
      </c>
      <c r="N41" s="32">
        <v>0</v>
      </c>
      <c r="O41" s="34">
        <v>0</v>
      </c>
      <c r="P41" s="32">
        <v>0</v>
      </c>
      <c r="Q41" s="32">
        <v>4</v>
      </c>
      <c r="R41" s="32">
        <v>133</v>
      </c>
      <c r="S41" s="42">
        <f t="shared" si="0"/>
        <v>137</v>
      </c>
    </row>
    <row r="42" spans="1:19" ht="16.5" customHeight="1">
      <c r="A42" s="17" t="s">
        <v>83</v>
      </c>
      <c r="B42" s="292" t="s">
        <v>46</v>
      </c>
      <c r="C42" s="292"/>
      <c r="D42" s="292"/>
      <c r="E42" s="292"/>
      <c r="F42" s="292"/>
      <c r="G42" s="292"/>
      <c r="H42" s="13"/>
      <c r="I42" s="31">
        <v>0</v>
      </c>
      <c r="J42" s="32">
        <v>0</v>
      </c>
      <c r="K42" s="32">
        <v>0</v>
      </c>
      <c r="L42" s="32">
        <v>15140</v>
      </c>
      <c r="M42" s="33">
        <v>0</v>
      </c>
      <c r="N42" s="32">
        <v>0</v>
      </c>
      <c r="O42" s="34">
        <v>2747</v>
      </c>
      <c r="P42" s="32">
        <v>0</v>
      </c>
      <c r="Q42" s="32">
        <v>20</v>
      </c>
      <c r="R42" s="32">
        <v>180</v>
      </c>
      <c r="S42" s="42">
        <f t="shared" si="0"/>
        <v>18087</v>
      </c>
    </row>
    <row r="43" spans="1:19" ht="16.5" customHeight="1">
      <c r="A43" s="17" t="s">
        <v>84</v>
      </c>
      <c r="B43" s="292" t="s">
        <v>47</v>
      </c>
      <c r="C43" s="292"/>
      <c r="D43" s="292"/>
      <c r="E43" s="292"/>
      <c r="F43" s="292"/>
      <c r="G43" s="292"/>
      <c r="H43" s="13"/>
      <c r="I43" s="31">
        <v>0</v>
      </c>
      <c r="J43" s="32">
        <v>87013</v>
      </c>
      <c r="K43" s="32">
        <v>334512</v>
      </c>
      <c r="L43" s="32">
        <v>0</v>
      </c>
      <c r="M43" s="33">
        <v>0</v>
      </c>
      <c r="N43" s="32">
        <v>652679</v>
      </c>
      <c r="O43" s="34">
        <v>0</v>
      </c>
      <c r="P43" s="32">
        <v>448752</v>
      </c>
      <c r="Q43" s="32">
        <v>0</v>
      </c>
      <c r="R43" s="32">
        <v>367493</v>
      </c>
      <c r="S43" s="42">
        <f t="shared" si="0"/>
        <v>1890449</v>
      </c>
    </row>
    <row r="44" spans="1:19" ht="16.5" customHeight="1">
      <c r="A44" s="17" t="s">
        <v>85</v>
      </c>
      <c r="B44" s="292" t="s">
        <v>53</v>
      </c>
      <c r="C44" s="292"/>
      <c r="D44" s="292"/>
      <c r="E44" s="292"/>
      <c r="F44" s="292"/>
      <c r="G44" s="292"/>
      <c r="H44" s="13"/>
      <c r="I44" s="30">
        <v>0</v>
      </c>
      <c r="J44" s="21">
        <v>1</v>
      </c>
      <c r="K44" s="21">
        <v>-376286</v>
      </c>
      <c r="L44" s="21">
        <v>0</v>
      </c>
      <c r="M44" s="22">
        <v>0</v>
      </c>
      <c r="N44" s="21">
        <v>-661328</v>
      </c>
      <c r="O44" s="23">
        <v>1594</v>
      </c>
      <c r="P44" s="21">
        <v>-430080</v>
      </c>
      <c r="Q44" s="21">
        <v>7137</v>
      </c>
      <c r="R44" s="21">
        <v>-362056</v>
      </c>
      <c r="S44" s="39">
        <f t="shared" si="0"/>
        <v>-1821018</v>
      </c>
    </row>
    <row r="45" spans="1:19" ht="16.5" customHeight="1">
      <c r="A45" s="17" t="s">
        <v>86</v>
      </c>
      <c r="B45" s="292" t="s">
        <v>48</v>
      </c>
      <c r="C45" s="292"/>
      <c r="D45" s="292"/>
      <c r="E45" s="292"/>
      <c r="F45" s="292"/>
      <c r="G45" s="292"/>
      <c r="H45" s="13"/>
      <c r="I45" s="31">
        <v>0</v>
      </c>
      <c r="J45" s="32">
        <v>0</v>
      </c>
      <c r="K45" s="32">
        <v>0</v>
      </c>
      <c r="L45" s="32">
        <v>0</v>
      </c>
      <c r="M45" s="33">
        <v>0</v>
      </c>
      <c r="N45" s="32">
        <v>0</v>
      </c>
      <c r="O45" s="34">
        <v>0</v>
      </c>
      <c r="P45" s="32">
        <v>0</v>
      </c>
      <c r="Q45" s="32">
        <v>0</v>
      </c>
      <c r="R45" s="32">
        <v>0</v>
      </c>
      <c r="S45" s="42">
        <f t="shared" si="0"/>
        <v>0</v>
      </c>
    </row>
    <row r="46" spans="1:19" ht="16.5" customHeight="1">
      <c r="A46" s="316" t="s">
        <v>87</v>
      </c>
      <c r="B46" s="293" t="s">
        <v>49</v>
      </c>
      <c r="C46" s="293"/>
      <c r="D46" s="293"/>
      <c r="E46" s="293"/>
      <c r="F46" s="14"/>
      <c r="G46" s="15" t="s">
        <v>50</v>
      </c>
      <c r="H46" s="13"/>
      <c r="I46" s="30" t="s">
        <v>243</v>
      </c>
      <c r="J46" s="21">
        <v>1</v>
      </c>
      <c r="K46" s="21" t="s">
        <v>243</v>
      </c>
      <c r="L46" s="21" t="s">
        <v>243</v>
      </c>
      <c r="M46" s="22" t="s">
        <v>243</v>
      </c>
      <c r="N46" s="21" t="s">
        <v>243</v>
      </c>
      <c r="O46" s="23">
        <v>1594</v>
      </c>
      <c r="P46" s="21" t="s">
        <v>243</v>
      </c>
      <c r="Q46" s="21">
        <v>7137</v>
      </c>
      <c r="R46" s="21" t="s">
        <v>243</v>
      </c>
      <c r="S46" s="39">
        <f t="shared" si="0"/>
        <v>8732</v>
      </c>
    </row>
    <row r="47" spans="1:19" ht="16.5" customHeight="1" thickBot="1">
      <c r="A47" s="317"/>
      <c r="B47" s="291" t="s">
        <v>88</v>
      </c>
      <c r="C47" s="291"/>
      <c r="D47" s="291"/>
      <c r="E47" s="291"/>
      <c r="F47" s="18"/>
      <c r="G47" s="19" t="s">
        <v>51</v>
      </c>
      <c r="H47" s="20"/>
      <c r="I47" s="35" t="s">
        <v>243</v>
      </c>
      <c r="J47" s="36" t="s">
        <v>243</v>
      </c>
      <c r="K47" s="36">
        <v>-376286</v>
      </c>
      <c r="L47" s="36" t="s">
        <v>243</v>
      </c>
      <c r="M47" s="37" t="s">
        <v>243</v>
      </c>
      <c r="N47" s="36">
        <v>-661328</v>
      </c>
      <c r="O47" s="38" t="s">
        <v>243</v>
      </c>
      <c r="P47" s="36">
        <v>-430080</v>
      </c>
      <c r="Q47" s="36" t="s">
        <v>243</v>
      </c>
      <c r="R47" s="36">
        <v>-362056</v>
      </c>
      <c r="S47" s="43">
        <f t="shared" si="0"/>
        <v>-1829750</v>
      </c>
    </row>
  </sheetData>
  <mergeCells count="62">
    <mergeCell ref="B44:G44"/>
    <mergeCell ref="B45:G45"/>
    <mergeCell ref="B46:E46"/>
    <mergeCell ref="B47:E47"/>
    <mergeCell ref="B40:G40"/>
    <mergeCell ref="B41:G41"/>
    <mergeCell ref="B42:G42"/>
    <mergeCell ref="B43:G43"/>
    <mergeCell ref="D37:G37"/>
    <mergeCell ref="D38:G38"/>
    <mergeCell ref="C39:G39"/>
    <mergeCell ref="A24:A39"/>
    <mergeCell ref="C33:G33"/>
    <mergeCell ref="D34:G34"/>
    <mergeCell ref="D35:G35"/>
    <mergeCell ref="D36:G36"/>
    <mergeCell ref="D29:G29"/>
    <mergeCell ref="D30:G30"/>
    <mergeCell ref="C23:G23"/>
    <mergeCell ref="C24:G24"/>
    <mergeCell ref="D31:G31"/>
    <mergeCell ref="D32:G32"/>
    <mergeCell ref="D25:G25"/>
    <mergeCell ref="D26:G26"/>
    <mergeCell ref="D27:G27"/>
    <mergeCell ref="D28:G28"/>
    <mergeCell ref="C21:D21"/>
    <mergeCell ref="E21:G21"/>
    <mergeCell ref="C22:D22"/>
    <mergeCell ref="E22:G22"/>
    <mergeCell ref="D18:G18"/>
    <mergeCell ref="C19:D19"/>
    <mergeCell ref="E19:G19"/>
    <mergeCell ref="C20:D20"/>
    <mergeCell ref="E20:G20"/>
    <mergeCell ref="C16:D16"/>
    <mergeCell ref="E16:G16"/>
    <mergeCell ref="C17:D17"/>
    <mergeCell ref="E17:G17"/>
    <mergeCell ref="C13:G13"/>
    <mergeCell ref="D14:G14"/>
    <mergeCell ref="C15:D15"/>
    <mergeCell ref="E15:G15"/>
    <mergeCell ref="C11:D11"/>
    <mergeCell ref="E11:G11"/>
    <mergeCell ref="C12:D12"/>
    <mergeCell ref="E12:G12"/>
    <mergeCell ref="E7:G7"/>
    <mergeCell ref="E8:G8"/>
    <mergeCell ref="D9:G9"/>
    <mergeCell ref="C10:D10"/>
    <mergeCell ref="E10:G10"/>
    <mergeCell ref="A46:A47"/>
    <mergeCell ref="A3:H3"/>
    <mergeCell ref="A2:H2"/>
    <mergeCell ref="C4:G4"/>
    <mergeCell ref="D5:G5"/>
    <mergeCell ref="A4:A23"/>
    <mergeCell ref="C6:D6"/>
    <mergeCell ref="E6:G6"/>
    <mergeCell ref="C7:D7"/>
    <mergeCell ref="C8:D8"/>
  </mergeCells>
  <printOptions/>
  <pageMargins left="0.7874015748031497" right="0.7874015748031497" top="0.7874015748031497" bottom="0.5905511811023623" header="0.3937007874015748" footer="0.1968503937007874"/>
  <pageSetup horizontalDpi="600" verticalDpi="600" orientation="portrait" paperSize="9" r:id="rId2"/>
  <headerFooter alignWithMargins="0">
    <oddHeader>&amp;R&amp;"ＭＳ 明朝,標準"&amp;9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R47"/>
  <sheetViews>
    <sheetView showZeros="0" view="pageBreakPreview" zoomScaleSheetLayoutView="100" workbookViewId="0" topLeftCell="A1">
      <pane xSplit="8" topLeftCell="I1" activePane="topRight" state="frozen"/>
      <selection pane="topLeft" activeCell="E32" sqref="E32"/>
      <selection pane="topRight" activeCell="A1" sqref="A1"/>
    </sheetView>
  </sheetViews>
  <sheetFormatPr defaultColWidth="10.00390625" defaultRowHeight="13.5" customHeight="1"/>
  <cols>
    <col min="1" max="1" width="3.75390625" style="3" customWidth="1"/>
    <col min="2" max="2" width="3.25390625" style="4" customWidth="1"/>
    <col min="3" max="4" width="2.375" style="3" customWidth="1"/>
    <col min="5" max="5" width="8.375" style="3" customWidth="1"/>
    <col min="6" max="6" width="0.875" style="3" customWidth="1"/>
    <col min="7" max="7" width="7.25390625" style="3" customWidth="1"/>
    <col min="8" max="8" width="1.00390625" style="1" customWidth="1"/>
    <col min="9" max="18" width="14.375" style="1" customWidth="1"/>
    <col min="19" max="19" width="10.00390625" style="1" hidden="1" customWidth="1"/>
    <col min="20" max="16384" width="10.00390625" style="1" customWidth="1"/>
  </cols>
  <sheetData>
    <row r="1" spans="1:18" ht="16.5" customHeight="1" thickBot="1">
      <c r="A1" s="3" t="s">
        <v>307</v>
      </c>
      <c r="R1" s="44" t="s">
        <v>52</v>
      </c>
    </row>
    <row r="2" spans="1:18" ht="16.5" customHeight="1">
      <c r="A2" s="304" t="s">
        <v>6</v>
      </c>
      <c r="B2" s="305"/>
      <c r="C2" s="305"/>
      <c r="D2" s="305"/>
      <c r="E2" s="305"/>
      <c r="F2" s="305"/>
      <c r="G2" s="305"/>
      <c r="H2" s="306"/>
      <c r="I2" s="312" t="s">
        <v>131</v>
      </c>
      <c r="J2" s="312" t="s">
        <v>206</v>
      </c>
      <c r="K2" s="312" t="s">
        <v>207</v>
      </c>
      <c r="L2" s="326" t="s">
        <v>310</v>
      </c>
      <c r="M2" s="320" t="s">
        <v>209</v>
      </c>
      <c r="N2" s="318" t="s">
        <v>117</v>
      </c>
      <c r="O2" s="312" t="s">
        <v>210</v>
      </c>
      <c r="P2" s="318" t="s">
        <v>312</v>
      </c>
      <c r="Q2" s="318" t="s">
        <v>244</v>
      </c>
      <c r="R2" s="324" t="s">
        <v>95</v>
      </c>
    </row>
    <row r="3" spans="1:18" ht="16.5" customHeight="1">
      <c r="A3" s="301" t="s">
        <v>5</v>
      </c>
      <c r="B3" s="302"/>
      <c r="C3" s="302"/>
      <c r="D3" s="302"/>
      <c r="E3" s="302"/>
      <c r="F3" s="302"/>
      <c r="G3" s="302"/>
      <c r="H3" s="303"/>
      <c r="I3" s="313"/>
      <c r="J3" s="313"/>
      <c r="K3" s="313"/>
      <c r="L3" s="327"/>
      <c r="M3" s="321"/>
      <c r="N3" s="319"/>
      <c r="O3" s="313"/>
      <c r="P3" s="319"/>
      <c r="Q3" s="319"/>
      <c r="R3" s="325"/>
    </row>
    <row r="4" spans="1:18" ht="16.5" customHeight="1">
      <c r="A4" s="295" t="s">
        <v>4</v>
      </c>
      <c r="B4" s="7" t="s">
        <v>54</v>
      </c>
      <c r="C4" s="299" t="s">
        <v>7</v>
      </c>
      <c r="D4" s="299"/>
      <c r="E4" s="299"/>
      <c r="F4" s="299"/>
      <c r="G4" s="299"/>
      <c r="H4" s="8"/>
      <c r="I4" s="21">
        <v>109952</v>
      </c>
      <c r="J4" s="21">
        <v>8889</v>
      </c>
      <c r="K4" s="21">
        <v>31395</v>
      </c>
      <c r="L4" s="189">
        <v>15418</v>
      </c>
      <c r="M4" s="189">
        <v>8619</v>
      </c>
      <c r="N4" s="22">
        <v>0</v>
      </c>
      <c r="O4" s="23">
        <v>0</v>
      </c>
      <c r="P4" s="22">
        <v>0</v>
      </c>
      <c r="Q4" s="22">
        <v>10</v>
      </c>
      <c r="R4" s="39">
        <f>SUM(I4:Q4)</f>
        <v>174283</v>
      </c>
    </row>
    <row r="5" spans="1:18" ht="16.5" customHeight="1">
      <c r="A5" s="296"/>
      <c r="B5" s="9"/>
      <c r="C5" s="5" t="s">
        <v>55</v>
      </c>
      <c r="D5" s="294" t="s">
        <v>8</v>
      </c>
      <c r="E5" s="294"/>
      <c r="F5" s="294"/>
      <c r="G5" s="294"/>
      <c r="H5" s="10"/>
      <c r="I5" s="24">
        <v>109952</v>
      </c>
      <c r="J5" s="24">
        <v>6983</v>
      </c>
      <c r="K5" s="24">
        <v>1378</v>
      </c>
      <c r="L5" s="190">
        <v>13893</v>
      </c>
      <c r="M5" s="190">
        <v>8549</v>
      </c>
      <c r="N5" s="25">
        <v>0</v>
      </c>
      <c r="O5" s="26">
        <v>0</v>
      </c>
      <c r="P5" s="25">
        <v>0</v>
      </c>
      <c r="Q5" s="25">
        <v>0</v>
      </c>
      <c r="R5" s="40">
        <f aca="true" t="shared" si="0" ref="R5:R47">SUM(I5:Q5)</f>
        <v>140755</v>
      </c>
    </row>
    <row r="6" spans="1:18" ht="16.5" customHeight="1">
      <c r="A6" s="296"/>
      <c r="B6" s="6"/>
      <c r="C6" s="300" t="s">
        <v>57</v>
      </c>
      <c r="D6" s="300"/>
      <c r="E6" s="294" t="s">
        <v>9</v>
      </c>
      <c r="F6" s="294"/>
      <c r="G6" s="294"/>
      <c r="H6" s="10"/>
      <c r="I6" s="27">
        <v>109952</v>
      </c>
      <c r="J6" s="27">
        <v>6983</v>
      </c>
      <c r="K6" s="27">
        <v>1363</v>
      </c>
      <c r="L6" s="191">
        <v>13893</v>
      </c>
      <c r="M6" s="191">
        <v>8549</v>
      </c>
      <c r="N6" s="28">
        <v>0</v>
      </c>
      <c r="O6" s="29">
        <v>0</v>
      </c>
      <c r="P6" s="28">
        <v>0</v>
      </c>
      <c r="Q6" s="28">
        <v>0</v>
      </c>
      <c r="R6" s="41">
        <f t="shared" si="0"/>
        <v>140740</v>
      </c>
    </row>
    <row r="7" spans="1:18" ht="16.5" customHeight="1">
      <c r="A7" s="296"/>
      <c r="B7" s="6"/>
      <c r="C7" s="300" t="s">
        <v>58</v>
      </c>
      <c r="D7" s="300"/>
      <c r="E7" s="294" t="s">
        <v>11</v>
      </c>
      <c r="F7" s="294"/>
      <c r="G7" s="294"/>
      <c r="H7" s="10"/>
      <c r="I7" s="27">
        <v>0</v>
      </c>
      <c r="J7" s="27">
        <v>0</v>
      </c>
      <c r="K7" s="27">
        <v>0</v>
      </c>
      <c r="L7" s="191">
        <v>0</v>
      </c>
      <c r="M7" s="191">
        <v>0</v>
      </c>
      <c r="N7" s="28">
        <v>0</v>
      </c>
      <c r="O7" s="29">
        <v>0</v>
      </c>
      <c r="P7" s="28">
        <v>0</v>
      </c>
      <c r="Q7" s="28">
        <v>0</v>
      </c>
      <c r="R7" s="41">
        <f t="shared" si="0"/>
        <v>0</v>
      </c>
    </row>
    <row r="8" spans="1:18" ht="16.5" customHeight="1">
      <c r="A8" s="296"/>
      <c r="B8" s="6"/>
      <c r="C8" s="300" t="s">
        <v>60</v>
      </c>
      <c r="D8" s="300"/>
      <c r="E8" s="294" t="s">
        <v>12</v>
      </c>
      <c r="F8" s="294"/>
      <c r="G8" s="294"/>
      <c r="H8" s="10"/>
      <c r="I8" s="27">
        <v>0</v>
      </c>
      <c r="J8" s="27">
        <v>0</v>
      </c>
      <c r="K8" s="27">
        <v>15</v>
      </c>
      <c r="L8" s="191">
        <v>0</v>
      </c>
      <c r="M8" s="191">
        <v>0</v>
      </c>
      <c r="N8" s="28">
        <v>0</v>
      </c>
      <c r="O8" s="29">
        <v>0</v>
      </c>
      <c r="P8" s="28">
        <v>0</v>
      </c>
      <c r="Q8" s="28">
        <v>0</v>
      </c>
      <c r="R8" s="41">
        <f t="shared" si="0"/>
        <v>15</v>
      </c>
    </row>
    <row r="9" spans="1:18" ht="16.5" customHeight="1">
      <c r="A9" s="296"/>
      <c r="B9" s="6"/>
      <c r="C9" s="5" t="s">
        <v>211</v>
      </c>
      <c r="D9" s="294" t="s">
        <v>13</v>
      </c>
      <c r="E9" s="294"/>
      <c r="F9" s="294"/>
      <c r="G9" s="294"/>
      <c r="H9" s="10"/>
      <c r="I9" s="24">
        <v>0</v>
      </c>
      <c r="J9" s="24">
        <v>1906</v>
      </c>
      <c r="K9" s="24">
        <v>30017</v>
      </c>
      <c r="L9" s="190">
        <v>1525</v>
      </c>
      <c r="M9" s="190">
        <v>70</v>
      </c>
      <c r="N9" s="25">
        <v>0</v>
      </c>
      <c r="O9" s="26">
        <v>0</v>
      </c>
      <c r="P9" s="25">
        <v>0</v>
      </c>
      <c r="Q9" s="25">
        <v>10</v>
      </c>
      <c r="R9" s="40">
        <f t="shared" si="0"/>
        <v>33528</v>
      </c>
    </row>
    <row r="10" spans="1:18" ht="16.5" customHeight="1">
      <c r="A10" s="296"/>
      <c r="B10" s="6"/>
      <c r="C10" s="300" t="s">
        <v>62</v>
      </c>
      <c r="D10" s="300"/>
      <c r="E10" s="294" t="s">
        <v>14</v>
      </c>
      <c r="F10" s="294"/>
      <c r="G10" s="294"/>
      <c r="H10" s="10"/>
      <c r="I10" s="27">
        <v>0</v>
      </c>
      <c r="J10" s="27">
        <v>0</v>
      </c>
      <c r="K10" s="27">
        <v>0</v>
      </c>
      <c r="L10" s="191">
        <v>0</v>
      </c>
      <c r="M10" s="191">
        <v>0</v>
      </c>
      <c r="N10" s="28">
        <v>0</v>
      </c>
      <c r="O10" s="29">
        <v>0</v>
      </c>
      <c r="P10" s="28">
        <v>0</v>
      </c>
      <c r="Q10" s="28">
        <v>0</v>
      </c>
      <c r="R10" s="41">
        <f t="shared" si="0"/>
        <v>0</v>
      </c>
    </row>
    <row r="11" spans="1:18" ht="16.5" customHeight="1">
      <c r="A11" s="296"/>
      <c r="B11" s="6"/>
      <c r="C11" s="300" t="s">
        <v>59</v>
      </c>
      <c r="D11" s="300"/>
      <c r="E11" s="294" t="s">
        <v>15</v>
      </c>
      <c r="F11" s="294"/>
      <c r="G11" s="294"/>
      <c r="H11" s="10"/>
      <c r="I11" s="27">
        <v>0</v>
      </c>
      <c r="J11" s="27">
        <v>1906</v>
      </c>
      <c r="K11" s="27">
        <v>30000</v>
      </c>
      <c r="L11" s="191">
        <v>757</v>
      </c>
      <c r="M11" s="191">
        <v>70</v>
      </c>
      <c r="N11" s="28">
        <v>0</v>
      </c>
      <c r="O11" s="29">
        <v>0</v>
      </c>
      <c r="P11" s="28">
        <v>0</v>
      </c>
      <c r="Q11" s="28">
        <v>10</v>
      </c>
      <c r="R11" s="41">
        <f t="shared" si="0"/>
        <v>32743</v>
      </c>
    </row>
    <row r="12" spans="1:18" ht="16.5" customHeight="1">
      <c r="A12" s="296"/>
      <c r="B12" s="6"/>
      <c r="C12" s="300" t="s">
        <v>63</v>
      </c>
      <c r="D12" s="300"/>
      <c r="E12" s="294" t="s">
        <v>12</v>
      </c>
      <c r="F12" s="294"/>
      <c r="G12" s="294"/>
      <c r="H12" s="10"/>
      <c r="I12" s="27">
        <v>0</v>
      </c>
      <c r="J12" s="27">
        <v>0</v>
      </c>
      <c r="K12" s="27">
        <v>17</v>
      </c>
      <c r="L12" s="191">
        <v>768</v>
      </c>
      <c r="M12" s="191">
        <v>0</v>
      </c>
      <c r="N12" s="28">
        <v>0</v>
      </c>
      <c r="O12" s="29">
        <v>0</v>
      </c>
      <c r="P12" s="28">
        <v>0</v>
      </c>
      <c r="Q12" s="28">
        <v>0</v>
      </c>
      <c r="R12" s="41">
        <f t="shared" si="0"/>
        <v>785</v>
      </c>
    </row>
    <row r="13" spans="1:18" ht="16.5" customHeight="1">
      <c r="A13" s="296"/>
      <c r="B13" s="6" t="s">
        <v>212</v>
      </c>
      <c r="C13" s="294" t="s">
        <v>187</v>
      </c>
      <c r="D13" s="294"/>
      <c r="E13" s="294"/>
      <c r="F13" s="294"/>
      <c r="G13" s="294"/>
      <c r="H13" s="10"/>
      <c r="I13" s="24">
        <v>13895</v>
      </c>
      <c r="J13" s="24">
        <v>1909</v>
      </c>
      <c r="K13" s="24">
        <v>16944</v>
      </c>
      <c r="L13" s="190">
        <v>1388</v>
      </c>
      <c r="M13" s="190">
        <v>500</v>
      </c>
      <c r="N13" s="25">
        <v>0</v>
      </c>
      <c r="O13" s="26">
        <v>0</v>
      </c>
      <c r="P13" s="25">
        <v>0</v>
      </c>
      <c r="Q13" s="25">
        <v>10</v>
      </c>
      <c r="R13" s="40">
        <f t="shared" si="0"/>
        <v>34646</v>
      </c>
    </row>
    <row r="14" spans="1:18" ht="16.5" customHeight="1">
      <c r="A14" s="296"/>
      <c r="B14" s="9"/>
      <c r="C14" s="5" t="s">
        <v>213</v>
      </c>
      <c r="D14" s="294" t="s">
        <v>16</v>
      </c>
      <c r="E14" s="294"/>
      <c r="F14" s="294"/>
      <c r="G14" s="294"/>
      <c r="H14" s="10"/>
      <c r="I14" s="24">
        <v>0</v>
      </c>
      <c r="J14" s="24">
        <v>0</v>
      </c>
      <c r="K14" s="24">
        <v>347</v>
      </c>
      <c r="L14" s="190">
        <v>757</v>
      </c>
      <c r="M14" s="190">
        <v>500</v>
      </c>
      <c r="N14" s="25">
        <v>0</v>
      </c>
      <c r="O14" s="26">
        <v>0</v>
      </c>
      <c r="P14" s="25">
        <v>0</v>
      </c>
      <c r="Q14" s="25">
        <v>10</v>
      </c>
      <c r="R14" s="40">
        <f t="shared" si="0"/>
        <v>1614</v>
      </c>
    </row>
    <row r="15" spans="1:18" ht="16.5" customHeight="1">
      <c r="A15" s="296"/>
      <c r="B15" s="6"/>
      <c r="C15" s="300" t="s">
        <v>65</v>
      </c>
      <c r="D15" s="300"/>
      <c r="E15" s="294" t="s">
        <v>17</v>
      </c>
      <c r="F15" s="294"/>
      <c r="G15" s="294"/>
      <c r="H15" s="10"/>
      <c r="I15" s="27">
        <v>0</v>
      </c>
      <c r="J15" s="27">
        <v>0</v>
      </c>
      <c r="K15" s="27">
        <v>0</v>
      </c>
      <c r="L15" s="191">
        <v>0</v>
      </c>
      <c r="M15" s="191">
        <v>0</v>
      </c>
      <c r="N15" s="28">
        <v>0</v>
      </c>
      <c r="O15" s="29">
        <v>0</v>
      </c>
      <c r="P15" s="28">
        <v>0</v>
      </c>
      <c r="Q15" s="28">
        <v>0</v>
      </c>
      <c r="R15" s="41">
        <f t="shared" si="0"/>
        <v>0</v>
      </c>
    </row>
    <row r="16" spans="1:18" ht="16.5" customHeight="1">
      <c r="A16" s="296"/>
      <c r="B16" s="6"/>
      <c r="C16" s="300" t="s">
        <v>58</v>
      </c>
      <c r="D16" s="300"/>
      <c r="E16" s="294" t="s">
        <v>18</v>
      </c>
      <c r="F16" s="294"/>
      <c r="G16" s="294"/>
      <c r="H16" s="10"/>
      <c r="I16" s="27">
        <v>0</v>
      </c>
      <c r="J16" s="27">
        <v>0</v>
      </c>
      <c r="K16" s="27">
        <v>0</v>
      </c>
      <c r="L16" s="191">
        <v>0</v>
      </c>
      <c r="M16" s="191">
        <v>0</v>
      </c>
      <c r="N16" s="28">
        <v>0</v>
      </c>
      <c r="O16" s="29">
        <v>0</v>
      </c>
      <c r="P16" s="28">
        <v>0</v>
      </c>
      <c r="Q16" s="28">
        <v>0</v>
      </c>
      <c r="R16" s="41">
        <f t="shared" si="0"/>
        <v>0</v>
      </c>
    </row>
    <row r="17" spans="1:18" ht="16.5" customHeight="1">
      <c r="A17" s="296"/>
      <c r="B17" s="6"/>
      <c r="C17" s="300" t="s">
        <v>60</v>
      </c>
      <c r="D17" s="300"/>
      <c r="E17" s="294" t="s">
        <v>12</v>
      </c>
      <c r="F17" s="294"/>
      <c r="G17" s="294"/>
      <c r="H17" s="10"/>
      <c r="I17" s="27">
        <v>0</v>
      </c>
      <c r="J17" s="27">
        <v>0</v>
      </c>
      <c r="K17" s="27">
        <v>347</v>
      </c>
      <c r="L17" s="191">
        <v>757</v>
      </c>
      <c r="M17" s="191">
        <v>500</v>
      </c>
      <c r="N17" s="28">
        <v>0</v>
      </c>
      <c r="O17" s="29">
        <v>0</v>
      </c>
      <c r="P17" s="28">
        <v>0</v>
      </c>
      <c r="Q17" s="28">
        <v>10</v>
      </c>
      <c r="R17" s="41">
        <f t="shared" si="0"/>
        <v>1614</v>
      </c>
    </row>
    <row r="18" spans="1:18" ht="16.5" customHeight="1">
      <c r="A18" s="296"/>
      <c r="B18" s="6"/>
      <c r="C18" s="5" t="s">
        <v>211</v>
      </c>
      <c r="D18" s="294" t="s">
        <v>19</v>
      </c>
      <c r="E18" s="294"/>
      <c r="F18" s="294"/>
      <c r="G18" s="294"/>
      <c r="H18" s="10"/>
      <c r="I18" s="24">
        <v>13895</v>
      </c>
      <c r="J18" s="24">
        <v>1909</v>
      </c>
      <c r="K18" s="24">
        <v>16597</v>
      </c>
      <c r="L18" s="190">
        <v>631</v>
      </c>
      <c r="M18" s="190">
        <v>0</v>
      </c>
      <c r="N18" s="25">
        <v>0</v>
      </c>
      <c r="O18" s="26">
        <v>0</v>
      </c>
      <c r="P18" s="25">
        <v>0</v>
      </c>
      <c r="Q18" s="25">
        <v>0</v>
      </c>
      <c r="R18" s="40">
        <f t="shared" si="0"/>
        <v>33032</v>
      </c>
    </row>
    <row r="19" spans="1:18" ht="16.5" customHeight="1">
      <c r="A19" s="296"/>
      <c r="B19" s="6"/>
      <c r="C19" s="300" t="s">
        <v>62</v>
      </c>
      <c r="D19" s="300"/>
      <c r="E19" s="294" t="s">
        <v>20</v>
      </c>
      <c r="F19" s="294"/>
      <c r="G19" s="294"/>
      <c r="H19" s="10"/>
      <c r="I19" s="24">
        <v>13895</v>
      </c>
      <c r="J19" s="24">
        <v>0</v>
      </c>
      <c r="K19" s="24">
        <v>16597</v>
      </c>
      <c r="L19" s="190">
        <v>631</v>
      </c>
      <c r="M19" s="190">
        <v>0</v>
      </c>
      <c r="N19" s="25">
        <v>0</v>
      </c>
      <c r="O19" s="26">
        <v>0</v>
      </c>
      <c r="P19" s="25">
        <v>0</v>
      </c>
      <c r="Q19" s="25">
        <v>0</v>
      </c>
      <c r="R19" s="40">
        <f t="shared" si="0"/>
        <v>31123</v>
      </c>
    </row>
    <row r="20" spans="1:18" ht="16.5" customHeight="1">
      <c r="A20" s="296"/>
      <c r="B20" s="6"/>
      <c r="C20" s="300"/>
      <c r="D20" s="300"/>
      <c r="E20" s="294" t="s">
        <v>21</v>
      </c>
      <c r="F20" s="294"/>
      <c r="G20" s="294"/>
      <c r="H20" s="10"/>
      <c r="I20" s="27">
        <v>13895</v>
      </c>
      <c r="J20" s="27">
        <v>0</v>
      </c>
      <c r="K20" s="27">
        <v>0</v>
      </c>
      <c r="L20" s="191">
        <v>631</v>
      </c>
      <c r="M20" s="191">
        <v>0</v>
      </c>
      <c r="N20" s="28">
        <v>0</v>
      </c>
      <c r="O20" s="29">
        <v>0</v>
      </c>
      <c r="P20" s="28">
        <v>0</v>
      </c>
      <c r="Q20" s="28">
        <v>0</v>
      </c>
      <c r="R20" s="41">
        <f t="shared" si="0"/>
        <v>14526</v>
      </c>
    </row>
    <row r="21" spans="1:18" ht="16.5" customHeight="1">
      <c r="A21" s="296"/>
      <c r="B21" s="6"/>
      <c r="C21" s="300"/>
      <c r="D21" s="300"/>
      <c r="E21" s="294" t="s">
        <v>22</v>
      </c>
      <c r="F21" s="294"/>
      <c r="G21" s="294"/>
      <c r="H21" s="10"/>
      <c r="I21" s="27">
        <v>0</v>
      </c>
      <c r="J21" s="27">
        <v>0</v>
      </c>
      <c r="K21" s="27">
        <v>16597</v>
      </c>
      <c r="L21" s="191">
        <v>0</v>
      </c>
      <c r="M21" s="191">
        <v>0</v>
      </c>
      <c r="N21" s="28">
        <v>0</v>
      </c>
      <c r="O21" s="29">
        <v>0</v>
      </c>
      <c r="P21" s="28">
        <v>0</v>
      </c>
      <c r="Q21" s="28">
        <v>0</v>
      </c>
      <c r="R21" s="41">
        <f t="shared" si="0"/>
        <v>16597</v>
      </c>
    </row>
    <row r="22" spans="1:18" ht="16.5" customHeight="1">
      <c r="A22" s="296"/>
      <c r="B22" s="6"/>
      <c r="C22" s="300" t="s">
        <v>66</v>
      </c>
      <c r="D22" s="300"/>
      <c r="E22" s="294" t="s">
        <v>12</v>
      </c>
      <c r="F22" s="294"/>
      <c r="G22" s="294"/>
      <c r="H22" s="10"/>
      <c r="I22" s="27">
        <v>0</v>
      </c>
      <c r="J22" s="27">
        <v>1909</v>
      </c>
      <c r="K22" s="27">
        <v>0</v>
      </c>
      <c r="L22" s="191">
        <v>0</v>
      </c>
      <c r="M22" s="191">
        <v>0</v>
      </c>
      <c r="N22" s="28">
        <v>0</v>
      </c>
      <c r="O22" s="29">
        <v>0</v>
      </c>
      <c r="P22" s="28">
        <v>0</v>
      </c>
      <c r="Q22" s="28">
        <v>0</v>
      </c>
      <c r="R22" s="41">
        <f t="shared" si="0"/>
        <v>1909</v>
      </c>
    </row>
    <row r="23" spans="1:18" ht="16.5" customHeight="1">
      <c r="A23" s="307"/>
      <c r="B23" s="11" t="s">
        <v>214</v>
      </c>
      <c r="C23" s="298" t="s">
        <v>25</v>
      </c>
      <c r="D23" s="298"/>
      <c r="E23" s="298"/>
      <c r="F23" s="298"/>
      <c r="G23" s="298"/>
      <c r="H23" s="12"/>
      <c r="I23" s="24">
        <v>96057</v>
      </c>
      <c r="J23" s="24">
        <v>6980</v>
      </c>
      <c r="K23" s="24">
        <v>14451</v>
      </c>
      <c r="L23" s="190">
        <v>14030</v>
      </c>
      <c r="M23" s="190">
        <v>8119</v>
      </c>
      <c r="N23" s="25">
        <v>0</v>
      </c>
      <c r="O23" s="26">
        <v>0</v>
      </c>
      <c r="P23" s="25">
        <v>0</v>
      </c>
      <c r="Q23" s="25">
        <v>0</v>
      </c>
      <c r="R23" s="40">
        <f t="shared" si="0"/>
        <v>139637</v>
      </c>
    </row>
    <row r="24" spans="1:18" ht="16.5" customHeight="1">
      <c r="A24" s="295" t="s">
        <v>40</v>
      </c>
      <c r="B24" s="6" t="s">
        <v>68</v>
      </c>
      <c r="C24" s="299" t="s">
        <v>26</v>
      </c>
      <c r="D24" s="299"/>
      <c r="E24" s="299"/>
      <c r="F24" s="299"/>
      <c r="G24" s="299"/>
      <c r="H24" s="16"/>
      <c r="I24" s="21">
        <v>250720</v>
      </c>
      <c r="J24" s="21">
        <v>0</v>
      </c>
      <c r="K24" s="21">
        <v>0</v>
      </c>
      <c r="L24" s="189">
        <v>0</v>
      </c>
      <c r="M24" s="189">
        <v>0</v>
      </c>
      <c r="N24" s="22">
        <v>21028</v>
      </c>
      <c r="O24" s="23">
        <v>0</v>
      </c>
      <c r="P24" s="22">
        <v>57454</v>
      </c>
      <c r="Q24" s="22">
        <v>0</v>
      </c>
      <c r="R24" s="39">
        <f t="shared" si="0"/>
        <v>329202</v>
      </c>
    </row>
    <row r="25" spans="1:18" ht="16.5" customHeight="1">
      <c r="A25" s="296"/>
      <c r="B25" s="6"/>
      <c r="C25" s="5" t="s">
        <v>56</v>
      </c>
      <c r="D25" s="294" t="s">
        <v>27</v>
      </c>
      <c r="E25" s="294"/>
      <c r="F25" s="294"/>
      <c r="G25" s="294"/>
      <c r="H25" s="16"/>
      <c r="I25" s="27">
        <v>210700</v>
      </c>
      <c r="J25" s="27">
        <v>0</v>
      </c>
      <c r="K25" s="27">
        <v>0</v>
      </c>
      <c r="L25" s="191">
        <v>0</v>
      </c>
      <c r="M25" s="191">
        <v>0</v>
      </c>
      <c r="N25" s="28">
        <v>0</v>
      </c>
      <c r="O25" s="29">
        <v>0</v>
      </c>
      <c r="P25" s="28">
        <v>0</v>
      </c>
      <c r="Q25" s="28">
        <v>0</v>
      </c>
      <c r="R25" s="41">
        <f t="shared" si="0"/>
        <v>210700</v>
      </c>
    </row>
    <row r="26" spans="1:18" ht="16.5" customHeight="1">
      <c r="A26" s="296"/>
      <c r="B26" s="6"/>
      <c r="C26" s="5" t="s">
        <v>211</v>
      </c>
      <c r="D26" s="294" t="s">
        <v>28</v>
      </c>
      <c r="E26" s="294"/>
      <c r="F26" s="294"/>
      <c r="G26" s="294"/>
      <c r="H26" s="16"/>
      <c r="I26" s="27">
        <v>40020</v>
      </c>
      <c r="J26" s="27">
        <v>0</v>
      </c>
      <c r="K26" s="27">
        <v>0</v>
      </c>
      <c r="L26" s="191">
        <v>0</v>
      </c>
      <c r="M26" s="191">
        <v>0</v>
      </c>
      <c r="N26" s="28">
        <v>0</v>
      </c>
      <c r="O26" s="29">
        <v>0</v>
      </c>
      <c r="P26" s="28">
        <v>56151</v>
      </c>
      <c r="Q26" s="28">
        <v>0</v>
      </c>
      <c r="R26" s="41">
        <f t="shared" si="0"/>
        <v>96171</v>
      </c>
    </row>
    <row r="27" spans="1:18" ht="16.5" customHeight="1">
      <c r="A27" s="296"/>
      <c r="B27" s="6"/>
      <c r="C27" s="5" t="s">
        <v>69</v>
      </c>
      <c r="D27" s="294" t="s">
        <v>29</v>
      </c>
      <c r="E27" s="294"/>
      <c r="F27" s="294"/>
      <c r="G27" s="294"/>
      <c r="H27" s="16"/>
      <c r="I27" s="27">
        <v>0</v>
      </c>
      <c r="J27" s="27">
        <v>0</v>
      </c>
      <c r="K27" s="27">
        <v>0</v>
      </c>
      <c r="L27" s="191">
        <v>0</v>
      </c>
      <c r="M27" s="191">
        <v>0</v>
      </c>
      <c r="N27" s="28">
        <v>21028</v>
      </c>
      <c r="O27" s="29">
        <v>0</v>
      </c>
      <c r="P27" s="28">
        <v>0</v>
      </c>
      <c r="Q27" s="28">
        <v>0</v>
      </c>
      <c r="R27" s="41">
        <f t="shared" si="0"/>
        <v>21028</v>
      </c>
    </row>
    <row r="28" spans="1:18" ht="16.5" customHeight="1">
      <c r="A28" s="296"/>
      <c r="B28" s="6"/>
      <c r="C28" s="5" t="s">
        <v>70</v>
      </c>
      <c r="D28" s="294" t="s">
        <v>30</v>
      </c>
      <c r="E28" s="294"/>
      <c r="F28" s="294"/>
      <c r="G28" s="294"/>
      <c r="H28" s="16"/>
      <c r="I28" s="27">
        <v>0</v>
      </c>
      <c r="J28" s="27">
        <v>0</v>
      </c>
      <c r="K28" s="27">
        <v>0</v>
      </c>
      <c r="L28" s="191">
        <v>0</v>
      </c>
      <c r="M28" s="191">
        <v>0</v>
      </c>
      <c r="N28" s="28">
        <v>0</v>
      </c>
      <c r="O28" s="29">
        <v>0</v>
      </c>
      <c r="P28" s="28">
        <v>0</v>
      </c>
      <c r="Q28" s="28">
        <v>0</v>
      </c>
      <c r="R28" s="41">
        <f t="shared" si="0"/>
        <v>0</v>
      </c>
    </row>
    <row r="29" spans="1:18" ht="16.5" customHeight="1">
      <c r="A29" s="296"/>
      <c r="B29" s="6"/>
      <c r="C29" s="5" t="s">
        <v>71</v>
      </c>
      <c r="D29" s="294" t="s">
        <v>31</v>
      </c>
      <c r="E29" s="294"/>
      <c r="F29" s="294"/>
      <c r="G29" s="294"/>
      <c r="H29" s="16"/>
      <c r="I29" s="27">
        <v>0</v>
      </c>
      <c r="J29" s="27">
        <v>0</v>
      </c>
      <c r="K29" s="27">
        <v>0</v>
      </c>
      <c r="L29" s="191">
        <v>0</v>
      </c>
      <c r="M29" s="191">
        <v>0</v>
      </c>
      <c r="N29" s="28">
        <v>0</v>
      </c>
      <c r="O29" s="29">
        <v>0</v>
      </c>
      <c r="P29" s="28">
        <v>0</v>
      </c>
      <c r="Q29" s="28">
        <v>0</v>
      </c>
      <c r="R29" s="41">
        <f t="shared" si="0"/>
        <v>0</v>
      </c>
    </row>
    <row r="30" spans="1:18" ht="16.5" customHeight="1">
      <c r="A30" s="296"/>
      <c r="B30" s="6"/>
      <c r="C30" s="5" t="s">
        <v>72</v>
      </c>
      <c r="D30" s="294" t="s">
        <v>32</v>
      </c>
      <c r="E30" s="294"/>
      <c r="F30" s="294"/>
      <c r="G30" s="294"/>
      <c r="H30" s="16"/>
      <c r="I30" s="27">
        <v>0</v>
      </c>
      <c r="J30" s="27">
        <v>0</v>
      </c>
      <c r="K30" s="27">
        <v>0</v>
      </c>
      <c r="L30" s="191">
        <v>0</v>
      </c>
      <c r="M30" s="191">
        <v>0</v>
      </c>
      <c r="N30" s="28">
        <v>0</v>
      </c>
      <c r="O30" s="29">
        <v>0</v>
      </c>
      <c r="P30" s="28">
        <v>0</v>
      </c>
      <c r="Q30" s="28">
        <v>0</v>
      </c>
      <c r="R30" s="41">
        <f t="shared" si="0"/>
        <v>0</v>
      </c>
    </row>
    <row r="31" spans="1:18" ht="16.5" customHeight="1">
      <c r="A31" s="296"/>
      <c r="B31" s="6"/>
      <c r="C31" s="5" t="s">
        <v>73</v>
      </c>
      <c r="D31" s="294" t="s">
        <v>33</v>
      </c>
      <c r="E31" s="294"/>
      <c r="F31" s="294"/>
      <c r="G31" s="294"/>
      <c r="H31" s="16"/>
      <c r="I31" s="27">
        <v>0</v>
      </c>
      <c r="J31" s="27">
        <v>0</v>
      </c>
      <c r="K31" s="27">
        <v>0</v>
      </c>
      <c r="L31" s="191">
        <v>0</v>
      </c>
      <c r="M31" s="191">
        <v>0</v>
      </c>
      <c r="N31" s="28">
        <v>0</v>
      </c>
      <c r="O31" s="29">
        <v>0</v>
      </c>
      <c r="P31" s="28">
        <v>0</v>
      </c>
      <c r="Q31" s="28">
        <v>0</v>
      </c>
      <c r="R31" s="41">
        <f t="shared" si="0"/>
        <v>0</v>
      </c>
    </row>
    <row r="32" spans="1:18" ht="16.5" customHeight="1">
      <c r="A32" s="296"/>
      <c r="B32" s="6"/>
      <c r="C32" s="5" t="s">
        <v>74</v>
      </c>
      <c r="D32" s="294" t="s">
        <v>12</v>
      </c>
      <c r="E32" s="294"/>
      <c r="F32" s="294"/>
      <c r="G32" s="294"/>
      <c r="H32" s="16"/>
      <c r="I32" s="27">
        <v>0</v>
      </c>
      <c r="J32" s="27">
        <v>0</v>
      </c>
      <c r="K32" s="27">
        <v>0</v>
      </c>
      <c r="L32" s="191">
        <v>0</v>
      </c>
      <c r="M32" s="191">
        <v>0</v>
      </c>
      <c r="N32" s="28">
        <v>0</v>
      </c>
      <c r="O32" s="29">
        <v>0</v>
      </c>
      <c r="P32" s="28">
        <v>1303</v>
      </c>
      <c r="Q32" s="28">
        <v>0</v>
      </c>
      <c r="R32" s="41">
        <f t="shared" si="0"/>
        <v>1303</v>
      </c>
    </row>
    <row r="33" spans="1:18" ht="16.5" customHeight="1">
      <c r="A33" s="296"/>
      <c r="B33" s="6" t="s">
        <v>215</v>
      </c>
      <c r="C33" s="294" t="s">
        <v>34</v>
      </c>
      <c r="D33" s="294"/>
      <c r="E33" s="294"/>
      <c r="F33" s="294"/>
      <c r="G33" s="294"/>
      <c r="H33" s="16"/>
      <c r="I33" s="24">
        <v>346777</v>
      </c>
      <c r="J33" s="24">
        <v>6983</v>
      </c>
      <c r="K33" s="24">
        <v>4738</v>
      </c>
      <c r="L33" s="190">
        <v>0</v>
      </c>
      <c r="M33" s="190">
        <v>8208</v>
      </c>
      <c r="N33" s="25">
        <v>21029</v>
      </c>
      <c r="O33" s="26">
        <v>0</v>
      </c>
      <c r="P33" s="25">
        <v>61976</v>
      </c>
      <c r="Q33" s="25">
        <v>0</v>
      </c>
      <c r="R33" s="40">
        <f t="shared" si="0"/>
        <v>449711</v>
      </c>
    </row>
    <row r="34" spans="1:18" ht="16.5" customHeight="1">
      <c r="A34" s="296"/>
      <c r="B34" s="6"/>
      <c r="C34" s="5" t="s">
        <v>76</v>
      </c>
      <c r="D34" s="294" t="s">
        <v>35</v>
      </c>
      <c r="E34" s="294"/>
      <c r="F34" s="294"/>
      <c r="G34" s="294"/>
      <c r="H34" s="16"/>
      <c r="I34" s="27">
        <v>346777</v>
      </c>
      <c r="J34" s="27">
        <v>0</v>
      </c>
      <c r="K34" s="27">
        <v>4738</v>
      </c>
      <c r="L34" s="191">
        <v>0</v>
      </c>
      <c r="M34" s="191">
        <v>0</v>
      </c>
      <c r="N34" s="28">
        <v>1230</v>
      </c>
      <c r="O34" s="29">
        <v>0</v>
      </c>
      <c r="P34" s="28">
        <v>61976</v>
      </c>
      <c r="Q34" s="28">
        <v>0</v>
      </c>
      <c r="R34" s="41">
        <f t="shared" si="0"/>
        <v>414721</v>
      </c>
    </row>
    <row r="35" spans="1:18" ht="16.5" customHeight="1">
      <c r="A35" s="296"/>
      <c r="B35" s="6"/>
      <c r="C35" s="5" t="s">
        <v>77</v>
      </c>
      <c r="D35" s="294" t="s">
        <v>36</v>
      </c>
      <c r="E35" s="294"/>
      <c r="F35" s="294"/>
      <c r="G35" s="294"/>
      <c r="H35" s="16"/>
      <c r="I35" s="27">
        <v>0</v>
      </c>
      <c r="J35" s="27">
        <v>0</v>
      </c>
      <c r="K35" s="27">
        <v>0</v>
      </c>
      <c r="L35" s="191">
        <v>0</v>
      </c>
      <c r="M35" s="191">
        <v>0</v>
      </c>
      <c r="N35" s="28">
        <v>19798</v>
      </c>
      <c r="O35" s="29">
        <v>0</v>
      </c>
      <c r="P35" s="28">
        <v>0</v>
      </c>
      <c r="Q35" s="28">
        <v>0</v>
      </c>
      <c r="R35" s="41">
        <f t="shared" si="0"/>
        <v>19798</v>
      </c>
    </row>
    <row r="36" spans="1:18" ht="16.5" customHeight="1">
      <c r="A36" s="296"/>
      <c r="B36" s="6"/>
      <c r="C36" s="5" t="s">
        <v>78</v>
      </c>
      <c r="D36" s="294" t="s">
        <v>37</v>
      </c>
      <c r="E36" s="294"/>
      <c r="F36" s="294"/>
      <c r="G36" s="294"/>
      <c r="H36" s="16"/>
      <c r="I36" s="27">
        <v>0</v>
      </c>
      <c r="J36" s="27">
        <v>0</v>
      </c>
      <c r="K36" s="27">
        <v>0</v>
      </c>
      <c r="L36" s="191">
        <v>0</v>
      </c>
      <c r="M36" s="191">
        <v>0</v>
      </c>
      <c r="N36" s="28">
        <v>0</v>
      </c>
      <c r="O36" s="29">
        <v>0</v>
      </c>
      <c r="P36" s="28">
        <v>0</v>
      </c>
      <c r="Q36" s="28">
        <v>0</v>
      </c>
      <c r="R36" s="41">
        <f t="shared" si="0"/>
        <v>0</v>
      </c>
    </row>
    <row r="37" spans="1:18" ht="16.5" customHeight="1">
      <c r="A37" s="296"/>
      <c r="B37" s="6"/>
      <c r="C37" s="5" t="s">
        <v>79</v>
      </c>
      <c r="D37" s="294" t="s">
        <v>38</v>
      </c>
      <c r="E37" s="294"/>
      <c r="F37" s="294"/>
      <c r="G37" s="294"/>
      <c r="H37" s="16"/>
      <c r="I37" s="27">
        <v>0</v>
      </c>
      <c r="J37" s="27">
        <v>6983</v>
      </c>
      <c r="K37" s="27">
        <v>0</v>
      </c>
      <c r="L37" s="191">
        <v>0</v>
      </c>
      <c r="M37" s="191">
        <v>8208</v>
      </c>
      <c r="N37" s="28">
        <v>0</v>
      </c>
      <c r="O37" s="29">
        <v>0</v>
      </c>
      <c r="P37" s="28">
        <v>0</v>
      </c>
      <c r="Q37" s="28">
        <v>0</v>
      </c>
      <c r="R37" s="41">
        <f t="shared" si="0"/>
        <v>15191</v>
      </c>
    </row>
    <row r="38" spans="1:18" ht="16.5" customHeight="1">
      <c r="A38" s="296"/>
      <c r="B38" s="6"/>
      <c r="C38" s="5" t="s">
        <v>71</v>
      </c>
      <c r="D38" s="294" t="s">
        <v>12</v>
      </c>
      <c r="E38" s="294"/>
      <c r="F38" s="294"/>
      <c r="G38" s="294"/>
      <c r="H38" s="16"/>
      <c r="I38" s="27">
        <v>0</v>
      </c>
      <c r="J38" s="27">
        <v>0</v>
      </c>
      <c r="K38" s="27">
        <v>0</v>
      </c>
      <c r="L38" s="191">
        <v>0</v>
      </c>
      <c r="M38" s="191">
        <v>0</v>
      </c>
      <c r="N38" s="28">
        <v>1</v>
      </c>
      <c r="O38" s="29">
        <v>0</v>
      </c>
      <c r="P38" s="28">
        <v>0</v>
      </c>
      <c r="Q38" s="28">
        <v>0</v>
      </c>
      <c r="R38" s="41">
        <f t="shared" si="0"/>
        <v>1</v>
      </c>
    </row>
    <row r="39" spans="1:18" ht="16.5" customHeight="1">
      <c r="A39" s="296"/>
      <c r="B39" s="6" t="s">
        <v>216</v>
      </c>
      <c r="C39" s="294" t="s">
        <v>39</v>
      </c>
      <c r="D39" s="294"/>
      <c r="E39" s="294"/>
      <c r="F39" s="294"/>
      <c r="G39" s="294"/>
      <c r="H39" s="10"/>
      <c r="I39" s="24">
        <v>-96057</v>
      </c>
      <c r="J39" s="24">
        <v>-6983</v>
      </c>
      <c r="K39" s="24">
        <v>-4738</v>
      </c>
      <c r="L39" s="190">
        <v>0</v>
      </c>
      <c r="M39" s="190">
        <v>-8208</v>
      </c>
      <c r="N39" s="25">
        <v>-1</v>
      </c>
      <c r="O39" s="26">
        <v>0</v>
      </c>
      <c r="P39" s="25">
        <v>-4522</v>
      </c>
      <c r="Q39" s="25">
        <v>0</v>
      </c>
      <c r="R39" s="40">
        <f t="shared" si="0"/>
        <v>-120509</v>
      </c>
    </row>
    <row r="40" spans="1:18" ht="16.5" customHeight="1">
      <c r="A40" s="17" t="s">
        <v>81</v>
      </c>
      <c r="B40" s="292" t="s">
        <v>44</v>
      </c>
      <c r="C40" s="292"/>
      <c r="D40" s="292"/>
      <c r="E40" s="292"/>
      <c r="F40" s="292"/>
      <c r="G40" s="292"/>
      <c r="H40" s="13"/>
      <c r="I40" s="154">
        <v>0</v>
      </c>
      <c r="J40" s="30">
        <v>-3</v>
      </c>
      <c r="K40" s="189">
        <v>9713</v>
      </c>
      <c r="L40" s="189">
        <v>14030</v>
      </c>
      <c r="M40" s="189">
        <v>-89</v>
      </c>
      <c r="N40" s="22">
        <v>-1</v>
      </c>
      <c r="O40" s="23">
        <v>0</v>
      </c>
      <c r="P40" s="22">
        <v>-4522</v>
      </c>
      <c r="Q40" s="22">
        <v>0</v>
      </c>
      <c r="R40" s="39">
        <f t="shared" si="0"/>
        <v>19128</v>
      </c>
    </row>
    <row r="41" spans="1:18" ht="16.5" customHeight="1">
      <c r="A41" s="17" t="s">
        <v>82</v>
      </c>
      <c r="B41" s="292" t="s">
        <v>45</v>
      </c>
      <c r="C41" s="292"/>
      <c r="D41" s="292"/>
      <c r="E41" s="292"/>
      <c r="F41" s="292"/>
      <c r="G41" s="292"/>
      <c r="H41" s="13"/>
      <c r="I41" s="155">
        <v>0</v>
      </c>
      <c r="J41" s="31">
        <v>0</v>
      </c>
      <c r="K41" s="192">
        <v>0</v>
      </c>
      <c r="L41" s="192">
        <v>14030</v>
      </c>
      <c r="M41" s="192">
        <v>0</v>
      </c>
      <c r="N41" s="33">
        <v>0</v>
      </c>
      <c r="O41" s="34">
        <v>0</v>
      </c>
      <c r="P41" s="33">
        <v>0</v>
      </c>
      <c r="Q41" s="33">
        <v>0</v>
      </c>
      <c r="R41" s="42">
        <f t="shared" si="0"/>
        <v>14030</v>
      </c>
    </row>
    <row r="42" spans="1:18" ht="16.5" customHeight="1">
      <c r="A42" s="17" t="s">
        <v>83</v>
      </c>
      <c r="B42" s="292" t="s">
        <v>46</v>
      </c>
      <c r="C42" s="292"/>
      <c r="D42" s="292"/>
      <c r="E42" s="292"/>
      <c r="F42" s="292"/>
      <c r="G42" s="292"/>
      <c r="H42" s="13"/>
      <c r="I42" s="155">
        <v>0</v>
      </c>
      <c r="J42" s="31">
        <v>3</v>
      </c>
      <c r="K42" s="192">
        <v>0</v>
      </c>
      <c r="L42" s="192">
        <v>0</v>
      </c>
      <c r="M42" s="192">
        <v>91</v>
      </c>
      <c r="N42" s="33">
        <v>1</v>
      </c>
      <c r="O42" s="34">
        <v>1</v>
      </c>
      <c r="P42" s="33">
        <v>16133</v>
      </c>
      <c r="Q42" s="33">
        <v>0</v>
      </c>
      <c r="R42" s="42">
        <f t="shared" si="0"/>
        <v>16229</v>
      </c>
    </row>
    <row r="43" spans="1:18" ht="16.5" customHeight="1">
      <c r="A43" s="17" t="s">
        <v>84</v>
      </c>
      <c r="B43" s="292" t="s">
        <v>47</v>
      </c>
      <c r="C43" s="292"/>
      <c r="D43" s="292"/>
      <c r="E43" s="292"/>
      <c r="F43" s="292"/>
      <c r="G43" s="292"/>
      <c r="H43" s="13"/>
      <c r="I43" s="155">
        <v>0</v>
      </c>
      <c r="J43" s="31">
        <v>0</v>
      </c>
      <c r="K43" s="192">
        <v>1442195</v>
      </c>
      <c r="L43" s="192">
        <v>0</v>
      </c>
      <c r="M43" s="192">
        <v>0</v>
      </c>
      <c r="N43" s="33">
        <v>0</v>
      </c>
      <c r="O43" s="34">
        <v>0</v>
      </c>
      <c r="P43" s="33">
        <v>0</v>
      </c>
      <c r="Q43" s="33">
        <v>0</v>
      </c>
      <c r="R43" s="42">
        <f t="shared" si="0"/>
        <v>1442195</v>
      </c>
    </row>
    <row r="44" spans="1:18" ht="16.5" customHeight="1">
      <c r="A44" s="17" t="s">
        <v>85</v>
      </c>
      <c r="B44" s="292" t="s">
        <v>53</v>
      </c>
      <c r="C44" s="292"/>
      <c r="D44" s="292"/>
      <c r="E44" s="292"/>
      <c r="F44" s="292"/>
      <c r="G44" s="292"/>
      <c r="H44" s="13"/>
      <c r="I44" s="154">
        <v>0</v>
      </c>
      <c r="J44" s="30">
        <v>0</v>
      </c>
      <c r="K44" s="189">
        <v>-1432482</v>
      </c>
      <c r="L44" s="189">
        <v>0</v>
      </c>
      <c r="M44" s="189">
        <v>2</v>
      </c>
      <c r="N44" s="22">
        <v>0</v>
      </c>
      <c r="O44" s="23">
        <v>1</v>
      </c>
      <c r="P44" s="22">
        <v>11611</v>
      </c>
      <c r="Q44" s="22">
        <v>0</v>
      </c>
      <c r="R44" s="39">
        <f t="shared" si="0"/>
        <v>-1420868</v>
      </c>
    </row>
    <row r="45" spans="1:18" ht="16.5" customHeight="1">
      <c r="A45" s="17" t="s">
        <v>86</v>
      </c>
      <c r="B45" s="292" t="s">
        <v>48</v>
      </c>
      <c r="C45" s="292"/>
      <c r="D45" s="292"/>
      <c r="E45" s="292"/>
      <c r="F45" s="292"/>
      <c r="G45" s="292"/>
      <c r="H45" s="13"/>
      <c r="I45" s="155">
        <v>0</v>
      </c>
      <c r="J45" s="31">
        <v>0</v>
      </c>
      <c r="K45" s="192">
        <v>0</v>
      </c>
      <c r="L45" s="192">
        <v>0</v>
      </c>
      <c r="M45" s="192">
        <v>0</v>
      </c>
      <c r="N45" s="33">
        <v>0</v>
      </c>
      <c r="O45" s="34">
        <v>0</v>
      </c>
      <c r="P45" s="33">
        <v>9600</v>
      </c>
      <c r="Q45" s="33">
        <v>0</v>
      </c>
      <c r="R45" s="42">
        <f t="shared" si="0"/>
        <v>9600</v>
      </c>
    </row>
    <row r="46" spans="1:18" ht="16.5" customHeight="1">
      <c r="A46" s="316" t="s">
        <v>87</v>
      </c>
      <c r="B46" s="293" t="s">
        <v>49</v>
      </c>
      <c r="C46" s="293"/>
      <c r="D46" s="293"/>
      <c r="E46" s="293"/>
      <c r="F46" s="14"/>
      <c r="G46" s="15" t="s">
        <v>50</v>
      </c>
      <c r="H46" s="13"/>
      <c r="I46" s="154" t="s">
        <v>243</v>
      </c>
      <c r="J46" s="30" t="s">
        <v>243</v>
      </c>
      <c r="K46" s="189" t="s">
        <v>243</v>
      </c>
      <c r="L46" s="189" t="s">
        <v>243</v>
      </c>
      <c r="M46" s="189">
        <v>2</v>
      </c>
      <c r="N46" s="22" t="s">
        <v>243</v>
      </c>
      <c r="O46" s="23">
        <v>1</v>
      </c>
      <c r="P46" s="22">
        <v>2011</v>
      </c>
      <c r="Q46" s="22" t="s">
        <v>243</v>
      </c>
      <c r="R46" s="39">
        <f t="shared" si="0"/>
        <v>2014</v>
      </c>
    </row>
    <row r="47" spans="1:18" ht="16.5" customHeight="1" thickBot="1">
      <c r="A47" s="317"/>
      <c r="B47" s="291" t="s">
        <v>88</v>
      </c>
      <c r="C47" s="291"/>
      <c r="D47" s="291"/>
      <c r="E47" s="291"/>
      <c r="F47" s="18"/>
      <c r="G47" s="19" t="s">
        <v>51</v>
      </c>
      <c r="H47" s="20"/>
      <c r="I47" s="156" t="s">
        <v>243</v>
      </c>
      <c r="J47" s="35" t="s">
        <v>243</v>
      </c>
      <c r="K47" s="193">
        <v>-1432482</v>
      </c>
      <c r="L47" s="193" t="s">
        <v>243</v>
      </c>
      <c r="M47" s="193" t="s">
        <v>243</v>
      </c>
      <c r="N47" s="37" t="s">
        <v>243</v>
      </c>
      <c r="O47" s="38" t="s">
        <v>243</v>
      </c>
      <c r="P47" s="37" t="s">
        <v>243</v>
      </c>
      <c r="Q47" s="37" t="s">
        <v>243</v>
      </c>
      <c r="R47" s="43">
        <f t="shared" si="0"/>
        <v>-1432482</v>
      </c>
    </row>
  </sheetData>
  <mergeCells count="72">
    <mergeCell ref="P2:P3"/>
    <mergeCell ref="A46:A47"/>
    <mergeCell ref="R2:R3"/>
    <mergeCell ref="I2:I3"/>
    <mergeCell ref="L2:L3"/>
    <mergeCell ref="M2:M3"/>
    <mergeCell ref="N2:N3"/>
    <mergeCell ref="O2:O3"/>
    <mergeCell ref="Q2:Q3"/>
    <mergeCell ref="A3:H3"/>
    <mergeCell ref="A2:H2"/>
    <mergeCell ref="C4:G4"/>
    <mergeCell ref="J2:J3"/>
    <mergeCell ref="D5:G5"/>
    <mergeCell ref="A4:A23"/>
    <mergeCell ref="C6:D6"/>
    <mergeCell ref="E6:G6"/>
    <mergeCell ref="C7:D7"/>
    <mergeCell ref="C8:D8"/>
    <mergeCell ref="E7:G7"/>
    <mergeCell ref="E8:G8"/>
    <mergeCell ref="D9:G9"/>
    <mergeCell ref="C10:D10"/>
    <mergeCell ref="E10:G10"/>
    <mergeCell ref="C11:D11"/>
    <mergeCell ref="E11:G11"/>
    <mergeCell ref="C12:D12"/>
    <mergeCell ref="E12:G12"/>
    <mergeCell ref="C13:G13"/>
    <mergeCell ref="D14:G14"/>
    <mergeCell ref="C15:D15"/>
    <mergeCell ref="E15:G15"/>
    <mergeCell ref="C16:D16"/>
    <mergeCell ref="E16:G16"/>
    <mergeCell ref="C17:D17"/>
    <mergeCell ref="E17:G17"/>
    <mergeCell ref="D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G23"/>
    <mergeCell ref="C24:G24"/>
    <mergeCell ref="D32:G32"/>
    <mergeCell ref="D25:G25"/>
    <mergeCell ref="D26:G26"/>
    <mergeCell ref="D27:G27"/>
    <mergeCell ref="D28:G28"/>
    <mergeCell ref="D38:G38"/>
    <mergeCell ref="C39:G39"/>
    <mergeCell ref="A24:A39"/>
    <mergeCell ref="C33:G33"/>
    <mergeCell ref="D34:G34"/>
    <mergeCell ref="D35:G35"/>
    <mergeCell ref="D36:G36"/>
    <mergeCell ref="D29:G29"/>
    <mergeCell ref="D30:G30"/>
    <mergeCell ref="D31:G31"/>
    <mergeCell ref="K2:K3"/>
    <mergeCell ref="B47:E47"/>
    <mergeCell ref="B43:G43"/>
    <mergeCell ref="B44:G44"/>
    <mergeCell ref="B45:G45"/>
    <mergeCell ref="B46:E46"/>
    <mergeCell ref="B40:G40"/>
    <mergeCell ref="B41:G41"/>
    <mergeCell ref="B42:G42"/>
    <mergeCell ref="D37:G37"/>
  </mergeCells>
  <printOptions/>
  <pageMargins left="0.7874015748031497" right="0.7874015748031497" top="0.7874015748031497" bottom="0.5905511811023623" header="0.3937007874015748" footer="0.1968503937007874"/>
  <pageSetup horizontalDpi="600" verticalDpi="600" orientation="portrait" paperSize="9" r:id="rId2"/>
  <headerFooter alignWithMargins="0">
    <oddHeader>&amp;R&amp;"ＭＳ 明朝,標準"&amp;9
</oddHeader>
  </headerFooter>
  <colBreaks count="1" manualBreakCount="1">
    <brk id="12" max="46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DV50"/>
  <sheetViews>
    <sheetView showZeros="0" view="pageBreakPreview" zoomScaleSheetLayoutView="10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1" sqref="A1"/>
    </sheetView>
  </sheetViews>
  <sheetFormatPr defaultColWidth="10.00390625" defaultRowHeight="13.5" customHeight="1"/>
  <cols>
    <col min="1" max="1" width="3.75390625" style="125" customWidth="1"/>
    <col min="2" max="2" width="3.25390625" style="126" customWidth="1"/>
    <col min="3" max="4" width="2.375" style="125" customWidth="1"/>
    <col min="5" max="5" width="8.375" style="125" customWidth="1"/>
    <col min="6" max="6" width="0.875" style="125" customWidth="1"/>
    <col min="7" max="7" width="7.25390625" style="125" customWidth="1"/>
    <col min="8" max="8" width="1.00390625" style="125" customWidth="1"/>
    <col min="9" max="23" width="9.625" style="125" customWidth="1"/>
    <col min="24" max="24" width="3.75390625" style="125" customWidth="1"/>
    <col min="25" max="25" width="3.25390625" style="126" customWidth="1"/>
    <col min="26" max="27" width="2.375" style="125" customWidth="1"/>
    <col min="28" max="28" width="8.375" style="125" customWidth="1"/>
    <col min="29" max="29" width="0.875" style="125" customWidth="1"/>
    <col min="30" max="30" width="7.25390625" style="125" customWidth="1"/>
    <col min="31" max="31" width="1.00390625" style="125" customWidth="1"/>
    <col min="32" max="46" width="9.625" style="125" customWidth="1"/>
    <col min="47" max="47" width="3.75390625" style="125" customWidth="1"/>
    <col min="48" max="48" width="3.25390625" style="126" customWidth="1"/>
    <col min="49" max="50" width="2.375" style="125" customWidth="1"/>
    <col min="51" max="51" width="8.375" style="125" customWidth="1"/>
    <col min="52" max="52" width="0.875" style="125" customWidth="1"/>
    <col min="53" max="53" width="7.25390625" style="125" customWidth="1"/>
    <col min="54" max="54" width="1.00390625" style="125" customWidth="1"/>
    <col min="55" max="69" width="9.625" style="125" customWidth="1"/>
    <col min="70" max="70" width="3.75390625" style="125" customWidth="1"/>
    <col min="71" max="71" width="3.25390625" style="126" customWidth="1"/>
    <col min="72" max="73" width="2.375" style="125" customWidth="1"/>
    <col min="74" max="74" width="8.375" style="125" customWidth="1"/>
    <col min="75" max="75" width="0.875" style="125" customWidth="1"/>
    <col min="76" max="76" width="7.25390625" style="125" customWidth="1"/>
    <col min="77" max="77" width="1.00390625" style="125" customWidth="1"/>
    <col min="78" max="92" width="9.625" style="125" customWidth="1"/>
    <col min="93" max="93" width="3.75390625" style="125" customWidth="1"/>
    <col min="94" max="94" width="3.25390625" style="126" customWidth="1"/>
    <col min="95" max="96" width="2.375" style="125" customWidth="1"/>
    <col min="97" max="97" width="8.375" style="125" customWidth="1"/>
    <col min="98" max="98" width="0.875" style="125" customWidth="1"/>
    <col min="99" max="99" width="7.25390625" style="125" customWidth="1"/>
    <col min="100" max="100" width="1.00390625" style="125" customWidth="1"/>
    <col min="101" max="115" width="9.625" style="125" customWidth="1"/>
    <col min="116" max="116" width="3.75390625" style="125" customWidth="1"/>
    <col min="117" max="117" width="3.25390625" style="126" customWidth="1"/>
    <col min="118" max="119" width="2.375" style="125" customWidth="1"/>
    <col min="120" max="120" width="8.375" style="125" customWidth="1"/>
    <col min="121" max="121" width="0.875" style="125" customWidth="1"/>
    <col min="122" max="122" width="7.25390625" style="125" customWidth="1"/>
    <col min="123" max="123" width="1.00390625" style="125" customWidth="1"/>
    <col min="124" max="126" width="9.625" style="125" customWidth="1"/>
    <col min="127" max="16384" width="10.00390625" style="125" customWidth="1"/>
  </cols>
  <sheetData>
    <row r="1" spans="1:126" ht="16.5" customHeight="1" thickBot="1">
      <c r="A1" s="125" t="s">
        <v>308</v>
      </c>
      <c r="W1" s="127" t="s">
        <v>52</v>
      </c>
      <c r="AO1" s="125" t="s">
        <v>0</v>
      </c>
      <c r="AQ1" s="170"/>
      <c r="AT1" s="127" t="s">
        <v>52</v>
      </c>
      <c r="BL1" s="125" t="s">
        <v>0</v>
      </c>
      <c r="BM1" s="125" t="s">
        <v>0</v>
      </c>
      <c r="BQ1" s="127" t="s">
        <v>52</v>
      </c>
      <c r="CN1" s="127" t="s">
        <v>52</v>
      </c>
      <c r="DK1" s="127" t="s">
        <v>52</v>
      </c>
      <c r="DV1" s="127" t="s">
        <v>52</v>
      </c>
    </row>
    <row r="2" spans="1:126" ht="15.75" customHeight="1">
      <c r="A2" s="340" t="s">
        <v>6</v>
      </c>
      <c r="B2" s="341"/>
      <c r="C2" s="341"/>
      <c r="D2" s="341"/>
      <c r="E2" s="341"/>
      <c r="F2" s="341"/>
      <c r="G2" s="341"/>
      <c r="H2" s="342"/>
      <c r="I2" s="175" t="s">
        <v>131</v>
      </c>
      <c r="J2" s="176" t="s">
        <v>132</v>
      </c>
      <c r="K2" s="168" t="s">
        <v>133</v>
      </c>
      <c r="L2" s="168" t="s">
        <v>119</v>
      </c>
      <c r="M2" s="168" t="s">
        <v>232</v>
      </c>
      <c r="N2" s="177" t="s">
        <v>225</v>
      </c>
      <c r="O2" s="178" t="s">
        <v>220</v>
      </c>
      <c r="P2" s="178" t="s">
        <v>249</v>
      </c>
      <c r="Q2" s="178" t="s">
        <v>233</v>
      </c>
      <c r="R2" s="168" t="s">
        <v>219</v>
      </c>
      <c r="S2" s="168" t="s">
        <v>1</v>
      </c>
      <c r="T2" s="168" t="s">
        <v>227</v>
      </c>
      <c r="U2" s="168" t="s">
        <v>161</v>
      </c>
      <c r="V2" s="171" t="s">
        <v>262</v>
      </c>
      <c r="W2" s="169" t="s">
        <v>120</v>
      </c>
      <c r="X2" s="347" t="s">
        <v>6</v>
      </c>
      <c r="Y2" s="341"/>
      <c r="Z2" s="341"/>
      <c r="AA2" s="341"/>
      <c r="AB2" s="341"/>
      <c r="AC2" s="341"/>
      <c r="AD2" s="341"/>
      <c r="AE2" s="348"/>
      <c r="AF2" s="177" t="s">
        <v>134</v>
      </c>
      <c r="AG2" s="168" t="s">
        <v>135</v>
      </c>
      <c r="AH2" s="168" t="s">
        <v>136</v>
      </c>
      <c r="AI2" s="168" t="s">
        <v>121</v>
      </c>
      <c r="AJ2" s="168" t="s">
        <v>260</v>
      </c>
      <c r="AK2" s="168" t="s">
        <v>263</v>
      </c>
      <c r="AL2" s="168" t="s">
        <v>179</v>
      </c>
      <c r="AM2" s="168" t="s">
        <v>258</v>
      </c>
      <c r="AN2" s="168" t="s">
        <v>221</v>
      </c>
      <c r="AO2" s="360" t="s">
        <v>321</v>
      </c>
      <c r="AP2" s="171" t="s">
        <v>264</v>
      </c>
      <c r="AQ2" s="168" t="s">
        <v>224</v>
      </c>
      <c r="AR2" s="171" t="s">
        <v>225</v>
      </c>
      <c r="AS2" s="252" t="s">
        <v>220</v>
      </c>
      <c r="AT2" s="179" t="s">
        <v>265</v>
      </c>
      <c r="AU2" s="340" t="s">
        <v>6</v>
      </c>
      <c r="AV2" s="341"/>
      <c r="AW2" s="341"/>
      <c r="AX2" s="341"/>
      <c r="AY2" s="341"/>
      <c r="AZ2" s="341"/>
      <c r="BA2" s="341"/>
      <c r="BB2" s="348"/>
      <c r="BC2" s="168" t="s">
        <v>208</v>
      </c>
      <c r="BD2" s="177" t="s">
        <v>226</v>
      </c>
      <c r="BE2" s="177" t="s">
        <v>228</v>
      </c>
      <c r="BF2" s="168" t="s">
        <v>230</v>
      </c>
      <c r="BG2" s="168" t="s">
        <v>121</v>
      </c>
      <c r="BH2" s="168" t="s">
        <v>229</v>
      </c>
      <c r="BI2" s="168" t="s">
        <v>231</v>
      </c>
      <c r="BJ2" s="168" t="s">
        <v>177</v>
      </c>
      <c r="BK2" s="168" t="s">
        <v>181</v>
      </c>
      <c r="BL2" s="360" t="s">
        <v>322</v>
      </c>
      <c r="BM2" s="176" t="s">
        <v>266</v>
      </c>
      <c r="BN2" s="168" t="s">
        <v>264</v>
      </c>
      <c r="BO2" s="176" t="s">
        <v>267</v>
      </c>
      <c r="BP2" s="176" t="s">
        <v>268</v>
      </c>
      <c r="BQ2" s="169" t="s">
        <v>119</v>
      </c>
      <c r="BR2" s="347" t="s">
        <v>6</v>
      </c>
      <c r="BS2" s="341"/>
      <c r="BT2" s="341"/>
      <c r="BU2" s="341"/>
      <c r="BV2" s="341"/>
      <c r="BW2" s="341"/>
      <c r="BX2" s="341"/>
      <c r="BY2" s="348"/>
      <c r="BZ2" s="177" t="s">
        <v>232</v>
      </c>
      <c r="CA2" s="177" t="s">
        <v>235</v>
      </c>
      <c r="CB2" s="177" t="s">
        <v>265</v>
      </c>
      <c r="CC2" s="177" t="s">
        <v>233</v>
      </c>
      <c r="CD2" s="178" t="s">
        <v>1</v>
      </c>
      <c r="CE2" s="168" t="s">
        <v>2</v>
      </c>
      <c r="CF2" s="168" t="s">
        <v>234</v>
      </c>
      <c r="CG2" s="168" t="s">
        <v>218</v>
      </c>
      <c r="CH2" s="168" t="s">
        <v>239</v>
      </c>
      <c r="CI2" s="175" t="s">
        <v>236</v>
      </c>
      <c r="CJ2" s="208" t="s">
        <v>230</v>
      </c>
      <c r="CK2" s="171" t="s">
        <v>176</v>
      </c>
      <c r="CL2" s="176" t="s">
        <v>121</v>
      </c>
      <c r="CM2" s="168" t="s">
        <v>260</v>
      </c>
      <c r="CN2" s="169" t="s">
        <v>240</v>
      </c>
      <c r="CO2" s="347" t="s">
        <v>6</v>
      </c>
      <c r="CP2" s="341"/>
      <c r="CQ2" s="341"/>
      <c r="CR2" s="341"/>
      <c r="CS2" s="341"/>
      <c r="CT2" s="341"/>
      <c r="CU2" s="341"/>
      <c r="CV2" s="348"/>
      <c r="CW2" s="168" t="s">
        <v>269</v>
      </c>
      <c r="CX2" s="168" t="s">
        <v>181</v>
      </c>
      <c r="CY2" s="360" t="s">
        <v>122</v>
      </c>
      <c r="CZ2" s="171" t="s">
        <v>119</v>
      </c>
      <c r="DA2" s="180" t="s">
        <v>225</v>
      </c>
      <c r="DB2" s="168" t="s">
        <v>233</v>
      </c>
      <c r="DC2" s="168" t="s">
        <v>160</v>
      </c>
      <c r="DD2" s="176" t="s">
        <v>218</v>
      </c>
      <c r="DE2" s="168" t="s">
        <v>231</v>
      </c>
      <c r="DF2" s="168" t="s">
        <v>177</v>
      </c>
      <c r="DG2" s="171" t="s">
        <v>221</v>
      </c>
      <c r="DH2" s="362" t="s">
        <v>123</v>
      </c>
      <c r="DI2" s="168" t="s">
        <v>242</v>
      </c>
      <c r="DJ2" s="360" t="s">
        <v>124</v>
      </c>
      <c r="DK2" s="168" t="s">
        <v>265</v>
      </c>
      <c r="DL2" s="340" t="s">
        <v>6</v>
      </c>
      <c r="DM2" s="341"/>
      <c r="DN2" s="341"/>
      <c r="DO2" s="341"/>
      <c r="DP2" s="341"/>
      <c r="DQ2" s="341"/>
      <c r="DR2" s="341"/>
      <c r="DS2" s="348"/>
      <c r="DT2" s="168" t="s">
        <v>314</v>
      </c>
      <c r="DU2" s="168" t="s">
        <v>237</v>
      </c>
      <c r="DV2" s="358" t="s">
        <v>125</v>
      </c>
    </row>
    <row r="3" spans="1:126" ht="15.75" customHeight="1">
      <c r="A3" s="337" t="s">
        <v>5</v>
      </c>
      <c r="B3" s="338"/>
      <c r="C3" s="338"/>
      <c r="D3" s="338"/>
      <c r="E3" s="338"/>
      <c r="F3" s="338"/>
      <c r="G3" s="338"/>
      <c r="H3" s="339"/>
      <c r="I3" s="181" t="s">
        <v>137</v>
      </c>
      <c r="J3" s="182" t="s">
        <v>138</v>
      </c>
      <c r="K3" s="182" t="s">
        <v>138</v>
      </c>
      <c r="L3" s="182" t="s">
        <v>222</v>
      </c>
      <c r="M3" s="182" t="s">
        <v>222</v>
      </c>
      <c r="N3" s="183" t="s">
        <v>222</v>
      </c>
      <c r="O3" s="184" t="s">
        <v>222</v>
      </c>
      <c r="P3" s="184" t="s">
        <v>222</v>
      </c>
      <c r="Q3" s="184" t="s">
        <v>222</v>
      </c>
      <c r="R3" s="182" t="s">
        <v>222</v>
      </c>
      <c r="S3" s="182" t="s">
        <v>222</v>
      </c>
      <c r="T3" s="182" t="s">
        <v>222</v>
      </c>
      <c r="U3" s="182" t="s">
        <v>222</v>
      </c>
      <c r="V3" s="172" t="s">
        <v>315</v>
      </c>
      <c r="W3" s="185" t="s">
        <v>315</v>
      </c>
      <c r="X3" s="349" t="s">
        <v>5</v>
      </c>
      <c r="Y3" s="338"/>
      <c r="Z3" s="338"/>
      <c r="AA3" s="338"/>
      <c r="AB3" s="338"/>
      <c r="AC3" s="338"/>
      <c r="AD3" s="338"/>
      <c r="AE3" s="350"/>
      <c r="AF3" s="182" t="s">
        <v>316</v>
      </c>
      <c r="AG3" s="182" t="s">
        <v>139</v>
      </c>
      <c r="AH3" s="182" t="s">
        <v>139</v>
      </c>
      <c r="AI3" s="183" t="s">
        <v>139</v>
      </c>
      <c r="AJ3" s="184" t="s">
        <v>139</v>
      </c>
      <c r="AK3" s="182" t="s">
        <v>139</v>
      </c>
      <c r="AL3" s="182" t="s">
        <v>139</v>
      </c>
      <c r="AM3" s="182" t="s">
        <v>139</v>
      </c>
      <c r="AN3" s="182" t="s">
        <v>139</v>
      </c>
      <c r="AO3" s="361"/>
      <c r="AP3" s="172" t="s">
        <v>223</v>
      </c>
      <c r="AQ3" s="172" t="s">
        <v>222</v>
      </c>
      <c r="AR3" s="172" t="s">
        <v>222</v>
      </c>
      <c r="AS3" s="253" t="s">
        <v>222</v>
      </c>
      <c r="AT3" s="266" t="s">
        <v>222</v>
      </c>
      <c r="AU3" s="337" t="s">
        <v>5</v>
      </c>
      <c r="AV3" s="338"/>
      <c r="AW3" s="338"/>
      <c r="AX3" s="338"/>
      <c r="AY3" s="338"/>
      <c r="AZ3" s="338"/>
      <c r="BA3" s="338"/>
      <c r="BB3" s="350"/>
      <c r="BC3" s="172" t="s">
        <v>223</v>
      </c>
      <c r="BD3" s="183" t="s">
        <v>139</v>
      </c>
      <c r="BE3" s="183" t="s">
        <v>139</v>
      </c>
      <c r="BF3" s="184" t="s">
        <v>139</v>
      </c>
      <c r="BG3" s="182" t="s">
        <v>139</v>
      </c>
      <c r="BH3" s="182" t="s">
        <v>139</v>
      </c>
      <c r="BI3" s="182" t="s">
        <v>139</v>
      </c>
      <c r="BJ3" s="182" t="s">
        <v>139</v>
      </c>
      <c r="BK3" s="182" t="s">
        <v>139</v>
      </c>
      <c r="BL3" s="361"/>
      <c r="BM3" s="182" t="s">
        <v>238</v>
      </c>
      <c r="BN3" s="172" t="s">
        <v>222</v>
      </c>
      <c r="BO3" s="182" t="s">
        <v>222</v>
      </c>
      <c r="BP3" s="182" t="s">
        <v>222</v>
      </c>
      <c r="BQ3" s="185" t="s">
        <v>222</v>
      </c>
      <c r="BR3" s="349" t="s">
        <v>5</v>
      </c>
      <c r="BS3" s="338"/>
      <c r="BT3" s="338"/>
      <c r="BU3" s="338"/>
      <c r="BV3" s="338"/>
      <c r="BW3" s="338"/>
      <c r="BX3" s="338"/>
      <c r="BY3" s="350"/>
      <c r="BZ3" s="182" t="s">
        <v>238</v>
      </c>
      <c r="CA3" s="186" t="s">
        <v>222</v>
      </c>
      <c r="CB3" s="187" t="s">
        <v>222</v>
      </c>
      <c r="CC3" s="187" t="s">
        <v>222</v>
      </c>
      <c r="CD3" s="184" t="s">
        <v>222</v>
      </c>
      <c r="CE3" s="182" t="s">
        <v>222</v>
      </c>
      <c r="CF3" s="182" t="s">
        <v>222</v>
      </c>
      <c r="CG3" s="182" t="s">
        <v>222</v>
      </c>
      <c r="CH3" s="182" t="s">
        <v>222</v>
      </c>
      <c r="CI3" s="182" t="s">
        <v>222</v>
      </c>
      <c r="CJ3" s="172" t="s">
        <v>315</v>
      </c>
      <c r="CK3" s="172" t="s">
        <v>315</v>
      </c>
      <c r="CL3" s="182" t="s">
        <v>222</v>
      </c>
      <c r="CM3" s="182" t="s">
        <v>222</v>
      </c>
      <c r="CN3" s="185" t="s">
        <v>222</v>
      </c>
      <c r="CO3" s="349" t="s">
        <v>5</v>
      </c>
      <c r="CP3" s="338"/>
      <c r="CQ3" s="338"/>
      <c r="CR3" s="338"/>
      <c r="CS3" s="338"/>
      <c r="CT3" s="338"/>
      <c r="CU3" s="338"/>
      <c r="CV3" s="350"/>
      <c r="CW3" s="182" t="s">
        <v>238</v>
      </c>
      <c r="CX3" s="182" t="s">
        <v>222</v>
      </c>
      <c r="CY3" s="361"/>
      <c r="CZ3" s="172" t="s">
        <v>241</v>
      </c>
      <c r="DA3" s="184" t="s">
        <v>315</v>
      </c>
      <c r="DB3" s="182" t="s">
        <v>222</v>
      </c>
      <c r="DC3" s="182" t="s">
        <v>222</v>
      </c>
      <c r="DD3" s="182" t="s">
        <v>222</v>
      </c>
      <c r="DE3" s="182" t="s">
        <v>222</v>
      </c>
      <c r="DF3" s="186" t="s">
        <v>222</v>
      </c>
      <c r="DG3" s="172" t="s">
        <v>222</v>
      </c>
      <c r="DH3" s="363"/>
      <c r="DI3" s="186" t="s">
        <v>126</v>
      </c>
      <c r="DJ3" s="361"/>
      <c r="DK3" s="182" t="s">
        <v>301</v>
      </c>
      <c r="DL3" s="337" t="s">
        <v>5</v>
      </c>
      <c r="DM3" s="338"/>
      <c r="DN3" s="338"/>
      <c r="DO3" s="338"/>
      <c r="DP3" s="338"/>
      <c r="DQ3" s="338"/>
      <c r="DR3" s="338"/>
      <c r="DS3" s="350"/>
      <c r="DT3" s="182" t="s">
        <v>315</v>
      </c>
      <c r="DU3" s="186" t="s">
        <v>130</v>
      </c>
      <c r="DV3" s="359"/>
    </row>
    <row r="4" spans="1:126" ht="15.75" customHeight="1">
      <c r="A4" s="332" t="s">
        <v>4</v>
      </c>
      <c r="B4" s="128" t="s">
        <v>54</v>
      </c>
      <c r="C4" s="336" t="s">
        <v>7</v>
      </c>
      <c r="D4" s="336"/>
      <c r="E4" s="336"/>
      <c r="F4" s="336"/>
      <c r="G4" s="336"/>
      <c r="H4" s="129"/>
      <c r="I4" s="55">
        <v>5072584</v>
      </c>
      <c r="J4" s="55">
        <v>3338396</v>
      </c>
      <c r="K4" s="55">
        <v>5015707</v>
      </c>
      <c r="L4" s="55">
        <v>814451</v>
      </c>
      <c r="M4" s="55">
        <v>630374</v>
      </c>
      <c r="N4" s="61">
        <v>235976</v>
      </c>
      <c r="O4" s="62">
        <v>133731</v>
      </c>
      <c r="P4" s="60">
        <v>315848</v>
      </c>
      <c r="Q4" s="55">
        <v>37255</v>
      </c>
      <c r="R4" s="55">
        <v>0</v>
      </c>
      <c r="S4" s="55">
        <v>117632</v>
      </c>
      <c r="T4" s="55">
        <v>199473</v>
      </c>
      <c r="U4" s="55">
        <v>122239</v>
      </c>
      <c r="V4" s="55">
        <v>174483</v>
      </c>
      <c r="W4" s="63">
        <v>0</v>
      </c>
      <c r="X4" s="351" t="s">
        <v>4</v>
      </c>
      <c r="Y4" s="128" t="s">
        <v>54</v>
      </c>
      <c r="Z4" s="336" t="s">
        <v>7</v>
      </c>
      <c r="AA4" s="336"/>
      <c r="AB4" s="336"/>
      <c r="AC4" s="336"/>
      <c r="AD4" s="336"/>
      <c r="AE4" s="129"/>
      <c r="AF4" s="55">
        <v>64671</v>
      </c>
      <c r="AG4" s="55">
        <v>136502</v>
      </c>
      <c r="AH4" s="55">
        <v>122836</v>
      </c>
      <c r="AI4" s="55">
        <v>181804</v>
      </c>
      <c r="AJ4" s="61">
        <v>243006</v>
      </c>
      <c r="AK4" s="62">
        <v>0</v>
      </c>
      <c r="AL4" s="55">
        <v>93797</v>
      </c>
      <c r="AM4" s="55">
        <v>0</v>
      </c>
      <c r="AN4" s="55">
        <v>0</v>
      </c>
      <c r="AO4" s="205">
        <f aca="true" t="shared" si="0" ref="AO4:AO50">SUM(I4:W4,AF4:AN4)</f>
        <v>17050765</v>
      </c>
      <c r="AP4" s="55">
        <v>78900</v>
      </c>
      <c r="AQ4" s="55">
        <v>40298</v>
      </c>
      <c r="AR4" s="55">
        <v>108516</v>
      </c>
      <c r="AS4" s="55">
        <v>53313</v>
      </c>
      <c r="AT4" s="209">
        <v>42176</v>
      </c>
      <c r="AU4" s="332" t="s">
        <v>4</v>
      </c>
      <c r="AV4" s="128" t="s">
        <v>54</v>
      </c>
      <c r="AW4" s="336" t="s">
        <v>7</v>
      </c>
      <c r="AX4" s="336"/>
      <c r="AY4" s="336"/>
      <c r="AZ4" s="336"/>
      <c r="BA4" s="336"/>
      <c r="BB4" s="129"/>
      <c r="BC4" s="55">
        <v>49987</v>
      </c>
      <c r="BD4" s="55">
        <v>70531</v>
      </c>
      <c r="BE4" s="55">
        <v>62843</v>
      </c>
      <c r="BF4" s="55">
        <v>0</v>
      </c>
      <c r="BG4" s="61">
        <v>96519</v>
      </c>
      <c r="BH4" s="62">
        <v>38778</v>
      </c>
      <c r="BI4" s="55">
        <v>56893</v>
      </c>
      <c r="BJ4" s="55">
        <v>1831</v>
      </c>
      <c r="BK4" s="55">
        <v>32561</v>
      </c>
      <c r="BL4" s="205">
        <f>SUM(BC4:BK4,AP4:AT4)</f>
        <v>733146</v>
      </c>
      <c r="BM4" s="55">
        <v>239156</v>
      </c>
      <c r="BN4" s="55">
        <v>587895</v>
      </c>
      <c r="BO4" s="55">
        <v>131488</v>
      </c>
      <c r="BP4" s="205">
        <v>12803</v>
      </c>
      <c r="BQ4" s="63">
        <v>61963</v>
      </c>
      <c r="BR4" s="351" t="s">
        <v>4</v>
      </c>
      <c r="BS4" s="128" t="s">
        <v>54</v>
      </c>
      <c r="BT4" s="336" t="s">
        <v>7</v>
      </c>
      <c r="BU4" s="336"/>
      <c r="BV4" s="336"/>
      <c r="BW4" s="336"/>
      <c r="BX4" s="336"/>
      <c r="BY4" s="129"/>
      <c r="BZ4" s="55">
        <v>73052</v>
      </c>
      <c r="CA4" s="55">
        <v>352138</v>
      </c>
      <c r="CB4" s="55">
        <v>161381</v>
      </c>
      <c r="CC4" s="55">
        <v>44909</v>
      </c>
      <c r="CD4" s="61">
        <v>78493</v>
      </c>
      <c r="CE4" s="62">
        <v>60442</v>
      </c>
      <c r="CF4" s="55">
        <v>61188</v>
      </c>
      <c r="CG4" s="55">
        <v>22928</v>
      </c>
      <c r="CH4" s="55">
        <v>37463</v>
      </c>
      <c r="CI4" s="55">
        <v>98116</v>
      </c>
      <c r="CJ4" s="55">
        <v>12442</v>
      </c>
      <c r="CK4" s="55">
        <v>35130</v>
      </c>
      <c r="CL4" s="55">
        <v>67182</v>
      </c>
      <c r="CM4" s="55">
        <v>44737</v>
      </c>
      <c r="CN4" s="63">
        <v>68242</v>
      </c>
      <c r="CO4" s="351" t="s">
        <v>4</v>
      </c>
      <c r="CP4" s="128" t="s">
        <v>54</v>
      </c>
      <c r="CQ4" s="336" t="s">
        <v>7</v>
      </c>
      <c r="CR4" s="336"/>
      <c r="CS4" s="336"/>
      <c r="CT4" s="336"/>
      <c r="CU4" s="336"/>
      <c r="CV4" s="129"/>
      <c r="CW4" s="55">
        <v>124741</v>
      </c>
      <c r="CX4" s="61">
        <v>13898</v>
      </c>
      <c r="CY4" s="62">
        <f>SUM(BM4:BQ4,BZ4:CN4,CW4:CX4)</f>
        <v>2389787</v>
      </c>
      <c r="CZ4" s="55">
        <v>30173</v>
      </c>
      <c r="DA4" s="55">
        <v>21465</v>
      </c>
      <c r="DB4" s="205">
        <v>31747</v>
      </c>
      <c r="DC4" s="55">
        <v>42593</v>
      </c>
      <c r="DD4" s="55">
        <v>8071</v>
      </c>
      <c r="DE4" s="55">
        <v>62853</v>
      </c>
      <c r="DF4" s="55">
        <v>33219</v>
      </c>
      <c r="DG4" s="55">
        <v>31334</v>
      </c>
      <c r="DH4" s="258">
        <f aca="true" t="shared" si="1" ref="DH4:DH50">SUM(CZ4:DG4)</f>
        <v>261455</v>
      </c>
      <c r="DI4" s="55">
        <v>6517</v>
      </c>
      <c r="DJ4" s="55">
        <f>SUM(DI4)</f>
        <v>6517</v>
      </c>
      <c r="DK4" s="61">
        <v>1070</v>
      </c>
      <c r="DL4" s="332" t="s">
        <v>4</v>
      </c>
      <c r="DM4" s="128" t="s">
        <v>54</v>
      </c>
      <c r="DN4" s="336" t="s">
        <v>7</v>
      </c>
      <c r="DO4" s="336"/>
      <c r="DP4" s="336"/>
      <c r="DQ4" s="336"/>
      <c r="DR4" s="336"/>
      <c r="DS4" s="129"/>
      <c r="DT4" s="61">
        <v>11803</v>
      </c>
      <c r="DU4" s="62">
        <f>SUM(DK4,DT4)</f>
        <v>12873</v>
      </c>
      <c r="DV4" s="173">
        <f>AO4+BL4+CY4+DH4+DJ4+DU4</f>
        <v>20454543</v>
      </c>
    </row>
    <row r="5" spans="1:126" ht="15.75" customHeight="1">
      <c r="A5" s="333"/>
      <c r="B5" s="130"/>
      <c r="C5" s="131" t="s">
        <v>55</v>
      </c>
      <c r="D5" s="331" t="s">
        <v>8</v>
      </c>
      <c r="E5" s="331"/>
      <c r="F5" s="331"/>
      <c r="G5" s="331"/>
      <c r="H5" s="132"/>
      <c r="I5" s="56">
        <v>4832502</v>
      </c>
      <c r="J5" s="56">
        <v>2640325</v>
      </c>
      <c r="K5" s="56">
        <v>3303783</v>
      </c>
      <c r="L5" s="56">
        <v>521105</v>
      </c>
      <c r="M5" s="56">
        <v>456762</v>
      </c>
      <c r="N5" s="64">
        <v>53605</v>
      </c>
      <c r="O5" s="65">
        <v>33785</v>
      </c>
      <c r="P5" s="166">
        <v>173122</v>
      </c>
      <c r="Q5" s="56">
        <v>7542</v>
      </c>
      <c r="R5" s="56">
        <v>0</v>
      </c>
      <c r="S5" s="56">
        <v>10747</v>
      </c>
      <c r="T5" s="56">
        <v>86377</v>
      </c>
      <c r="U5" s="56">
        <v>41044</v>
      </c>
      <c r="V5" s="56">
        <v>72364</v>
      </c>
      <c r="W5" s="66">
        <v>0</v>
      </c>
      <c r="X5" s="352"/>
      <c r="Y5" s="130"/>
      <c r="Z5" s="131" t="s">
        <v>55</v>
      </c>
      <c r="AA5" s="331" t="s">
        <v>8</v>
      </c>
      <c r="AB5" s="331"/>
      <c r="AC5" s="331"/>
      <c r="AD5" s="331"/>
      <c r="AE5" s="132"/>
      <c r="AF5" s="56">
        <v>12604</v>
      </c>
      <c r="AG5" s="56">
        <v>27452</v>
      </c>
      <c r="AH5" s="56">
        <v>23978</v>
      </c>
      <c r="AI5" s="56">
        <v>30554</v>
      </c>
      <c r="AJ5" s="64">
        <v>142401</v>
      </c>
      <c r="AK5" s="65">
        <v>0</v>
      </c>
      <c r="AL5" s="56">
        <v>30261</v>
      </c>
      <c r="AM5" s="56">
        <v>0</v>
      </c>
      <c r="AN5" s="56">
        <v>0</v>
      </c>
      <c r="AO5" s="206">
        <f t="shared" si="0"/>
        <v>12500313</v>
      </c>
      <c r="AP5" s="56">
        <v>21612</v>
      </c>
      <c r="AQ5" s="56">
        <v>4962</v>
      </c>
      <c r="AR5" s="56">
        <v>30878</v>
      </c>
      <c r="AS5" s="56">
        <v>13404</v>
      </c>
      <c r="AT5" s="210">
        <v>21065</v>
      </c>
      <c r="AU5" s="333"/>
      <c r="AV5" s="130"/>
      <c r="AW5" s="131" t="s">
        <v>55</v>
      </c>
      <c r="AX5" s="331" t="s">
        <v>8</v>
      </c>
      <c r="AY5" s="331"/>
      <c r="AZ5" s="331"/>
      <c r="BA5" s="331"/>
      <c r="BB5" s="132"/>
      <c r="BC5" s="56">
        <v>2134</v>
      </c>
      <c r="BD5" s="56">
        <v>12081</v>
      </c>
      <c r="BE5" s="56">
        <v>18271</v>
      </c>
      <c r="BF5" s="56">
        <v>0</v>
      </c>
      <c r="BG5" s="64">
        <v>11258</v>
      </c>
      <c r="BH5" s="65">
        <v>9315</v>
      </c>
      <c r="BI5" s="56">
        <v>11302</v>
      </c>
      <c r="BJ5" s="56">
        <v>1621</v>
      </c>
      <c r="BK5" s="56">
        <v>6957</v>
      </c>
      <c r="BL5" s="206">
        <f aca="true" t="shared" si="2" ref="BL5:BL50">SUM(BC5:BK5,AP5:AT5)</f>
        <v>164860</v>
      </c>
      <c r="BM5" s="56">
        <v>64264</v>
      </c>
      <c r="BN5" s="56">
        <v>120484</v>
      </c>
      <c r="BO5" s="56">
        <v>43533</v>
      </c>
      <c r="BP5" s="206">
        <v>1964</v>
      </c>
      <c r="BQ5" s="66">
        <v>12187</v>
      </c>
      <c r="BR5" s="354"/>
      <c r="BS5" s="130"/>
      <c r="BT5" s="131" t="s">
        <v>55</v>
      </c>
      <c r="BU5" s="331" t="s">
        <v>8</v>
      </c>
      <c r="BV5" s="331"/>
      <c r="BW5" s="331"/>
      <c r="BX5" s="331"/>
      <c r="BY5" s="132"/>
      <c r="BZ5" s="56">
        <v>21511</v>
      </c>
      <c r="CA5" s="56">
        <v>107743</v>
      </c>
      <c r="CB5" s="56">
        <v>60743</v>
      </c>
      <c r="CC5" s="56">
        <v>19667</v>
      </c>
      <c r="CD5" s="64">
        <v>9293</v>
      </c>
      <c r="CE5" s="65">
        <v>14789</v>
      </c>
      <c r="CF5" s="56">
        <v>5405</v>
      </c>
      <c r="CG5" s="56">
        <v>5503</v>
      </c>
      <c r="CH5" s="56">
        <v>4686</v>
      </c>
      <c r="CI5" s="56">
        <v>14803</v>
      </c>
      <c r="CJ5" s="56">
        <v>2259</v>
      </c>
      <c r="CK5" s="56">
        <v>12215</v>
      </c>
      <c r="CL5" s="56">
        <v>7954</v>
      </c>
      <c r="CM5" s="56">
        <v>27037</v>
      </c>
      <c r="CN5" s="66">
        <v>22788</v>
      </c>
      <c r="CO5" s="354"/>
      <c r="CP5" s="130"/>
      <c r="CQ5" s="131" t="s">
        <v>55</v>
      </c>
      <c r="CR5" s="331" t="s">
        <v>8</v>
      </c>
      <c r="CS5" s="331"/>
      <c r="CT5" s="331"/>
      <c r="CU5" s="331"/>
      <c r="CV5" s="132"/>
      <c r="CW5" s="56">
        <v>15519</v>
      </c>
      <c r="CX5" s="64">
        <v>1454</v>
      </c>
      <c r="CY5" s="65">
        <f aca="true" t="shared" si="3" ref="CY5:CY50">SUM(BM5:BQ5,BZ5:CN5,CW5:CX5)</f>
        <v>595801</v>
      </c>
      <c r="CZ5" s="56">
        <v>7804</v>
      </c>
      <c r="DA5" s="56">
        <v>1381</v>
      </c>
      <c r="DB5" s="206">
        <v>9100</v>
      </c>
      <c r="DC5" s="56">
        <v>7462</v>
      </c>
      <c r="DD5" s="56">
        <v>2367</v>
      </c>
      <c r="DE5" s="56">
        <v>29341</v>
      </c>
      <c r="DF5" s="56">
        <v>4811</v>
      </c>
      <c r="DG5" s="56">
        <v>6892</v>
      </c>
      <c r="DH5" s="259">
        <f t="shared" si="1"/>
        <v>69158</v>
      </c>
      <c r="DI5" s="56">
        <v>234</v>
      </c>
      <c r="DJ5" s="56">
        <f>SUM(DI5)</f>
        <v>234</v>
      </c>
      <c r="DK5" s="64">
        <v>554</v>
      </c>
      <c r="DL5" s="333"/>
      <c r="DM5" s="130"/>
      <c r="DN5" s="131" t="s">
        <v>55</v>
      </c>
      <c r="DO5" s="331" t="s">
        <v>8</v>
      </c>
      <c r="DP5" s="331"/>
      <c r="DQ5" s="331"/>
      <c r="DR5" s="331"/>
      <c r="DS5" s="132"/>
      <c r="DT5" s="64">
        <v>3352</v>
      </c>
      <c r="DU5" s="65">
        <f aca="true" t="shared" si="4" ref="DU5:DU50">SUM(DK5,DT5)</f>
        <v>3906</v>
      </c>
      <c r="DV5" s="174">
        <f aca="true" t="shared" si="5" ref="DV5:DV50">AO5+BL5+CY5+DH5+DJ5+DU5</f>
        <v>13334272</v>
      </c>
    </row>
    <row r="6" spans="1:126" ht="15.75" customHeight="1">
      <c r="A6" s="333"/>
      <c r="B6" s="133"/>
      <c r="C6" s="334" t="s">
        <v>57</v>
      </c>
      <c r="D6" s="334"/>
      <c r="E6" s="331" t="s">
        <v>9</v>
      </c>
      <c r="F6" s="331"/>
      <c r="G6" s="331"/>
      <c r="H6" s="132"/>
      <c r="I6" s="57">
        <v>4042408</v>
      </c>
      <c r="J6" s="57">
        <v>2450410</v>
      </c>
      <c r="K6" s="57">
        <v>2194064</v>
      </c>
      <c r="L6" s="57">
        <v>392489</v>
      </c>
      <c r="M6" s="57">
        <v>324932</v>
      </c>
      <c r="N6" s="67">
        <v>53605</v>
      </c>
      <c r="O6" s="68">
        <v>33785</v>
      </c>
      <c r="P6" s="167">
        <v>171648</v>
      </c>
      <c r="Q6" s="57">
        <v>7171</v>
      </c>
      <c r="R6" s="57">
        <v>0</v>
      </c>
      <c r="S6" s="57">
        <v>10670</v>
      </c>
      <c r="T6" s="57">
        <v>75108</v>
      </c>
      <c r="U6" s="57">
        <v>40530</v>
      </c>
      <c r="V6" s="57">
        <v>64139</v>
      </c>
      <c r="W6" s="69">
        <v>0</v>
      </c>
      <c r="X6" s="352"/>
      <c r="Y6" s="133"/>
      <c r="Z6" s="334" t="s">
        <v>57</v>
      </c>
      <c r="AA6" s="334"/>
      <c r="AB6" s="331" t="s">
        <v>9</v>
      </c>
      <c r="AC6" s="331"/>
      <c r="AD6" s="331"/>
      <c r="AE6" s="132"/>
      <c r="AF6" s="57">
        <v>12219</v>
      </c>
      <c r="AG6" s="57">
        <v>27452</v>
      </c>
      <c r="AH6" s="57">
        <v>23612</v>
      </c>
      <c r="AI6" s="57">
        <v>30083</v>
      </c>
      <c r="AJ6" s="67">
        <v>124836</v>
      </c>
      <c r="AK6" s="68">
        <v>0</v>
      </c>
      <c r="AL6" s="57">
        <v>30153</v>
      </c>
      <c r="AM6" s="57">
        <v>0</v>
      </c>
      <c r="AN6" s="57">
        <v>0</v>
      </c>
      <c r="AO6" s="206">
        <f t="shared" si="0"/>
        <v>10109314</v>
      </c>
      <c r="AP6" s="57">
        <v>21610</v>
      </c>
      <c r="AQ6" s="57">
        <v>4938</v>
      </c>
      <c r="AR6" s="57">
        <v>30878</v>
      </c>
      <c r="AS6" s="57">
        <v>13404</v>
      </c>
      <c r="AT6" s="211">
        <v>20525</v>
      </c>
      <c r="AU6" s="333"/>
      <c r="AV6" s="133"/>
      <c r="AW6" s="334" t="s">
        <v>57</v>
      </c>
      <c r="AX6" s="334"/>
      <c r="AY6" s="331" t="s">
        <v>9</v>
      </c>
      <c r="AZ6" s="331"/>
      <c r="BA6" s="331"/>
      <c r="BB6" s="132"/>
      <c r="BC6" s="57">
        <v>2016</v>
      </c>
      <c r="BD6" s="57">
        <v>12020</v>
      </c>
      <c r="BE6" s="57">
        <v>17931</v>
      </c>
      <c r="BF6" s="57">
        <v>0</v>
      </c>
      <c r="BG6" s="67">
        <v>11156</v>
      </c>
      <c r="BH6" s="68">
        <v>9059</v>
      </c>
      <c r="BI6" s="57">
        <v>10768</v>
      </c>
      <c r="BJ6" s="57">
        <v>1329</v>
      </c>
      <c r="BK6" s="57">
        <v>6655</v>
      </c>
      <c r="BL6" s="206">
        <f t="shared" si="2"/>
        <v>162289</v>
      </c>
      <c r="BM6" s="57">
        <v>63847</v>
      </c>
      <c r="BN6" s="57">
        <v>120253</v>
      </c>
      <c r="BO6" s="57">
        <v>43333</v>
      </c>
      <c r="BP6" s="254">
        <v>1961</v>
      </c>
      <c r="BQ6" s="69">
        <v>12187</v>
      </c>
      <c r="BR6" s="354"/>
      <c r="BS6" s="133"/>
      <c r="BT6" s="334" t="s">
        <v>57</v>
      </c>
      <c r="BU6" s="334"/>
      <c r="BV6" s="331" t="s">
        <v>9</v>
      </c>
      <c r="BW6" s="331"/>
      <c r="BX6" s="331"/>
      <c r="BY6" s="132"/>
      <c r="BZ6" s="57">
        <v>21511</v>
      </c>
      <c r="CA6" s="57">
        <v>107743</v>
      </c>
      <c r="CB6" s="57">
        <v>60125</v>
      </c>
      <c r="CC6" s="57">
        <v>19667</v>
      </c>
      <c r="CD6" s="67">
        <v>9285</v>
      </c>
      <c r="CE6" s="68">
        <v>14789</v>
      </c>
      <c r="CF6" s="57">
        <v>4175</v>
      </c>
      <c r="CG6" s="57">
        <v>5503</v>
      </c>
      <c r="CH6" s="57">
        <v>4602</v>
      </c>
      <c r="CI6" s="57">
        <v>13190</v>
      </c>
      <c r="CJ6" s="57">
        <v>2259</v>
      </c>
      <c r="CK6" s="57">
        <v>12181</v>
      </c>
      <c r="CL6" s="57">
        <v>7945</v>
      </c>
      <c r="CM6" s="57">
        <v>27037</v>
      </c>
      <c r="CN6" s="69">
        <v>22752</v>
      </c>
      <c r="CO6" s="354"/>
      <c r="CP6" s="133"/>
      <c r="CQ6" s="334" t="s">
        <v>57</v>
      </c>
      <c r="CR6" s="334"/>
      <c r="CS6" s="331" t="s">
        <v>9</v>
      </c>
      <c r="CT6" s="331"/>
      <c r="CU6" s="331"/>
      <c r="CV6" s="132"/>
      <c r="CW6" s="57">
        <v>15456</v>
      </c>
      <c r="CX6" s="67">
        <v>1442</v>
      </c>
      <c r="CY6" s="65">
        <f t="shared" si="3"/>
        <v>591243</v>
      </c>
      <c r="CZ6" s="57">
        <v>7804</v>
      </c>
      <c r="DA6" s="57">
        <v>1381</v>
      </c>
      <c r="DB6" s="254">
        <v>9100</v>
      </c>
      <c r="DC6" s="57">
        <v>7460</v>
      </c>
      <c r="DD6" s="57">
        <v>2367</v>
      </c>
      <c r="DE6" s="57">
        <v>29341</v>
      </c>
      <c r="DF6" s="57">
        <v>4811</v>
      </c>
      <c r="DG6" s="57">
        <v>6892</v>
      </c>
      <c r="DH6" s="260">
        <f t="shared" si="1"/>
        <v>69156</v>
      </c>
      <c r="DI6" s="57">
        <v>234</v>
      </c>
      <c r="DJ6" s="56">
        <f aca="true" t="shared" si="6" ref="DJ6:DJ49">SUM(DI6)</f>
        <v>234</v>
      </c>
      <c r="DK6" s="67">
        <v>554</v>
      </c>
      <c r="DL6" s="333"/>
      <c r="DM6" s="133"/>
      <c r="DN6" s="334" t="s">
        <v>57</v>
      </c>
      <c r="DO6" s="334"/>
      <c r="DP6" s="331" t="s">
        <v>9</v>
      </c>
      <c r="DQ6" s="331"/>
      <c r="DR6" s="331"/>
      <c r="DS6" s="132"/>
      <c r="DT6" s="67">
        <v>3124</v>
      </c>
      <c r="DU6" s="65">
        <f t="shared" si="4"/>
        <v>3678</v>
      </c>
      <c r="DV6" s="174">
        <f t="shared" si="5"/>
        <v>10935914</v>
      </c>
    </row>
    <row r="7" spans="1:126" ht="15.75" customHeight="1">
      <c r="A7" s="333"/>
      <c r="B7" s="133"/>
      <c r="C7" s="334" t="s">
        <v>58</v>
      </c>
      <c r="D7" s="334"/>
      <c r="E7" s="331" t="s">
        <v>146</v>
      </c>
      <c r="F7" s="331"/>
      <c r="G7" s="331"/>
      <c r="H7" s="132"/>
      <c r="I7" s="57">
        <v>783299</v>
      </c>
      <c r="J7" s="57">
        <v>187365</v>
      </c>
      <c r="K7" s="57">
        <v>1102209</v>
      </c>
      <c r="L7" s="57">
        <v>128616</v>
      </c>
      <c r="M7" s="57">
        <v>131482</v>
      </c>
      <c r="N7" s="67">
        <v>0</v>
      </c>
      <c r="O7" s="68">
        <v>0</v>
      </c>
      <c r="P7" s="167">
        <v>0</v>
      </c>
      <c r="Q7" s="57">
        <v>0</v>
      </c>
      <c r="R7" s="57">
        <v>0</v>
      </c>
      <c r="S7" s="57">
        <v>0</v>
      </c>
      <c r="T7" s="57">
        <v>10660</v>
      </c>
      <c r="U7" s="57">
        <v>0</v>
      </c>
      <c r="V7" s="57">
        <v>7454</v>
      </c>
      <c r="W7" s="69">
        <v>0</v>
      </c>
      <c r="X7" s="352"/>
      <c r="Y7" s="133"/>
      <c r="Z7" s="334" t="s">
        <v>58</v>
      </c>
      <c r="AA7" s="334"/>
      <c r="AB7" s="331" t="s">
        <v>146</v>
      </c>
      <c r="AC7" s="331"/>
      <c r="AD7" s="331"/>
      <c r="AE7" s="132"/>
      <c r="AF7" s="57">
        <v>0</v>
      </c>
      <c r="AG7" s="57">
        <v>0</v>
      </c>
      <c r="AH7" s="57">
        <v>0</v>
      </c>
      <c r="AI7" s="57">
        <v>0</v>
      </c>
      <c r="AJ7" s="67">
        <v>0</v>
      </c>
      <c r="AK7" s="68">
        <v>0</v>
      </c>
      <c r="AL7" s="57">
        <v>0</v>
      </c>
      <c r="AM7" s="57">
        <v>0</v>
      </c>
      <c r="AN7" s="57">
        <v>0</v>
      </c>
      <c r="AO7" s="206">
        <f t="shared" si="0"/>
        <v>2351085</v>
      </c>
      <c r="AP7" s="57">
        <v>0</v>
      </c>
      <c r="AQ7" s="57">
        <v>0</v>
      </c>
      <c r="AR7" s="57">
        <v>0</v>
      </c>
      <c r="AS7" s="57">
        <v>0</v>
      </c>
      <c r="AT7" s="211">
        <v>0</v>
      </c>
      <c r="AU7" s="333"/>
      <c r="AV7" s="133"/>
      <c r="AW7" s="334" t="s">
        <v>58</v>
      </c>
      <c r="AX7" s="334"/>
      <c r="AY7" s="331" t="s">
        <v>146</v>
      </c>
      <c r="AZ7" s="331"/>
      <c r="BA7" s="331"/>
      <c r="BB7" s="132"/>
      <c r="BC7" s="57">
        <v>0</v>
      </c>
      <c r="BD7" s="57">
        <v>0</v>
      </c>
      <c r="BE7" s="57">
        <v>0</v>
      </c>
      <c r="BF7" s="57">
        <v>0</v>
      </c>
      <c r="BG7" s="67">
        <v>0</v>
      </c>
      <c r="BH7" s="68">
        <v>0</v>
      </c>
      <c r="BI7" s="57">
        <v>0</v>
      </c>
      <c r="BJ7" s="57">
        <v>0</v>
      </c>
      <c r="BK7" s="57">
        <v>0</v>
      </c>
      <c r="BL7" s="206">
        <f t="shared" si="2"/>
        <v>0</v>
      </c>
      <c r="BM7" s="57">
        <v>0</v>
      </c>
      <c r="BN7" s="57">
        <v>0</v>
      </c>
      <c r="BO7" s="57">
        <v>0</v>
      </c>
      <c r="BP7" s="254">
        <v>0</v>
      </c>
      <c r="BQ7" s="69">
        <v>0</v>
      </c>
      <c r="BR7" s="354"/>
      <c r="BS7" s="133"/>
      <c r="BT7" s="334" t="s">
        <v>58</v>
      </c>
      <c r="BU7" s="334"/>
      <c r="BV7" s="331" t="s">
        <v>146</v>
      </c>
      <c r="BW7" s="331"/>
      <c r="BX7" s="331"/>
      <c r="BY7" s="132"/>
      <c r="BZ7" s="57">
        <v>0</v>
      </c>
      <c r="CA7" s="57">
        <v>0</v>
      </c>
      <c r="CB7" s="57">
        <v>0</v>
      </c>
      <c r="CC7" s="57">
        <v>0</v>
      </c>
      <c r="CD7" s="67">
        <v>0</v>
      </c>
      <c r="CE7" s="68">
        <v>0</v>
      </c>
      <c r="CF7" s="57">
        <v>0</v>
      </c>
      <c r="CG7" s="57">
        <v>0</v>
      </c>
      <c r="CH7" s="57">
        <v>0</v>
      </c>
      <c r="CI7" s="57">
        <v>1613</v>
      </c>
      <c r="CJ7" s="57">
        <v>0</v>
      </c>
      <c r="CK7" s="57">
        <v>0</v>
      </c>
      <c r="CL7" s="57">
        <v>0</v>
      </c>
      <c r="CM7" s="57">
        <v>0</v>
      </c>
      <c r="CN7" s="69">
        <v>0</v>
      </c>
      <c r="CO7" s="354"/>
      <c r="CP7" s="133"/>
      <c r="CQ7" s="334" t="s">
        <v>58</v>
      </c>
      <c r="CR7" s="334"/>
      <c r="CS7" s="331" t="s">
        <v>146</v>
      </c>
      <c r="CT7" s="331"/>
      <c r="CU7" s="331"/>
      <c r="CV7" s="132"/>
      <c r="CW7" s="57">
        <v>0</v>
      </c>
      <c r="CX7" s="67">
        <v>0</v>
      </c>
      <c r="CY7" s="65">
        <f t="shared" si="3"/>
        <v>1613</v>
      </c>
      <c r="CZ7" s="57">
        <v>0</v>
      </c>
      <c r="DA7" s="57">
        <v>0</v>
      </c>
      <c r="DB7" s="254">
        <v>0</v>
      </c>
      <c r="DC7" s="57">
        <v>0</v>
      </c>
      <c r="DD7" s="57">
        <v>0</v>
      </c>
      <c r="DE7" s="57">
        <v>0</v>
      </c>
      <c r="DF7" s="57">
        <v>0</v>
      </c>
      <c r="DG7" s="57">
        <v>0</v>
      </c>
      <c r="DH7" s="260">
        <f t="shared" si="1"/>
        <v>0</v>
      </c>
      <c r="DI7" s="57">
        <v>0</v>
      </c>
      <c r="DJ7" s="56">
        <f t="shared" si="6"/>
        <v>0</v>
      </c>
      <c r="DK7" s="67">
        <v>0</v>
      </c>
      <c r="DL7" s="333"/>
      <c r="DM7" s="133"/>
      <c r="DN7" s="334" t="s">
        <v>58</v>
      </c>
      <c r="DO7" s="334"/>
      <c r="DP7" s="331" t="s">
        <v>146</v>
      </c>
      <c r="DQ7" s="331"/>
      <c r="DR7" s="331"/>
      <c r="DS7" s="132"/>
      <c r="DT7" s="67">
        <v>0</v>
      </c>
      <c r="DU7" s="65">
        <f t="shared" si="4"/>
        <v>0</v>
      </c>
      <c r="DV7" s="174">
        <f t="shared" si="5"/>
        <v>2352698</v>
      </c>
    </row>
    <row r="8" spans="1:126" ht="15.75" customHeight="1">
      <c r="A8" s="333"/>
      <c r="B8" s="133"/>
      <c r="C8" s="334" t="s">
        <v>10</v>
      </c>
      <c r="D8" s="334"/>
      <c r="E8" s="331" t="s">
        <v>11</v>
      </c>
      <c r="F8" s="331"/>
      <c r="G8" s="331"/>
      <c r="H8" s="132"/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67">
        <v>0</v>
      </c>
      <c r="O8" s="68">
        <v>0</v>
      </c>
      <c r="P8" s="167">
        <v>0</v>
      </c>
      <c r="Q8" s="57">
        <v>0</v>
      </c>
      <c r="R8" s="57">
        <v>0</v>
      </c>
      <c r="S8" s="57">
        <v>0</v>
      </c>
      <c r="T8" s="57">
        <v>0</v>
      </c>
      <c r="U8" s="57">
        <v>514</v>
      </c>
      <c r="V8" s="57">
        <v>0</v>
      </c>
      <c r="W8" s="69">
        <v>0</v>
      </c>
      <c r="X8" s="352"/>
      <c r="Y8" s="133"/>
      <c r="Z8" s="334" t="s">
        <v>10</v>
      </c>
      <c r="AA8" s="334"/>
      <c r="AB8" s="331" t="s">
        <v>11</v>
      </c>
      <c r="AC8" s="331"/>
      <c r="AD8" s="331"/>
      <c r="AE8" s="132"/>
      <c r="AF8" s="57">
        <v>0</v>
      </c>
      <c r="AG8" s="57">
        <v>0</v>
      </c>
      <c r="AH8" s="57">
        <v>0</v>
      </c>
      <c r="AI8" s="57">
        <v>0</v>
      </c>
      <c r="AJ8" s="67">
        <v>0</v>
      </c>
      <c r="AK8" s="68">
        <v>0</v>
      </c>
      <c r="AL8" s="57">
        <v>0</v>
      </c>
      <c r="AM8" s="57">
        <v>0</v>
      </c>
      <c r="AN8" s="57">
        <v>0</v>
      </c>
      <c r="AO8" s="206">
        <f t="shared" si="0"/>
        <v>514</v>
      </c>
      <c r="AP8" s="57">
        <v>0</v>
      </c>
      <c r="AQ8" s="57">
        <v>0</v>
      </c>
      <c r="AR8" s="57">
        <v>0</v>
      </c>
      <c r="AS8" s="57">
        <v>0</v>
      </c>
      <c r="AT8" s="211">
        <v>0</v>
      </c>
      <c r="AU8" s="333"/>
      <c r="AV8" s="133"/>
      <c r="AW8" s="334" t="s">
        <v>10</v>
      </c>
      <c r="AX8" s="334"/>
      <c r="AY8" s="331" t="s">
        <v>11</v>
      </c>
      <c r="AZ8" s="331"/>
      <c r="BA8" s="331"/>
      <c r="BB8" s="132"/>
      <c r="BC8" s="57">
        <v>0</v>
      </c>
      <c r="BD8" s="57">
        <v>0</v>
      </c>
      <c r="BE8" s="57">
        <v>0</v>
      </c>
      <c r="BF8" s="57">
        <v>0</v>
      </c>
      <c r="BG8" s="67">
        <v>0</v>
      </c>
      <c r="BH8" s="68">
        <v>0</v>
      </c>
      <c r="BI8" s="57">
        <v>0</v>
      </c>
      <c r="BJ8" s="57">
        <v>0</v>
      </c>
      <c r="BK8" s="57">
        <v>0</v>
      </c>
      <c r="BL8" s="206">
        <f t="shared" si="2"/>
        <v>0</v>
      </c>
      <c r="BM8" s="57">
        <v>0</v>
      </c>
      <c r="BN8" s="57">
        <v>0</v>
      </c>
      <c r="BO8" s="57">
        <v>0</v>
      </c>
      <c r="BP8" s="254">
        <v>0</v>
      </c>
      <c r="BQ8" s="69">
        <v>0</v>
      </c>
      <c r="BR8" s="354"/>
      <c r="BS8" s="133"/>
      <c r="BT8" s="334" t="s">
        <v>10</v>
      </c>
      <c r="BU8" s="334"/>
      <c r="BV8" s="331" t="s">
        <v>11</v>
      </c>
      <c r="BW8" s="331"/>
      <c r="BX8" s="331"/>
      <c r="BY8" s="132"/>
      <c r="BZ8" s="57">
        <v>0</v>
      </c>
      <c r="CA8" s="57">
        <v>0</v>
      </c>
      <c r="CB8" s="57">
        <v>0</v>
      </c>
      <c r="CC8" s="57">
        <v>0</v>
      </c>
      <c r="CD8" s="67">
        <v>0</v>
      </c>
      <c r="CE8" s="68">
        <v>0</v>
      </c>
      <c r="CF8" s="57">
        <v>0</v>
      </c>
      <c r="CG8" s="57">
        <v>0</v>
      </c>
      <c r="CH8" s="57">
        <v>0</v>
      </c>
      <c r="CI8" s="57">
        <v>0</v>
      </c>
      <c r="CJ8" s="57">
        <v>0</v>
      </c>
      <c r="CK8" s="57">
        <v>0</v>
      </c>
      <c r="CL8" s="57">
        <v>0</v>
      </c>
      <c r="CM8" s="57">
        <v>0</v>
      </c>
      <c r="CN8" s="69">
        <v>0</v>
      </c>
      <c r="CO8" s="354"/>
      <c r="CP8" s="133"/>
      <c r="CQ8" s="334" t="s">
        <v>10</v>
      </c>
      <c r="CR8" s="334"/>
      <c r="CS8" s="331" t="s">
        <v>11</v>
      </c>
      <c r="CT8" s="331"/>
      <c r="CU8" s="331"/>
      <c r="CV8" s="132"/>
      <c r="CW8" s="57">
        <v>0</v>
      </c>
      <c r="CX8" s="67">
        <v>0</v>
      </c>
      <c r="CY8" s="65">
        <f t="shared" si="3"/>
        <v>0</v>
      </c>
      <c r="CZ8" s="57">
        <v>0</v>
      </c>
      <c r="DA8" s="57">
        <v>0</v>
      </c>
      <c r="DB8" s="254">
        <v>0</v>
      </c>
      <c r="DC8" s="57">
        <v>0</v>
      </c>
      <c r="DD8" s="57">
        <v>0</v>
      </c>
      <c r="DE8" s="57">
        <v>0</v>
      </c>
      <c r="DF8" s="57">
        <v>0</v>
      </c>
      <c r="DG8" s="57">
        <v>0</v>
      </c>
      <c r="DH8" s="260">
        <f t="shared" si="1"/>
        <v>0</v>
      </c>
      <c r="DI8" s="57">
        <v>0</v>
      </c>
      <c r="DJ8" s="56">
        <f t="shared" si="6"/>
        <v>0</v>
      </c>
      <c r="DK8" s="67">
        <v>0</v>
      </c>
      <c r="DL8" s="333"/>
      <c r="DM8" s="133"/>
      <c r="DN8" s="334" t="s">
        <v>10</v>
      </c>
      <c r="DO8" s="334"/>
      <c r="DP8" s="331" t="s">
        <v>11</v>
      </c>
      <c r="DQ8" s="331"/>
      <c r="DR8" s="331"/>
      <c r="DS8" s="132"/>
      <c r="DT8" s="67">
        <v>0</v>
      </c>
      <c r="DU8" s="65">
        <f t="shared" si="4"/>
        <v>0</v>
      </c>
      <c r="DV8" s="174">
        <f t="shared" si="5"/>
        <v>514</v>
      </c>
    </row>
    <row r="9" spans="1:126" ht="15.75" customHeight="1">
      <c r="A9" s="333"/>
      <c r="B9" s="133"/>
      <c r="C9" s="334" t="s">
        <v>145</v>
      </c>
      <c r="D9" s="334"/>
      <c r="E9" s="331" t="s">
        <v>12</v>
      </c>
      <c r="F9" s="331"/>
      <c r="G9" s="331"/>
      <c r="H9" s="132"/>
      <c r="I9" s="56">
        <v>6795</v>
      </c>
      <c r="J9" s="56">
        <v>2550</v>
      </c>
      <c r="K9" s="56">
        <v>7510</v>
      </c>
      <c r="L9" s="56">
        <v>0</v>
      </c>
      <c r="M9" s="56">
        <v>348</v>
      </c>
      <c r="N9" s="64">
        <v>0</v>
      </c>
      <c r="O9" s="65">
        <v>0</v>
      </c>
      <c r="P9" s="166">
        <v>1474</v>
      </c>
      <c r="Q9" s="56">
        <v>371</v>
      </c>
      <c r="R9" s="56">
        <v>0</v>
      </c>
      <c r="S9" s="56">
        <v>77</v>
      </c>
      <c r="T9" s="56">
        <v>609</v>
      </c>
      <c r="U9" s="56">
        <v>0</v>
      </c>
      <c r="V9" s="56">
        <v>771</v>
      </c>
      <c r="W9" s="66">
        <v>0</v>
      </c>
      <c r="X9" s="352"/>
      <c r="Y9" s="133"/>
      <c r="Z9" s="334" t="s">
        <v>145</v>
      </c>
      <c r="AA9" s="334"/>
      <c r="AB9" s="331" t="s">
        <v>12</v>
      </c>
      <c r="AC9" s="331"/>
      <c r="AD9" s="331"/>
      <c r="AE9" s="132"/>
      <c r="AF9" s="56">
        <v>385</v>
      </c>
      <c r="AG9" s="56">
        <v>0</v>
      </c>
      <c r="AH9" s="56">
        <v>366</v>
      </c>
      <c r="AI9" s="56">
        <v>471</v>
      </c>
      <c r="AJ9" s="64">
        <v>17565</v>
      </c>
      <c r="AK9" s="65">
        <v>0</v>
      </c>
      <c r="AL9" s="56">
        <v>108</v>
      </c>
      <c r="AM9" s="56">
        <v>0</v>
      </c>
      <c r="AN9" s="56">
        <v>0</v>
      </c>
      <c r="AO9" s="206">
        <f t="shared" si="0"/>
        <v>39400</v>
      </c>
      <c r="AP9" s="56">
        <v>2</v>
      </c>
      <c r="AQ9" s="56">
        <v>24</v>
      </c>
      <c r="AR9" s="56">
        <v>0</v>
      </c>
      <c r="AS9" s="56">
        <v>0</v>
      </c>
      <c r="AT9" s="210">
        <v>540</v>
      </c>
      <c r="AU9" s="333"/>
      <c r="AV9" s="133"/>
      <c r="AW9" s="334" t="s">
        <v>145</v>
      </c>
      <c r="AX9" s="334"/>
      <c r="AY9" s="331" t="s">
        <v>12</v>
      </c>
      <c r="AZ9" s="331"/>
      <c r="BA9" s="331"/>
      <c r="BB9" s="132"/>
      <c r="BC9" s="56">
        <v>118</v>
      </c>
      <c r="BD9" s="56">
        <v>61</v>
      </c>
      <c r="BE9" s="56">
        <v>340</v>
      </c>
      <c r="BF9" s="56">
        <v>0</v>
      </c>
      <c r="BG9" s="64">
        <v>102</v>
      </c>
      <c r="BH9" s="65">
        <v>256</v>
      </c>
      <c r="BI9" s="56">
        <v>534</v>
      </c>
      <c r="BJ9" s="56">
        <v>292</v>
      </c>
      <c r="BK9" s="56">
        <v>302</v>
      </c>
      <c r="BL9" s="206">
        <f t="shared" si="2"/>
        <v>2571</v>
      </c>
      <c r="BM9" s="56">
        <v>417</v>
      </c>
      <c r="BN9" s="56">
        <v>231</v>
      </c>
      <c r="BO9" s="56">
        <v>200</v>
      </c>
      <c r="BP9" s="206">
        <v>3</v>
      </c>
      <c r="BQ9" s="66">
        <v>0</v>
      </c>
      <c r="BR9" s="354"/>
      <c r="BS9" s="133"/>
      <c r="BT9" s="334" t="s">
        <v>145</v>
      </c>
      <c r="BU9" s="334"/>
      <c r="BV9" s="331" t="s">
        <v>12</v>
      </c>
      <c r="BW9" s="331"/>
      <c r="BX9" s="331"/>
      <c r="BY9" s="132"/>
      <c r="BZ9" s="56">
        <v>0</v>
      </c>
      <c r="CA9" s="56">
        <v>0</v>
      </c>
      <c r="CB9" s="56">
        <v>618</v>
      </c>
      <c r="CC9" s="56">
        <v>0</v>
      </c>
      <c r="CD9" s="64">
        <v>8</v>
      </c>
      <c r="CE9" s="65">
        <v>0</v>
      </c>
      <c r="CF9" s="56">
        <v>1230</v>
      </c>
      <c r="CG9" s="56">
        <v>0</v>
      </c>
      <c r="CH9" s="56">
        <v>84</v>
      </c>
      <c r="CI9" s="56">
        <v>0</v>
      </c>
      <c r="CJ9" s="56">
        <v>0</v>
      </c>
      <c r="CK9" s="56">
        <v>34</v>
      </c>
      <c r="CL9" s="56">
        <v>9</v>
      </c>
      <c r="CM9" s="56">
        <v>0</v>
      </c>
      <c r="CN9" s="66">
        <v>36</v>
      </c>
      <c r="CO9" s="354"/>
      <c r="CP9" s="133"/>
      <c r="CQ9" s="334" t="s">
        <v>145</v>
      </c>
      <c r="CR9" s="334"/>
      <c r="CS9" s="331" t="s">
        <v>12</v>
      </c>
      <c r="CT9" s="331"/>
      <c r="CU9" s="331"/>
      <c r="CV9" s="132"/>
      <c r="CW9" s="56">
        <v>63</v>
      </c>
      <c r="CX9" s="64">
        <v>12</v>
      </c>
      <c r="CY9" s="65">
        <f t="shared" si="3"/>
        <v>2945</v>
      </c>
      <c r="CZ9" s="56">
        <v>0</v>
      </c>
      <c r="DA9" s="56">
        <v>0</v>
      </c>
      <c r="DB9" s="206">
        <v>0</v>
      </c>
      <c r="DC9" s="56">
        <v>2</v>
      </c>
      <c r="DD9" s="56">
        <v>0</v>
      </c>
      <c r="DE9" s="56">
        <v>0</v>
      </c>
      <c r="DF9" s="56">
        <v>0</v>
      </c>
      <c r="DG9" s="56">
        <v>0</v>
      </c>
      <c r="DH9" s="259">
        <f t="shared" si="1"/>
        <v>2</v>
      </c>
      <c r="DI9" s="56">
        <v>0</v>
      </c>
      <c r="DJ9" s="56">
        <f t="shared" si="6"/>
        <v>0</v>
      </c>
      <c r="DK9" s="64">
        <v>0</v>
      </c>
      <c r="DL9" s="333"/>
      <c r="DM9" s="133"/>
      <c r="DN9" s="334" t="s">
        <v>145</v>
      </c>
      <c r="DO9" s="334"/>
      <c r="DP9" s="331" t="s">
        <v>12</v>
      </c>
      <c r="DQ9" s="331"/>
      <c r="DR9" s="331"/>
      <c r="DS9" s="132"/>
      <c r="DT9" s="64">
        <v>228</v>
      </c>
      <c r="DU9" s="65">
        <f t="shared" si="4"/>
        <v>228</v>
      </c>
      <c r="DV9" s="174">
        <f t="shared" si="5"/>
        <v>45146</v>
      </c>
    </row>
    <row r="10" spans="1:126" ht="15.75" customHeight="1">
      <c r="A10" s="333"/>
      <c r="B10" s="133"/>
      <c r="C10" s="131" t="s">
        <v>140</v>
      </c>
      <c r="D10" s="331" t="s">
        <v>13</v>
      </c>
      <c r="E10" s="331"/>
      <c r="F10" s="331"/>
      <c r="G10" s="331"/>
      <c r="H10" s="132"/>
      <c r="I10" s="57">
        <v>240082</v>
      </c>
      <c r="J10" s="57">
        <v>698071</v>
      </c>
      <c r="K10" s="57">
        <v>1711924</v>
      </c>
      <c r="L10" s="57">
        <v>293346</v>
      </c>
      <c r="M10" s="57">
        <v>173612</v>
      </c>
      <c r="N10" s="67">
        <v>182371</v>
      </c>
      <c r="O10" s="68">
        <v>99946</v>
      </c>
      <c r="P10" s="167">
        <v>142726</v>
      </c>
      <c r="Q10" s="57">
        <v>29713</v>
      </c>
      <c r="R10" s="57">
        <v>0</v>
      </c>
      <c r="S10" s="57">
        <v>106885</v>
      </c>
      <c r="T10" s="57">
        <v>113096</v>
      </c>
      <c r="U10" s="57">
        <v>81195</v>
      </c>
      <c r="V10" s="57">
        <v>102119</v>
      </c>
      <c r="W10" s="69">
        <v>0</v>
      </c>
      <c r="X10" s="352"/>
      <c r="Y10" s="133"/>
      <c r="Z10" s="131" t="s">
        <v>140</v>
      </c>
      <c r="AA10" s="331" t="s">
        <v>13</v>
      </c>
      <c r="AB10" s="331"/>
      <c r="AC10" s="331"/>
      <c r="AD10" s="331"/>
      <c r="AE10" s="132"/>
      <c r="AF10" s="57">
        <v>52067</v>
      </c>
      <c r="AG10" s="57">
        <v>109050</v>
      </c>
      <c r="AH10" s="57">
        <v>98858</v>
      </c>
      <c r="AI10" s="57">
        <v>151250</v>
      </c>
      <c r="AJ10" s="67">
        <v>100605</v>
      </c>
      <c r="AK10" s="68">
        <v>0</v>
      </c>
      <c r="AL10" s="57">
        <v>63536</v>
      </c>
      <c r="AM10" s="57">
        <v>0</v>
      </c>
      <c r="AN10" s="57">
        <v>0</v>
      </c>
      <c r="AO10" s="206">
        <f t="shared" si="0"/>
        <v>4550452</v>
      </c>
      <c r="AP10" s="57">
        <v>57288</v>
      </c>
      <c r="AQ10" s="57">
        <v>35336</v>
      </c>
      <c r="AR10" s="57">
        <v>77638</v>
      </c>
      <c r="AS10" s="57">
        <v>39909</v>
      </c>
      <c r="AT10" s="211">
        <v>21111</v>
      </c>
      <c r="AU10" s="333"/>
      <c r="AV10" s="133"/>
      <c r="AW10" s="131" t="s">
        <v>140</v>
      </c>
      <c r="AX10" s="331" t="s">
        <v>13</v>
      </c>
      <c r="AY10" s="331"/>
      <c r="AZ10" s="331"/>
      <c r="BA10" s="331"/>
      <c r="BB10" s="132"/>
      <c r="BC10" s="57">
        <v>47853</v>
      </c>
      <c r="BD10" s="57">
        <v>58450</v>
      </c>
      <c r="BE10" s="57">
        <v>44572</v>
      </c>
      <c r="BF10" s="57">
        <v>0</v>
      </c>
      <c r="BG10" s="67">
        <v>85261</v>
      </c>
      <c r="BH10" s="68">
        <v>29463</v>
      </c>
      <c r="BI10" s="57">
        <v>45591</v>
      </c>
      <c r="BJ10" s="57">
        <v>210</v>
      </c>
      <c r="BK10" s="57">
        <v>25604</v>
      </c>
      <c r="BL10" s="206">
        <f t="shared" si="2"/>
        <v>568286</v>
      </c>
      <c r="BM10" s="57">
        <v>174892</v>
      </c>
      <c r="BN10" s="57">
        <v>467411</v>
      </c>
      <c r="BO10" s="57">
        <v>87955</v>
      </c>
      <c r="BP10" s="254">
        <v>10839</v>
      </c>
      <c r="BQ10" s="69">
        <v>49776</v>
      </c>
      <c r="BR10" s="354"/>
      <c r="BS10" s="133"/>
      <c r="BT10" s="131" t="s">
        <v>140</v>
      </c>
      <c r="BU10" s="331" t="s">
        <v>13</v>
      </c>
      <c r="BV10" s="331"/>
      <c r="BW10" s="331"/>
      <c r="BX10" s="331"/>
      <c r="BY10" s="132"/>
      <c r="BZ10" s="57">
        <v>51541</v>
      </c>
      <c r="CA10" s="57">
        <v>244395</v>
      </c>
      <c r="CB10" s="57">
        <v>100638</v>
      </c>
      <c r="CC10" s="57">
        <v>25242</v>
      </c>
      <c r="CD10" s="67">
        <v>69200</v>
      </c>
      <c r="CE10" s="68">
        <v>45653</v>
      </c>
      <c r="CF10" s="57">
        <v>55783</v>
      </c>
      <c r="CG10" s="57">
        <v>17425</v>
      </c>
      <c r="CH10" s="57">
        <v>32777</v>
      </c>
      <c r="CI10" s="57">
        <v>83313</v>
      </c>
      <c r="CJ10" s="57">
        <v>10183</v>
      </c>
      <c r="CK10" s="57">
        <v>22915</v>
      </c>
      <c r="CL10" s="57">
        <v>59228</v>
      </c>
      <c r="CM10" s="57">
        <v>17700</v>
      </c>
      <c r="CN10" s="69">
        <v>45454</v>
      </c>
      <c r="CO10" s="354"/>
      <c r="CP10" s="133"/>
      <c r="CQ10" s="131" t="s">
        <v>140</v>
      </c>
      <c r="CR10" s="331" t="s">
        <v>13</v>
      </c>
      <c r="CS10" s="331"/>
      <c r="CT10" s="331"/>
      <c r="CU10" s="331"/>
      <c r="CV10" s="132"/>
      <c r="CW10" s="57">
        <v>109222</v>
      </c>
      <c r="CX10" s="67">
        <v>12444</v>
      </c>
      <c r="CY10" s="65">
        <f t="shared" si="3"/>
        <v>1793986</v>
      </c>
      <c r="CZ10" s="57">
        <v>22369</v>
      </c>
      <c r="DA10" s="57">
        <v>20084</v>
      </c>
      <c r="DB10" s="254">
        <v>22647</v>
      </c>
      <c r="DC10" s="57">
        <v>35131</v>
      </c>
      <c r="DD10" s="57">
        <v>5704</v>
      </c>
      <c r="DE10" s="57">
        <v>33512</v>
      </c>
      <c r="DF10" s="57">
        <v>28408</v>
      </c>
      <c r="DG10" s="57">
        <v>24442</v>
      </c>
      <c r="DH10" s="260">
        <f t="shared" si="1"/>
        <v>192297</v>
      </c>
      <c r="DI10" s="57">
        <v>6283</v>
      </c>
      <c r="DJ10" s="56">
        <f t="shared" si="6"/>
        <v>6283</v>
      </c>
      <c r="DK10" s="67">
        <v>516</v>
      </c>
      <c r="DL10" s="333"/>
      <c r="DM10" s="133"/>
      <c r="DN10" s="131" t="s">
        <v>140</v>
      </c>
      <c r="DO10" s="331" t="s">
        <v>13</v>
      </c>
      <c r="DP10" s="331"/>
      <c r="DQ10" s="331"/>
      <c r="DR10" s="331"/>
      <c r="DS10" s="132"/>
      <c r="DT10" s="67">
        <v>8451</v>
      </c>
      <c r="DU10" s="65">
        <f t="shared" si="4"/>
        <v>8967</v>
      </c>
      <c r="DV10" s="174">
        <f t="shared" si="5"/>
        <v>7120271</v>
      </c>
    </row>
    <row r="11" spans="1:126" ht="15.75" customHeight="1">
      <c r="A11" s="333"/>
      <c r="B11" s="133"/>
      <c r="C11" s="334" t="s">
        <v>62</v>
      </c>
      <c r="D11" s="334"/>
      <c r="E11" s="331" t="s">
        <v>14</v>
      </c>
      <c r="F11" s="331"/>
      <c r="G11" s="331"/>
      <c r="H11" s="132"/>
      <c r="I11" s="57">
        <v>1913</v>
      </c>
      <c r="J11" s="57">
        <v>0</v>
      </c>
      <c r="K11" s="57">
        <v>0</v>
      </c>
      <c r="L11" s="57">
        <v>0</v>
      </c>
      <c r="M11" s="57">
        <v>0</v>
      </c>
      <c r="N11" s="67">
        <v>0</v>
      </c>
      <c r="O11" s="68">
        <v>0</v>
      </c>
      <c r="P11" s="16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69">
        <v>0</v>
      </c>
      <c r="X11" s="352"/>
      <c r="Y11" s="133"/>
      <c r="Z11" s="334" t="s">
        <v>62</v>
      </c>
      <c r="AA11" s="334"/>
      <c r="AB11" s="331" t="s">
        <v>14</v>
      </c>
      <c r="AC11" s="331"/>
      <c r="AD11" s="331"/>
      <c r="AE11" s="132"/>
      <c r="AF11" s="57">
        <v>0</v>
      </c>
      <c r="AG11" s="57">
        <v>0</v>
      </c>
      <c r="AH11" s="57">
        <v>13600</v>
      </c>
      <c r="AI11" s="57">
        <v>4186</v>
      </c>
      <c r="AJ11" s="67">
        <v>0</v>
      </c>
      <c r="AK11" s="68">
        <v>0</v>
      </c>
      <c r="AL11" s="57">
        <v>0</v>
      </c>
      <c r="AM11" s="57">
        <v>0</v>
      </c>
      <c r="AN11" s="57">
        <v>0</v>
      </c>
      <c r="AO11" s="206">
        <f t="shared" si="0"/>
        <v>19699</v>
      </c>
      <c r="AP11" s="57">
        <v>0</v>
      </c>
      <c r="AQ11" s="57">
        <v>0</v>
      </c>
      <c r="AR11" s="57">
        <v>0</v>
      </c>
      <c r="AS11" s="57">
        <v>0</v>
      </c>
      <c r="AT11" s="211">
        <v>0</v>
      </c>
      <c r="AU11" s="333"/>
      <c r="AV11" s="133"/>
      <c r="AW11" s="334" t="s">
        <v>62</v>
      </c>
      <c r="AX11" s="334"/>
      <c r="AY11" s="331" t="s">
        <v>14</v>
      </c>
      <c r="AZ11" s="331"/>
      <c r="BA11" s="331"/>
      <c r="BB11" s="132"/>
      <c r="BC11" s="57">
        <v>0</v>
      </c>
      <c r="BD11" s="57">
        <v>0</v>
      </c>
      <c r="BE11" s="57">
        <v>0</v>
      </c>
      <c r="BF11" s="57">
        <v>0</v>
      </c>
      <c r="BG11" s="67">
        <v>0</v>
      </c>
      <c r="BH11" s="68">
        <v>0</v>
      </c>
      <c r="BI11" s="57">
        <v>0</v>
      </c>
      <c r="BJ11" s="57">
        <v>0</v>
      </c>
      <c r="BK11" s="57">
        <v>0</v>
      </c>
      <c r="BL11" s="206">
        <f t="shared" si="2"/>
        <v>0</v>
      </c>
      <c r="BM11" s="57">
        <v>0</v>
      </c>
      <c r="BN11" s="57">
        <v>0</v>
      </c>
      <c r="BO11" s="57">
        <v>0</v>
      </c>
      <c r="BP11" s="254">
        <v>0</v>
      </c>
      <c r="BQ11" s="69">
        <v>0</v>
      </c>
      <c r="BR11" s="354"/>
      <c r="BS11" s="133"/>
      <c r="BT11" s="334" t="s">
        <v>62</v>
      </c>
      <c r="BU11" s="334"/>
      <c r="BV11" s="331" t="s">
        <v>14</v>
      </c>
      <c r="BW11" s="331"/>
      <c r="BX11" s="331"/>
      <c r="BY11" s="132"/>
      <c r="BZ11" s="57">
        <v>0</v>
      </c>
      <c r="CA11" s="57">
        <v>0</v>
      </c>
      <c r="CB11" s="57">
        <v>0</v>
      </c>
      <c r="CC11" s="57">
        <v>0</v>
      </c>
      <c r="CD11" s="67">
        <v>0</v>
      </c>
      <c r="CE11" s="68">
        <v>0</v>
      </c>
      <c r="CF11" s="57">
        <v>0</v>
      </c>
      <c r="CG11" s="57">
        <v>0</v>
      </c>
      <c r="CH11" s="57">
        <v>0</v>
      </c>
      <c r="CI11" s="57">
        <v>0</v>
      </c>
      <c r="CJ11" s="57">
        <v>0</v>
      </c>
      <c r="CK11" s="57">
        <v>0</v>
      </c>
      <c r="CL11" s="57">
        <v>0</v>
      </c>
      <c r="CM11" s="57">
        <v>0</v>
      </c>
      <c r="CN11" s="69">
        <v>0</v>
      </c>
      <c r="CO11" s="354"/>
      <c r="CP11" s="133"/>
      <c r="CQ11" s="334" t="s">
        <v>62</v>
      </c>
      <c r="CR11" s="334"/>
      <c r="CS11" s="331" t="s">
        <v>14</v>
      </c>
      <c r="CT11" s="331"/>
      <c r="CU11" s="331"/>
      <c r="CV11" s="132"/>
      <c r="CW11" s="57">
        <v>0</v>
      </c>
      <c r="CX11" s="67">
        <v>0</v>
      </c>
      <c r="CY11" s="65">
        <f t="shared" si="3"/>
        <v>0</v>
      </c>
      <c r="CZ11" s="57">
        <v>0</v>
      </c>
      <c r="DA11" s="57">
        <v>0</v>
      </c>
      <c r="DB11" s="254">
        <v>0</v>
      </c>
      <c r="DC11" s="57">
        <v>0</v>
      </c>
      <c r="DD11" s="57">
        <v>0</v>
      </c>
      <c r="DE11" s="57">
        <v>0</v>
      </c>
      <c r="DF11" s="57">
        <v>0</v>
      </c>
      <c r="DG11" s="57">
        <v>0</v>
      </c>
      <c r="DH11" s="260">
        <f t="shared" si="1"/>
        <v>0</v>
      </c>
      <c r="DI11" s="57">
        <v>0</v>
      </c>
      <c r="DJ11" s="56">
        <f t="shared" si="6"/>
        <v>0</v>
      </c>
      <c r="DK11" s="67">
        <v>0</v>
      </c>
      <c r="DL11" s="333"/>
      <c r="DM11" s="133"/>
      <c r="DN11" s="334" t="s">
        <v>62</v>
      </c>
      <c r="DO11" s="334"/>
      <c r="DP11" s="331" t="s">
        <v>14</v>
      </c>
      <c r="DQ11" s="331"/>
      <c r="DR11" s="331"/>
      <c r="DS11" s="132"/>
      <c r="DT11" s="67">
        <v>0</v>
      </c>
      <c r="DU11" s="65">
        <f t="shared" si="4"/>
        <v>0</v>
      </c>
      <c r="DV11" s="174">
        <f t="shared" si="5"/>
        <v>19699</v>
      </c>
    </row>
    <row r="12" spans="1:126" ht="15.75" customHeight="1">
      <c r="A12" s="333"/>
      <c r="B12" s="133"/>
      <c r="C12" s="334" t="s">
        <v>59</v>
      </c>
      <c r="D12" s="334"/>
      <c r="E12" s="331" t="s">
        <v>15</v>
      </c>
      <c r="F12" s="331"/>
      <c r="G12" s="331"/>
      <c r="H12" s="132"/>
      <c r="I12" s="57">
        <v>220052</v>
      </c>
      <c r="J12" s="57">
        <v>667949</v>
      </c>
      <c r="K12" s="57">
        <v>1550707</v>
      </c>
      <c r="L12" s="57">
        <v>290548</v>
      </c>
      <c r="M12" s="57">
        <v>172994</v>
      </c>
      <c r="N12" s="67">
        <v>142427</v>
      </c>
      <c r="O12" s="68">
        <v>89094</v>
      </c>
      <c r="P12" s="167">
        <v>142286</v>
      </c>
      <c r="Q12" s="57">
        <v>29713</v>
      </c>
      <c r="R12" s="57">
        <v>0</v>
      </c>
      <c r="S12" s="57">
        <v>101830</v>
      </c>
      <c r="T12" s="57">
        <v>113095</v>
      </c>
      <c r="U12" s="57">
        <v>74352</v>
      </c>
      <c r="V12" s="57">
        <v>82283</v>
      </c>
      <c r="W12" s="69">
        <v>0</v>
      </c>
      <c r="X12" s="352"/>
      <c r="Y12" s="133"/>
      <c r="Z12" s="334" t="s">
        <v>59</v>
      </c>
      <c r="AA12" s="334"/>
      <c r="AB12" s="331" t="s">
        <v>15</v>
      </c>
      <c r="AC12" s="331"/>
      <c r="AD12" s="331"/>
      <c r="AE12" s="132"/>
      <c r="AF12" s="57">
        <v>50312</v>
      </c>
      <c r="AG12" s="57">
        <v>86792</v>
      </c>
      <c r="AH12" s="57">
        <v>85258</v>
      </c>
      <c r="AI12" s="57">
        <v>129392</v>
      </c>
      <c r="AJ12" s="67">
        <v>73805</v>
      </c>
      <c r="AK12" s="68">
        <v>0</v>
      </c>
      <c r="AL12" s="57">
        <v>63536</v>
      </c>
      <c r="AM12" s="57">
        <v>0</v>
      </c>
      <c r="AN12" s="57">
        <v>0</v>
      </c>
      <c r="AO12" s="206">
        <f t="shared" si="0"/>
        <v>4166425</v>
      </c>
      <c r="AP12" s="57">
        <v>57288</v>
      </c>
      <c r="AQ12" s="57">
        <v>35336</v>
      </c>
      <c r="AR12" s="57">
        <v>70087</v>
      </c>
      <c r="AS12" s="57">
        <v>33536</v>
      </c>
      <c r="AT12" s="211">
        <v>21051</v>
      </c>
      <c r="AU12" s="333"/>
      <c r="AV12" s="133"/>
      <c r="AW12" s="334" t="s">
        <v>59</v>
      </c>
      <c r="AX12" s="334"/>
      <c r="AY12" s="331" t="s">
        <v>15</v>
      </c>
      <c r="AZ12" s="331"/>
      <c r="BA12" s="331"/>
      <c r="BB12" s="132"/>
      <c r="BC12" s="57">
        <v>47853</v>
      </c>
      <c r="BD12" s="57">
        <v>57439</v>
      </c>
      <c r="BE12" s="57">
        <v>42946</v>
      </c>
      <c r="BF12" s="57">
        <v>0</v>
      </c>
      <c r="BG12" s="67">
        <v>79820</v>
      </c>
      <c r="BH12" s="68">
        <v>29463</v>
      </c>
      <c r="BI12" s="57">
        <v>45591</v>
      </c>
      <c r="BJ12" s="57">
        <v>210</v>
      </c>
      <c r="BK12" s="57">
        <v>25604</v>
      </c>
      <c r="BL12" s="206">
        <f t="shared" si="2"/>
        <v>546224</v>
      </c>
      <c r="BM12" s="57">
        <v>172283</v>
      </c>
      <c r="BN12" s="57">
        <v>464014</v>
      </c>
      <c r="BO12" s="57">
        <v>77007</v>
      </c>
      <c r="BP12" s="254">
        <v>10839</v>
      </c>
      <c r="BQ12" s="69">
        <v>40556</v>
      </c>
      <c r="BR12" s="354"/>
      <c r="BS12" s="133"/>
      <c r="BT12" s="334" t="s">
        <v>59</v>
      </c>
      <c r="BU12" s="334"/>
      <c r="BV12" s="331" t="s">
        <v>15</v>
      </c>
      <c r="BW12" s="331"/>
      <c r="BX12" s="331"/>
      <c r="BY12" s="132"/>
      <c r="BZ12" s="57">
        <v>51541</v>
      </c>
      <c r="CA12" s="57">
        <v>232738</v>
      </c>
      <c r="CB12" s="57">
        <v>98341</v>
      </c>
      <c r="CC12" s="57">
        <v>25203</v>
      </c>
      <c r="CD12" s="67">
        <v>69200</v>
      </c>
      <c r="CE12" s="68">
        <v>45653</v>
      </c>
      <c r="CF12" s="57">
        <v>250</v>
      </c>
      <c r="CG12" s="57">
        <v>17425</v>
      </c>
      <c r="CH12" s="57">
        <v>32765</v>
      </c>
      <c r="CI12" s="57">
        <v>83247</v>
      </c>
      <c r="CJ12" s="57">
        <v>10183</v>
      </c>
      <c r="CK12" s="57">
        <v>22586</v>
      </c>
      <c r="CL12" s="57">
        <v>58748</v>
      </c>
      <c r="CM12" s="57">
        <v>17588</v>
      </c>
      <c r="CN12" s="69">
        <v>45454</v>
      </c>
      <c r="CO12" s="354"/>
      <c r="CP12" s="133"/>
      <c r="CQ12" s="334" t="s">
        <v>59</v>
      </c>
      <c r="CR12" s="334"/>
      <c r="CS12" s="331" t="s">
        <v>15</v>
      </c>
      <c r="CT12" s="331"/>
      <c r="CU12" s="331"/>
      <c r="CV12" s="132"/>
      <c r="CW12" s="57">
        <v>109222</v>
      </c>
      <c r="CX12" s="67">
        <v>10444</v>
      </c>
      <c r="CY12" s="65">
        <f t="shared" si="3"/>
        <v>1695287</v>
      </c>
      <c r="CZ12" s="57">
        <v>22363</v>
      </c>
      <c r="DA12" s="57">
        <v>20064</v>
      </c>
      <c r="DB12" s="254">
        <v>22647</v>
      </c>
      <c r="DC12" s="57">
        <v>33038</v>
      </c>
      <c r="DD12" s="57">
        <v>5704</v>
      </c>
      <c r="DE12" s="57">
        <v>33512</v>
      </c>
      <c r="DF12" s="57">
        <v>18017</v>
      </c>
      <c r="DG12" s="57">
        <v>23863</v>
      </c>
      <c r="DH12" s="260">
        <f t="shared" si="1"/>
        <v>179208</v>
      </c>
      <c r="DI12" s="57">
        <v>6283</v>
      </c>
      <c r="DJ12" s="56">
        <f t="shared" si="6"/>
        <v>6283</v>
      </c>
      <c r="DK12" s="67">
        <v>516</v>
      </c>
      <c r="DL12" s="333"/>
      <c r="DM12" s="133"/>
      <c r="DN12" s="334" t="s">
        <v>59</v>
      </c>
      <c r="DO12" s="334"/>
      <c r="DP12" s="331" t="s">
        <v>15</v>
      </c>
      <c r="DQ12" s="331"/>
      <c r="DR12" s="331"/>
      <c r="DS12" s="132"/>
      <c r="DT12" s="67">
        <v>6614</v>
      </c>
      <c r="DU12" s="65">
        <f t="shared" si="4"/>
        <v>7130</v>
      </c>
      <c r="DV12" s="174">
        <f t="shared" si="5"/>
        <v>6600557</v>
      </c>
    </row>
    <row r="13" spans="1:126" ht="15.75" customHeight="1">
      <c r="A13" s="333"/>
      <c r="B13" s="133"/>
      <c r="C13" s="334" t="s">
        <v>63</v>
      </c>
      <c r="D13" s="334"/>
      <c r="E13" s="331" t="s">
        <v>12</v>
      </c>
      <c r="F13" s="331"/>
      <c r="G13" s="331"/>
      <c r="H13" s="132"/>
      <c r="I13" s="56">
        <v>18117</v>
      </c>
      <c r="J13" s="56">
        <v>30122</v>
      </c>
      <c r="K13" s="56">
        <v>161217</v>
      </c>
      <c r="L13" s="56">
        <v>2798</v>
      </c>
      <c r="M13" s="56">
        <v>618</v>
      </c>
      <c r="N13" s="64">
        <v>39944</v>
      </c>
      <c r="O13" s="65">
        <v>10852</v>
      </c>
      <c r="P13" s="166">
        <v>440</v>
      </c>
      <c r="Q13" s="56">
        <v>0</v>
      </c>
      <c r="R13" s="56">
        <v>0</v>
      </c>
      <c r="S13" s="56">
        <v>5055</v>
      </c>
      <c r="T13" s="56">
        <v>1</v>
      </c>
      <c r="U13" s="56">
        <v>6843</v>
      </c>
      <c r="V13" s="56">
        <v>19836</v>
      </c>
      <c r="W13" s="66">
        <v>0</v>
      </c>
      <c r="X13" s="352"/>
      <c r="Y13" s="133"/>
      <c r="Z13" s="334" t="s">
        <v>63</v>
      </c>
      <c r="AA13" s="334"/>
      <c r="AB13" s="331" t="s">
        <v>12</v>
      </c>
      <c r="AC13" s="331"/>
      <c r="AD13" s="331"/>
      <c r="AE13" s="132"/>
      <c r="AF13" s="56">
        <v>1755</v>
      </c>
      <c r="AG13" s="56">
        <v>22258</v>
      </c>
      <c r="AH13" s="56">
        <v>0</v>
      </c>
      <c r="AI13" s="56">
        <v>17672</v>
      </c>
      <c r="AJ13" s="64">
        <v>26800</v>
      </c>
      <c r="AK13" s="65">
        <v>0</v>
      </c>
      <c r="AL13" s="56">
        <v>0</v>
      </c>
      <c r="AM13" s="56">
        <v>0</v>
      </c>
      <c r="AN13" s="56">
        <v>0</v>
      </c>
      <c r="AO13" s="206">
        <f t="shared" si="0"/>
        <v>364328</v>
      </c>
      <c r="AP13" s="56">
        <v>0</v>
      </c>
      <c r="AQ13" s="56">
        <v>0</v>
      </c>
      <c r="AR13" s="56">
        <v>7551</v>
      </c>
      <c r="AS13" s="56">
        <v>6373</v>
      </c>
      <c r="AT13" s="210">
        <v>60</v>
      </c>
      <c r="AU13" s="333"/>
      <c r="AV13" s="133"/>
      <c r="AW13" s="334" t="s">
        <v>63</v>
      </c>
      <c r="AX13" s="334"/>
      <c r="AY13" s="331" t="s">
        <v>12</v>
      </c>
      <c r="AZ13" s="331"/>
      <c r="BA13" s="331"/>
      <c r="BB13" s="132"/>
      <c r="BC13" s="56">
        <v>0</v>
      </c>
      <c r="BD13" s="56">
        <v>1011</v>
      </c>
      <c r="BE13" s="56">
        <v>1626</v>
      </c>
      <c r="BF13" s="56">
        <v>0</v>
      </c>
      <c r="BG13" s="64">
        <v>5441</v>
      </c>
      <c r="BH13" s="65">
        <v>0</v>
      </c>
      <c r="BI13" s="56">
        <v>0</v>
      </c>
      <c r="BJ13" s="56">
        <v>0</v>
      </c>
      <c r="BK13" s="56">
        <v>0</v>
      </c>
      <c r="BL13" s="206">
        <f t="shared" si="2"/>
        <v>22062</v>
      </c>
      <c r="BM13" s="56">
        <v>2609</v>
      </c>
      <c r="BN13" s="56">
        <v>3397</v>
      </c>
      <c r="BO13" s="56">
        <v>10948</v>
      </c>
      <c r="BP13" s="206">
        <v>0</v>
      </c>
      <c r="BQ13" s="66">
        <v>9220</v>
      </c>
      <c r="BR13" s="354"/>
      <c r="BS13" s="133"/>
      <c r="BT13" s="334" t="s">
        <v>63</v>
      </c>
      <c r="BU13" s="334"/>
      <c r="BV13" s="331" t="s">
        <v>12</v>
      </c>
      <c r="BW13" s="331"/>
      <c r="BX13" s="331"/>
      <c r="BY13" s="132"/>
      <c r="BZ13" s="56">
        <v>0</v>
      </c>
      <c r="CA13" s="56">
        <v>11657</v>
      </c>
      <c r="CB13" s="56">
        <v>2297</v>
      </c>
      <c r="CC13" s="56">
        <v>39</v>
      </c>
      <c r="CD13" s="64">
        <v>0</v>
      </c>
      <c r="CE13" s="65">
        <v>0</v>
      </c>
      <c r="CF13" s="56">
        <v>55533</v>
      </c>
      <c r="CG13" s="56">
        <v>0</v>
      </c>
      <c r="CH13" s="56">
        <v>12</v>
      </c>
      <c r="CI13" s="56">
        <v>66</v>
      </c>
      <c r="CJ13" s="56">
        <v>0</v>
      </c>
      <c r="CK13" s="56">
        <v>329</v>
      </c>
      <c r="CL13" s="56">
        <v>480</v>
      </c>
      <c r="CM13" s="56">
        <v>112</v>
      </c>
      <c r="CN13" s="66">
        <v>0</v>
      </c>
      <c r="CO13" s="354"/>
      <c r="CP13" s="133"/>
      <c r="CQ13" s="334" t="s">
        <v>63</v>
      </c>
      <c r="CR13" s="334"/>
      <c r="CS13" s="331" t="s">
        <v>12</v>
      </c>
      <c r="CT13" s="331"/>
      <c r="CU13" s="331"/>
      <c r="CV13" s="132"/>
      <c r="CW13" s="56">
        <v>0</v>
      </c>
      <c r="CX13" s="64">
        <v>2000</v>
      </c>
      <c r="CY13" s="65">
        <f t="shared" si="3"/>
        <v>98699</v>
      </c>
      <c r="CZ13" s="56">
        <v>6</v>
      </c>
      <c r="DA13" s="56">
        <v>20</v>
      </c>
      <c r="DB13" s="206">
        <v>0</v>
      </c>
      <c r="DC13" s="56">
        <v>2093</v>
      </c>
      <c r="DD13" s="56">
        <v>0</v>
      </c>
      <c r="DE13" s="56">
        <v>0</v>
      </c>
      <c r="DF13" s="56">
        <v>10391</v>
      </c>
      <c r="DG13" s="56">
        <v>579</v>
      </c>
      <c r="DH13" s="259">
        <f t="shared" si="1"/>
        <v>13089</v>
      </c>
      <c r="DI13" s="56">
        <v>0</v>
      </c>
      <c r="DJ13" s="56">
        <f t="shared" si="6"/>
        <v>0</v>
      </c>
      <c r="DK13" s="64">
        <v>0</v>
      </c>
      <c r="DL13" s="333"/>
      <c r="DM13" s="133"/>
      <c r="DN13" s="334" t="s">
        <v>63</v>
      </c>
      <c r="DO13" s="334"/>
      <c r="DP13" s="331" t="s">
        <v>12</v>
      </c>
      <c r="DQ13" s="331"/>
      <c r="DR13" s="331"/>
      <c r="DS13" s="132"/>
      <c r="DT13" s="64">
        <v>1837</v>
      </c>
      <c r="DU13" s="65">
        <f t="shared" si="4"/>
        <v>1837</v>
      </c>
      <c r="DV13" s="174">
        <f t="shared" si="5"/>
        <v>500015</v>
      </c>
    </row>
    <row r="14" spans="1:126" ht="15.75" customHeight="1">
      <c r="A14" s="333"/>
      <c r="B14" s="133" t="s">
        <v>141</v>
      </c>
      <c r="C14" s="331" t="s">
        <v>187</v>
      </c>
      <c r="D14" s="331"/>
      <c r="E14" s="331"/>
      <c r="F14" s="331"/>
      <c r="G14" s="331"/>
      <c r="H14" s="132"/>
      <c r="I14" s="56">
        <v>4200041</v>
      </c>
      <c r="J14" s="56">
        <v>3044657</v>
      </c>
      <c r="K14" s="56">
        <v>3396019</v>
      </c>
      <c r="L14" s="56">
        <v>526387</v>
      </c>
      <c r="M14" s="56">
        <v>559464</v>
      </c>
      <c r="N14" s="64">
        <v>259913</v>
      </c>
      <c r="O14" s="65">
        <v>131131</v>
      </c>
      <c r="P14" s="166">
        <v>317502</v>
      </c>
      <c r="Q14" s="56">
        <v>60455</v>
      </c>
      <c r="R14" s="56">
        <v>0</v>
      </c>
      <c r="S14" s="56">
        <v>71410</v>
      </c>
      <c r="T14" s="56">
        <v>173019</v>
      </c>
      <c r="U14" s="56">
        <v>109552</v>
      </c>
      <c r="V14" s="56">
        <v>138142</v>
      </c>
      <c r="W14" s="66">
        <v>0</v>
      </c>
      <c r="X14" s="352"/>
      <c r="Y14" s="133" t="s">
        <v>141</v>
      </c>
      <c r="Z14" s="331" t="s">
        <v>187</v>
      </c>
      <c r="AA14" s="331"/>
      <c r="AB14" s="331"/>
      <c r="AC14" s="331"/>
      <c r="AD14" s="331"/>
      <c r="AE14" s="132"/>
      <c r="AF14" s="56">
        <v>64946</v>
      </c>
      <c r="AG14" s="56">
        <v>129100</v>
      </c>
      <c r="AH14" s="56">
        <v>157076</v>
      </c>
      <c r="AI14" s="56">
        <v>154507</v>
      </c>
      <c r="AJ14" s="64">
        <v>397514</v>
      </c>
      <c r="AK14" s="65">
        <v>0</v>
      </c>
      <c r="AL14" s="56">
        <v>96437</v>
      </c>
      <c r="AM14" s="56">
        <v>0</v>
      </c>
      <c r="AN14" s="56">
        <v>0</v>
      </c>
      <c r="AO14" s="206">
        <f t="shared" si="0"/>
        <v>13987272</v>
      </c>
      <c r="AP14" s="56">
        <v>65029</v>
      </c>
      <c r="AQ14" s="56">
        <v>14793</v>
      </c>
      <c r="AR14" s="56">
        <v>140516</v>
      </c>
      <c r="AS14" s="56">
        <v>53313</v>
      </c>
      <c r="AT14" s="210">
        <v>42176</v>
      </c>
      <c r="AU14" s="333"/>
      <c r="AV14" s="133" t="s">
        <v>141</v>
      </c>
      <c r="AW14" s="331" t="s">
        <v>187</v>
      </c>
      <c r="AX14" s="331"/>
      <c r="AY14" s="331"/>
      <c r="AZ14" s="331"/>
      <c r="BA14" s="331"/>
      <c r="BB14" s="132"/>
      <c r="BC14" s="56">
        <v>49987</v>
      </c>
      <c r="BD14" s="56">
        <v>30636</v>
      </c>
      <c r="BE14" s="56">
        <v>63105</v>
      </c>
      <c r="BF14" s="56">
        <v>0</v>
      </c>
      <c r="BG14" s="64">
        <v>64004</v>
      </c>
      <c r="BH14" s="65">
        <v>38778</v>
      </c>
      <c r="BI14" s="56">
        <v>38604</v>
      </c>
      <c r="BJ14" s="56">
        <v>14131</v>
      </c>
      <c r="BK14" s="56">
        <v>46561</v>
      </c>
      <c r="BL14" s="206">
        <f t="shared" si="2"/>
        <v>661633</v>
      </c>
      <c r="BM14" s="56">
        <v>173298</v>
      </c>
      <c r="BN14" s="56">
        <v>368672</v>
      </c>
      <c r="BO14" s="56">
        <v>129338</v>
      </c>
      <c r="BP14" s="206">
        <v>9489</v>
      </c>
      <c r="BQ14" s="66">
        <v>56208</v>
      </c>
      <c r="BR14" s="354"/>
      <c r="BS14" s="133" t="s">
        <v>141</v>
      </c>
      <c r="BT14" s="331" t="s">
        <v>187</v>
      </c>
      <c r="BU14" s="331"/>
      <c r="BV14" s="331"/>
      <c r="BW14" s="331"/>
      <c r="BX14" s="331"/>
      <c r="BY14" s="132"/>
      <c r="BZ14" s="56">
        <v>73052</v>
      </c>
      <c r="CA14" s="56">
        <v>323485</v>
      </c>
      <c r="CB14" s="56">
        <v>161381</v>
      </c>
      <c r="CC14" s="56">
        <v>56207</v>
      </c>
      <c r="CD14" s="64">
        <v>54058</v>
      </c>
      <c r="CE14" s="65">
        <v>45592</v>
      </c>
      <c r="CF14" s="56">
        <v>37315</v>
      </c>
      <c r="CG14" s="56">
        <v>23691</v>
      </c>
      <c r="CH14" s="56">
        <v>37578</v>
      </c>
      <c r="CI14" s="56">
        <v>57048</v>
      </c>
      <c r="CJ14" s="56">
        <v>9100</v>
      </c>
      <c r="CK14" s="56">
        <v>45726</v>
      </c>
      <c r="CL14" s="56">
        <v>40730</v>
      </c>
      <c r="CM14" s="56">
        <v>50261</v>
      </c>
      <c r="CN14" s="66">
        <v>51487</v>
      </c>
      <c r="CO14" s="354"/>
      <c r="CP14" s="133" t="s">
        <v>141</v>
      </c>
      <c r="CQ14" s="331" t="s">
        <v>187</v>
      </c>
      <c r="CR14" s="331"/>
      <c r="CS14" s="331"/>
      <c r="CT14" s="331"/>
      <c r="CU14" s="331"/>
      <c r="CV14" s="132"/>
      <c r="CW14" s="56">
        <v>85657</v>
      </c>
      <c r="CX14" s="64">
        <v>17398</v>
      </c>
      <c r="CY14" s="65">
        <f t="shared" si="3"/>
        <v>1906771</v>
      </c>
      <c r="CZ14" s="56">
        <v>27180</v>
      </c>
      <c r="DA14" s="56">
        <v>21465</v>
      </c>
      <c r="DB14" s="206">
        <v>36047</v>
      </c>
      <c r="DC14" s="56">
        <v>21727</v>
      </c>
      <c r="DD14" s="56">
        <v>8284</v>
      </c>
      <c r="DE14" s="56">
        <v>55717</v>
      </c>
      <c r="DF14" s="56">
        <v>38619</v>
      </c>
      <c r="DG14" s="56">
        <v>20119</v>
      </c>
      <c r="DH14" s="259">
        <f t="shared" si="1"/>
        <v>229158</v>
      </c>
      <c r="DI14" s="56">
        <v>3454</v>
      </c>
      <c r="DJ14" s="56">
        <f t="shared" si="6"/>
        <v>3454</v>
      </c>
      <c r="DK14" s="64">
        <v>1070</v>
      </c>
      <c r="DL14" s="333"/>
      <c r="DM14" s="133" t="s">
        <v>141</v>
      </c>
      <c r="DN14" s="331" t="s">
        <v>187</v>
      </c>
      <c r="DO14" s="331"/>
      <c r="DP14" s="331"/>
      <c r="DQ14" s="331"/>
      <c r="DR14" s="331"/>
      <c r="DS14" s="132"/>
      <c r="DT14" s="64">
        <v>12107</v>
      </c>
      <c r="DU14" s="65">
        <f t="shared" si="4"/>
        <v>13177</v>
      </c>
      <c r="DV14" s="174">
        <f t="shared" si="5"/>
        <v>16801465</v>
      </c>
    </row>
    <row r="15" spans="1:126" ht="15.75" customHeight="1">
      <c r="A15" s="333"/>
      <c r="B15" s="130"/>
      <c r="C15" s="131" t="s">
        <v>55</v>
      </c>
      <c r="D15" s="331" t="s">
        <v>16</v>
      </c>
      <c r="E15" s="331"/>
      <c r="F15" s="331"/>
      <c r="G15" s="331"/>
      <c r="H15" s="132"/>
      <c r="I15" s="57">
        <v>1803750</v>
      </c>
      <c r="J15" s="57">
        <v>1492565</v>
      </c>
      <c r="K15" s="57">
        <v>1323337</v>
      </c>
      <c r="L15" s="57">
        <v>228746</v>
      </c>
      <c r="M15" s="57">
        <v>230356</v>
      </c>
      <c r="N15" s="67">
        <v>127810</v>
      </c>
      <c r="O15" s="68">
        <v>53609</v>
      </c>
      <c r="P15" s="167">
        <v>140676</v>
      </c>
      <c r="Q15" s="57">
        <v>32432</v>
      </c>
      <c r="R15" s="57">
        <v>0</v>
      </c>
      <c r="S15" s="57">
        <v>18705</v>
      </c>
      <c r="T15" s="57">
        <v>66528</v>
      </c>
      <c r="U15" s="57">
        <v>38323</v>
      </c>
      <c r="V15" s="57">
        <v>61523</v>
      </c>
      <c r="W15" s="69">
        <v>0</v>
      </c>
      <c r="X15" s="352"/>
      <c r="Y15" s="130"/>
      <c r="Z15" s="131" t="s">
        <v>55</v>
      </c>
      <c r="AA15" s="331" t="s">
        <v>16</v>
      </c>
      <c r="AB15" s="331"/>
      <c r="AC15" s="331"/>
      <c r="AD15" s="331"/>
      <c r="AE15" s="132"/>
      <c r="AF15" s="57">
        <v>28360</v>
      </c>
      <c r="AG15" s="57">
        <v>39600</v>
      </c>
      <c r="AH15" s="57">
        <v>82376</v>
      </c>
      <c r="AI15" s="57">
        <v>110678</v>
      </c>
      <c r="AJ15" s="67">
        <v>175431</v>
      </c>
      <c r="AK15" s="68">
        <v>0</v>
      </c>
      <c r="AL15" s="57">
        <v>45839</v>
      </c>
      <c r="AM15" s="57">
        <v>0</v>
      </c>
      <c r="AN15" s="57">
        <v>0</v>
      </c>
      <c r="AO15" s="206">
        <f t="shared" si="0"/>
        <v>6100644</v>
      </c>
      <c r="AP15" s="57">
        <v>32185</v>
      </c>
      <c r="AQ15" s="57">
        <v>7409</v>
      </c>
      <c r="AR15" s="57">
        <v>87180</v>
      </c>
      <c r="AS15" s="57">
        <v>28653</v>
      </c>
      <c r="AT15" s="211">
        <v>19024</v>
      </c>
      <c r="AU15" s="333"/>
      <c r="AV15" s="130"/>
      <c r="AW15" s="131" t="s">
        <v>55</v>
      </c>
      <c r="AX15" s="331" t="s">
        <v>16</v>
      </c>
      <c r="AY15" s="331"/>
      <c r="AZ15" s="331"/>
      <c r="BA15" s="331"/>
      <c r="BB15" s="132"/>
      <c r="BC15" s="57">
        <v>27897</v>
      </c>
      <c r="BD15" s="57">
        <v>18850</v>
      </c>
      <c r="BE15" s="57">
        <v>28096</v>
      </c>
      <c r="BF15" s="57">
        <v>0</v>
      </c>
      <c r="BG15" s="67">
        <v>32293</v>
      </c>
      <c r="BH15" s="68">
        <v>13809</v>
      </c>
      <c r="BI15" s="57">
        <v>20754</v>
      </c>
      <c r="BJ15" s="57">
        <v>886</v>
      </c>
      <c r="BK15" s="57">
        <v>22892</v>
      </c>
      <c r="BL15" s="206">
        <f t="shared" si="2"/>
        <v>339928</v>
      </c>
      <c r="BM15" s="57">
        <v>82917</v>
      </c>
      <c r="BN15" s="57">
        <v>125680</v>
      </c>
      <c r="BO15" s="57">
        <v>48877</v>
      </c>
      <c r="BP15" s="254">
        <v>2501</v>
      </c>
      <c r="BQ15" s="69">
        <v>27386</v>
      </c>
      <c r="BR15" s="354"/>
      <c r="BS15" s="130"/>
      <c r="BT15" s="131" t="s">
        <v>55</v>
      </c>
      <c r="BU15" s="331" t="s">
        <v>16</v>
      </c>
      <c r="BV15" s="331"/>
      <c r="BW15" s="331"/>
      <c r="BX15" s="331"/>
      <c r="BY15" s="132"/>
      <c r="BZ15" s="57">
        <v>32621</v>
      </c>
      <c r="CA15" s="57">
        <v>152805</v>
      </c>
      <c r="CB15" s="57">
        <v>88405</v>
      </c>
      <c r="CC15" s="57">
        <v>34283</v>
      </c>
      <c r="CD15" s="67">
        <v>14928</v>
      </c>
      <c r="CE15" s="68">
        <v>25421</v>
      </c>
      <c r="CF15" s="57">
        <v>9661</v>
      </c>
      <c r="CG15" s="57">
        <v>14001</v>
      </c>
      <c r="CH15" s="57">
        <v>21249</v>
      </c>
      <c r="CI15" s="57">
        <v>17483</v>
      </c>
      <c r="CJ15" s="57">
        <v>2528</v>
      </c>
      <c r="CK15" s="57">
        <v>23814</v>
      </c>
      <c r="CL15" s="57">
        <v>19571</v>
      </c>
      <c r="CM15" s="57">
        <v>28903</v>
      </c>
      <c r="CN15" s="69">
        <v>23181</v>
      </c>
      <c r="CO15" s="354"/>
      <c r="CP15" s="130"/>
      <c r="CQ15" s="131" t="s">
        <v>55</v>
      </c>
      <c r="CR15" s="331" t="s">
        <v>16</v>
      </c>
      <c r="CS15" s="331"/>
      <c r="CT15" s="331"/>
      <c r="CU15" s="331"/>
      <c r="CV15" s="132"/>
      <c r="CW15" s="57">
        <v>32985</v>
      </c>
      <c r="CX15" s="67">
        <v>12265</v>
      </c>
      <c r="CY15" s="65">
        <f t="shared" si="3"/>
        <v>841465</v>
      </c>
      <c r="CZ15" s="57">
        <v>20148</v>
      </c>
      <c r="DA15" s="57">
        <v>16648</v>
      </c>
      <c r="DB15" s="254">
        <v>26274</v>
      </c>
      <c r="DC15" s="57">
        <v>18338</v>
      </c>
      <c r="DD15" s="57">
        <v>3455</v>
      </c>
      <c r="DE15" s="57">
        <v>34385</v>
      </c>
      <c r="DF15" s="57">
        <v>29749</v>
      </c>
      <c r="DG15" s="57">
        <v>10255</v>
      </c>
      <c r="DH15" s="260">
        <f t="shared" si="1"/>
        <v>159252</v>
      </c>
      <c r="DI15" s="57">
        <v>1213</v>
      </c>
      <c r="DJ15" s="56">
        <f t="shared" si="6"/>
        <v>1213</v>
      </c>
      <c r="DK15" s="67">
        <v>853</v>
      </c>
      <c r="DL15" s="333"/>
      <c r="DM15" s="130"/>
      <c r="DN15" s="131" t="s">
        <v>55</v>
      </c>
      <c r="DO15" s="331" t="s">
        <v>16</v>
      </c>
      <c r="DP15" s="331"/>
      <c r="DQ15" s="331"/>
      <c r="DR15" s="331"/>
      <c r="DS15" s="132"/>
      <c r="DT15" s="67">
        <v>11666</v>
      </c>
      <c r="DU15" s="65">
        <f t="shared" si="4"/>
        <v>12519</v>
      </c>
      <c r="DV15" s="174">
        <f t="shared" si="5"/>
        <v>7455021</v>
      </c>
    </row>
    <row r="16" spans="1:126" ht="15.75" customHeight="1">
      <c r="A16" s="333"/>
      <c r="B16" s="133"/>
      <c r="C16" s="334" t="s">
        <v>65</v>
      </c>
      <c r="D16" s="334"/>
      <c r="E16" s="331" t="s">
        <v>17</v>
      </c>
      <c r="F16" s="331"/>
      <c r="G16" s="331"/>
      <c r="H16" s="132"/>
      <c r="I16" s="57">
        <v>855594</v>
      </c>
      <c r="J16" s="57">
        <v>256458</v>
      </c>
      <c r="K16" s="57">
        <v>321154</v>
      </c>
      <c r="L16" s="57">
        <v>51296</v>
      </c>
      <c r="M16" s="57">
        <v>59862</v>
      </c>
      <c r="N16" s="67">
        <v>31198</v>
      </c>
      <c r="O16" s="68">
        <v>18490</v>
      </c>
      <c r="P16" s="167">
        <v>20442</v>
      </c>
      <c r="Q16" s="57">
        <v>14123</v>
      </c>
      <c r="R16" s="57">
        <v>0</v>
      </c>
      <c r="S16" s="57">
        <v>1909</v>
      </c>
      <c r="T16" s="57">
        <v>13956</v>
      </c>
      <c r="U16" s="57">
        <v>7577</v>
      </c>
      <c r="V16" s="57">
        <v>18910</v>
      </c>
      <c r="W16" s="69">
        <v>0</v>
      </c>
      <c r="X16" s="352"/>
      <c r="Y16" s="133"/>
      <c r="Z16" s="334" t="s">
        <v>65</v>
      </c>
      <c r="AA16" s="334"/>
      <c r="AB16" s="331" t="s">
        <v>17</v>
      </c>
      <c r="AC16" s="331"/>
      <c r="AD16" s="331"/>
      <c r="AE16" s="132"/>
      <c r="AF16" s="57">
        <v>8343</v>
      </c>
      <c r="AG16" s="57">
        <v>0</v>
      </c>
      <c r="AH16" s="57">
        <v>24299</v>
      </c>
      <c r="AI16" s="57">
        <v>20269</v>
      </c>
      <c r="AJ16" s="67">
        <v>33295</v>
      </c>
      <c r="AK16" s="68">
        <v>0</v>
      </c>
      <c r="AL16" s="57">
        <v>0</v>
      </c>
      <c r="AM16" s="57">
        <v>0</v>
      </c>
      <c r="AN16" s="57">
        <v>0</v>
      </c>
      <c r="AO16" s="206">
        <f t="shared" si="0"/>
        <v>1757175</v>
      </c>
      <c r="AP16" s="57">
        <v>0</v>
      </c>
      <c r="AQ16" s="57">
        <v>0</v>
      </c>
      <c r="AR16" s="57">
        <v>31198</v>
      </c>
      <c r="AS16" s="57">
        <v>9240</v>
      </c>
      <c r="AT16" s="211">
        <v>0</v>
      </c>
      <c r="AU16" s="333"/>
      <c r="AV16" s="133"/>
      <c r="AW16" s="334" t="s">
        <v>65</v>
      </c>
      <c r="AX16" s="334"/>
      <c r="AY16" s="331" t="s">
        <v>17</v>
      </c>
      <c r="AZ16" s="331"/>
      <c r="BA16" s="331"/>
      <c r="BB16" s="132"/>
      <c r="BC16" s="57">
        <v>10672</v>
      </c>
      <c r="BD16" s="57">
        <v>8639</v>
      </c>
      <c r="BE16" s="57">
        <v>8343</v>
      </c>
      <c r="BF16" s="57">
        <v>0</v>
      </c>
      <c r="BG16" s="67">
        <v>0</v>
      </c>
      <c r="BH16" s="68">
        <v>0</v>
      </c>
      <c r="BI16" s="57">
        <v>0</v>
      </c>
      <c r="BJ16" s="57">
        <v>0</v>
      </c>
      <c r="BK16" s="57">
        <v>5513</v>
      </c>
      <c r="BL16" s="206">
        <f t="shared" si="2"/>
        <v>73605</v>
      </c>
      <c r="BM16" s="57">
        <v>18003</v>
      </c>
      <c r="BN16" s="57">
        <v>13605</v>
      </c>
      <c r="BO16" s="57">
        <v>9201</v>
      </c>
      <c r="BP16" s="254">
        <v>0</v>
      </c>
      <c r="BQ16" s="69">
        <v>9235</v>
      </c>
      <c r="BR16" s="354"/>
      <c r="BS16" s="133"/>
      <c r="BT16" s="334" t="s">
        <v>65</v>
      </c>
      <c r="BU16" s="334"/>
      <c r="BV16" s="331" t="s">
        <v>17</v>
      </c>
      <c r="BW16" s="331"/>
      <c r="BX16" s="331"/>
      <c r="BY16" s="132"/>
      <c r="BZ16" s="57">
        <v>9229</v>
      </c>
      <c r="CA16" s="57">
        <v>12837</v>
      </c>
      <c r="CB16" s="57">
        <v>23819</v>
      </c>
      <c r="CC16" s="57">
        <v>9320</v>
      </c>
      <c r="CD16" s="67">
        <v>0</v>
      </c>
      <c r="CE16" s="68">
        <v>0</v>
      </c>
      <c r="CF16" s="57">
        <v>0</v>
      </c>
      <c r="CG16" s="57">
        <v>4781</v>
      </c>
      <c r="CH16" s="57">
        <v>12332</v>
      </c>
      <c r="CI16" s="57">
        <v>0</v>
      </c>
      <c r="CJ16" s="57">
        <v>0</v>
      </c>
      <c r="CK16" s="57">
        <v>7333</v>
      </c>
      <c r="CL16" s="57">
        <v>9276</v>
      </c>
      <c r="CM16" s="57">
        <v>5428</v>
      </c>
      <c r="CN16" s="69">
        <v>42</v>
      </c>
      <c r="CO16" s="354"/>
      <c r="CP16" s="133"/>
      <c r="CQ16" s="334" t="s">
        <v>65</v>
      </c>
      <c r="CR16" s="334"/>
      <c r="CS16" s="331" t="s">
        <v>17</v>
      </c>
      <c r="CT16" s="331"/>
      <c r="CU16" s="331"/>
      <c r="CV16" s="132"/>
      <c r="CW16" s="57">
        <v>0</v>
      </c>
      <c r="CX16" s="67">
        <v>8323</v>
      </c>
      <c r="CY16" s="65">
        <f t="shared" si="3"/>
        <v>152764</v>
      </c>
      <c r="CZ16" s="57">
        <v>6790</v>
      </c>
      <c r="DA16" s="57">
        <v>6934</v>
      </c>
      <c r="DB16" s="254">
        <v>9491</v>
      </c>
      <c r="DC16" s="57">
        <v>5388</v>
      </c>
      <c r="DD16" s="57">
        <v>0</v>
      </c>
      <c r="DE16" s="57">
        <v>0</v>
      </c>
      <c r="DF16" s="57">
        <v>4821</v>
      </c>
      <c r="DG16" s="57">
        <v>0</v>
      </c>
      <c r="DH16" s="260">
        <f t="shared" si="1"/>
        <v>33424</v>
      </c>
      <c r="DI16" s="57">
        <v>0</v>
      </c>
      <c r="DJ16" s="56">
        <f t="shared" si="6"/>
        <v>0</v>
      </c>
      <c r="DK16" s="67">
        <v>0</v>
      </c>
      <c r="DL16" s="333"/>
      <c r="DM16" s="133"/>
      <c r="DN16" s="334" t="s">
        <v>65</v>
      </c>
      <c r="DO16" s="334"/>
      <c r="DP16" s="331" t="s">
        <v>17</v>
      </c>
      <c r="DQ16" s="331"/>
      <c r="DR16" s="331"/>
      <c r="DS16" s="132"/>
      <c r="DT16" s="67">
        <v>8052</v>
      </c>
      <c r="DU16" s="65">
        <f t="shared" si="4"/>
        <v>8052</v>
      </c>
      <c r="DV16" s="174">
        <f t="shared" si="5"/>
        <v>2025020</v>
      </c>
    </row>
    <row r="17" spans="1:126" ht="15.75" customHeight="1">
      <c r="A17" s="333"/>
      <c r="B17" s="133"/>
      <c r="C17" s="334" t="s">
        <v>58</v>
      </c>
      <c r="D17" s="334"/>
      <c r="E17" s="331" t="s">
        <v>18</v>
      </c>
      <c r="F17" s="331"/>
      <c r="G17" s="331"/>
      <c r="H17" s="132"/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67">
        <v>0</v>
      </c>
      <c r="O17" s="68">
        <v>0</v>
      </c>
      <c r="P17" s="16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69">
        <v>0</v>
      </c>
      <c r="X17" s="352"/>
      <c r="Y17" s="133"/>
      <c r="Z17" s="334" t="s">
        <v>58</v>
      </c>
      <c r="AA17" s="334"/>
      <c r="AB17" s="331" t="s">
        <v>18</v>
      </c>
      <c r="AC17" s="331"/>
      <c r="AD17" s="331"/>
      <c r="AE17" s="132"/>
      <c r="AF17" s="57">
        <v>0</v>
      </c>
      <c r="AG17" s="57">
        <v>0</v>
      </c>
      <c r="AH17" s="57">
        <v>0</v>
      </c>
      <c r="AI17" s="57">
        <v>0</v>
      </c>
      <c r="AJ17" s="67">
        <v>0</v>
      </c>
      <c r="AK17" s="68">
        <v>0</v>
      </c>
      <c r="AL17" s="57">
        <v>0</v>
      </c>
      <c r="AM17" s="57">
        <v>0</v>
      </c>
      <c r="AN17" s="57">
        <v>0</v>
      </c>
      <c r="AO17" s="206">
        <f t="shared" si="0"/>
        <v>0</v>
      </c>
      <c r="AP17" s="57">
        <v>0</v>
      </c>
      <c r="AQ17" s="57">
        <v>0</v>
      </c>
      <c r="AR17" s="57">
        <v>0</v>
      </c>
      <c r="AS17" s="57">
        <v>0</v>
      </c>
      <c r="AT17" s="211">
        <v>0</v>
      </c>
      <c r="AU17" s="333"/>
      <c r="AV17" s="133"/>
      <c r="AW17" s="334" t="s">
        <v>58</v>
      </c>
      <c r="AX17" s="334"/>
      <c r="AY17" s="331" t="s">
        <v>18</v>
      </c>
      <c r="AZ17" s="331"/>
      <c r="BA17" s="331"/>
      <c r="BB17" s="132"/>
      <c r="BC17" s="57">
        <v>0</v>
      </c>
      <c r="BD17" s="57">
        <v>0</v>
      </c>
      <c r="BE17" s="57">
        <v>0</v>
      </c>
      <c r="BF17" s="57">
        <v>0</v>
      </c>
      <c r="BG17" s="67">
        <v>0</v>
      </c>
      <c r="BH17" s="68">
        <v>0</v>
      </c>
      <c r="BI17" s="57">
        <v>0</v>
      </c>
      <c r="BJ17" s="57">
        <v>0</v>
      </c>
      <c r="BK17" s="57">
        <v>0</v>
      </c>
      <c r="BL17" s="206">
        <f t="shared" si="2"/>
        <v>0</v>
      </c>
      <c r="BM17" s="57">
        <v>0</v>
      </c>
      <c r="BN17" s="57">
        <v>0</v>
      </c>
      <c r="BO17" s="57">
        <v>0</v>
      </c>
      <c r="BP17" s="254">
        <v>0</v>
      </c>
      <c r="BQ17" s="69">
        <v>0</v>
      </c>
      <c r="BR17" s="354"/>
      <c r="BS17" s="133"/>
      <c r="BT17" s="334" t="s">
        <v>58</v>
      </c>
      <c r="BU17" s="334"/>
      <c r="BV17" s="331" t="s">
        <v>18</v>
      </c>
      <c r="BW17" s="331"/>
      <c r="BX17" s="331"/>
      <c r="BY17" s="132"/>
      <c r="BZ17" s="57">
        <v>0</v>
      </c>
      <c r="CA17" s="57">
        <v>0</v>
      </c>
      <c r="CB17" s="57">
        <v>0</v>
      </c>
      <c r="CC17" s="57">
        <v>0</v>
      </c>
      <c r="CD17" s="67">
        <v>0</v>
      </c>
      <c r="CE17" s="68">
        <v>0</v>
      </c>
      <c r="CF17" s="57">
        <v>0</v>
      </c>
      <c r="CG17" s="57">
        <v>0</v>
      </c>
      <c r="CH17" s="57">
        <v>0</v>
      </c>
      <c r="CI17" s="57">
        <v>0</v>
      </c>
      <c r="CJ17" s="57">
        <v>0</v>
      </c>
      <c r="CK17" s="57">
        <v>0</v>
      </c>
      <c r="CL17" s="57">
        <v>0</v>
      </c>
      <c r="CM17" s="57">
        <v>0</v>
      </c>
      <c r="CN17" s="69">
        <v>0</v>
      </c>
      <c r="CO17" s="354"/>
      <c r="CP17" s="133"/>
      <c r="CQ17" s="334" t="s">
        <v>58</v>
      </c>
      <c r="CR17" s="334"/>
      <c r="CS17" s="331" t="s">
        <v>18</v>
      </c>
      <c r="CT17" s="331"/>
      <c r="CU17" s="331"/>
      <c r="CV17" s="132"/>
      <c r="CW17" s="57">
        <v>0</v>
      </c>
      <c r="CX17" s="67">
        <v>0</v>
      </c>
      <c r="CY17" s="65">
        <f t="shared" si="3"/>
        <v>0</v>
      </c>
      <c r="CZ17" s="57">
        <v>0</v>
      </c>
      <c r="DA17" s="57">
        <v>0</v>
      </c>
      <c r="DB17" s="254">
        <v>0</v>
      </c>
      <c r="DC17" s="57">
        <v>0</v>
      </c>
      <c r="DD17" s="57">
        <v>0</v>
      </c>
      <c r="DE17" s="57">
        <v>0</v>
      </c>
      <c r="DF17" s="57">
        <v>0</v>
      </c>
      <c r="DG17" s="57">
        <v>0</v>
      </c>
      <c r="DH17" s="260">
        <f t="shared" si="1"/>
        <v>0</v>
      </c>
      <c r="DI17" s="57">
        <v>0</v>
      </c>
      <c r="DJ17" s="56">
        <f t="shared" si="6"/>
        <v>0</v>
      </c>
      <c r="DK17" s="67">
        <v>0</v>
      </c>
      <c r="DL17" s="333"/>
      <c r="DM17" s="133"/>
      <c r="DN17" s="334" t="s">
        <v>58</v>
      </c>
      <c r="DO17" s="334"/>
      <c r="DP17" s="331" t="s">
        <v>18</v>
      </c>
      <c r="DQ17" s="331"/>
      <c r="DR17" s="331"/>
      <c r="DS17" s="132"/>
      <c r="DT17" s="67">
        <v>0</v>
      </c>
      <c r="DU17" s="65">
        <f t="shared" si="4"/>
        <v>0</v>
      </c>
      <c r="DV17" s="174">
        <f t="shared" si="5"/>
        <v>0</v>
      </c>
    </row>
    <row r="18" spans="1:126" ht="15.75" customHeight="1">
      <c r="A18" s="333"/>
      <c r="B18" s="133"/>
      <c r="C18" s="334" t="s">
        <v>60</v>
      </c>
      <c r="D18" s="334"/>
      <c r="E18" s="331" t="s">
        <v>12</v>
      </c>
      <c r="F18" s="331"/>
      <c r="G18" s="331"/>
      <c r="H18" s="132"/>
      <c r="I18" s="56">
        <v>948156</v>
      </c>
      <c r="J18" s="56">
        <v>1236107</v>
      </c>
      <c r="K18" s="56">
        <v>1002183</v>
      </c>
      <c r="L18" s="56">
        <v>177450</v>
      </c>
      <c r="M18" s="56">
        <v>170494</v>
      </c>
      <c r="N18" s="64">
        <v>96612</v>
      </c>
      <c r="O18" s="65">
        <v>35119</v>
      </c>
      <c r="P18" s="166">
        <v>120234</v>
      </c>
      <c r="Q18" s="56">
        <v>18309</v>
      </c>
      <c r="R18" s="56">
        <v>0</v>
      </c>
      <c r="S18" s="56">
        <v>16796</v>
      </c>
      <c r="T18" s="56">
        <v>52572</v>
      </c>
      <c r="U18" s="56">
        <v>30746</v>
      </c>
      <c r="V18" s="56">
        <v>42613</v>
      </c>
      <c r="W18" s="66">
        <v>0</v>
      </c>
      <c r="X18" s="352"/>
      <c r="Y18" s="133"/>
      <c r="Z18" s="334" t="s">
        <v>60</v>
      </c>
      <c r="AA18" s="334"/>
      <c r="AB18" s="331" t="s">
        <v>12</v>
      </c>
      <c r="AC18" s="331"/>
      <c r="AD18" s="331"/>
      <c r="AE18" s="132"/>
      <c r="AF18" s="56">
        <v>20017</v>
      </c>
      <c r="AG18" s="56">
        <v>39600</v>
      </c>
      <c r="AH18" s="56">
        <v>58077</v>
      </c>
      <c r="AI18" s="56">
        <v>90409</v>
      </c>
      <c r="AJ18" s="64">
        <v>142136</v>
      </c>
      <c r="AK18" s="65">
        <v>0</v>
      </c>
      <c r="AL18" s="56">
        <v>45839</v>
      </c>
      <c r="AM18" s="56">
        <v>0</v>
      </c>
      <c r="AN18" s="56">
        <v>0</v>
      </c>
      <c r="AO18" s="206">
        <f t="shared" si="0"/>
        <v>4343469</v>
      </c>
      <c r="AP18" s="56">
        <v>32185</v>
      </c>
      <c r="AQ18" s="56">
        <v>7409</v>
      </c>
      <c r="AR18" s="56">
        <v>55982</v>
      </c>
      <c r="AS18" s="56">
        <v>19413</v>
      </c>
      <c r="AT18" s="210">
        <v>19024</v>
      </c>
      <c r="AU18" s="333"/>
      <c r="AV18" s="133"/>
      <c r="AW18" s="334" t="s">
        <v>60</v>
      </c>
      <c r="AX18" s="334"/>
      <c r="AY18" s="331" t="s">
        <v>12</v>
      </c>
      <c r="AZ18" s="331"/>
      <c r="BA18" s="331"/>
      <c r="BB18" s="132"/>
      <c r="BC18" s="56">
        <v>17225</v>
      </c>
      <c r="BD18" s="56">
        <v>10211</v>
      </c>
      <c r="BE18" s="56">
        <v>19753</v>
      </c>
      <c r="BF18" s="56">
        <v>0</v>
      </c>
      <c r="BG18" s="64">
        <v>32293</v>
      </c>
      <c r="BH18" s="65">
        <v>13809</v>
      </c>
      <c r="BI18" s="56">
        <v>20754</v>
      </c>
      <c r="BJ18" s="56">
        <v>886</v>
      </c>
      <c r="BK18" s="56">
        <v>17379</v>
      </c>
      <c r="BL18" s="206">
        <f t="shared" si="2"/>
        <v>266323</v>
      </c>
      <c r="BM18" s="56">
        <v>64914</v>
      </c>
      <c r="BN18" s="56">
        <v>112075</v>
      </c>
      <c r="BO18" s="56">
        <v>39676</v>
      </c>
      <c r="BP18" s="206">
        <v>2501</v>
      </c>
      <c r="BQ18" s="66">
        <v>18151</v>
      </c>
      <c r="BR18" s="354"/>
      <c r="BS18" s="133"/>
      <c r="BT18" s="334" t="s">
        <v>60</v>
      </c>
      <c r="BU18" s="334"/>
      <c r="BV18" s="331" t="s">
        <v>12</v>
      </c>
      <c r="BW18" s="331"/>
      <c r="BX18" s="331"/>
      <c r="BY18" s="132"/>
      <c r="BZ18" s="56">
        <v>23392</v>
      </c>
      <c r="CA18" s="56">
        <v>139968</v>
      </c>
      <c r="CB18" s="56">
        <v>64586</v>
      </c>
      <c r="CC18" s="56">
        <v>24963</v>
      </c>
      <c r="CD18" s="64">
        <v>14928</v>
      </c>
      <c r="CE18" s="65">
        <v>25421</v>
      </c>
      <c r="CF18" s="56">
        <v>9661</v>
      </c>
      <c r="CG18" s="56">
        <v>9220</v>
      </c>
      <c r="CH18" s="56">
        <v>8917</v>
      </c>
      <c r="CI18" s="56">
        <v>17483</v>
      </c>
      <c r="CJ18" s="56">
        <v>2528</v>
      </c>
      <c r="CK18" s="56">
        <v>16481</v>
      </c>
      <c r="CL18" s="56">
        <v>10295</v>
      </c>
      <c r="CM18" s="56">
        <v>23475</v>
      </c>
      <c r="CN18" s="66">
        <v>23139</v>
      </c>
      <c r="CO18" s="354"/>
      <c r="CP18" s="133"/>
      <c r="CQ18" s="334" t="s">
        <v>60</v>
      </c>
      <c r="CR18" s="334"/>
      <c r="CS18" s="331" t="s">
        <v>12</v>
      </c>
      <c r="CT18" s="331"/>
      <c r="CU18" s="331"/>
      <c r="CV18" s="132"/>
      <c r="CW18" s="56">
        <v>32985</v>
      </c>
      <c r="CX18" s="64">
        <v>3942</v>
      </c>
      <c r="CY18" s="65">
        <f t="shared" si="3"/>
        <v>688701</v>
      </c>
      <c r="CZ18" s="56">
        <v>13358</v>
      </c>
      <c r="DA18" s="56">
        <v>9714</v>
      </c>
      <c r="DB18" s="206">
        <v>16783</v>
      </c>
      <c r="DC18" s="56">
        <v>12950</v>
      </c>
      <c r="DD18" s="56">
        <v>3455</v>
      </c>
      <c r="DE18" s="56">
        <v>34385</v>
      </c>
      <c r="DF18" s="56">
        <v>24928</v>
      </c>
      <c r="DG18" s="56">
        <v>10255</v>
      </c>
      <c r="DH18" s="259">
        <f t="shared" si="1"/>
        <v>125828</v>
      </c>
      <c r="DI18" s="56">
        <v>1213</v>
      </c>
      <c r="DJ18" s="56">
        <f t="shared" si="6"/>
        <v>1213</v>
      </c>
      <c r="DK18" s="64">
        <v>853</v>
      </c>
      <c r="DL18" s="333"/>
      <c r="DM18" s="133"/>
      <c r="DN18" s="334" t="s">
        <v>60</v>
      </c>
      <c r="DO18" s="334"/>
      <c r="DP18" s="331" t="s">
        <v>12</v>
      </c>
      <c r="DQ18" s="331"/>
      <c r="DR18" s="331"/>
      <c r="DS18" s="132"/>
      <c r="DT18" s="64">
        <v>3614</v>
      </c>
      <c r="DU18" s="65">
        <f t="shared" si="4"/>
        <v>4467</v>
      </c>
      <c r="DV18" s="174">
        <f t="shared" si="5"/>
        <v>5430001</v>
      </c>
    </row>
    <row r="19" spans="1:126" ht="15.75" customHeight="1">
      <c r="A19" s="333"/>
      <c r="B19" s="133"/>
      <c r="C19" s="131" t="s">
        <v>140</v>
      </c>
      <c r="D19" s="331" t="s">
        <v>19</v>
      </c>
      <c r="E19" s="331"/>
      <c r="F19" s="331"/>
      <c r="G19" s="331"/>
      <c r="H19" s="132"/>
      <c r="I19" s="56">
        <v>2396291</v>
      </c>
      <c r="J19" s="56">
        <v>1552092</v>
      </c>
      <c r="K19" s="56">
        <v>2072682</v>
      </c>
      <c r="L19" s="56">
        <v>297641</v>
      </c>
      <c r="M19" s="56">
        <v>329108</v>
      </c>
      <c r="N19" s="64">
        <v>132103</v>
      </c>
      <c r="O19" s="65">
        <v>77522</v>
      </c>
      <c r="P19" s="166">
        <v>176826</v>
      </c>
      <c r="Q19" s="56">
        <v>28023</v>
      </c>
      <c r="R19" s="56">
        <v>0</v>
      </c>
      <c r="S19" s="56">
        <v>52705</v>
      </c>
      <c r="T19" s="56">
        <v>106491</v>
      </c>
      <c r="U19" s="56">
        <v>71229</v>
      </c>
      <c r="V19" s="56">
        <v>76619</v>
      </c>
      <c r="W19" s="66">
        <v>0</v>
      </c>
      <c r="X19" s="352"/>
      <c r="Y19" s="133"/>
      <c r="Z19" s="131" t="s">
        <v>140</v>
      </c>
      <c r="AA19" s="331" t="s">
        <v>19</v>
      </c>
      <c r="AB19" s="331"/>
      <c r="AC19" s="331"/>
      <c r="AD19" s="331"/>
      <c r="AE19" s="132"/>
      <c r="AF19" s="56">
        <v>36586</v>
      </c>
      <c r="AG19" s="56">
        <v>89500</v>
      </c>
      <c r="AH19" s="56">
        <v>74700</v>
      </c>
      <c r="AI19" s="56">
        <v>43829</v>
      </c>
      <c r="AJ19" s="64">
        <v>222083</v>
      </c>
      <c r="AK19" s="65">
        <v>0</v>
      </c>
      <c r="AL19" s="56">
        <v>50598</v>
      </c>
      <c r="AM19" s="56">
        <v>0</v>
      </c>
      <c r="AN19" s="56">
        <v>0</v>
      </c>
      <c r="AO19" s="206">
        <f t="shared" si="0"/>
        <v>7886628</v>
      </c>
      <c r="AP19" s="56">
        <v>32844</v>
      </c>
      <c r="AQ19" s="56">
        <v>7384</v>
      </c>
      <c r="AR19" s="56">
        <v>53336</v>
      </c>
      <c r="AS19" s="56">
        <v>24660</v>
      </c>
      <c r="AT19" s="210">
        <v>23152</v>
      </c>
      <c r="AU19" s="333"/>
      <c r="AV19" s="133"/>
      <c r="AW19" s="131" t="s">
        <v>140</v>
      </c>
      <c r="AX19" s="331" t="s">
        <v>19</v>
      </c>
      <c r="AY19" s="331"/>
      <c r="AZ19" s="331"/>
      <c r="BA19" s="331"/>
      <c r="BB19" s="132"/>
      <c r="BC19" s="56">
        <v>22090</v>
      </c>
      <c r="BD19" s="56">
        <v>11786</v>
      </c>
      <c r="BE19" s="56">
        <v>35009</v>
      </c>
      <c r="BF19" s="56">
        <v>0</v>
      </c>
      <c r="BG19" s="64">
        <v>31711</v>
      </c>
      <c r="BH19" s="65">
        <v>24969</v>
      </c>
      <c r="BI19" s="56">
        <v>17850</v>
      </c>
      <c r="BJ19" s="56">
        <v>13245</v>
      </c>
      <c r="BK19" s="56">
        <v>23669</v>
      </c>
      <c r="BL19" s="206">
        <f t="shared" si="2"/>
        <v>321705</v>
      </c>
      <c r="BM19" s="56">
        <v>90381</v>
      </c>
      <c r="BN19" s="56">
        <v>242992</v>
      </c>
      <c r="BO19" s="56">
        <v>80461</v>
      </c>
      <c r="BP19" s="206">
        <v>6988</v>
      </c>
      <c r="BQ19" s="66">
        <v>28822</v>
      </c>
      <c r="BR19" s="354"/>
      <c r="BS19" s="133"/>
      <c r="BT19" s="131" t="s">
        <v>140</v>
      </c>
      <c r="BU19" s="331" t="s">
        <v>19</v>
      </c>
      <c r="BV19" s="331"/>
      <c r="BW19" s="331"/>
      <c r="BX19" s="331"/>
      <c r="BY19" s="132"/>
      <c r="BZ19" s="56">
        <v>40431</v>
      </c>
      <c r="CA19" s="56">
        <v>170680</v>
      </c>
      <c r="CB19" s="56">
        <v>72976</v>
      </c>
      <c r="CC19" s="56">
        <v>21924</v>
      </c>
      <c r="CD19" s="64">
        <v>39130</v>
      </c>
      <c r="CE19" s="65">
        <v>20171</v>
      </c>
      <c r="CF19" s="56">
        <v>27654</v>
      </c>
      <c r="CG19" s="56">
        <v>9690</v>
      </c>
      <c r="CH19" s="56">
        <v>16329</v>
      </c>
      <c r="CI19" s="56">
        <v>39565</v>
      </c>
      <c r="CJ19" s="56">
        <v>6572</v>
      </c>
      <c r="CK19" s="56">
        <v>21912</v>
      </c>
      <c r="CL19" s="56">
        <v>21159</v>
      </c>
      <c r="CM19" s="56">
        <v>21358</v>
      </c>
      <c r="CN19" s="66">
        <v>28306</v>
      </c>
      <c r="CO19" s="354"/>
      <c r="CP19" s="133"/>
      <c r="CQ19" s="131" t="s">
        <v>140</v>
      </c>
      <c r="CR19" s="331" t="s">
        <v>19</v>
      </c>
      <c r="CS19" s="331"/>
      <c r="CT19" s="331"/>
      <c r="CU19" s="331"/>
      <c r="CV19" s="132"/>
      <c r="CW19" s="56">
        <v>52672</v>
      </c>
      <c r="CX19" s="64">
        <v>5133</v>
      </c>
      <c r="CY19" s="65">
        <f t="shared" si="3"/>
        <v>1065306</v>
      </c>
      <c r="CZ19" s="56">
        <v>7032</v>
      </c>
      <c r="DA19" s="56">
        <v>4817</v>
      </c>
      <c r="DB19" s="206">
        <v>9773</v>
      </c>
      <c r="DC19" s="56">
        <v>3389</v>
      </c>
      <c r="DD19" s="56">
        <v>4829</v>
      </c>
      <c r="DE19" s="56">
        <v>21332</v>
      </c>
      <c r="DF19" s="56">
        <v>8870</v>
      </c>
      <c r="DG19" s="56">
        <v>9864</v>
      </c>
      <c r="DH19" s="259">
        <f t="shared" si="1"/>
        <v>69906</v>
      </c>
      <c r="DI19" s="56">
        <v>2241</v>
      </c>
      <c r="DJ19" s="56">
        <f t="shared" si="6"/>
        <v>2241</v>
      </c>
      <c r="DK19" s="64">
        <v>217</v>
      </c>
      <c r="DL19" s="333"/>
      <c r="DM19" s="133"/>
      <c r="DN19" s="131" t="s">
        <v>140</v>
      </c>
      <c r="DO19" s="331" t="s">
        <v>19</v>
      </c>
      <c r="DP19" s="331"/>
      <c r="DQ19" s="331"/>
      <c r="DR19" s="331"/>
      <c r="DS19" s="132"/>
      <c r="DT19" s="64">
        <v>441</v>
      </c>
      <c r="DU19" s="65">
        <f t="shared" si="4"/>
        <v>658</v>
      </c>
      <c r="DV19" s="174">
        <f t="shared" si="5"/>
        <v>9346444</v>
      </c>
    </row>
    <row r="20" spans="1:126" ht="15.75" customHeight="1">
      <c r="A20" s="333"/>
      <c r="B20" s="133"/>
      <c r="C20" s="334" t="s">
        <v>62</v>
      </c>
      <c r="D20" s="334"/>
      <c r="E20" s="331" t="s">
        <v>20</v>
      </c>
      <c r="F20" s="331"/>
      <c r="G20" s="331"/>
      <c r="H20" s="132"/>
      <c r="I20" s="57">
        <v>2395216</v>
      </c>
      <c r="J20" s="57">
        <v>1478229</v>
      </c>
      <c r="K20" s="57">
        <v>2069597</v>
      </c>
      <c r="L20" s="57">
        <v>284002</v>
      </c>
      <c r="M20" s="57">
        <v>329108</v>
      </c>
      <c r="N20" s="67">
        <v>132103</v>
      </c>
      <c r="O20" s="68">
        <v>77522</v>
      </c>
      <c r="P20" s="167">
        <v>176826</v>
      </c>
      <c r="Q20" s="57">
        <v>28023</v>
      </c>
      <c r="R20" s="57">
        <v>0</v>
      </c>
      <c r="S20" s="57">
        <v>52705</v>
      </c>
      <c r="T20" s="57">
        <v>106468</v>
      </c>
      <c r="U20" s="57">
        <v>71229</v>
      </c>
      <c r="V20" s="57">
        <v>76619</v>
      </c>
      <c r="W20" s="69">
        <v>0</v>
      </c>
      <c r="X20" s="352"/>
      <c r="Y20" s="133"/>
      <c r="Z20" s="334" t="s">
        <v>62</v>
      </c>
      <c r="AA20" s="334"/>
      <c r="AB20" s="331" t="s">
        <v>20</v>
      </c>
      <c r="AC20" s="331"/>
      <c r="AD20" s="331"/>
      <c r="AE20" s="132"/>
      <c r="AF20" s="57">
        <v>32862</v>
      </c>
      <c r="AG20" s="57">
        <v>89500</v>
      </c>
      <c r="AH20" s="57">
        <v>74700</v>
      </c>
      <c r="AI20" s="57">
        <v>43829</v>
      </c>
      <c r="AJ20" s="67">
        <v>219677</v>
      </c>
      <c r="AK20" s="68">
        <v>0</v>
      </c>
      <c r="AL20" s="57">
        <v>50598</v>
      </c>
      <c r="AM20" s="57">
        <v>0</v>
      </c>
      <c r="AN20" s="57">
        <v>0</v>
      </c>
      <c r="AO20" s="206">
        <f t="shared" si="0"/>
        <v>7788813</v>
      </c>
      <c r="AP20" s="57">
        <v>32830</v>
      </c>
      <c r="AQ20" s="57">
        <v>7384</v>
      </c>
      <c r="AR20" s="57">
        <v>53336</v>
      </c>
      <c r="AS20" s="57">
        <v>24660</v>
      </c>
      <c r="AT20" s="211">
        <v>23152</v>
      </c>
      <c r="AU20" s="333"/>
      <c r="AV20" s="133"/>
      <c r="AW20" s="334" t="s">
        <v>62</v>
      </c>
      <c r="AX20" s="334"/>
      <c r="AY20" s="331" t="s">
        <v>20</v>
      </c>
      <c r="AZ20" s="331"/>
      <c r="BA20" s="331"/>
      <c r="BB20" s="132"/>
      <c r="BC20" s="57">
        <v>22090</v>
      </c>
      <c r="BD20" s="57">
        <v>11786</v>
      </c>
      <c r="BE20" s="57">
        <v>32864</v>
      </c>
      <c r="BF20" s="57">
        <v>0</v>
      </c>
      <c r="BG20" s="67">
        <v>31711</v>
      </c>
      <c r="BH20" s="68">
        <v>22636</v>
      </c>
      <c r="BI20" s="57">
        <v>17850</v>
      </c>
      <c r="BJ20" s="57">
        <v>13245</v>
      </c>
      <c r="BK20" s="57">
        <v>23669</v>
      </c>
      <c r="BL20" s="206">
        <f t="shared" si="2"/>
        <v>317213</v>
      </c>
      <c r="BM20" s="57">
        <v>90381</v>
      </c>
      <c r="BN20" s="57">
        <v>236677</v>
      </c>
      <c r="BO20" s="57">
        <v>80321</v>
      </c>
      <c r="BP20" s="254">
        <v>6315</v>
      </c>
      <c r="BQ20" s="69">
        <v>25618</v>
      </c>
      <c r="BR20" s="354"/>
      <c r="BS20" s="133"/>
      <c r="BT20" s="334" t="s">
        <v>62</v>
      </c>
      <c r="BU20" s="334"/>
      <c r="BV20" s="331" t="s">
        <v>20</v>
      </c>
      <c r="BW20" s="331"/>
      <c r="BX20" s="331"/>
      <c r="BY20" s="132"/>
      <c r="BZ20" s="57">
        <v>39759</v>
      </c>
      <c r="CA20" s="57">
        <v>170680</v>
      </c>
      <c r="CB20" s="57">
        <v>72976</v>
      </c>
      <c r="CC20" s="57">
        <v>21924</v>
      </c>
      <c r="CD20" s="67">
        <v>39130</v>
      </c>
      <c r="CE20" s="68">
        <v>20171</v>
      </c>
      <c r="CF20" s="57">
        <v>27654</v>
      </c>
      <c r="CG20" s="57">
        <v>9690</v>
      </c>
      <c r="CH20" s="57">
        <v>14889</v>
      </c>
      <c r="CI20" s="57">
        <v>39565</v>
      </c>
      <c r="CJ20" s="57">
        <v>6572</v>
      </c>
      <c r="CK20" s="57">
        <v>21912</v>
      </c>
      <c r="CL20" s="57">
        <v>21159</v>
      </c>
      <c r="CM20" s="57">
        <v>21128</v>
      </c>
      <c r="CN20" s="69">
        <v>28306</v>
      </c>
      <c r="CO20" s="354"/>
      <c r="CP20" s="133"/>
      <c r="CQ20" s="334" t="s">
        <v>62</v>
      </c>
      <c r="CR20" s="334"/>
      <c r="CS20" s="331" t="s">
        <v>20</v>
      </c>
      <c r="CT20" s="331"/>
      <c r="CU20" s="331"/>
      <c r="CV20" s="132"/>
      <c r="CW20" s="57">
        <v>52672</v>
      </c>
      <c r="CX20" s="67">
        <v>5133</v>
      </c>
      <c r="CY20" s="65">
        <f t="shared" si="3"/>
        <v>1052632</v>
      </c>
      <c r="CZ20" s="57">
        <v>7032</v>
      </c>
      <c r="DA20" s="57">
        <v>4817</v>
      </c>
      <c r="DB20" s="254">
        <v>9773</v>
      </c>
      <c r="DC20" s="57">
        <v>3389</v>
      </c>
      <c r="DD20" s="57">
        <v>4829</v>
      </c>
      <c r="DE20" s="57">
        <v>21332</v>
      </c>
      <c r="DF20" s="57">
        <v>8870</v>
      </c>
      <c r="DG20" s="57">
        <v>9864</v>
      </c>
      <c r="DH20" s="260">
        <f t="shared" si="1"/>
        <v>69906</v>
      </c>
      <c r="DI20" s="57">
        <v>2231</v>
      </c>
      <c r="DJ20" s="56">
        <f t="shared" si="6"/>
        <v>2231</v>
      </c>
      <c r="DK20" s="67">
        <v>217</v>
      </c>
      <c r="DL20" s="333"/>
      <c r="DM20" s="133"/>
      <c r="DN20" s="334" t="s">
        <v>62</v>
      </c>
      <c r="DO20" s="334"/>
      <c r="DP20" s="331" t="s">
        <v>20</v>
      </c>
      <c r="DQ20" s="331"/>
      <c r="DR20" s="331"/>
      <c r="DS20" s="132"/>
      <c r="DT20" s="67">
        <v>441</v>
      </c>
      <c r="DU20" s="65">
        <f t="shared" si="4"/>
        <v>658</v>
      </c>
      <c r="DV20" s="174">
        <f t="shared" si="5"/>
        <v>9231453</v>
      </c>
    </row>
    <row r="21" spans="1:126" ht="15.75" customHeight="1">
      <c r="A21" s="333"/>
      <c r="B21" s="133"/>
      <c r="C21" s="334"/>
      <c r="D21" s="334"/>
      <c r="E21" s="331" t="s">
        <v>21</v>
      </c>
      <c r="F21" s="331"/>
      <c r="G21" s="331"/>
      <c r="H21" s="132"/>
      <c r="I21" s="57">
        <v>2395216</v>
      </c>
      <c r="J21" s="57">
        <v>1478229</v>
      </c>
      <c r="K21" s="57">
        <v>2066638</v>
      </c>
      <c r="L21" s="57">
        <v>284002</v>
      </c>
      <c r="M21" s="57">
        <v>328683</v>
      </c>
      <c r="N21" s="67">
        <v>129016</v>
      </c>
      <c r="O21" s="68">
        <v>77522</v>
      </c>
      <c r="P21" s="167">
        <v>176826</v>
      </c>
      <c r="Q21" s="57">
        <v>28023</v>
      </c>
      <c r="R21" s="57">
        <v>0</v>
      </c>
      <c r="S21" s="57">
        <v>52705</v>
      </c>
      <c r="T21" s="57">
        <v>106468</v>
      </c>
      <c r="U21" s="57">
        <v>71229</v>
      </c>
      <c r="V21" s="57">
        <v>76619</v>
      </c>
      <c r="W21" s="69">
        <v>0</v>
      </c>
      <c r="X21" s="352"/>
      <c r="Y21" s="133"/>
      <c r="Z21" s="334"/>
      <c r="AA21" s="334"/>
      <c r="AB21" s="331" t="s">
        <v>21</v>
      </c>
      <c r="AC21" s="331"/>
      <c r="AD21" s="331"/>
      <c r="AE21" s="132"/>
      <c r="AF21" s="57">
        <v>32862</v>
      </c>
      <c r="AG21" s="57">
        <v>89349</v>
      </c>
      <c r="AH21" s="57">
        <v>74700</v>
      </c>
      <c r="AI21" s="57">
        <v>43829</v>
      </c>
      <c r="AJ21" s="67">
        <v>219677</v>
      </c>
      <c r="AK21" s="68">
        <v>0</v>
      </c>
      <c r="AL21" s="57">
        <v>50598</v>
      </c>
      <c r="AM21" s="57">
        <v>0</v>
      </c>
      <c r="AN21" s="57">
        <v>0</v>
      </c>
      <c r="AO21" s="206">
        <f t="shared" si="0"/>
        <v>7782191</v>
      </c>
      <c r="AP21" s="57">
        <v>32830</v>
      </c>
      <c r="AQ21" s="57">
        <v>7384</v>
      </c>
      <c r="AR21" s="57">
        <v>51766</v>
      </c>
      <c r="AS21" s="57">
        <v>24660</v>
      </c>
      <c r="AT21" s="211">
        <v>23152</v>
      </c>
      <c r="AU21" s="333"/>
      <c r="AV21" s="133"/>
      <c r="AW21" s="334"/>
      <c r="AX21" s="334"/>
      <c r="AY21" s="331" t="s">
        <v>21</v>
      </c>
      <c r="AZ21" s="331"/>
      <c r="BA21" s="331"/>
      <c r="BB21" s="132"/>
      <c r="BC21" s="57">
        <v>22090</v>
      </c>
      <c r="BD21" s="57">
        <v>11786</v>
      </c>
      <c r="BE21" s="57">
        <v>32864</v>
      </c>
      <c r="BF21" s="57">
        <v>0</v>
      </c>
      <c r="BG21" s="67">
        <v>31711</v>
      </c>
      <c r="BH21" s="68">
        <v>22503</v>
      </c>
      <c r="BI21" s="57">
        <v>17850</v>
      </c>
      <c r="BJ21" s="57">
        <v>13245</v>
      </c>
      <c r="BK21" s="57">
        <v>23669</v>
      </c>
      <c r="BL21" s="206">
        <f t="shared" si="2"/>
        <v>315510</v>
      </c>
      <c r="BM21" s="57">
        <v>90381</v>
      </c>
      <c r="BN21" s="57">
        <v>236677</v>
      </c>
      <c r="BO21" s="57">
        <v>80321</v>
      </c>
      <c r="BP21" s="254">
        <v>6315</v>
      </c>
      <c r="BQ21" s="69">
        <v>25618</v>
      </c>
      <c r="BR21" s="354"/>
      <c r="BS21" s="133"/>
      <c r="BT21" s="334"/>
      <c r="BU21" s="334"/>
      <c r="BV21" s="331" t="s">
        <v>21</v>
      </c>
      <c r="BW21" s="331"/>
      <c r="BX21" s="331"/>
      <c r="BY21" s="132"/>
      <c r="BZ21" s="57">
        <v>39243</v>
      </c>
      <c r="CA21" s="57">
        <v>170680</v>
      </c>
      <c r="CB21" s="57">
        <v>72976</v>
      </c>
      <c r="CC21" s="57">
        <v>21924</v>
      </c>
      <c r="CD21" s="67">
        <v>39130</v>
      </c>
      <c r="CE21" s="68">
        <v>20171</v>
      </c>
      <c r="CF21" s="57">
        <v>27654</v>
      </c>
      <c r="CG21" s="57">
        <v>9690</v>
      </c>
      <c r="CH21" s="57">
        <v>14889</v>
      </c>
      <c r="CI21" s="57">
        <v>39565</v>
      </c>
      <c r="CJ21" s="57">
        <v>6572</v>
      </c>
      <c r="CK21" s="57">
        <v>21912</v>
      </c>
      <c r="CL21" s="57">
        <v>21159</v>
      </c>
      <c r="CM21" s="57">
        <v>21128</v>
      </c>
      <c r="CN21" s="69">
        <v>28306</v>
      </c>
      <c r="CO21" s="354"/>
      <c r="CP21" s="133"/>
      <c r="CQ21" s="334"/>
      <c r="CR21" s="334"/>
      <c r="CS21" s="331" t="s">
        <v>21</v>
      </c>
      <c r="CT21" s="331"/>
      <c r="CU21" s="331"/>
      <c r="CV21" s="132"/>
      <c r="CW21" s="57">
        <v>52672</v>
      </c>
      <c r="CX21" s="67">
        <v>5133</v>
      </c>
      <c r="CY21" s="65">
        <f t="shared" si="3"/>
        <v>1052116</v>
      </c>
      <c r="CZ21" s="57">
        <v>7032</v>
      </c>
      <c r="DA21" s="57">
        <v>4721</v>
      </c>
      <c r="DB21" s="254">
        <v>9773</v>
      </c>
      <c r="DC21" s="57">
        <v>3389</v>
      </c>
      <c r="DD21" s="57">
        <v>4829</v>
      </c>
      <c r="DE21" s="57">
        <v>21332</v>
      </c>
      <c r="DF21" s="57">
        <v>8870</v>
      </c>
      <c r="DG21" s="57">
        <v>9864</v>
      </c>
      <c r="DH21" s="260">
        <f t="shared" si="1"/>
        <v>69810</v>
      </c>
      <c r="DI21" s="57">
        <v>2231</v>
      </c>
      <c r="DJ21" s="56">
        <f t="shared" si="6"/>
        <v>2231</v>
      </c>
      <c r="DK21" s="67">
        <v>217</v>
      </c>
      <c r="DL21" s="333"/>
      <c r="DM21" s="133"/>
      <c r="DN21" s="334"/>
      <c r="DO21" s="334"/>
      <c r="DP21" s="331" t="s">
        <v>21</v>
      </c>
      <c r="DQ21" s="331"/>
      <c r="DR21" s="331"/>
      <c r="DS21" s="132"/>
      <c r="DT21" s="67">
        <v>441</v>
      </c>
      <c r="DU21" s="65">
        <f t="shared" si="4"/>
        <v>658</v>
      </c>
      <c r="DV21" s="174">
        <f t="shared" si="5"/>
        <v>9222516</v>
      </c>
    </row>
    <row r="22" spans="1:126" ht="15.75" customHeight="1">
      <c r="A22" s="333"/>
      <c r="B22" s="133"/>
      <c r="C22" s="334"/>
      <c r="D22" s="334"/>
      <c r="E22" s="331" t="s">
        <v>22</v>
      </c>
      <c r="F22" s="331"/>
      <c r="G22" s="331"/>
      <c r="H22" s="132"/>
      <c r="I22" s="57">
        <v>0</v>
      </c>
      <c r="J22" s="57">
        <v>0</v>
      </c>
      <c r="K22" s="57">
        <v>2959</v>
      </c>
      <c r="L22" s="57">
        <v>0</v>
      </c>
      <c r="M22" s="57">
        <v>425</v>
      </c>
      <c r="N22" s="67">
        <v>3087</v>
      </c>
      <c r="O22" s="68">
        <v>0</v>
      </c>
      <c r="P22" s="16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69">
        <v>0</v>
      </c>
      <c r="X22" s="352"/>
      <c r="Y22" s="133"/>
      <c r="Z22" s="334"/>
      <c r="AA22" s="334"/>
      <c r="AB22" s="331" t="s">
        <v>22</v>
      </c>
      <c r="AC22" s="331"/>
      <c r="AD22" s="331"/>
      <c r="AE22" s="132"/>
      <c r="AF22" s="57">
        <v>0</v>
      </c>
      <c r="AG22" s="57">
        <v>151</v>
      </c>
      <c r="AH22" s="57">
        <v>0</v>
      </c>
      <c r="AI22" s="57">
        <v>0</v>
      </c>
      <c r="AJ22" s="67">
        <v>0</v>
      </c>
      <c r="AK22" s="68">
        <v>0</v>
      </c>
      <c r="AL22" s="57">
        <v>0</v>
      </c>
      <c r="AM22" s="57">
        <v>0</v>
      </c>
      <c r="AN22" s="57">
        <v>0</v>
      </c>
      <c r="AO22" s="206">
        <f t="shared" si="0"/>
        <v>6622</v>
      </c>
      <c r="AP22" s="57">
        <v>0</v>
      </c>
      <c r="AQ22" s="57">
        <v>0</v>
      </c>
      <c r="AR22" s="57">
        <v>1570</v>
      </c>
      <c r="AS22" s="57">
        <v>0</v>
      </c>
      <c r="AT22" s="211">
        <v>0</v>
      </c>
      <c r="AU22" s="333"/>
      <c r="AV22" s="133"/>
      <c r="AW22" s="334"/>
      <c r="AX22" s="334"/>
      <c r="AY22" s="331" t="s">
        <v>22</v>
      </c>
      <c r="AZ22" s="331"/>
      <c r="BA22" s="331"/>
      <c r="BB22" s="132"/>
      <c r="BC22" s="57">
        <v>0</v>
      </c>
      <c r="BD22" s="57">
        <v>0</v>
      </c>
      <c r="BE22" s="57">
        <v>0</v>
      </c>
      <c r="BF22" s="57">
        <v>0</v>
      </c>
      <c r="BG22" s="67">
        <v>0</v>
      </c>
      <c r="BH22" s="68">
        <v>133</v>
      </c>
      <c r="BI22" s="57">
        <v>0</v>
      </c>
      <c r="BJ22" s="57">
        <v>0</v>
      </c>
      <c r="BK22" s="57">
        <v>0</v>
      </c>
      <c r="BL22" s="206">
        <f t="shared" si="2"/>
        <v>1703</v>
      </c>
      <c r="BM22" s="57">
        <v>0</v>
      </c>
      <c r="BN22" s="57">
        <v>0</v>
      </c>
      <c r="BO22" s="57">
        <v>0</v>
      </c>
      <c r="BP22" s="254">
        <v>0</v>
      </c>
      <c r="BQ22" s="69">
        <v>0</v>
      </c>
      <c r="BR22" s="354"/>
      <c r="BS22" s="133"/>
      <c r="BT22" s="334"/>
      <c r="BU22" s="334"/>
      <c r="BV22" s="331" t="s">
        <v>22</v>
      </c>
      <c r="BW22" s="331"/>
      <c r="BX22" s="331"/>
      <c r="BY22" s="132"/>
      <c r="BZ22" s="57">
        <v>516</v>
      </c>
      <c r="CA22" s="57">
        <v>0</v>
      </c>
      <c r="CB22" s="57">
        <v>0</v>
      </c>
      <c r="CC22" s="57">
        <v>0</v>
      </c>
      <c r="CD22" s="67">
        <v>0</v>
      </c>
      <c r="CE22" s="68">
        <v>0</v>
      </c>
      <c r="CF22" s="57">
        <v>0</v>
      </c>
      <c r="CG22" s="57">
        <v>0</v>
      </c>
      <c r="CH22" s="57">
        <v>0</v>
      </c>
      <c r="CI22" s="57">
        <v>0</v>
      </c>
      <c r="CJ22" s="57">
        <v>0</v>
      </c>
      <c r="CK22" s="57">
        <v>0</v>
      </c>
      <c r="CL22" s="57">
        <v>0</v>
      </c>
      <c r="CM22" s="57">
        <v>0</v>
      </c>
      <c r="CN22" s="69">
        <v>0</v>
      </c>
      <c r="CO22" s="354"/>
      <c r="CP22" s="133"/>
      <c r="CQ22" s="334"/>
      <c r="CR22" s="334"/>
      <c r="CS22" s="331" t="s">
        <v>22</v>
      </c>
      <c r="CT22" s="331"/>
      <c r="CU22" s="331"/>
      <c r="CV22" s="132"/>
      <c r="CW22" s="57">
        <v>0</v>
      </c>
      <c r="CX22" s="67">
        <v>0</v>
      </c>
      <c r="CY22" s="65">
        <f t="shared" si="3"/>
        <v>516</v>
      </c>
      <c r="CZ22" s="57">
        <v>0</v>
      </c>
      <c r="DA22" s="57">
        <v>96</v>
      </c>
      <c r="DB22" s="254">
        <v>0</v>
      </c>
      <c r="DC22" s="57">
        <v>0</v>
      </c>
      <c r="DD22" s="57">
        <v>0</v>
      </c>
      <c r="DE22" s="57">
        <v>0</v>
      </c>
      <c r="DF22" s="57">
        <v>0</v>
      </c>
      <c r="DG22" s="57">
        <v>0</v>
      </c>
      <c r="DH22" s="260">
        <f t="shared" si="1"/>
        <v>96</v>
      </c>
      <c r="DI22" s="57">
        <v>0</v>
      </c>
      <c r="DJ22" s="56">
        <f t="shared" si="6"/>
        <v>0</v>
      </c>
      <c r="DK22" s="67">
        <v>0</v>
      </c>
      <c r="DL22" s="333"/>
      <c r="DM22" s="133"/>
      <c r="DN22" s="334"/>
      <c r="DO22" s="334"/>
      <c r="DP22" s="331" t="s">
        <v>22</v>
      </c>
      <c r="DQ22" s="331"/>
      <c r="DR22" s="331"/>
      <c r="DS22" s="132"/>
      <c r="DT22" s="67">
        <v>0</v>
      </c>
      <c r="DU22" s="65">
        <f t="shared" si="4"/>
        <v>0</v>
      </c>
      <c r="DV22" s="174">
        <f t="shared" si="5"/>
        <v>8937</v>
      </c>
    </row>
    <row r="23" spans="1:126" ht="15.75" customHeight="1">
      <c r="A23" s="333"/>
      <c r="B23" s="133"/>
      <c r="C23" s="334" t="s">
        <v>66</v>
      </c>
      <c r="D23" s="334"/>
      <c r="E23" s="331" t="s">
        <v>12</v>
      </c>
      <c r="F23" s="331"/>
      <c r="G23" s="331"/>
      <c r="H23" s="132"/>
      <c r="I23" s="56">
        <v>1075</v>
      </c>
      <c r="J23" s="56">
        <v>73863</v>
      </c>
      <c r="K23" s="56">
        <v>3085</v>
      </c>
      <c r="L23" s="56">
        <v>13639</v>
      </c>
      <c r="M23" s="56">
        <v>0</v>
      </c>
      <c r="N23" s="64">
        <v>0</v>
      </c>
      <c r="O23" s="65">
        <v>0</v>
      </c>
      <c r="P23" s="166">
        <v>0</v>
      </c>
      <c r="Q23" s="56">
        <v>0</v>
      </c>
      <c r="R23" s="56">
        <v>0</v>
      </c>
      <c r="S23" s="56">
        <v>0</v>
      </c>
      <c r="T23" s="56">
        <v>23</v>
      </c>
      <c r="U23" s="56">
        <v>0</v>
      </c>
      <c r="V23" s="56">
        <v>0</v>
      </c>
      <c r="W23" s="66">
        <v>0</v>
      </c>
      <c r="X23" s="352"/>
      <c r="Y23" s="133"/>
      <c r="Z23" s="334" t="s">
        <v>66</v>
      </c>
      <c r="AA23" s="334"/>
      <c r="AB23" s="331" t="s">
        <v>12</v>
      </c>
      <c r="AC23" s="331"/>
      <c r="AD23" s="331"/>
      <c r="AE23" s="132"/>
      <c r="AF23" s="56">
        <v>3724</v>
      </c>
      <c r="AG23" s="56">
        <v>0</v>
      </c>
      <c r="AH23" s="56">
        <v>0</v>
      </c>
      <c r="AI23" s="56">
        <v>0</v>
      </c>
      <c r="AJ23" s="64">
        <v>2406</v>
      </c>
      <c r="AK23" s="65">
        <v>0</v>
      </c>
      <c r="AL23" s="56">
        <v>0</v>
      </c>
      <c r="AM23" s="56">
        <v>0</v>
      </c>
      <c r="AN23" s="56">
        <v>0</v>
      </c>
      <c r="AO23" s="206">
        <f t="shared" si="0"/>
        <v>97815</v>
      </c>
      <c r="AP23" s="56">
        <v>14</v>
      </c>
      <c r="AQ23" s="56">
        <v>0</v>
      </c>
      <c r="AR23" s="56">
        <v>0</v>
      </c>
      <c r="AS23" s="56">
        <v>0</v>
      </c>
      <c r="AT23" s="210">
        <v>0</v>
      </c>
      <c r="AU23" s="333"/>
      <c r="AV23" s="133"/>
      <c r="AW23" s="334" t="s">
        <v>66</v>
      </c>
      <c r="AX23" s="334"/>
      <c r="AY23" s="331" t="s">
        <v>12</v>
      </c>
      <c r="AZ23" s="331"/>
      <c r="BA23" s="331"/>
      <c r="BB23" s="132"/>
      <c r="BC23" s="56">
        <v>0</v>
      </c>
      <c r="BD23" s="56">
        <v>0</v>
      </c>
      <c r="BE23" s="56">
        <v>2145</v>
      </c>
      <c r="BF23" s="56">
        <v>0</v>
      </c>
      <c r="BG23" s="64">
        <v>0</v>
      </c>
      <c r="BH23" s="65">
        <v>2333</v>
      </c>
      <c r="BI23" s="56">
        <v>0</v>
      </c>
      <c r="BJ23" s="56">
        <v>0</v>
      </c>
      <c r="BK23" s="56">
        <v>0</v>
      </c>
      <c r="BL23" s="206">
        <f t="shared" si="2"/>
        <v>4492</v>
      </c>
      <c r="BM23" s="56">
        <v>0</v>
      </c>
      <c r="BN23" s="56">
        <v>6315</v>
      </c>
      <c r="BO23" s="56">
        <v>140</v>
      </c>
      <c r="BP23" s="206">
        <v>673</v>
      </c>
      <c r="BQ23" s="66">
        <v>3204</v>
      </c>
      <c r="BR23" s="354"/>
      <c r="BS23" s="133"/>
      <c r="BT23" s="334" t="s">
        <v>66</v>
      </c>
      <c r="BU23" s="334"/>
      <c r="BV23" s="331" t="s">
        <v>12</v>
      </c>
      <c r="BW23" s="331"/>
      <c r="BX23" s="331"/>
      <c r="BY23" s="132"/>
      <c r="BZ23" s="56">
        <v>672</v>
      </c>
      <c r="CA23" s="56">
        <v>0</v>
      </c>
      <c r="CB23" s="56">
        <v>0</v>
      </c>
      <c r="CC23" s="56">
        <v>0</v>
      </c>
      <c r="CD23" s="64">
        <v>0</v>
      </c>
      <c r="CE23" s="65">
        <v>0</v>
      </c>
      <c r="CF23" s="56">
        <v>0</v>
      </c>
      <c r="CG23" s="56">
        <v>0</v>
      </c>
      <c r="CH23" s="56">
        <v>1440</v>
      </c>
      <c r="CI23" s="56">
        <v>0</v>
      </c>
      <c r="CJ23" s="56">
        <v>0</v>
      </c>
      <c r="CK23" s="56">
        <v>0</v>
      </c>
      <c r="CL23" s="56">
        <v>0</v>
      </c>
      <c r="CM23" s="56">
        <v>230</v>
      </c>
      <c r="CN23" s="66">
        <v>0</v>
      </c>
      <c r="CO23" s="354"/>
      <c r="CP23" s="133"/>
      <c r="CQ23" s="334" t="s">
        <v>66</v>
      </c>
      <c r="CR23" s="334"/>
      <c r="CS23" s="331" t="s">
        <v>12</v>
      </c>
      <c r="CT23" s="331"/>
      <c r="CU23" s="331"/>
      <c r="CV23" s="132"/>
      <c r="CW23" s="56">
        <v>0</v>
      </c>
      <c r="CX23" s="64">
        <v>0</v>
      </c>
      <c r="CY23" s="65">
        <f t="shared" si="3"/>
        <v>12674</v>
      </c>
      <c r="CZ23" s="56">
        <v>0</v>
      </c>
      <c r="DA23" s="56">
        <v>0</v>
      </c>
      <c r="DB23" s="206">
        <v>0</v>
      </c>
      <c r="DC23" s="56">
        <v>0</v>
      </c>
      <c r="DD23" s="56">
        <v>0</v>
      </c>
      <c r="DE23" s="56">
        <v>0</v>
      </c>
      <c r="DF23" s="56">
        <v>0</v>
      </c>
      <c r="DG23" s="56">
        <v>0</v>
      </c>
      <c r="DH23" s="259">
        <f t="shared" si="1"/>
        <v>0</v>
      </c>
      <c r="DI23" s="56">
        <v>10</v>
      </c>
      <c r="DJ23" s="56">
        <f t="shared" si="6"/>
        <v>10</v>
      </c>
      <c r="DK23" s="64">
        <v>0</v>
      </c>
      <c r="DL23" s="333"/>
      <c r="DM23" s="133"/>
      <c r="DN23" s="334" t="s">
        <v>66</v>
      </c>
      <c r="DO23" s="334"/>
      <c r="DP23" s="331" t="s">
        <v>12</v>
      </c>
      <c r="DQ23" s="331"/>
      <c r="DR23" s="331"/>
      <c r="DS23" s="132"/>
      <c r="DT23" s="64">
        <v>0</v>
      </c>
      <c r="DU23" s="65">
        <f t="shared" si="4"/>
        <v>0</v>
      </c>
      <c r="DV23" s="174">
        <f t="shared" si="5"/>
        <v>114991</v>
      </c>
    </row>
    <row r="24" spans="1:126" ht="15.75" customHeight="1">
      <c r="A24" s="343"/>
      <c r="B24" s="134" t="s">
        <v>142</v>
      </c>
      <c r="C24" s="335" t="s">
        <v>25</v>
      </c>
      <c r="D24" s="335"/>
      <c r="E24" s="335"/>
      <c r="F24" s="335"/>
      <c r="G24" s="335"/>
      <c r="H24" s="135"/>
      <c r="I24" s="56">
        <v>872543</v>
      </c>
      <c r="J24" s="56">
        <v>293739</v>
      </c>
      <c r="K24" s="56">
        <v>1619688</v>
      </c>
      <c r="L24" s="56">
        <v>288064</v>
      </c>
      <c r="M24" s="56">
        <v>70910</v>
      </c>
      <c r="N24" s="64">
        <v>-23937</v>
      </c>
      <c r="O24" s="65">
        <v>2600</v>
      </c>
      <c r="P24" s="166">
        <v>-1654</v>
      </c>
      <c r="Q24" s="56">
        <v>-23200</v>
      </c>
      <c r="R24" s="56">
        <v>0</v>
      </c>
      <c r="S24" s="56">
        <v>46222</v>
      </c>
      <c r="T24" s="56">
        <v>26454</v>
      </c>
      <c r="U24" s="56">
        <v>12687</v>
      </c>
      <c r="V24" s="56">
        <v>36341</v>
      </c>
      <c r="W24" s="66">
        <v>0</v>
      </c>
      <c r="X24" s="353"/>
      <c r="Y24" s="134" t="s">
        <v>142</v>
      </c>
      <c r="Z24" s="335" t="s">
        <v>25</v>
      </c>
      <c r="AA24" s="335"/>
      <c r="AB24" s="335"/>
      <c r="AC24" s="335"/>
      <c r="AD24" s="335"/>
      <c r="AE24" s="135"/>
      <c r="AF24" s="56">
        <v>-275</v>
      </c>
      <c r="AG24" s="56">
        <v>7402</v>
      </c>
      <c r="AH24" s="56">
        <v>-34240</v>
      </c>
      <c r="AI24" s="56">
        <v>27297</v>
      </c>
      <c r="AJ24" s="64">
        <v>-154508</v>
      </c>
      <c r="AK24" s="65">
        <v>0</v>
      </c>
      <c r="AL24" s="56">
        <v>-2640</v>
      </c>
      <c r="AM24" s="56">
        <v>0</v>
      </c>
      <c r="AN24" s="56">
        <v>0</v>
      </c>
      <c r="AO24" s="200">
        <f t="shared" si="0"/>
        <v>3063493</v>
      </c>
      <c r="AP24" s="56">
        <v>13871</v>
      </c>
      <c r="AQ24" s="56">
        <v>25505</v>
      </c>
      <c r="AR24" s="56">
        <v>-32000</v>
      </c>
      <c r="AS24" s="56">
        <v>0</v>
      </c>
      <c r="AT24" s="210">
        <v>0</v>
      </c>
      <c r="AU24" s="343"/>
      <c r="AV24" s="134" t="s">
        <v>142</v>
      </c>
      <c r="AW24" s="335" t="s">
        <v>25</v>
      </c>
      <c r="AX24" s="335"/>
      <c r="AY24" s="335"/>
      <c r="AZ24" s="335"/>
      <c r="BA24" s="335"/>
      <c r="BB24" s="135"/>
      <c r="BC24" s="56">
        <v>0</v>
      </c>
      <c r="BD24" s="56">
        <v>39895</v>
      </c>
      <c r="BE24" s="56">
        <v>-262</v>
      </c>
      <c r="BF24" s="56">
        <v>0</v>
      </c>
      <c r="BG24" s="64">
        <v>32515</v>
      </c>
      <c r="BH24" s="65">
        <v>0</v>
      </c>
      <c r="BI24" s="56">
        <v>18289</v>
      </c>
      <c r="BJ24" s="56">
        <v>-12300</v>
      </c>
      <c r="BK24" s="56">
        <v>-14000</v>
      </c>
      <c r="BL24" s="206">
        <f t="shared" si="2"/>
        <v>71513</v>
      </c>
      <c r="BM24" s="56">
        <v>65858</v>
      </c>
      <c r="BN24" s="56">
        <v>219223</v>
      </c>
      <c r="BO24" s="56">
        <v>2150</v>
      </c>
      <c r="BP24" s="206">
        <v>3314</v>
      </c>
      <c r="BQ24" s="66">
        <v>5755</v>
      </c>
      <c r="BR24" s="357"/>
      <c r="BS24" s="134" t="s">
        <v>142</v>
      </c>
      <c r="BT24" s="335" t="s">
        <v>25</v>
      </c>
      <c r="BU24" s="335"/>
      <c r="BV24" s="335"/>
      <c r="BW24" s="335"/>
      <c r="BX24" s="335"/>
      <c r="BY24" s="135"/>
      <c r="BZ24" s="56">
        <v>0</v>
      </c>
      <c r="CA24" s="56">
        <v>28653</v>
      </c>
      <c r="CB24" s="56">
        <v>0</v>
      </c>
      <c r="CC24" s="56">
        <v>-11298</v>
      </c>
      <c r="CD24" s="64">
        <v>24435</v>
      </c>
      <c r="CE24" s="65">
        <v>14850</v>
      </c>
      <c r="CF24" s="56">
        <v>23873</v>
      </c>
      <c r="CG24" s="56">
        <v>-763</v>
      </c>
      <c r="CH24" s="56">
        <v>-115</v>
      </c>
      <c r="CI24" s="56">
        <v>41068</v>
      </c>
      <c r="CJ24" s="56">
        <v>3342</v>
      </c>
      <c r="CK24" s="56">
        <v>-10596</v>
      </c>
      <c r="CL24" s="56">
        <v>26452</v>
      </c>
      <c r="CM24" s="56">
        <v>-5524</v>
      </c>
      <c r="CN24" s="66">
        <v>16755</v>
      </c>
      <c r="CO24" s="357"/>
      <c r="CP24" s="134" t="s">
        <v>142</v>
      </c>
      <c r="CQ24" s="335" t="s">
        <v>25</v>
      </c>
      <c r="CR24" s="335"/>
      <c r="CS24" s="335"/>
      <c r="CT24" s="335"/>
      <c r="CU24" s="335"/>
      <c r="CV24" s="135"/>
      <c r="CW24" s="56">
        <v>39084</v>
      </c>
      <c r="CX24" s="64">
        <v>-3500</v>
      </c>
      <c r="CY24" s="65">
        <f t="shared" si="3"/>
        <v>483016</v>
      </c>
      <c r="CZ24" s="56">
        <v>2993</v>
      </c>
      <c r="DA24" s="56">
        <v>0</v>
      </c>
      <c r="DB24" s="206">
        <v>-4300</v>
      </c>
      <c r="DC24" s="56">
        <v>20866</v>
      </c>
      <c r="DD24" s="56">
        <v>-213</v>
      </c>
      <c r="DE24" s="56">
        <v>7136</v>
      </c>
      <c r="DF24" s="56">
        <v>-5400</v>
      </c>
      <c r="DG24" s="56">
        <v>11215</v>
      </c>
      <c r="DH24" s="259">
        <f t="shared" si="1"/>
        <v>32297</v>
      </c>
      <c r="DI24" s="56">
        <v>3063</v>
      </c>
      <c r="DJ24" s="200">
        <f t="shared" si="6"/>
        <v>3063</v>
      </c>
      <c r="DK24" s="64">
        <v>0</v>
      </c>
      <c r="DL24" s="343"/>
      <c r="DM24" s="134" t="s">
        <v>142</v>
      </c>
      <c r="DN24" s="335" t="s">
        <v>25</v>
      </c>
      <c r="DO24" s="335"/>
      <c r="DP24" s="335"/>
      <c r="DQ24" s="335"/>
      <c r="DR24" s="335"/>
      <c r="DS24" s="135"/>
      <c r="DT24" s="64">
        <v>-304</v>
      </c>
      <c r="DU24" s="65">
        <f t="shared" si="4"/>
        <v>-304</v>
      </c>
      <c r="DV24" s="174">
        <f t="shared" si="5"/>
        <v>3653078</v>
      </c>
    </row>
    <row r="25" spans="1:126" ht="15.75" customHeight="1">
      <c r="A25" s="332" t="s">
        <v>40</v>
      </c>
      <c r="B25" s="133" t="s">
        <v>68</v>
      </c>
      <c r="C25" s="336" t="s">
        <v>26</v>
      </c>
      <c r="D25" s="336"/>
      <c r="E25" s="336"/>
      <c r="F25" s="336"/>
      <c r="G25" s="336"/>
      <c r="H25" s="131"/>
      <c r="I25" s="58">
        <v>9706616</v>
      </c>
      <c r="J25" s="58">
        <v>4000685</v>
      </c>
      <c r="K25" s="58">
        <v>7115986</v>
      </c>
      <c r="L25" s="58">
        <v>1260751</v>
      </c>
      <c r="M25" s="58">
        <v>1093944</v>
      </c>
      <c r="N25" s="70">
        <v>778162</v>
      </c>
      <c r="O25" s="71">
        <v>535825</v>
      </c>
      <c r="P25" s="59">
        <v>272932</v>
      </c>
      <c r="Q25" s="58">
        <v>165903</v>
      </c>
      <c r="R25" s="58">
        <v>132789</v>
      </c>
      <c r="S25" s="58">
        <v>352214</v>
      </c>
      <c r="T25" s="58">
        <v>153066</v>
      </c>
      <c r="U25" s="58">
        <v>328047</v>
      </c>
      <c r="V25" s="58">
        <v>301998</v>
      </c>
      <c r="W25" s="72">
        <v>21434</v>
      </c>
      <c r="X25" s="351" t="s">
        <v>40</v>
      </c>
      <c r="Y25" s="133" t="s">
        <v>68</v>
      </c>
      <c r="Z25" s="336" t="s">
        <v>26</v>
      </c>
      <c r="AA25" s="336"/>
      <c r="AB25" s="336"/>
      <c r="AC25" s="336"/>
      <c r="AD25" s="336"/>
      <c r="AE25" s="132"/>
      <c r="AF25" s="58">
        <v>146429</v>
      </c>
      <c r="AG25" s="58">
        <v>212057</v>
      </c>
      <c r="AH25" s="58">
        <v>558637</v>
      </c>
      <c r="AI25" s="58">
        <v>1369559</v>
      </c>
      <c r="AJ25" s="70">
        <v>931287</v>
      </c>
      <c r="AK25" s="71">
        <v>884635</v>
      </c>
      <c r="AL25" s="58">
        <v>473862</v>
      </c>
      <c r="AM25" s="58">
        <v>278898</v>
      </c>
      <c r="AN25" s="58">
        <v>995099</v>
      </c>
      <c r="AO25" s="206">
        <f t="shared" si="0"/>
        <v>32070815</v>
      </c>
      <c r="AP25" s="58">
        <v>34260</v>
      </c>
      <c r="AQ25" s="58">
        <v>9363</v>
      </c>
      <c r="AR25" s="58">
        <v>415408</v>
      </c>
      <c r="AS25" s="58">
        <v>115424</v>
      </c>
      <c r="AT25" s="212">
        <v>211717</v>
      </c>
      <c r="AU25" s="332" t="s">
        <v>40</v>
      </c>
      <c r="AV25" s="133" t="s">
        <v>68</v>
      </c>
      <c r="AW25" s="336" t="s">
        <v>26</v>
      </c>
      <c r="AX25" s="336"/>
      <c r="AY25" s="336"/>
      <c r="AZ25" s="336"/>
      <c r="BA25" s="336"/>
      <c r="BB25" s="131"/>
      <c r="BC25" s="58">
        <v>73829</v>
      </c>
      <c r="BD25" s="58">
        <v>10258</v>
      </c>
      <c r="BE25" s="58">
        <v>80728</v>
      </c>
      <c r="BF25" s="58">
        <v>15206</v>
      </c>
      <c r="BG25" s="70">
        <v>53309</v>
      </c>
      <c r="BH25" s="71">
        <v>149531</v>
      </c>
      <c r="BI25" s="58">
        <v>45003</v>
      </c>
      <c r="BJ25" s="58">
        <v>134699</v>
      </c>
      <c r="BK25" s="58">
        <v>140737</v>
      </c>
      <c r="BL25" s="205">
        <f t="shared" si="2"/>
        <v>1489472</v>
      </c>
      <c r="BM25" s="58">
        <v>45910</v>
      </c>
      <c r="BN25" s="58">
        <v>1084534</v>
      </c>
      <c r="BO25" s="58">
        <v>116757</v>
      </c>
      <c r="BP25" s="255">
        <v>2930</v>
      </c>
      <c r="BQ25" s="72">
        <v>114569</v>
      </c>
      <c r="BR25" s="351" t="s">
        <v>40</v>
      </c>
      <c r="BS25" s="133" t="s">
        <v>68</v>
      </c>
      <c r="BT25" s="336" t="s">
        <v>26</v>
      </c>
      <c r="BU25" s="336"/>
      <c r="BV25" s="336"/>
      <c r="BW25" s="336"/>
      <c r="BX25" s="336"/>
      <c r="BY25" s="132"/>
      <c r="BZ25" s="58">
        <v>324636</v>
      </c>
      <c r="CA25" s="58">
        <v>309604</v>
      </c>
      <c r="CB25" s="58">
        <v>146066</v>
      </c>
      <c r="CC25" s="58">
        <v>34761</v>
      </c>
      <c r="CD25" s="70">
        <v>42386</v>
      </c>
      <c r="CE25" s="71">
        <v>23019</v>
      </c>
      <c r="CF25" s="58">
        <v>700337</v>
      </c>
      <c r="CG25" s="58">
        <v>30864</v>
      </c>
      <c r="CH25" s="58">
        <v>8964</v>
      </c>
      <c r="CI25" s="58">
        <v>24858</v>
      </c>
      <c r="CJ25" s="58">
        <v>2000</v>
      </c>
      <c r="CK25" s="58">
        <v>35191</v>
      </c>
      <c r="CL25" s="58">
        <v>15252</v>
      </c>
      <c r="CM25" s="58">
        <v>54185</v>
      </c>
      <c r="CN25" s="72">
        <v>5444</v>
      </c>
      <c r="CO25" s="351" t="s">
        <v>40</v>
      </c>
      <c r="CP25" s="133" t="s">
        <v>68</v>
      </c>
      <c r="CQ25" s="336" t="s">
        <v>26</v>
      </c>
      <c r="CR25" s="336"/>
      <c r="CS25" s="336"/>
      <c r="CT25" s="336"/>
      <c r="CU25" s="336"/>
      <c r="CV25" s="132"/>
      <c r="CW25" s="58">
        <v>755116</v>
      </c>
      <c r="CX25" s="70">
        <v>22166</v>
      </c>
      <c r="CY25" s="62">
        <f t="shared" si="3"/>
        <v>3899549</v>
      </c>
      <c r="CZ25" s="58">
        <v>22989</v>
      </c>
      <c r="DA25" s="58">
        <v>11743</v>
      </c>
      <c r="DB25" s="255">
        <v>274346</v>
      </c>
      <c r="DC25" s="58">
        <v>233274</v>
      </c>
      <c r="DD25" s="58">
        <v>20106</v>
      </c>
      <c r="DE25" s="58">
        <v>270435</v>
      </c>
      <c r="DF25" s="58">
        <v>35236</v>
      </c>
      <c r="DG25" s="58">
        <v>9904</v>
      </c>
      <c r="DH25" s="261">
        <f t="shared" si="1"/>
        <v>878033</v>
      </c>
      <c r="DI25" s="58">
        <v>766</v>
      </c>
      <c r="DJ25" s="56">
        <f t="shared" si="6"/>
        <v>766</v>
      </c>
      <c r="DK25" s="70">
        <v>909</v>
      </c>
      <c r="DL25" s="332" t="s">
        <v>40</v>
      </c>
      <c r="DM25" s="133" t="s">
        <v>68</v>
      </c>
      <c r="DN25" s="336" t="s">
        <v>26</v>
      </c>
      <c r="DO25" s="336"/>
      <c r="DP25" s="336"/>
      <c r="DQ25" s="336"/>
      <c r="DR25" s="336"/>
      <c r="DS25" s="132"/>
      <c r="DT25" s="70">
        <v>85195</v>
      </c>
      <c r="DU25" s="62">
        <f t="shared" si="4"/>
        <v>86104</v>
      </c>
      <c r="DV25" s="173">
        <f t="shared" si="5"/>
        <v>38424739</v>
      </c>
    </row>
    <row r="26" spans="1:126" ht="15.75" customHeight="1">
      <c r="A26" s="333"/>
      <c r="B26" s="133"/>
      <c r="C26" s="131" t="s">
        <v>56</v>
      </c>
      <c r="D26" s="331" t="s">
        <v>27</v>
      </c>
      <c r="E26" s="331"/>
      <c r="F26" s="331"/>
      <c r="G26" s="331"/>
      <c r="H26" s="131"/>
      <c r="I26" s="57">
        <v>7604600</v>
      </c>
      <c r="J26" s="57">
        <v>3330000</v>
      </c>
      <c r="K26" s="57">
        <v>4831300</v>
      </c>
      <c r="L26" s="57">
        <v>1140900</v>
      </c>
      <c r="M26" s="57">
        <v>443700</v>
      </c>
      <c r="N26" s="67">
        <v>408000</v>
      </c>
      <c r="O26" s="68">
        <v>275200</v>
      </c>
      <c r="P26" s="167">
        <v>67346</v>
      </c>
      <c r="Q26" s="57">
        <v>72200</v>
      </c>
      <c r="R26" s="57">
        <v>70000</v>
      </c>
      <c r="S26" s="57">
        <v>169000</v>
      </c>
      <c r="T26" s="57">
        <v>121700</v>
      </c>
      <c r="U26" s="57">
        <v>216900</v>
      </c>
      <c r="V26" s="57">
        <v>161000</v>
      </c>
      <c r="W26" s="69">
        <v>20200</v>
      </c>
      <c r="X26" s="354"/>
      <c r="Y26" s="133"/>
      <c r="Z26" s="131" t="s">
        <v>56</v>
      </c>
      <c r="AA26" s="331" t="s">
        <v>27</v>
      </c>
      <c r="AB26" s="331"/>
      <c r="AC26" s="331"/>
      <c r="AD26" s="331"/>
      <c r="AE26" s="132"/>
      <c r="AF26" s="57">
        <v>15000</v>
      </c>
      <c r="AG26" s="57">
        <v>78100</v>
      </c>
      <c r="AH26" s="57">
        <v>270900</v>
      </c>
      <c r="AI26" s="57">
        <v>606900</v>
      </c>
      <c r="AJ26" s="67">
        <v>336700</v>
      </c>
      <c r="AK26" s="68">
        <v>382800</v>
      </c>
      <c r="AL26" s="57">
        <v>225000</v>
      </c>
      <c r="AM26" s="57">
        <v>135100</v>
      </c>
      <c r="AN26" s="57">
        <v>478000</v>
      </c>
      <c r="AO26" s="206">
        <f t="shared" si="0"/>
        <v>21460546</v>
      </c>
      <c r="AP26" s="57">
        <v>24200</v>
      </c>
      <c r="AQ26" s="57">
        <v>0</v>
      </c>
      <c r="AR26" s="57">
        <v>228300</v>
      </c>
      <c r="AS26" s="57">
        <v>55900</v>
      </c>
      <c r="AT26" s="211">
        <v>54600</v>
      </c>
      <c r="AU26" s="333"/>
      <c r="AV26" s="133"/>
      <c r="AW26" s="131" t="s">
        <v>56</v>
      </c>
      <c r="AX26" s="331" t="s">
        <v>27</v>
      </c>
      <c r="AY26" s="331"/>
      <c r="AZ26" s="331"/>
      <c r="BA26" s="331"/>
      <c r="BB26" s="131"/>
      <c r="BC26" s="57">
        <v>40300</v>
      </c>
      <c r="BD26" s="57">
        <v>300</v>
      </c>
      <c r="BE26" s="57">
        <v>9000</v>
      </c>
      <c r="BF26" s="57">
        <v>0</v>
      </c>
      <c r="BG26" s="67">
        <v>4500</v>
      </c>
      <c r="BH26" s="68">
        <v>44000</v>
      </c>
      <c r="BI26" s="57">
        <v>0</v>
      </c>
      <c r="BJ26" s="57">
        <v>67500</v>
      </c>
      <c r="BK26" s="57">
        <v>74400</v>
      </c>
      <c r="BL26" s="206">
        <f t="shared" si="2"/>
        <v>603000</v>
      </c>
      <c r="BM26" s="57">
        <v>26400</v>
      </c>
      <c r="BN26" s="57">
        <v>741100</v>
      </c>
      <c r="BO26" s="57">
        <v>53900</v>
      </c>
      <c r="BP26" s="254">
        <v>2800</v>
      </c>
      <c r="BQ26" s="69">
        <v>96500</v>
      </c>
      <c r="BR26" s="354"/>
      <c r="BS26" s="133"/>
      <c r="BT26" s="131" t="s">
        <v>56</v>
      </c>
      <c r="BU26" s="331" t="s">
        <v>27</v>
      </c>
      <c r="BV26" s="331"/>
      <c r="BW26" s="331"/>
      <c r="BX26" s="331"/>
      <c r="BY26" s="132"/>
      <c r="BZ26" s="57">
        <v>139600</v>
      </c>
      <c r="CA26" s="57">
        <v>148900</v>
      </c>
      <c r="CB26" s="57">
        <v>0</v>
      </c>
      <c r="CC26" s="57">
        <v>7600</v>
      </c>
      <c r="CD26" s="67">
        <v>25800</v>
      </c>
      <c r="CE26" s="68">
        <v>0</v>
      </c>
      <c r="CF26" s="57">
        <v>324700</v>
      </c>
      <c r="CG26" s="57">
        <v>17800</v>
      </c>
      <c r="CH26" s="57">
        <v>0</v>
      </c>
      <c r="CI26" s="57">
        <v>0</v>
      </c>
      <c r="CJ26" s="57">
        <v>2000</v>
      </c>
      <c r="CK26" s="57">
        <v>15400</v>
      </c>
      <c r="CL26" s="57">
        <v>0</v>
      </c>
      <c r="CM26" s="57">
        <v>27700</v>
      </c>
      <c r="CN26" s="69">
        <v>0</v>
      </c>
      <c r="CO26" s="354"/>
      <c r="CP26" s="133"/>
      <c r="CQ26" s="131" t="s">
        <v>56</v>
      </c>
      <c r="CR26" s="331" t="s">
        <v>27</v>
      </c>
      <c r="CS26" s="331"/>
      <c r="CT26" s="331"/>
      <c r="CU26" s="331"/>
      <c r="CV26" s="132"/>
      <c r="CW26" s="57">
        <v>365700</v>
      </c>
      <c r="CX26" s="67">
        <v>14600</v>
      </c>
      <c r="CY26" s="65">
        <f t="shared" si="3"/>
        <v>2010500</v>
      </c>
      <c r="CZ26" s="57">
        <v>10700</v>
      </c>
      <c r="DA26" s="57">
        <v>0</v>
      </c>
      <c r="DB26" s="254">
        <v>99700</v>
      </c>
      <c r="DC26" s="57">
        <v>84500</v>
      </c>
      <c r="DD26" s="57">
        <v>14100</v>
      </c>
      <c r="DE26" s="57">
        <v>41400</v>
      </c>
      <c r="DF26" s="57">
        <v>19600</v>
      </c>
      <c r="DG26" s="57">
        <v>0</v>
      </c>
      <c r="DH26" s="260">
        <f t="shared" si="1"/>
        <v>270000</v>
      </c>
      <c r="DI26" s="57">
        <v>0</v>
      </c>
      <c r="DJ26" s="56">
        <f t="shared" si="6"/>
        <v>0</v>
      </c>
      <c r="DK26" s="67">
        <v>0</v>
      </c>
      <c r="DL26" s="333"/>
      <c r="DM26" s="133"/>
      <c r="DN26" s="131" t="s">
        <v>56</v>
      </c>
      <c r="DO26" s="331" t="s">
        <v>27</v>
      </c>
      <c r="DP26" s="331"/>
      <c r="DQ26" s="331"/>
      <c r="DR26" s="331"/>
      <c r="DS26" s="132"/>
      <c r="DT26" s="67">
        <v>52900</v>
      </c>
      <c r="DU26" s="65">
        <f t="shared" si="4"/>
        <v>52900</v>
      </c>
      <c r="DV26" s="174">
        <f t="shared" si="5"/>
        <v>24396946</v>
      </c>
    </row>
    <row r="27" spans="1:126" ht="15.75" customHeight="1">
      <c r="A27" s="333"/>
      <c r="B27" s="133"/>
      <c r="C27" s="131" t="s">
        <v>140</v>
      </c>
      <c r="D27" s="331" t="s">
        <v>28</v>
      </c>
      <c r="E27" s="331"/>
      <c r="F27" s="331"/>
      <c r="G27" s="331"/>
      <c r="H27" s="131"/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67">
        <v>0</v>
      </c>
      <c r="O27" s="68">
        <v>0</v>
      </c>
      <c r="P27" s="16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69">
        <v>0</v>
      </c>
      <c r="X27" s="354"/>
      <c r="Y27" s="133"/>
      <c r="Z27" s="131" t="s">
        <v>140</v>
      </c>
      <c r="AA27" s="331" t="s">
        <v>28</v>
      </c>
      <c r="AB27" s="331"/>
      <c r="AC27" s="331"/>
      <c r="AD27" s="331"/>
      <c r="AE27" s="132"/>
      <c r="AF27" s="57">
        <v>0</v>
      </c>
      <c r="AG27" s="57">
        <v>0</v>
      </c>
      <c r="AH27" s="57">
        <v>0</v>
      </c>
      <c r="AI27" s="57">
        <v>0</v>
      </c>
      <c r="AJ27" s="67">
        <v>0</v>
      </c>
      <c r="AK27" s="68">
        <v>0</v>
      </c>
      <c r="AL27" s="57">
        <v>0</v>
      </c>
      <c r="AM27" s="57">
        <v>0</v>
      </c>
      <c r="AN27" s="57">
        <v>0</v>
      </c>
      <c r="AO27" s="206">
        <f t="shared" si="0"/>
        <v>0</v>
      </c>
      <c r="AP27" s="57">
        <v>0</v>
      </c>
      <c r="AQ27" s="57">
        <v>0</v>
      </c>
      <c r="AR27" s="57">
        <v>0</v>
      </c>
      <c r="AS27" s="57">
        <v>0</v>
      </c>
      <c r="AT27" s="211">
        <v>0</v>
      </c>
      <c r="AU27" s="333"/>
      <c r="AV27" s="133"/>
      <c r="AW27" s="131" t="s">
        <v>140</v>
      </c>
      <c r="AX27" s="331" t="s">
        <v>28</v>
      </c>
      <c r="AY27" s="331"/>
      <c r="AZ27" s="331"/>
      <c r="BA27" s="331"/>
      <c r="BB27" s="131"/>
      <c r="BC27" s="57">
        <v>0</v>
      </c>
      <c r="BD27" s="57">
        <v>0</v>
      </c>
      <c r="BE27" s="57">
        <v>0</v>
      </c>
      <c r="BF27" s="57">
        <v>0</v>
      </c>
      <c r="BG27" s="67">
        <v>0</v>
      </c>
      <c r="BH27" s="68">
        <v>0</v>
      </c>
      <c r="BI27" s="57">
        <v>0</v>
      </c>
      <c r="BJ27" s="57">
        <v>0</v>
      </c>
      <c r="BK27" s="57">
        <v>0</v>
      </c>
      <c r="BL27" s="206">
        <f t="shared" si="2"/>
        <v>0</v>
      </c>
      <c r="BM27" s="57">
        <v>0</v>
      </c>
      <c r="BN27" s="57">
        <v>0</v>
      </c>
      <c r="BO27" s="57">
        <v>0</v>
      </c>
      <c r="BP27" s="254">
        <v>0</v>
      </c>
      <c r="BQ27" s="69">
        <v>0</v>
      </c>
      <c r="BR27" s="354"/>
      <c r="BS27" s="133"/>
      <c r="BT27" s="131" t="s">
        <v>140</v>
      </c>
      <c r="BU27" s="331" t="s">
        <v>28</v>
      </c>
      <c r="BV27" s="331"/>
      <c r="BW27" s="331"/>
      <c r="BX27" s="331"/>
      <c r="BY27" s="132"/>
      <c r="BZ27" s="57">
        <v>0</v>
      </c>
      <c r="CA27" s="57">
        <v>0</v>
      </c>
      <c r="CB27" s="57">
        <v>0</v>
      </c>
      <c r="CC27" s="57">
        <v>0</v>
      </c>
      <c r="CD27" s="67">
        <v>0</v>
      </c>
      <c r="CE27" s="68">
        <v>0</v>
      </c>
      <c r="CF27" s="57">
        <v>0</v>
      </c>
      <c r="CG27" s="57">
        <v>0</v>
      </c>
      <c r="CH27" s="57">
        <v>0</v>
      </c>
      <c r="CI27" s="57">
        <v>0</v>
      </c>
      <c r="CJ27" s="57">
        <v>0</v>
      </c>
      <c r="CK27" s="57">
        <v>0</v>
      </c>
      <c r="CL27" s="57">
        <v>0</v>
      </c>
      <c r="CM27" s="57">
        <v>0</v>
      </c>
      <c r="CN27" s="69">
        <v>0</v>
      </c>
      <c r="CO27" s="354"/>
      <c r="CP27" s="133"/>
      <c r="CQ27" s="131" t="s">
        <v>140</v>
      </c>
      <c r="CR27" s="331" t="s">
        <v>28</v>
      </c>
      <c r="CS27" s="331"/>
      <c r="CT27" s="331"/>
      <c r="CU27" s="331"/>
      <c r="CV27" s="132"/>
      <c r="CW27" s="57">
        <v>0</v>
      </c>
      <c r="CX27" s="67">
        <v>0</v>
      </c>
      <c r="CY27" s="65">
        <f t="shared" si="3"/>
        <v>0</v>
      </c>
      <c r="CZ27" s="57">
        <v>0</v>
      </c>
      <c r="DA27" s="57">
        <v>0</v>
      </c>
      <c r="DB27" s="254">
        <v>0</v>
      </c>
      <c r="DC27" s="57">
        <v>0</v>
      </c>
      <c r="DD27" s="57">
        <v>0</v>
      </c>
      <c r="DE27" s="57">
        <v>0</v>
      </c>
      <c r="DF27" s="57">
        <v>0</v>
      </c>
      <c r="DG27" s="57">
        <v>0</v>
      </c>
      <c r="DH27" s="260">
        <f t="shared" si="1"/>
        <v>0</v>
      </c>
      <c r="DI27" s="57">
        <v>0</v>
      </c>
      <c r="DJ27" s="56">
        <f t="shared" si="6"/>
        <v>0</v>
      </c>
      <c r="DK27" s="67">
        <v>0</v>
      </c>
      <c r="DL27" s="333"/>
      <c r="DM27" s="133"/>
      <c r="DN27" s="131" t="s">
        <v>140</v>
      </c>
      <c r="DO27" s="331" t="s">
        <v>28</v>
      </c>
      <c r="DP27" s="331"/>
      <c r="DQ27" s="331"/>
      <c r="DR27" s="331"/>
      <c r="DS27" s="132"/>
      <c r="DT27" s="67">
        <v>0</v>
      </c>
      <c r="DU27" s="65">
        <f t="shared" si="4"/>
        <v>0</v>
      </c>
      <c r="DV27" s="174">
        <f t="shared" si="5"/>
        <v>0</v>
      </c>
    </row>
    <row r="28" spans="1:126" ht="15.75" customHeight="1">
      <c r="A28" s="333"/>
      <c r="B28" s="133"/>
      <c r="C28" s="131" t="s">
        <v>69</v>
      </c>
      <c r="D28" s="331" t="s">
        <v>29</v>
      </c>
      <c r="E28" s="331"/>
      <c r="F28" s="331"/>
      <c r="G28" s="331"/>
      <c r="H28" s="131"/>
      <c r="I28" s="57">
        <v>559491</v>
      </c>
      <c r="J28" s="57">
        <v>355577</v>
      </c>
      <c r="K28" s="57">
        <v>776455</v>
      </c>
      <c r="L28" s="57">
        <v>41334</v>
      </c>
      <c r="M28" s="57">
        <v>151632</v>
      </c>
      <c r="N28" s="67">
        <v>117821</v>
      </c>
      <c r="O28" s="68">
        <v>78175</v>
      </c>
      <c r="P28" s="167">
        <v>205278</v>
      </c>
      <c r="Q28" s="57">
        <v>34708</v>
      </c>
      <c r="R28" s="57">
        <v>18536</v>
      </c>
      <c r="S28" s="57">
        <v>57724</v>
      </c>
      <c r="T28" s="57">
        <v>31366</v>
      </c>
      <c r="U28" s="57">
        <v>35573</v>
      </c>
      <c r="V28" s="57">
        <v>48927</v>
      </c>
      <c r="W28" s="69">
        <v>1234</v>
      </c>
      <c r="X28" s="354"/>
      <c r="Y28" s="133"/>
      <c r="Z28" s="131" t="s">
        <v>69</v>
      </c>
      <c r="AA28" s="331" t="s">
        <v>29</v>
      </c>
      <c r="AB28" s="331"/>
      <c r="AC28" s="331"/>
      <c r="AD28" s="331"/>
      <c r="AE28" s="132"/>
      <c r="AF28" s="57">
        <v>102305</v>
      </c>
      <c r="AG28" s="57">
        <v>79956</v>
      </c>
      <c r="AH28" s="57">
        <v>98490</v>
      </c>
      <c r="AI28" s="57">
        <v>111181</v>
      </c>
      <c r="AJ28" s="67">
        <v>292591</v>
      </c>
      <c r="AK28" s="68">
        <v>0</v>
      </c>
      <c r="AL28" s="57">
        <v>64501</v>
      </c>
      <c r="AM28" s="57">
        <v>7323</v>
      </c>
      <c r="AN28" s="57">
        <v>20056</v>
      </c>
      <c r="AO28" s="206">
        <f t="shared" si="0"/>
        <v>3290234</v>
      </c>
      <c r="AP28" s="57">
        <v>10060</v>
      </c>
      <c r="AQ28" s="57">
        <v>9363</v>
      </c>
      <c r="AR28" s="57">
        <v>83821</v>
      </c>
      <c r="AS28" s="57">
        <v>34524</v>
      </c>
      <c r="AT28" s="211">
        <v>108517</v>
      </c>
      <c r="AU28" s="333"/>
      <c r="AV28" s="133"/>
      <c r="AW28" s="131" t="s">
        <v>69</v>
      </c>
      <c r="AX28" s="331" t="s">
        <v>29</v>
      </c>
      <c r="AY28" s="331"/>
      <c r="AZ28" s="331"/>
      <c r="BA28" s="331"/>
      <c r="BB28" s="131"/>
      <c r="BC28" s="57">
        <v>24620</v>
      </c>
      <c r="BD28" s="57">
        <v>9958</v>
      </c>
      <c r="BE28" s="57">
        <v>51381</v>
      </c>
      <c r="BF28" s="57">
        <v>15206</v>
      </c>
      <c r="BG28" s="67">
        <v>46217</v>
      </c>
      <c r="BH28" s="68">
        <v>54415</v>
      </c>
      <c r="BI28" s="57">
        <v>45003</v>
      </c>
      <c r="BJ28" s="57">
        <v>16320</v>
      </c>
      <c r="BK28" s="57">
        <v>36996</v>
      </c>
      <c r="BL28" s="206">
        <f t="shared" si="2"/>
        <v>546401</v>
      </c>
      <c r="BM28" s="57">
        <v>19510</v>
      </c>
      <c r="BN28" s="57">
        <v>118011</v>
      </c>
      <c r="BO28" s="57">
        <v>55422</v>
      </c>
      <c r="BP28" s="254">
        <v>130</v>
      </c>
      <c r="BQ28" s="69">
        <v>4140</v>
      </c>
      <c r="BR28" s="354"/>
      <c r="BS28" s="133"/>
      <c r="BT28" s="131" t="s">
        <v>69</v>
      </c>
      <c r="BU28" s="331" t="s">
        <v>29</v>
      </c>
      <c r="BV28" s="331"/>
      <c r="BW28" s="331"/>
      <c r="BX28" s="331"/>
      <c r="BY28" s="132"/>
      <c r="BZ28" s="57">
        <v>30995</v>
      </c>
      <c r="CA28" s="57">
        <v>152598</v>
      </c>
      <c r="CB28" s="57">
        <v>146066</v>
      </c>
      <c r="CC28" s="57">
        <v>27161</v>
      </c>
      <c r="CD28" s="67">
        <v>16586</v>
      </c>
      <c r="CE28" s="68">
        <v>23019</v>
      </c>
      <c r="CF28" s="57">
        <v>35048</v>
      </c>
      <c r="CG28" s="57">
        <v>13064</v>
      </c>
      <c r="CH28" s="57">
        <v>7235</v>
      </c>
      <c r="CI28" s="57">
        <v>24678</v>
      </c>
      <c r="CJ28" s="57">
        <v>0</v>
      </c>
      <c r="CK28" s="57">
        <v>19453</v>
      </c>
      <c r="CL28" s="57">
        <v>15252</v>
      </c>
      <c r="CM28" s="57">
        <v>26380</v>
      </c>
      <c r="CN28" s="69">
        <v>5201</v>
      </c>
      <c r="CO28" s="354"/>
      <c r="CP28" s="133"/>
      <c r="CQ28" s="131" t="s">
        <v>69</v>
      </c>
      <c r="CR28" s="331" t="s">
        <v>29</v>
      </c>
      <c r="CS28" s="331"/>
      <c r="CT28" s="331"/>
      <c r="CU28" s="331"/>
      <c r="CV28" s="132"/>
      <c r="CW28" s="57">
        <v>26758</v>
      </c>
      <c r="CX28" s="67">
        <v>7556</v>
      </c>
      <c r="CY28" s="65">
        <f t="shared" si="3"/>
        <v>774263</v>
      </c>
      <c r="CZ28" s="57">
        <v>12289</v>
      </c>
      <c r="DA28" s="57">
        <v>10788</v>
      </c>
      <c r="DB28" s="254">
        <v>39460</v>
      </c>
      <c r="DC28" s="57">
        <v>1154</v>
      </c>
      <c r="DD28" s="57">
        <v>6006</v>
      </c>
      <c r="DE28" s="57">
        <v>134563</v>
      </c>
      <c r="DF28" s="57">
        <v>15636</v>
      </c>
      <c r="DG28" s="57">
        <v>9904</v>
      </c>
      <c r="DH28" s="260">
        <f t="shared" si="1"/>
        <v>229800</v>
      </c>
      <c r="DI28" s="57">
        <v>766</v>
      </c>
      <c r="DJ28" s="56">
        <f t="shared" si="6"/>
        <v>766</v>
      </c>
      <c r="DK28" s="67">
        <v>909</v>
      </c>
      <c r="DL28" s="333"/>
      <c r="DM28" s="133"/>
      <c r="DN28" s="131" t="s">
        <v>69</v>
      </c>
      <c r="DO28" s="331" t="s">
        <v>29</v>
      </c>
      <c r="DP28" s="331"/>
      <c r="DQ28" s="331"/>
      <c r="DR28" s="331"/>
      <c r="DS28" s="132"/>
      <c r="DT28" s="67">
        <v>219</v>
      </c>
      <c r="DU28" s="65">
        <f t="shared" si="4"/>
        <v>1128</v>
      </c>
      <c r="DV28" s="174">
        <f t="shared" si="5"/>
        <v>4842592</v>
      </c>
    </row>
    <row r="29" spans="1:126" ht="15.75" customHeight="1">
      <c r="A29" s="333"/>
      <c r="B29" s="133"/>
      <c r="C29" s="131" t="s">
        <v>70</v>
      </c>
      <c r="D29" s="331" t="s">
        <v>30</v>
      </c>
      <c r="E29" s="331"/>
      <c r="F29" s="331"/>
      <c r="G29" s="331"/>
      <c r="H29" s="131"/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67">
        <v>0</v>
      </c>
      <c r="O29" s="68">
        <v>0</v>
      </c>
      <c r="P29" s="16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69">
        <v>0</v>
      </c>
      <c r="X29" s="354"/>
      <c r="Y29" s="133"/>
      <c r="Z29" s="131" t="s">
        <v>70</v>
      </c>
      <c r="AA29" s="331" t="s">
        <v>30</v>
      </c>
      <c r="AB29" s="331"/>
      <c r="AC29" s="331"/>
      <c r="AD29" s="331"/>
      <c r="AE29" s="132"/>
      <c r="AF29" s="57">
        <v>0</v>
      </c>
      <c r="AG29" s="57">
        <v>0</v>
      </c>
      <c r="AH29" s="57">
        <v>0</v>
      </c>
      <c r="AI29" s="57">
        <v>0</v>
      </c>
      <c r="AJ29" s="67">
        <v>0</v>
      </c>
      <c r="AK29" s="68">
        <v>0</v>
      </c>
      <c r="AL29" s="57">
        <v>0</v>
      </c>
      <c r="AM29" s="57">
        <v>0</v>
      </c>
      <c r="AN29" s="57">
        <v>0</v>
      </c>
      <c r="AO29" s="206">
        <f t="shared" si="0"/>
        <v>0</v>
      </c>
      <c r="AP29" s="57">
        <v>0</v>
      </c>
      <c r="AQ29" s="57">
        <v>0</v>
      </c>
      <c r="AR29" s="57">
        <v>0</v>
      </c>
      <c r="AS29" s="57">
        <v>0</v>
      </c>
      <c r="AT29" s="211">
        <v>0</v>
      </c>
      <c r="AU29" s="333"/>
      <c r="AV29" s="133"/>
      <c r="AW29" s="131" t="s">
        <v>70</v>
      </c>
      <c r="AX29" s="331" t="s">
        <v>30</v>
      </c>
      <c r="AY29" s="331"/>
      <c r="AZ29" s="331"/>
      <c r="BA29" s="331"/>
      <c r="BB29" s="131"/>
      <c r="BC29" s="57">
        <v>0</v>
      </c>
      <c r="BD29" s="57">
        <v>0</v>
      </c>
      <c r="BE29" s="57">
        <v>0</v>
      </c>
      <c r="BF29" s="57">
        <v>0</v>
      </c>
      <c r="BG29" s="67">
        <v>0</v>
      </c>
      <c r="BH29" s="68">
        <v>0</v>
      </c>
      <c r="BI29" s="57">
        <v>0</v>
      </c>
      <c r="BJ29" s="57">
        <v>0</v>
      </c>
      <c r="BK29" s="57">
        <v>0</v>
      </c>
      <c r="BL29" s="206">
        <f t="shared" si="2"/>
        <v>0</v>
      </c>
      <c r="BM29" s="57">
        <v>0</v>
      </c>
      <c r="BN29" s="57">
        <v>0</v>
      </c>
      <c r="BO29" s="57">
        <v>0</v>
      </c>
      <c r="BP29" s="254">
        <v>0</v>
      </c>
      <c r="BQ29" s="69">
        <v>0</v>
      </c>
      <c r="BR29" s="354"/>
      <c r="BS29" s="133"/>
      <c r="BT29" s="131" t="s">
        <v>70</v>
      </c>
      <c r="BU29" s="331" t="s">
        <v>30</v>
      </c>
      <c r="BV29" s="331"/>
      <c r="BW29" s="331"/>
      <c r="BX29" s="331"/>
      <c r="BY29" s="132"/>
      <c r="BZ29" s="57">
        <v>0</v>
      </c>
      <c r="CA29" s="57">
        <v>0</v>
      </c>
      <c r="CB29" s="57">
        <v>0</v>
      </c>
      <c r="CC29" s="57">
        <v>0</v>
      </c>
      <c r="CD29" s="67">
        <v>0</v>
      </c>
      <c r="CE29" s="68">
        <v>0</v>
      </c>
      <c r="CF29" s="57">
        <v>0</v>
      </c>
      <c r="CG29" s="57">
        <v>0</v>
      </c>
      <c r="CH29" s="57">
        <v>0</v>
      </c>
      <c r="CI29" s="57">
        <v>0</v>
      </c>
      <c r="CJ29" s="57">
        <v>0</v>
      </c>
      <c r="CK29" s="57">
        <v>0</v>
      </c>
      <c r="CL29" s="57">
        <v>0</v>
      </c>
      <c r="CM29" s="57">
        <v>0</v>
      </c>
      <c r="CN29" s="69">
        <v>0</v>
      </c>
      <c r="CO29" s="354"/>
      <c r="CP29" s="133"/>
      <c r="CQ29" s="131" t="s">
        <v>70</v>
      </c>
      <c r="CR29" s="331" t="s">
        <v>30</v>
      </c>
      <c r="CS29" s="331"/>
      <c r="CT29" s="331"/>
      <c r="CU29" s="331"/>
      <c r="CV29" s="132"/>
      <c r="CW29" s="57">
        <v>0</v>
      </c>
      <c r="CX29" s="67">
        <v>0</v>
      </c>
      <c r="CY29" s="65">
        <f t="shared" si="3"/>
        <v>0</v>
      </c>
      <c r="CZ29" s="57">
        <v>0</v>
      </c>
      <c r="DA29" s="57">
        <v>0</v>
      </c>
      <c r="DB29" s="254">
        <v>0</v>
      </c>
      <c r="DC29" s="57">
        <v>0</v>
      </c>
      <c r="DD29" s="57">
        <v>0</v>
      </c>
      <c r="DE29" s="57">
        <v>0</v>
      </c>
      <c r="DF29" s="57">
        <v>0</v>
      </c>
      <c r="DG29" s="57">
        <v>0</v>
      </c>
      <c r="DH29" s="260">
        <f t="shared" si="1"/>
        <v>0</v>
      </c>
      <c r="DI29" s="57">
        <v>0</v>
      </c>
      <c r="DJ29" s="56">
        <f t="shared" si="6"/>
        <v>0</v>
      </c>
      <c r="DK29" s="67">
        <v>0</v>
      </c>
      <c r="DL29" s="333"/>
      <c r="DM29" s="133"/>
      <c r="DN29" s="131" t="s">
        <v>70</v>
      </c>
      <c r="DO29" s="331" t="s">
        <v>30</v>
      </c>
      <c r="DP29" s="331"/>
      <c r="DQ29" s="331"/>
      <c r="DR29" s="331"/>
      <c r="DS29" s="132"/>
      <c r="DT29" s="67">
        <v>0</v>
      </c>
      <c r="DU29" s="65">
        <f t="shared" si="4"/>
        <v>0</v>
      </c>
      <c r="DV29" s="174">
        <f t="shared" si="5"/>
        <v>0</v>
      </c>
    </row>
    <row r="30" spans="1:126" ht="15.75" customHeight="1">
      <c r="A30" s="333"/>
      <c r="B30" s="133"/>
      <c r="C30" s="131" t="s">
        <v>71</v>
      </c>
      <c r="D30" s="331" t="s">
        <v>31</v>
      </c>
      <c r="E30" s="331"/>
      <c r="F30" s="331"/>
      <c r="G30" s="331"/>
      <c r="H30" s="131"/>
      <c r="I30" s="57">
        <v>674</v>
      </c>
      <c r="J30" s="57">
        <v>0</v>
      </c>
      <c r="K30" s="57">
        <v>0</v>
      </c>
      <c r="L30" s="57">
        <v>0</v>
      </c>
      <c r="M30" s="57">
        <v>0</v>
      </c>
      <c r="N30" s="67">
        <v>0</v>
      </c>
      <c r="O30" s="68">
        <v>0</v>
      </c>
      <c r="P30" s="16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69">
        <v>0</v>
      </c>
      <c r="X30" s="354"/>
      <c r="Y30" s="133"/>
      <c r="Z30" s="131" t="s">
        <v>71</v>
      </c>
      <c r="AA30" s="331" t="s">
        <v>31</v>
      </c>
      <c r="AB30" s="331"/>
      <c r="AC30" s="331"/>
      <c r="AD30" s="331"/>
      <c r="AE30" s="132"/>
      <c r="AF30" s="57">
        <v>0</v>
      </c>
      <c r="AG30" s="57">
        <v>0</v>
      </c>
      <c r="AH30" s="57">
        <v>0</v>
      </c>
      <c r="AI30" s="57">
        <v>0</v>
      </c>
      <c r="AJ30" s="67">
        <v>0</v>
      </c>
      <c r="AK30" s="68">
        <v>0</v>
      </c>
      <c r="AL30" s="57">
        <v>0</v>
      </c>
      <c r="AM30" s="57">
        <v>0</v>
      </c>
      <c r="AN30" s="57">
        <v>0</v>
      </c>
      <c r="AO30" s="206">
        <f t="shared" si="0"/>
        <v>674</v>
      </c>
      <c r="AP30" s="57">
        <v>0</v>
      </c>
      <c r="AQ30" s="57">
        <v>0</v>
      </c>
      <c r="AR30" s="57">
        <v>0</v>
      </c>
      <c r="AS30" s="57">
        <v>0</v>
      </c>
      <c r="AT30" s="211">
        <v>0</v>
      </c>
      <c r="AU30" s="333"/>
      <c r="AV30" s="133"/>
      <c r="AW30" s="131" t="s">
        <v>71</v>
      </c>
      <c r="AX30" s="331" t="s">
        <v>31</v>
      </c>
      <c r="AY30" s="331"/>
      <c r="AZ30" s="331"/>
      <c r="BA30" s="331"/>
      <c r="BB30" s="131"/>
      <c r="BC30" s="57">
        <v>0</v>
      </c>
      <c r="BD30" s="57">
        <v>0</v>
      </c>
      <c r="BE30" s="57">
        <v>0</v>
      </c>
      <c r="BF30" s="57">
        <v>0</v>
      </c>
      <c r="BG30" s="67">
        <v>0</v>
      </c>
      <c r="BH30" s="68">
        <v>0</v>
      </c>
      <c r="BI30" s="57">
        <v>0</v>
      </c>
      <c r="BJ30" s="57">
        <v>0</v>
      </c>
      <c r="BK30" s="57">
        <v>0</v>
      </c>
      <c r="BL30" s="206">
        <f t="shared" si="2"/>
        <v>0</v>
      </c>
      <c r="BM30" s="57">
        <v>0</v>
      </c>
      <c r="BN30" s="57">
        <v>0</v>
      </c>
      <c r="BO30" s="57">
        <v>0</v>
      </c>
      <c r="BP30" s="254">
        <v>0</v>
      </c>
      <c r="BQ30" s="69">
        <v>0</v>
      </c>
      <c r="BR30" s="354"/>
      <c r="BS30" s="133"/>
      <c r="BT30" s="131" t="s">
        <v>71</v>
      </c>
      <c r="BU30" s="331" t="s">
        <v>31</v>
      </c>
      <c r="BV30" s="331"/>
      <c r="BW30" s="331"/>
      <c r="BX30" s="331"/>
      <c r="BY30" s="132"/>
      <c r="BZ30" s="57">
        <v>0</v>
      </c>
      <c r="CA30" s="57">
        <v>0</v>
      </c>
      <c r="CB30" s="57">
        <v>0</v>
      </c>
      <c r="CC30" s="57">
        <v>0</v>
      </c>
      <c r="CD30" s="67">
        <v>0</v>
      </c>
      <c r="CE30" s="68">
        <v>0</v>
      </c>
      <c r="CF30" s="57">
        <v>0</v>
      </c>
      <c r="CG30" s="57">
        <v>0</v>
      </c>
      <c r="CH30" s="57">
        <v>0</v>
      </c>
      <c r="CI30" s="57">
        <v>0</v>
      </c>
      <c r="CJ30" s="57">
        <v>0</v>
      </c>
      <c r="CK30" s="57">
        <v>0</v>
      </c>
      <c r="CL30" s="57">
        <v>0</v>
      </c>
      <c r="CM30" s="57">
        <v>0</v>
      </c>
      <c r="CN30" s="69">
        <v>0</v>
      </c>
      <c r="CO30" s="354"/>
      <c r="CP30" s="133"/>
      <c r="CQ30" s="131" t="s">
        <v>71</v>
      </c>
      <c r="CR30" s="331" t="s">
        <v>31</v>
      </c>
      <c r="CS30" s="331"/>
      <c r="CT30" s="331"/>
      <c r="CU30" s="331"/>
      <c r="CV30" s="132"/>
      <c r="CW30" s="57">
        <v>0</v>
      </c>
      <c r="CX30" s="67">
        <v>0</v>
      </c>
      <c r="CY30" s="65">
        <f t="shared" si="3"/>
        <v>0</v>
      </c>
      <c r="CZ30" s="57">
        <v>0</v>
      </c>
      <c r="DA30" s="57">
        <v>0</v>
      </c>
      <c r="DB30" s="254">
        <v>0</v>
      </c>
      <c r="DC30" s="57">
        <v>0</v>
      </c>
      <c r="DD30" s="57">
        <v>0</v>
      </c>
      <c r="DE30" s="57">
        <v>0</v>
      </c>
      <c r="DF30" s="57">
        <v>0</v>
      </c>
      <c r="DG30" s="57">
        <v>0</v>
      </c>
      <c r="DH30" s="260">
        <f t="shared" si="1"/>
        <v>0</v>
      </c>
      <c r="DI30" s="57">
        <v>0</v>
      </c>
      <c r="DJ30" s="56">
        <f t="shared" si="6"/>
        <v>0</v>
      </c>
      <c r="DK30" s="67">
        <v>0</v>
      </c>
      <c r="DL30" s="333"/>
      <c r="DM30" s="133"/>
      <c r="DN30" s="131" t="s">
        <v>71</v>
      </c>
      <c r="DO30" s="331" t="s">
        <v>31</v>
      </c>
      <c r="DP30" s="331"/>
      <c r="DQ30" s="331"/>
      <c r="DR30" s="331"/>
      <c r="DS30" s="132"/>
      <c r="DT30" s="67">
        <v>0</v>
      </c>
      <c r="DU30" s="65">
        <f t="shared" si="4"/>
        <v>0</v>
      </c>
      <c r="DV30" s="174">
        <f t="shared" si="5"/>
        <v>674</v>
      </c>
    </row>
    <row r="31" spans="1:126" ht="15.75" customHeight="1">
      <c r="A31" s="333"/>
      <c r="B31" s="133"/>
      <c r="C31" s="131" t="s">
        <v>72</v>
      </c>
      <c r="D31" s="331" t="s">
        <v>32</v>
      </c>
      <c r="E31" s="331"/>
      <c r="F31" s="331"/>
      <c r="G31" s="331"/>
      <c r="H31" s="131"/>
      <c r="I31" s="57">
        <v>1429051</v>
      </c>
      <c r="J31" s="57">
        <v>246500</v>
      </c>
      <c r="K31" s="57">
        <v>1319855</v>
      </c>
      <c r="L31" s="57">
        <v>61000</v>
      </c>
      <c r="M31" s="57">
        <v>194900</v>
      </c>
      <c r="N31" s="67">
        <v>225000</v>
      </c>
      <c r="O31" s="68">
        <v>168780</v>
      </c>
      <c r="P31" s="167">
        <v>0</v>
      </c>
      <c r="Q31" s="57">
        <v>55000</v>
      </c>
      <c r="R31" s="57">
        <v>44253</v>
      </c>
      <c r="S31" s="57">
        <v>125490</v>
      </c>
      <c r="T31" s="57">
        <v>0</v>
      </c>
      <c r="U31" s="57">
        <v>53500</v>
      </c>
      <c r="V31" s="57">
        <v>84600</v>
      </c>
      <c r="W31" s="69">
        <v>0</v>
      </c>
      <c r="X31" s="354"/>
      <c r="Y31" s="133"/>
      <c r="Z31" s="131" t="s">
        <v>72</v>
      </c>
      <c r="AA31" s="331" t="s">
        <v>32</v>
      </c>
      <c r="AB31" s="331"/>
      <c r="AC31" s="331"/>
      <c r="AD31" s="331"/>
      <c r="AE31" s="132"/>
      <c r="AF31" s="57">
        <v>15000</v>
      </c>
      <c r="AG31" s="57">
        <v>45000</v>
      </c>
      <c r="AH31" s="57">
        <v>175000</v>
      </c>
      <c r="AI31" s="57">
        <v>651478</v>
      </c>
      <c r="AJ31" s="67">
        <v>150000</v>
      </c>
      <c r="AK31" s="68">
        <v>469035</v>
      </c>
      <c r="AL31" s="57">
        <v>150000</v>
      </c>
      <c r="AM31" s="57">
        <v>135176</v>
      </c>
      <c r="AN31" s="57">
        <v>481700</v>
      </c>
      <c r="AO31" s="206">
        <f t="shared" si="0"/>
        <v>6280318</v>
      </c>
      <c r="AP31" s="57">
        <v>0</v>
      </c>
      <c r="AQ31" s="57">
        <v>0</v>
      </c>
      <c r="AR31" s="57">
        <v>100000</v>
      </c>
      <c r="AS31" s="57">
        <v>25000</v>
      </c>
      <c r="AT31" s="211">
        <v>48600</v>
      </c>
      <c r="AU31" s="333"/>
      <c r="AV31" s="133"/>
      <c r="AW31" s="131" t="s">
        <v>72</v>
      </c>
      <c r="AX31" s="331" t="s">
        <v>32</v>
      </c>
      <c r="AY31" s="331"/>
      <c r="AZ31" s="331"/>
      <c r="BA31" s="331"/>
      <c r="BB31" s="131"/>
      <c r="BC31" s="57">
        <v>0</v>
      </c>
      <c r="BD31" s="57">
        <v>0</v>
      </c>
      <c r="BE31" s="57">
        <v>11000</v>
      </c>
      <c r="BF31" s="57">
        <v>0</v>
      </c>
      <c r="BG31" s="67">
        <v>2592</v>
      </c>
      <c r="BH31" s="68">
        <v>45000</v>
      </c>
      <c r="BI31" s="57">
        <v>0</v>
      </c>
      <c r="BJ31" s="57">
        <v>49000</v>
      </c>
      <c r="BK31" s="57">
        <v>27000</v>
      </c>
      <c r="BL31" s="206">
        <f t="shared" si="2"/>
        <v>308192</v>
      </c>
      <c r="BM31" s="57">
        <v>0</v>
      </c>
      <c r="BN31" s="57">
        <v>203965</v>
      </c>
      <c r="BO31" s="57">
        <v>0</v>
      </c>
      <c r="BP31" s="254">
        <v>0</v>
      </c>
      <c r="BQ31" s="69">
        <v>0</v>
      </c>
      <c r="BR31" s="354"/>
      <c r="BS31" s="133"/>
      <c r="BT31" s="131" t="s">
        <v>72</v>
      </c>
      <c r="BU31" s="331" t="s">
        <v>32</v>
      </c>
      <c r="BV31" s="331"/>
      <c r="BW31" s="331"/>
      <c r="BX31" s="331"/>
      <c r="BY31" s="132"/>
      <c r="BZ31" s="57">
        <v>119685</v>
      </c>
      <c r="CA31" s="57">
        <v>0</v>
      </c>
      <c r="CB31" s="57">
        <v>0</v>
      </c>
      <c r="CC31" s="57">
        <v>0</v>
      </c>
      <c r="CD31" s="67">
        <v>0</v>
      </c>
      <c r="CE31" s="68">
        <v>0</v>
      </c>
      <c r="CF31" s="57">
        <v>326506</v>
      </c>
      <c r="CG31" s="57">
        <v>0</v>
      </c>
      <c r="CH31" s="57">
        <v>0</v>
      </c>
      <c r="CI31" s="57">
        <v>0</v>
      </c>
      <c r="CJ31" s="57">
        <v>0</v>
      </c>
      <c r="CK31" s="57">
        <v>0</v>
      </c>
      <c r="CL31" s="57">
        <v>0</v>
      </c>
      <c r="CM31" s="57">
        <v>0</v>
      </c>
      <c r="CN31" s="69">
        <v>0</v>
      </c>
      <c r="CO31" s="354"/>
      <c r="CP31" s="133"/>
      <c r="CQ31" s="131" t="s">
        <v>72</v>
      </c>
      <c r="CR31" s="331" t="s">
        <v>32</v>
      </c>
      <c r="CS31" s="331"/>
      <c r="CT31" s="331"/>
      <c r="CU31" s="331"/>
      <c r="CV31" s="132"/>
      <c r="CW31" s="57">
        <v>341800</v>
      </c>
      <c r="CX31" s="67">
        <v>0</v>
      </c>
      <c r="CY31" s="65">
        <f t="shared" si="3"/>
        <v>991956</v>
      </c>
      <c r="CZ31" s="57">
        <v>0</v>
      </c>
      <c r="DA31" s="57">
        <v>0</v>
      </c>
      <c r="DB31" s="254">
        <v>130000</v>
      </c>
      <c r="DC31" s="57">
        <v>147620</v>
      </c>
      <c r="DD31" s="57">
        <v>0</v>
      </c>
      <c r="DE31" s="57">
        <v>89700</v>
      </c>
      <c r="DF31" s="57">
        <v>0</v>
      </c>
      <c r="DG31" s="57">
        <v>0</v>
      </c>
      <c r="DH31" s="260">
        <f t="shared" si="1"/>
        <v>367320</v>
      </c>
      <c r="DI31" s="57">
        <v>0</v>
      </c>
      <c r="DJ31" s="56">
        <f t="shared" si="6"/>
        <v>0</v>
      </c>
      <c r="DK31" s="67">
        <v>0</v>
      </c>
      <c r="DL31" s="333"/>
      <c r="DM31" s="133"/>
      <c r="DN31" s="131" t="s">
        <v>72</v>
      </c>
      <c r="DO31" s="331" t="s">
        <v>32</v>
      </c>
      <c r="DP31" s="331"/>
      <c r="DQ31" s="331"/>
      <c r="DR31" s="331"/>
      <c r="DS31" s="132"/>
      <c r="DT31" s="67">
        <v>24102</v>
      </c>
      <c r="DU31" s="65">
        <f t="shared" si="4"/>
        <v>24102</v>
      </c>
      <c r="DV31" s="174">
        <f t="shared" si="5"/>
        <v>7971888</v>
      </c>
    </row>
    <row r="32" spans="1:126" ht="15.75" customHeight="1">
      <c r="A32" s="333"/>
      <c r="B32" s="133"/>
      <c r="C32" s="131" t="s">
        <v>73</v>
      </c>
      <c r="D32" s="331" t="s">
        <v>33</v>
      </c>
      <c r="E32" s="331"/>
      <c r="F32" s="331"/>
      <c r="G32" s="331"/>
      <c r="H32" s="131"/>
      <c r="I32" s="57">
        <v>112800</v>
      </c>
      <c r="J32" s="57">
        <v>56930</v>
      </c>
      <c r="K32" s="57">
        <v>170181</v>
      </c>
      <c r="L32" s="57">
        <v>17517</v>
      </c>
      <c r="M32" s="57">
        <v>134212</v>
      </c>
      <c r="N32" s="67">
        <v>27298</v>
      </c>
      <c r="O32" s="68">
        <v>13543</v>
      </c>
      <c r="P32" s="167">
        <v>308</v>
      </c>
      <c r="Q32" s="57">
        <v>0</v>
      </c>
      <c r="R32" s="57">
        <v>0</v>
      </c>
      <c r="S32" s="57">
        <v>0</v>
      </c>
      <c r="T32" s="57">
        <v>0</v>
      </c>
      <c r="U32" s="57">
        <v>22074</v>
      </c>
      <c r="V32" s="57">
        <v>7471</v>
      </c>
      <c r="W32" s="69">
        <v>0</v>
      </c>
      <c r="X32" s="354"/>
      <c r="Y32" s="133"/>
      <c r="Z32" s="131" t="s">
        <v>73</v>
      </c>
      <c r="AA32" s="331" t="s">
        <v>33</v>
      </c>
      <c r="AB32" s="331"/>
      <c r="AC32" s="331"/>
      <c r="AD32" s="331"/>
      <c r="AE32" s="132"/>
      <c r="AF32" s="57">
        <v>14124</v>
      </c>
      <c r="AG32" s="57">
        <v>9001</v>
      </c>
      <c r="AH32" s="57">
        <v>7738</v>
      </c>
      <c r="AI32" s="57">
        <v>0</v>
      </c>
      <c r="AJ32" s="67">
        <v>36983</v>
      </c>
      <c r="AK32" s="68">
        <v>0</v>
      </c>
      <c r="AL32" s="57">
        <v>24439</v>
      </c>
      <c r="AM32" s="57">
        <v>0</v>
      </c>
      <c r="AN32" s="57">
        <v>0</v>
      </c>
      <c r="AO32" s="206">
        <f t="shared" si="0"/>
        <v>654619</v>
      </c>
      <c r="AP32" s="57">
        <v>0</v>
      </c>
      <c r="AQ32" s="57">
        <v>0</v>
      </c>
      <c r="AR32" s="57">
        <v>3268</v>
      </c>
      <c r="AS32" s="57">
        <v>0</v>
      </c>
      <c r="AT32" s="211">
        <v>0</v>
      </c>
      <c r="AU32" s="333"/>
      <c r="AV32" s="133"/>
      <c r="AW32" s="131" t="s">
        <v>73</v>
      </c>
      <c r="AX32" s="331" t="s">
        <v>33</v>
      </c>
      <c r="AY32" s="331"/>
      <c r="AZ32" s="331"/>
      <c r="BA32" s="331"/>
      <c r="BB32" s="131"/>
      <c r="BC32" s="57">
        <v>3005</v>
      </c>
      <c r="BD32" s="57">
        <v>0</v>
      </c>
      <c r="BE32" s="57">
        <v>9347</v>
      </c>
      <c r="BF32" s="57">
        <v>0</v>
      </c>
      <c r="BG32" s="67">
        <v>0</v>
      </c>
      <c r="BH32" s="68">
        <v>5106</v>
      </c>
      <c r="BI32" s="57">
        <v>0</v>
      </c>
      <c r="BJ32" s="57">
        <v>0</v>
      </c>
      <c r="BK32" s="57">
        <v>0</v>
      </c>
      <c r="BL32" s="206">
        <f t="shared" si="2"/>
        <v>20726</v>
      </c>
      <c r="BM32" s="57">
        <v>0</v>
      </c>
      <c r="BN32" s="57">
        <v>16360</v>
      </c>
      <c r="BO32" s="57">
        <v>7435</v>
      </c>
      <c r="BP32" s="254">
        <v>0</v>
      </c>
      <c r="BQ32" s="69">
        <v>0</v>
      </c>
      <c r="BR32" s="354"/>
      <c r="BS32" s="133"/>
      <c r="BT32" s="131" t="s">
        <v>73</v>
      </c>
      <c r="BU32" s="331" t="s">
        <v>33</v>
      </c>
      <c r="BV32" s="331"/>
      <c r="BW32" s="331"/>
      <c r="BX32" s="331"/>
      <c r="BY32" s="132"/>
      <c r="BZ32" s="57">
        <v>0</v>
      </c>
      <c r="CA32" s="57">
        <v>0</v>
      </c>
      <c r="CB32" s="57">
        <v>0</v>
      </c>
      <c r="CC32" s="57">
        <v>0</v>
      </c>
      <c r="CD32" s="67">
        <v>0</v>
      </c>
      <c r="CE32" s="68">
        <v>0</v>
      </c>
      <c r="CF32" s="57">
        <v>8410</v>
      </c>
      <c r="CG32" s="57">
        <v>0</v>
      </c>
      <c r="CH32" s="57">
        <v>1729</v>
      </c>
      <c r="CI32" s="57">
        <v>180</v>
      </c>
      <c r="CJ32" s="57">
        <v>0</v>
      </c>
      <c r="CK32" s="57">
        <v>338</v>
      </c>
      <c r="CL32" s="57">
        <v>0</v>
      </c>
      <c r="CM32" s="57">
        <v>105</v>
      </c>
      <c r="CN32" s="69">
        <v>243</v>
      </c>
      <c r="CO32" s="354"/>
      <c r="CP32" s="133"/>
      <c r="CQ32" s="131" t="s">
        <v>73</v>
      </c>
      <c r="CR32" s="331" t="s">
        <v>33</v>
      </c>
      <c r="CS32" s="331"/>
      <c r="CT32" s="331"/>
      <c r="CU32" s="331"/>
      <c r="CV32" s="132"/>
      <c r="CW32" s="57">
        <v>6000</v>
      </c>
      <c r="CX32" s="67">
        <v>0</v>
      </c>
      <c r="CY32" s="65">
        <f t="shared" si="3"/>
        <v>40800</v>
      </c>
      <c r="CZ32" s="57">
        <v>0</v>
      </c>
      <c r="DA32" s="57">
        <v>955</v>
      </c>
      <c r="DB32" s="254">
        <v>0</v>
      </c>
      <c r="DC32" s="57">
        <v>0</v>
      </c>
      <c r="DD32" s="57">
        <v>0</v>
      </c>
      <c r="DE32" s="57">
        <v>0</v>
      </c>
      <c r="DF32" s="57">
        <v>0</v>
      </c>
      <c r="DG32" s="57">
        <v>0</v>
      </c>
      <c r="DH32" s="260">
        <f t="shared" si="1"/>
        <v>955</v>
      </c>
      <c r="DI32" s="57">
        <v>0</v>
      </c>
      <c r="DJ32" s="56">
        <f t="shared" si="6"/>
        <v>0</v>
      </c>
      <c r="DK32" s="67">
        <v>0</v>
      </c>
      <c r="DL32" s="333"/>
      <c r="DM32" s="133"/>
      <c r="DN32" s="131" t="s">
        <v>73</v>
      </c>
      <c r="DO32" s="331" t="s">
        <v>33</v>
      </c>
      <c r="DP32" s="331"/>
      <c r="DQ32" s="331"/>
      <c r="DR32" s="331"/>
      <c r="DS32" s="132"/>
      <c r="DT32" s="67">
        <v>7974</v>
      </c>
      <c r="DU32" s="65">
        <f t="shared" si="4"/>
        <v>7974</v>
      </c>
      <c r="DV32" s="174">
        <f t="shared" si="5"/>
        <v>725074</v>
      </c>
    </row>
    <row r="33" spans="1:126" ht="15.75" customHeight="1">
      <c r="A33" s="333"/>
      <c r="B33" s="133"/>
      <c r="C33" s="131" t="s">
        <v>74</v>
      </c>
      <c r="D33" s="331" t="s">
        <v>12</v>
      </c>
      <c r="E33" s="331"/>
      <c r="F33" s="331"/>
      <c r="G33" s="331"/>
      <c r="H33" s="131"/>
      <c r="I33" s="56">
        <v>0</v>
      </c>
      <c r="J33" s="56">
        <v>11678</v>
      </c>
      <c r="K33" s="56">
        <v>18195</v>
      </c>
      <c r="L33" s="56">
        <v>0</v>
      </c>
      <c r="M33" s="56">
        <v>169500</v>
      </c>
      <c r="N33" s="64">
        <v>43</v>
      </c>
      <c r="O33" s="65">
        <v>127</v>
      </c>
      <c r="P33" s="166">
        <v>0</v>
      </c>
      <c r="Q33" s="56">
        <v>3995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66">
        <v>0</v>
      </c>
      <c r="X33" s="354"/>
      <c r="Y33" s="133"/>
      <c r="Z33" s="131" t="s">
        <v>74</v>
      </c>
      <c r="AA33" s="331" t="s">
        <v>12</v>
      </c>
      <c r="AB33" s="331"/>
      <c r="AC33" s="331"/>
      <c r="AD33" s="331"/>
      <c r="AE33" s="132"/>
      <c r="AF33" s="56">
        <v>0</v>
      </c>
      <c r="AG33" s="56">
        <v>0</v>
      </c>
      <c r="AH33" s="56">
        <v>6509</v>
      </c>
      <c r="AI33" s="56">
        <v>0</v>
      </c>
      <c r="AJ33" s="64">
        <v>115013</v>
      </c>
      <c r="AK33" s="65">
        <v>32800</v>
      </c>
      <c r="AL33" s="56">
        <v>9922</v>
      </c>
      <c r="AM33" s="56">
        <v>1299</v>
      </c>
      <c r="AN33" s="56">
        <v>15343</v>
      </c>
      <c r="AO33" s="206">
        <f t="shared" si="0"/>
        <v>384424</v>
      </c>
      <c r="AP33" s="56">
        <v>0</v>
      </c>
      <c r="AQ33" s="56">
        <v>0</v>
      </c>
      <c r="AR33" s="56">
        <v>19</v>
      </c>
      <c r="AS33" s="56">
        <v>0</v>
      </c>
      <c r="AT33" s="210">
        <v>0</v>
      </c>
      <c r="AU33" s="333"/>
      <c r="AV33" s="133"/>
      <c r="AW33" s="131" t="s">
        <v>74</v>
      </c>
      <c r="AX33" s="331" t="s">
        <v>12</v>
      </c>
      <c r="AY33" s="331"/>
      <c r="AZ33" s="331"/>
      <c r="BA33" s="331"/>
      <c r="BB33" s="131"/>
      <c r="BC33" s="56">
        <v>5904</v>
      </c>
      <c r="BD33" s="56">
        <v>0</v>
      </c>
      <c r="BE33" s="56">
        <v>0</v>
      </c>
      <c r="BF33" s="56">
        <v>0</v>
      </c>
      <c r="BG33" s="64">
        <v>0</v>
      </c>
      <c r="BH33" s="65">
        <v>1010</v>
      </c>
      <c r="BI33" s="56">
        <v>0</v>
      </c>
      <c r="BJ33" s="56">
        <v>1879</v>
      </c>
      <c r="BK33" s="56">
        <v>2341</v>
      </c>
      <c r="BL33" s="206">
        <f t="shared" si="2"/>
        <v>11153</v>
      </c>
      <c r="BM33" s="56">
        <v>0</v>
      </c>
      <c r="BN33" s="56">
        <v>5098</v>
      </c>
      <c r="BO33" s="56">
        <v>0</v>
      </c>
      <c r="BP33" s="206">
        <v>0</v>
      </c>
      <c r="BQ33" s="66">
        <v>13929</v>
      </c>
      <c r="BR33" s="354"/>
      <c r="BS33" s="133"/>
      <c r="BT33" s="131" t="s">
        <v>74</v>
      </c>
      <c r="BU33" s="331" t="s">
        <v>12</v>
      </c>
      <c r="BV33" s="331"/>
      <c r="BW33" s="331"/>
      <c r="BX33" s="331"/>
      <c r="BY33" s="132"/>
      <c r="BZ33" s="56">
        <v>34356</v>
      </c>
      <c r="CA33" s="56">
        <v>8106</v>
      </c>
      <c r="CB33" s="56">
        <v>0</v>
      </c>
      <c r="CC33" s="56">
        <v>0</v>
      </c>
      <c r="CD33" s="64">
        <v>0</v>
      </c>
      <c r="CE33" s="65">
        <v>0</v>
      </c>
      <c r="CF33" s="56">
        <v>5673</v>
      </c>
      <c r="CG33" s="56">
        <v>0</v>
      </c>
      <c r="CH33" s="56">
        <v>0</v>
      </c>
      <c r="CI33" s="56">
        <v>0</v>
      </c>
      <c r="CJ33" s="56">
        <v>0</v>
      </c>
      <c r="CK33" s="56">
        <v>0</v>
      </c>
      <c r="CL33" s="56">
        <v>0</v>
      </c>
      <c r="CM33" s="56">
        <v>0</v>
      </c>
      <c r="CN33" s="66">
        <v>0</v>
      </c>
      <c r="CO33" s="354"/>
      <c r="CP33" s="133"/>
      <c r="CQ33" s="131" t="s">
        <v>74</v>
      </c>
      <c r="CR33" s="331" t="s">
        <v>12</v>
      </c>
      <c r="CS33" s="331"/>
      <c r="CT33" s="331"/>
      <c r="CU33" s="331"/>
      <c r="CV33" s="132"/>
      <c r="CW33" s="56">
        <v>14858</v>
      </c>
      <c r="CX33" s="64">
        <v>10</v>
      </c>
      <c r="CY33" s="65">
        <f t="shared" si="3"/>
        <v>82030</v>
      </c>
      <c r="CZ33" s="56">
        <v>0</v>
      </c>
      <c r="DA33" s="56">
        <v>0</v>
      </c>
      <c r="DB33" s="206">
        <v>5186</v>
      </c>
      <c r="DC33" s="56">
        <v>0</v>
      </c>
      <c r="DD33" s="56">
        <v>0</v>
      </c>
      <c r="DE33" s="56">
        <v>4772</v>
      </c>
      <c r="DF33" s="56">
        <v>0</v>
      </c>
      <c r="DG33" s="56">
        <v>0</v>
      </c>
      <c r="DH33" s="259">
        <f t="shared" si="1"/>
        <v>9958</v>
      </c>
      <c r="DI33" s="56">
        <v>0</v>
      </c>
      <c r="DJ33" s="56">
        <f t="shared" si="6"/>
        <v>0</v>
      </c>
      <c r="DK33" s="64">
        <v>0</v>
      </c>
      <c r="DL33" s="333"/>
      <c r="DM33" s="133"/>
      <c r="DN33" s="131" t="s">
        <v>74</v>
      </c>
      <c r="DO33" s="331" t="s">
        <v>12</v>
      </c>
      <c r="DP33" s="331"/>
      <c r="DQ33" s="331"/>
      <c r="DR33" s="331"/>
      <c r="DS33" s="132"/>
      <c r="DT33" s="64">
        <v>0</v>
      </c>
      <c r="DU33" s="65">
        <f t="shared" si="4"/>
        <v>0</v>
      </c>
      <c r="DV33" s="174">
        <f t="shared" si="5"/>
        <v>487565</v>
      </c>
    </row>
    <row r="34" spans="1:126" ht="15.75" customHeight="1">
      <c r="A34" s="333"/>
      <c r="B34" s="133" t="s">
        <v>143</v>
      </c>
      <c r="C34" s="331" t="s">
        <v>34</v>
      </c>
      <c r="D34" s="331"/>
      <c r="E34" s="331"/>
      <c r="F34" s="331"/>
      <c r="G34" s="331"/>
      <c r="H34" s="131"/>
      <c r="I34" s="57">
        <v>11687927</v>
      </c>
      <c r="J34" s="57">
        <v>4765237</v>
      </c>
      <c r="K34" s="57">
        <v>9276225</v>
      </c>
      <c r="L34" s="57">
        <v>1554922</v>
      </c>
      <c r="M34" s="57">
        <v>1209512</v>
      </c>
      <c r="N34" s="67">
        <v>832225</v>
      </c>
      <c r="O34" s="68">
        <v>535479</v>
      </c>
      <c r="P34" s="167">
        <v>273022</v>
      </c>
      <c r="Q34" s="57">
        <v>166552</v>
      </c>
      <c r="R34" s="57">
        <v>130226</v>
      </c>
      <c r="S34" s="57">
        <v>396927</v>
      </c>
      <c r="T34" s="57">
        <v>212950</v>
      </c>
      <c r="U34" s="57">
        <v>381584</v>
      </c>
      <c r="V34" s="57">
        <v>256618</v>
      </c>
      <c r="W34" s="69">
        <v>21431</v>
      </c>
      <c r="X34" s="354"/>
      <c r="Y34" s="133" t="s">
        <v>143</v>
      </c>
      <c r="Z34" s="331" t="s">
        <v>34</v>
      </c>
      <c r="AA34" s="331"/>
      <c r="AB34" s="331"/>
      <c r="AC34" s="331"/>
      <c r="AD34" s="331"/>
      <c r="AE34" s="132"/>
      <c r="AF34" s="57">
        <v>146386</v>
      </c>
      <c r="AG34" s="57">
        <v>269038</v>
      </c>
      <c r="AH34" s="57">
        <v>579441</v>
      </c>
      <c r="AI34" s="57">
        <v>1430401</v>
      </c>
      <c r="AJ34" s="67">
        <v>905636</v>
      </c>
      <c r="AK34" s="68">
        <v>847814</v>
      </c>
      <c r="AL34" s="57">
        <v>516328</v>
      </c>
      <c r="AM34" s="57">
        <v>278476</v>
      </c>
      <c r="AN34" s="57">
        <v>991223</v>
      </c>
      <c r="AO34" s="206">
        <f t="shared" si="0"/>
        <v>37665580</v>
      </c>
      <c r="AP34" s="57">
        <v>48131</v>
      </c>
      <c r="AQ34" s="57">
        <v>34883</v>
      </c>
      <c r="AR34" s="57">
        <v>415408</v>
      </c>
      <c r="AS34" s="57">
        <v>118318</v>
      </c>
      <c r="AT34" s="211">
        <v>211717</v>
      </c>
      <c r="AU34" s="333"/>
      <c r="AV34" s="133" t="s">
        <v>143</v>
      </c>
      <c r="AW34" s="331" t="s">
        <v>34</v>
      </c>
      <c r="AX34" s="331"/>
      <c r="AY34" s="331"/>
      <c r="AZ34" s="331"/>
      <c r="BA34" s="331"/>
      <c r="BB34" s="131"/>
      <c r="BC34" s="57">
        <v>73808</v>
      </c>
      <c r="BD34" s="57">
        <v>55375</v>
      </c>
      <c r="BE34" s="57">
        <v>80698</v>
      </c>
      <c r="BF34" s="57">
        <v>15167</v>
      </c>
      <c r="BG34" s="67">
        <v>87104</v>
      </c>
      <c r="BH34" s="68">
        <v>149531</v>
      </c>
      <c r="BI34" s="57">
        <v>63292</v>
      </c>
      <c r="BJ34" s="57">
        <v>134699</v>
      </c>
      <c r="BK34" s="57">
        <v>140429</v>
      </c>
      <c r="BL34" s="206">
        <f t="shared" si="2"/>
        <v>1628560</v>
      </c>
      <c r="BM34" s="57">
        <v>118781</v>
      </c>
      <c r="BN34" s="57">
        <v>1199435</v>
      </c>
      <c r="BO34" s="57">
        <v>162227</v>
      </c>
      <c r="BP34" s="254">
        <v>8059</v>
      </c>
      <c r="BQ34" s="69">
        <v>121307</v>
      </c>
      <c r="BR34" s="354"/>
      <c r="BS34" s="133" t="s">
        <v>143</v>
      </c>
      <c r="BT34" s="331" t="s">
        <v>34</v>
      </c>
      <c r="BU34" s="331"/>
      <c r="BV34" s="331"/>
      <c r="BW34" s="331"/>
      <c r="BX34" s="331"/>
      <c r="BY34" s="132"/>
      <c r="BZ34" s="57">
        <v>321499</v>
      </c>
      <c r="CA34" s="57">
        <v>339846</v>
      </c>
      <c r="CB34" s="57">
        <v>146066</v>
      </c>
      <c r="CC34" s="57">
        <v>34761</v>
      </c>
      <c r="CD34" s="67">
        <v>66492</v>
      </c>
      <c r="CE34" s="68">
        <v>37936</v>
      </c>
      <c r="CF34" s="57">
        <v>694838</v>
      </c>
      <c r="CG34" s="57">
        <v>30864</v>
      </c>
      <c r="CH34" s="57">
        <v>8990</v>
      </c>
      <c r="CI34" s="57">
        <v>65926</v>
      </c>
      <c r="CJ34" s="57">
        <v>8088</v>
      </c>
      <c r="CK34" s="57">
        <v>36015</v>
      </c>
      <c r="CL34" s="57">
        <v>41468</v>
      </c>
      <c r="CM34" s="57">
        <v>54185</v>
      </c>
      <c r="CN34" s="69">
        <v>40530</v>
      </c>
      <c r="CO34" s="354"/>
      <c r="CP34" s="133" t="s">
        <v>143</v>
      </c>
      <c r="CQ34" s="331" t="s">
        <v>34</v>
      </c>
      <c r="CR34" s="331"/>
      <c r="CS34" s="331"/>
      <c r="CT34" s="331"/>
      <c r="CU34" s="331"/>
      <c r="CV34" s="132"/>
      <c r="CW34" s="57">
        <v>793383</v>
      </c>
      <c r="CX34" s="67">
        <v>22208</v>
      </c>
      <c r="CY34" s="65">
        <f t="shared" si="3"/>
        <v>4352904</v>
      </c>
      <c r="CZ34" s="57">
        <v>26327</v>
      </c>
      <c r="DA34" s="57">
        <v>11743</v>
      </c>
      <c r="DB34" s="254">
        <v>275288</v>
      </c>
      <c r="DC34" s="57">
        <v>255492</v>
      </c>
      <c r="DD34" s="57">
        <v>20106</v>
      </c>
      <c r="DE34" s="57">
        <v>273104</v>
      </c>
      <c r="DF34" s="57">
        <v>35236</v>
      </c>
      <c r="DG34" s="57">
        <v>21174</v>
      </c>
      <c r="DH34" s="260">
        <f t="shared" si="1"/>
        <v>918470</v>
      </c>
      <c r="DI34" s="57">
        <v>3829</v>
      </c>
      <c r="DJ34" s="56">
        <f t="shared" si="6"/>
        <v>3829</v>
      </c>
      <c r="DK34" s="67">
        <v>909</v>
      </c>
      <c r="DL34" s="333"/>
      <c r="DM34" s="133" t="s">
        <v>143</v>
      </c>
      <c r="DN34" s="331" t="s">
        <v>34</v>
      </c>
      <c r="DO34" s="331"/>
      <c r="DP34" s="331"/>
      <c r="DQ34" s="331"/>
      <c r="DR34" s="331"/>
      <c r="DS34" s="132"/>
      <c r="DT34" s="67">
        <v>85195</v>
      </c>
      <c r="DU34" s="65">
        <f t="shared" si="4"/>
        <v>86104</v>
      </c>
      <c r="DV34" s="174">
        <f t="shared" si="5"/>
        <v>44655447</v>
      </c>
    </row>
    <row r="35" spans="1:126" ht="15.75" customHeight="1">
      <c r="A35" s="333"/>
      <c r="B35" s="133"/>
      <c r="C35" s="131" t="s">
        <v>76</v>
      </c>
      <c r="D35" s="331" t="s">
        <v>35</v>
      </c>
      <c r="E35" s="331"/>
      <c r="F35" s="331"/>
      <c r="G35" s="331"/>
      <c r="H35" s="131"/>
      <c r="I35" s="57">
        <v>3297164</v>
      </c>
      <c r="J35" s="57">
        <v>1136183</v>
      </c>
      <c r="K35" s="57">
        <v>4498757</v>
      </c>
      <c r="L35" s="57">
        <v>249459</v>
      </c>
      <c r="M35" s="57">
        <v>734723</v>
      </c>
      <c r="N35" s="67">
        <v>570810</v>
      </c>
      <c r="O35" s="68">
        <v>430737</v>
      </c>
      <c r="P35" s="167">
        <v>22150</v>
      </c>
      <c r="Q35" s="57">
        <v>143917</v>
      </c>
      <c r="R35" s="57">
        <v>105961</v>
      </c>
      <c r="S35" s="57">
        <v>296320</v>
      </c>
      <c r="T35" s="57">
        <v>6945</v>
      </c>
      <c r="U35" s="57">
        <v>238119</v>
      </c>
      <c r="V35" s="57">
        <v>161566</v>
      </c>
      <c r="W35" s="69">
        <v>7023</v>
      </c>
      <c r="X35" s="354"/>
      <c r="Y35" s="133"/>
      <c r="Z35" s="131" t="s">
        <v>76</v>
      </c>
      <c r="AA35" s="331" t="s">
        <v>35</v>
      </c>
      <c r="AB35" s="331"/>
      <c r="AC35" s="331"/>
      <c r="AD35" s="331"/>
      <c r="AE35" s="132"/>
      <c r="AF35" s="57">
        <v>73176</v>
      </c>
      <c r="AG35" s="57">
        <v>145090</v>
      </c>
      <c r="AH35" s="57">
        <v>443217</v>
      </c>
      <c r="AI35" s="57">
        <v>1359655</v>
      </c>
      <c r="AJ35" s="67">
        <v>435076</v>
      </c>
      <c r="AK35" s="68">
        <v>843709</v>
      </c>
      <c r="AL35" s="57">
        <v>387416</v>
      </c>
      <c r="AM35" s="57">
        <v>278476</v>
      </c>
      <c r="AN35" s="57">
        <v>990027</v>
      </c>
      <c r="AO35" s="206">
        <f t="shared" si="0"/>
        <v>16855676</v>
      </c>
      <c r="AP35" s="57">
        <v>0</v>
      </c>
      <c r="AQ35" s="57">
        <v>0</v>
      </c>
      <c r="AR35" s="57">
        <v>243280</v>
      </c>
      <c r="AS35" s="57">
        <v>60551</v>
      </c>
      <c r="AT35" s="211">
        <v>123962</v>
      </c>
      <c r="AU35" s="333"/>
      <c r="AV35" s="133"/>
      <c r="AW35" s="131" t="s">
        <v>76</v>
      </c>
      <c r="AX35" s="331" t="s">
        <v>35</v>
      </c>
      <c r="AY35" s="331"/>
      <c r="AZ35" s="331"/>
      <c r="BA35" s="331"/>
      <c r="BB35" s="131"/>
      <c r="BC35" s="57">
        <v>0</v>
      </c>
      <c r="BD35" s="57">
        <v>0</v>
      </c>
      <c r="BE35" s="57">
        <v>20035</v>
      </c>
      <c r="BF35" s="57">
        <v>10381</v>
      </c>
      <c r="BG35" s="67">
        <v>12914</v>
      </c>
      <c r="BH35" s="68">
        <v>118143</v>
      </c>
      <c r="BI35" s="57">
        <v>18881</v>
      </c>
      <c r="BJ35" s="57">
        <v>115717</v>
      </c>
      <c r="BK35" s="57">
        <v>57471</v>
      </c>
      <c r="BL35" s="206">
        <f t="shared" si="2"/>
        <v>781335</v>
      </c>
      <c r="BM35" s="57">
        <v>0</v>
      </c>
      <c r="BN35" s="57">
        <v>742486</v>
      </c>
      <c r="BO35" s="57">
        <v>8255</v>
      </c>
      <c r="BP35" s="254">
        <v>0</v>
      </c>
      <c r="BQ35" s="69">
        <v>0</v>
      </c>
      <c r="BR35" s="354"/>
      <c r="BS35" s="133"/>
      <c r="BT35" s="131" t="s">
        <v>76</v>
      </c>
      <c r="BU35" s="331" t="s">
        <v>35</v>
      </c>
      <c r="BV35" s="331"/>
      <c r="BW35" s="331"/>
      <c r="BX35" s="331"/>
      <c r="BY35" s="132"/>
      <c r="BZ35" s="57">
        <v>275657</v>
      </c>
      <c r="CA35" s="57">
        <v>20305</v>
      </c>
      <c r="CB35" s="57">
        <v>0</v>
      </c>
      <c r="CC35" s="57">
        <v>0</v>
      </c>
      <c r="CD35" s="67">
        <v>0</v>
      </c>
      <c r="CE35" s="68">
        <v>0</v>
      </c>
      <c r="CF35" s="57">
        <v>694838</v>
      </c>
      <c r="CG35" s="57">
        <v>0</v>
      </c>
      <c r="CH35" s="57">
        <v>0</v>
      </c>
      <c r="CI35" s="57">
        <v>79</v>
      </c>
      <c r="CJ35" s="57">
        <v>0</v>
      </c>
      <c r="CK35" s="57">
        <v>0</v>
      </c>
      <c r="CL35" s="57">
        <v>0</v>
      </c>
      <c r="CM35" s="57">
        <v>0</v>
      </c>
      <c r="CN35" s="69">
        <v>0</v>
      </c>
      <c r="CO35" s="354"/>
      <c r="CP35" s="133"/>
      <c r="CQ35" s="131" t="s">
        <v>76</v>
      </c>
      <c r="CR35" s="331" t="s">
        <v>35</v>
      </c>
      <c r="CS35" s="331"/>
      <c r="CT35" s="331"/>
      <c r="CU35" s="331"/>
      <c r="CV35" s="132"/>
      <c r="CW35" s="57">
        <v>719749</v>
      </c>
      <c r="CX35" s="67">
        <v>0</v>
      </c>
      <c r="CY35" s="65">
        <f t="shared" si="3"/>
        <v>2461369</v>
      </c>
      <c r="CZ35" s="57">
        <v>0</v>
      </c>
      <c r="DA35" s="57">
        <v>0</v>
      </c>
      <c r="DB35" s="254">
        <v>215943</v>
      </c>
      <c r="DC35" s="57">
        <v>240822</v>
      </c>
      <c r="DD35" s="57">
        <v>0</v>
      </c>
      <c r="DE35" s="57">
        <v>259031</v>
      </c>
      <c r="DF35" s="57">
        <v>0</v>
      </c>
      <c r="DG35" s="57">
        <v>0</v>
      </c>
      <c r="DH35" s="260">
        <f t="shared" si="1"/>
        <v>715796</v>
      </c>
      <c r="DI35" s="57">
        <v>0</v>
      </c>
      <c r="DJ35" s="56">
        <f t="shared" si="6"/>
        <v>0</v>
      </c>
      <c r="DK35" s="67">
        <v>0</v>
      </c>
      <c r="DL35" s="333"/>
      <c r="DM35" s="133"/>
      <c r="DN35" s="131" t="s">
        <v>76</v>
      </c>
      <c r="DO35" s="331" t="s">
        <v>35</v>
      </c>
      <c r="DP35" s="331"/>
      <c r="DQ35" s="331"/>
      <c r="DR35" s="331"/>
      <c r="DS35" s="132"/>
      <c r="DT35" s="67">
        <v>85195</v>
      </c>
      <c r="DU35" s="65">
        <f t="shared" si="4"/>
        <v>85195</v>
      </c>
      <c r="DV35" s="174">
        <f t="shared" si="5"/>
        <v>20899371</v>
      </c>
    </row>
    <row r="36" spans="1:126" ht="15.75" customHeight="1">
      <c r="A36" s="333"/>
      <c r="B36" s="133"/>
      <c r="C36" s="131" t="s">
        <v>77</v>
      </c>
      <c r="D36" s="331" t="s">
        <v>36</v>
      </c>
      <c r="E36" s="331"/>
      <c r="F36" s="331"/>
      <c r="G36" s="331"/>
      <c r="H36" s="131"/>
      <c r="I36" s="57">
        <v>8390763</v>
      </c>
      <c r="J36" s="57">
        <v>3629054</v>
      </c>
      <c r="K36" s="57">
        <v>4777468</v>
      </c>
      <c r="L36" s="57">
        <v>1305463</v>
      </c>
      <c r="M36" s="57">
        <v>474789</v>
      </c>
      <c r="N36" s="67">
        <v>261415</v>
      </c>
      <c r="O36" s="68">
        <v>104742</v>
      </c>
      <c r="P36" s="167">
        <v>250872</v>
      </c>
      <c r="Q36" s="57">
        <v>22635</v>
      </c>
      <c r="R36" s="57">
        <v>24265</v>
      </c>
      <c r="S36" s="57">
        <v>100607</v>
      </c>
      <c r="T36" s="57">
        <v>206005</v>
      </c>
      <c r="U36" s="57">
        <v>143465</v>
      </c>
      <c r="V36" s="57">
        <v>95052</v>
      </c>
      <c r="W36" s="69">
        <v>14408</v>
      </c>
      <c r="X36" s="354"/>
      <c r="Y36" s="133"/>
      <c r="Z36" s="131" t="s">
        <v>77</v>
      </c>
      <c r="AA36" s="331" t="s">
        <v>36</v>
      </c>
      <c r="AB36" s="331"/>
      <c r="AC36" s="331"/>
      <c r="AD36" s="331"/>
      <c r="AE36" s="132"/>
      <c r="AF36" s="57">
        <v>73210</v>
      </c>
      <c r="AG36" s="57">
        <v>123948</v>
      </c>
      <c r="AH36" s="57">
        <v>136224</v>
      </c>
      <c r="AI36" s="57">
        <v>70746</v>
      </c>
      <c r="AJ36" s="67">
        <v>377317</v>
      </c>
      <c r="AK36" s="68">
        <v>0</v>
      </c>
      <c r="AL36" s="57">
        <v>119485</v>
      </c>
      <c r="AM36" s="57">
        <v>0</v>
      </c>
      <c r="AN36" s="57">
        <v>1196</v>
      </c>
      <c r="AO36" s="206">
        <f t="shared" si="0"/>
        <v>20703129</v>
      </c>
      <c r="AP36" s="57">
        <v>48131</v>
      </c>
      <c r="AQ36" s="57">
        <v>34883</v>
      </c>
      <c r="AR36" s="57">
        <v>172128</v>
      </c>
      <c r="AS36" s="57">
        <v>57767</v>
      </c>
      <c r="AT36" s="211">
        <v>87755</v>
      </c>
      <c r="AU36" s="333"/>
      <c r="AV36" s="133"/>
      <c r="AW36" s="131" t="s">
        <v>77</v>
      </c>
      <c r="AX36" s="331" t="s">
        <v>36</v>
      </c>
      <c r="AY36" s="331"/>
      <c r="AZ36" s="331"/>
      <c r="BA36" s="331"/>
      <c r="BB36" s="131"/>
      <c r="BC36" s="57">
        <v>73808</v>
      </c>
      <c r="BD36" s="57">
        <v>55375</v>
      </c>
      <c r="BE36" s="57">
        <v>60663</v>
      </c>
      <c r="BF36" s="57">
        <v>4764</v>
      </c>
      <c r="BG36" s="67">
        <v>74190</v>
      </c>
      <c r="BH36" s="68">
        <v>31388</v>
      </c>
      <c r="BI36" s="57">
        <v>44411</v>
      </c>
      <c r="BJ36" s="57">
        <v>18982</v>
      </c>
      <c r="BK36" s="57">
        <v>82958</v>
      </c>
      <c r="BL36" s="206">
        <f t="shared" si="2"/>
        <v>847203</v>
      </c>
      <c r="BM36" s="57">
        <v>118781</v>
      </c>
      <c r="BN36" s="57">
        <v>456949</v>
      </c>
      <c r="BO36" s="57">
        <v>153972</v>
      </c>
      <c r="BP36" s="254">
        <v>8059</v>
      </c>
      <c r="BQ36" s="69">
        <v>121307</v>
      </c>
      <c r="BR36" s="354"/>
      <c r="BS36" s="133"/>
      <c r="BT36" s="131" t="s">
        <v>77</v>
      </c>
      <c r="BU36" s="331" t="s">
        <v>36</v>
      </c>
      <c r="BV36" s="331"/>
      <c r="BW36" s="331"/>
      <c r="BX36" s="331"/>
      <c r="BY36" s="132"/>
      <c r="BZ36" s="57">
        <v>45842</v>
      </c>
      <c r="CA36" s="57">
        <v>319541</v>
      </c>
      <c r="CB36" s="57">
        <v>146066</v>
      </c>
      <c r="CC36" s="57">
        <v>34761</v>
      </c>
      <c r="CD36" s="67">
        <v>66492</v>
      </c>
      <c r="CE36" s="68">
        <v>37936</v>
      </c>
      <c r="CF36" s="57">
        <v>0</v>
      </c>
      <c r="CG36" s="57">
        <v>30864</v>
      </c>
      <c r="CH36" s="57">
        <v>8990</v>
      </c>
      <c r="CI36" s="57">
        <v>65847</v>
      </c>
      <c r="CJ36" s="57">
        <v>8088</v>
      </c>
      <c r="CK36" s="57">
        <v>36015</v>
      </c>
      <c r="CL36" s="57">
        <v>41468</v>
      </c>
      <c r="CM36" s="57">
        <v>54185</v>
      </c>
      <c r="CN36" s="69">
        <v>40530</v>
      </c>
      <c r="CO36" s="354"/>
      <c r="CP36" s="133"/>
      <c r="CQ36" s="131" t="s">
        <v>77</v>
      </c>
      <c r="CR36" s="331" t="s">
        <v>36</v>
      </c>
      <c r="CS36" s="331"/>
      <c r="CT36" s="331"/>
      <c r="CU36" s="331"/>
      <c r="CV36" s="132"/>
      <c r="CW36" s="57">
        <v>73634</v>
      </c>
      <c r="CX36" s="67">
        <v>22208</v>
      </c>
      <c r="CY36" s="65">
        <f t="shared" si="3"/>
        <v>1891535</v>
      </c>
      <c r="CZ36" s="57">
        <v>26327</v>
      </c>
      <c r="DA36" s="57">
        <v>11743</v>
      </c>
      <c r="DB36" s="254">
        <v>59345</v>
      </c>
      <c r="DC36" s="57">
        <v>14670</v>
      </c>
      <c r="DD36" s="57">
        <v>20106</v>
      </c>
      <c r="DE36" s="57">
        <v>14073</v>
      </c>
      <c r="DF36" s="57">
        <v>35236</v>
      </c>
      <c r="DG36" s="57">
        <v>21174</v>
      </c>
      <c r="DH36" s="260">
        <f t="shared" si="1"/>
        <v>202674</v>
      </c>
      <c r="DI36" s="57">
        <v>3829</v>
      </c>
      <c r="DJ36" s="56">
        <f t="shared" si="6"/>
        <v>3829</v>
      </c>
      <c r="DK36" s="67">
        <v>909</v>
      </c>
      <c r="DL36" s="333"/>
      <c r="DM36" s="133"/>
      <c r="DN36" s="131" t="s">
        <v>77</v>
      </c>
      <c r="DO36" s="331" t="s">
        <v>36</v>
      </c>
      <c r="DP36" s="331"/>
      <c r="DQ36" s="331"/>
      <c r="DR36" s="331"/>
      <c r="DS36" s="132"/>
      <c r="DT36" s="67">
        <v>0</v>
      </c>
      <c r="DU36" s="65">
        <f t="shared" si="4"/>
        <v>909</v>
      </c>
      <c r="DV36" s="174">
        <f t="shared" si="5"/>
        <v>23649279</v>
      </c>
    </row>
    <row r="37" spans="1:126" ht="15.75" customHeight="1">
      <c r="A37" s="333"/>
      <c r="B37" s="133"/>
      <c r="C37" s="131" t="s">
        <v>78</v>
      </c>
      <c r="D37" s="331" t="s">
        <v>37</v>
      </c>
      <c r="E37" s="331"/>
      <c r="F37" s="331"/>
      <c r="G37" s="331"/>
      <c r="H37" s="131"/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67">
        <v>0</v>
      </c>
      <c r="O37" s="68">
        <v>0</v>
      </c>
      <c r="P37" s="16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69">
        <v>0</v>
      </c>
      <c r="X37" s="354"/>
      <c r="Y37" s="133"/>
      <c r="Z37" s="131" t="s">
        <v>78</v>
      </c>
      <c r="AA37" s="331" t="s">
        <v>37</v>
      </c>
      <c r="AB37" s="331"/>
      <c r="AC37" s="331"/>
      <c r="AD37" s="331"/>
      <c r="AE37" s="132"/>
      <c r="AF37" s="57">
        <v>0</v>
      </c>
      <c r="AG37" s="57">
        <v>0</v>
      </c>
      <c r="AH37" s="57">
        <v>0</v>
      </c>
      <c r="AI37" s="57">
        <v>0</v>
      </c>
      <c r="AJ37" s="67">
        <v>0</v>
      </c>
      <c r="AK37" s="68">
        <v>0</v>
      </c>
      <c r="AL37" s="57">
        <v>0</v>
      </c>
      <c r="AM37" s="57">
        <v>0</v>
      </c>
      <c r="AN37" s="57">
        <v>0</v>
      </c>
      <c r="AO37" s="206">
        <f t="shared" si="0"/>
        <v>0</v>
      </c>
      <c r="AP37" s="57">
        <v>0</v>
      </c>
      <c r="AQ37" s="57">
        <v>0</v>
      </c>
      <c r="AR37" s="57">
        <v>0</v>
      </c>
      <c r="AS37" s="57">
        <v>0</v>
      </c>
      <c r="AT37" s="211">
        <v>0</v>
      </c>
      <c r="AU37" s="333"/>
      <c r="AV37" s="133"/>
      <c r="AW37" s="131" t="s">
        <v>78</v>
      </c>
      <c r="AX37" s="331" t="s">
        <v>37</v>
      </c>
      <c r="AY37" s="331"/>
      <c r="AZ37" s="331"/>
      <c r="BA37" s="331"/>
      <c r="BB37" s="131"/>
      <c r="BC37" s="57">
        <v>0</v>
      </c>
      <c r="BD37" s="57">
        <v>0</v>
      </c>
      <c r="BE37" s="57">
        <v>0</v>
      </c>
      <c r="BF37" s="57">
        <v>0</v>
      </c>
      <c r="BG37" s="67">
        <v>0</v>
      </c>
      <c r="BH37" s="68">
        <v>0</v>
      </c>
      <c r="BI37" s="57">
        <v>0</v>
      </c>
      <c r="BJ37" s="57">
        <v>0</v>
      </c>
      <c r="BK37" s="57">
        <v>0</v>
      </c>
      <c r="BL37" s="206">
        <f t="shared" si="2"/>
        <v>0</v>
      </c>
      <c r="BM37" s="57">
        <v>0</v>
      </c>
      <c r="BN37" s="57">
        <v>0</v>
      </c>
      <c r="BO37" s="57">
        <v>0</v>
      </c>
      <c r="BP37" s="254">
        <v>0</v>
      </c>
      <c r="BQ37" s="69">
        <v>0</v>
      </c>
      <c r="BR37" s="354"/>
      <c r="BS37" s="133"/>
      <c r="BT37" s="131" t="s">
        <v>78</v>
      </c>
      <c r="BU37" s="331" t="s">
        <v>37</v>
      </c>
      <c r="BV37" s="331"/>
      <c r="BW37" s="331"/>
      <c r="BX37" s="331"/>
      <c r="BY37" s="132"/>
      <c r="BZ37" s="57">
        <v>0</v>
      </c>
      <c r="CA37" s="57">
        <v>0</v>
      </c>
      <c r="CB37" s="57">
        <v>0</v>
      </c>
      <c r="CC37" s="57">
        <v>0</v>
      </c>
      <c r="CD37" s="67">
        <v>0</v>
      </c>
      <c r="CE37" s="68">
        <v>0</v>
      </c>
      <c r="CF37" s="57">
        <v>0</v>
      </c>
      <c r="CG37" s="57">
        <v>0</v>
      </c>
      <c r="CH37" s="57">
        <v>0</v>
      </c>
      <c r="CI37" s="57">
        <v>0</v>
      </c>
      <c r="CJ37" s="57">
        <v>0</v>
      </c>
      <c r="CK37" s="57">
        <v>0</v>
      </c>
      <c r="CL37" s="57">
        <v>0</v>
      </c>
      <c r="CM37" s="57">
        <v>0</v>
      </c>
      <c r="CN37" s="69">
        <v>0</v>
      </c>
      <c r="CO37" s="354"/>
      <c r="CP37" s="133"/>
      <c r="CQ37" s="131" t="s">
        <v>78</v>
      </c>
      <c r="CR37" s="331" t="s">
        <v>37</v>
      </c>
      <c r="CS37" s="331"/>
      <c r="CT37" s="331"/>
      <c r="CU37" s="331"/>
      <c r="CV37" s="132"/>
      <c r="CW37" s="57">
        <v>0</v>
      </c>
      <c r="CX37" s="67">
        <v>0</v>
      </c>
      <c r="CY37" s="65">
        <f t="shared" si="3"/>
        <v>0</v>
      </c>
      <c r="CZ37" s="57">
        <v>0</v>
      </c>
      <c r="DA37" s="57">
        <v>0</v>
      </c>
      <c r="DB37" s="254">
        <v>0</v>
      </c>
      <c r="DC37" s="57">
        <v>0</v>
      </c>
      <c r="DD37" s="57">
        <v>0</v>
      </c>
      <c r="DE37" s="57">
        <v>0</v>
      </c>
      <c r="DF37" s="57">
        <v>0</v>
      </c>
      <c r="DG37" s="57">
        <v>0</v>
      </c>
      <c r="DH37" s="260">
        <f t="shared" si="1"/>
        <v>0</v>
      </c>
      <c r="DI37" s="57">
        <v>0</v>
      </c>
      <c r="DJ37" s="56">
        <f t="shared" si="6"/>
        <v>0</v>
      </c>
      <c r="DK37" s="67">
        <v>0</v>
      </c>
      <c r="DL37" s="333"/>
      <c r="DM37" s="133"/>
      <c r="DN37" s="131" t="s">
        <v>78</v>
      </c>
      <c r="DO37" s="331" t="s">
        <v>37</v>
      </c>
      <c r="DP37" s="331"/>
      <c r="DQ37" s="331"/>
      <c r="DR37" s="331"/>
      <c r="DS37" s="132"/>
      <c r="DT37" s="67">
        <v>0</v>
      </c>
      <c r="DU37" s="65">
        <f t="shared" si="4"/>
        <v>0</v>
      </c>
      <c r="DV37" s="174">
        <f t="shared" si="5"/>
        <v>0</v>
      </c>
    </row>
    <row r="38" spans="1:126" ht="15.75" customHeight="1">
      <c r="A38" s="333"/>
      <c r="B38" s="133"/>
      <c r="C38" s="131" t="s">
        <v>79</v>
      </c>
      <c r="D38" s="331" t="s">
        <v>38</v>
      </c>
      <c r="E38" s="331"/>
      <c r="F38" s="331"/>
      <c r="G38" s="331"/>
      <c r="H38" s="131"/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67">
        <v>0</v>
      </c>
      <c r="O38" s="68">
        <v>0</v>
      </c>
      <c r="P38" s="16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69">
        <v>0</v>
      </c>
      <c r="X38" s="354"/>
      <c r="Y38" s="133"/>
      <c r="Z38" s="131" t="s">
        <v>79</v>
      </c>
      <c r="AA38" s="331" t="s">
        <v>38</v>
      </c>
      <c r="AB38" s="331"/>
      <c r="AC38" s="331"/>
      <c r="AD38" s="331"/>
      <c r="AE38" s="132"/>
      <c r="AF38" s="57">
        <v>0</v>
      </c>
      <c r="AG38" s="57">
        <v>0</v>
      </c>
      <c r="AH38" s="57">
        <v>0</v>
      </c>
      <c r="AI38" s="57">
        <v>0</v>
      </c>
      <c r="AJ38" s="67">
        <v>0</v>
      </c>
      <c r="AK38" s="68">
        <v>0</v>
      </c>
      <c r="AL38" s="57">
        <v>0</v>
      </c>
      <c r="AM38" s="57">
        <v>0</v>
      </c>
      <c r="AN38" s="57">
        <v>0</v>
      </c>
      <c r="AO38" s="206">
        <f t="shared" si="0"/>
        <v>0</v>
      </c>
      <c r="AP38" s="57">
        <v>0</v>
      </c>
      <c r="AQ38" s="57">
        <v>0</v>
      </c>
      <c r="AR38" s="57">
        <v>0</v>
      </c>
      <c r="AS38" s="57">
        <v>0</v>
      </c>
      <c r="AT38" s="211">
        <v>0</v>
      </c>
      <c r="AU38" s="333"/>
      <c r="AV38" s="133"/>
      <c r="AW38" s="131" t="s">
        <v>79</v>
      </c>
      <c r="AX38" s="331" t="s">
        <v>38</v>
      </c>
      <c r="AY38" s="331"/>
      <c r="AZ38" s="331"/>
      <c r="BA38" s="331"/>
      <c r="BB38" s="131"/>
      <c r="BC38" s="57">
        <v>0</v>
      </c>
      <c r="BD38" s="57">
        <v>0</v>
      </c>
      <c r="BE38" s="57">
        <v>0</v>
      </c>
      <c r="BF38" s="57">
        <v>0</v>
      </c>
      <c r="BG38" s="67">
        <v>0</v>
      </c>
      <c r="BH38" s="68">
        <v>0</v>
      </c>
      <c r="BI38" s="57">
        <v>0</v>
      </c>
      <c r="BJ38" s="57">
        <v>0</v>
      </c>
      <c r="BK38" s="57">
        <v>0</v>
      </c>
      <c r="BL38" s="206">
        <f t="shared" si="2"/>
        <v>0</v>
      </c>
      <c r="BM38" s="57">
        <v>0</v>
      </c>
      <c r="BN38" s="57">
        <v>0</v>
      </c>
      <c r="BO38" s="57">
        <v>0</v>
      </c>
      <c r="BP38" s="254">
        <v>0</v>
      </c>
      <c r="BQ38" s="69">
        <v>0</v>
      </c>
      <c r="BR38" s="354"/>
      <c r="BS38" s="133"/>
      <c r="BT38" s="131" t="s">
        <v>79</v>
      </c>
      <c r="BU38" s="331" t="s">
        <v>38</v>
      </c>
      <c r="BV38" s="331"/>
      <c r="BW38" s="331"/>
      <c r="BX38" s="331"/>
      <c r="BY38" s="132"/>
      <c r="BZ38" s="57">
        <v>0</v>
      </c>
      <c r="CA38" s="57">
        <v>0</v>
      </c>
      <c r="CB38" s="57">
        <v>0</v>
      </c>
      <c r="CC38" s="57">
        <v>0</v>
      </c>
      <c r="CD38" s="67">
        <v>0</v>
      </c>
      <c r="CE38" s="68">
        <v>0</v>
      </c>
      <c r="CF38" s="57">
        <v>0</v>
      </c>
      <c r="CG38" s="57">
        <v>0</v>
      </c>
      <c r="CH38" s="57">
        <v>0</v>
      </c>
      <c r="CI38" s="57">
        <v>0</v>
      </c>
      <c r="CJ38" s="57">
        <v>0</v>
      </c>
      <c r="CK38" s="57">
        <v>0</v>
      </c>
      <c r="CL38" s="57">
        <v>0</v>
      </c>
      <c r="CM38" s="57">
        <v>0</v>
      </c>
      <c r="CN38" s="69">
        <v>0</v>
      </c>
      <c r="CO38" s="354"/>
      <c r="CP38" s="133"/>
      <c r="CQ38" s="131" t="s">
        <v>79</v>
      </c>
      <c r="CR38" s="331" t="s">
        <v>38</v>
      </c>
      <c r="CS38" s="331"/>
      <c r="CT38" s="331"/>
      <c r="CU38" s="331"/>
      <c r="CV38" s="132"/>
      <c r="CW38" s="57">
        <v>0</v>
      </c>
      <c r="CX38" s="67">
        <v>0</v>
      </c>
      <c r="CY38" s="65">
        <f t="shared" si="3"/>
        <v>0</v>
      </c>
      <c r="CZ38" s="57">
        <v>0</v>
      </c>
      <c r="DA38" s="57">
        <v>0</v>
      </c>
      <c r="DB38" s="254">
        <v>0</v>
      </c>
      <c r="DC38" s="57">
        <v>0</v>
      </c>
      <c r="DD38" s="57">
        <v>0</v>
      </c>
      <c r="DE38" s="57">
        <v>0</v>
      </c>
      <c r="DF38" s="57">
        <v>0</v>
      </c>
      <c r="DG38" s="57">
        <v>0</v>
      </c>
      <c r="DH38" s="260">
        <f t="shared" si="1"/>
        <v>0</v>
      </c>
      <c r="DI38" s="57">
        <v>0</v>
      </c>
      <c r="DJ38" s="56">
        <f t="shared" si="6"/>
        <v>0</v>
      </c>
      <c r="DK38" s="67">
        <v>0</v>
      </c>
      <c r="DL38" s="333"/>
      <c r="DM38" s="133"/>
      <c r="DN38" s="131" t="s">
        <v>79</v>
      </c>
      <c r="DO38" s="331" t="s">
        <v>38</v>
      </c>
      <c r="DP38" s="331"/>
      <c r="DQ38" s="331"/>
      <c r="DR38" s="331"/>
      <c r="DS38" s="132"/>
      <c r="DT38" s="67">
        <v>0</v>
      </c>
      <c r="DU38" s="65">
        <f t="shared" si="4"/>
        <v>0</v>
      </c>
      <c r="DV38" s="174">
        <f t="shared" si="5"/>
        <v>0</v>
      </c>
    </row>
    <row r="39" spans="1:126" ht="15.75" customHeight="1">
      <c r="A39" s="333"/>
      <c r="B39" s="133"/>
      <c r="C39" s="131" t="s">
        <v>71</v>
      </c>
      <c r="D39" s="331" t="s">
        <v>12</v>
      </c>
      <c r="E39" s="331"/>
      <c r="F39" s="331"/>
      <c r="G39" s="331"/>
      <c r="H39" s="131"/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64">
        <v>0</v>
      </c>
      <c r="O39" s="65">
        <v>0</v>
      </c>
      <c r="P39" s="16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66">
        <v>0</v>
      </c>
      <c r="X39" s="354"/>
      <c r="Y39" s="133"/>
      <c r="Z39" s="131" t="s">
        <v>71</v>
      </c>
      <c r="AA39" s="331" t="s">
        <v>12</v>
      </c>
      <c r="AB39" s="331"/>
      <c r="AC39" s="331"/>
      <c r="AD39" s="331"/>
      <c r="AE39" s="132"/>
      <c r="AF39" s="56">
        <v>0</v>
      </c>
      <c r="AG39" s="56">
        <v>0</v>
      </c>
      <c r="AH39" s="56">
        <v>0</v>
      </c>
      <c r="AI39" s="56">
        <v>0</v>
      </c>
      <c r="AJ39" s="64">
        <v>93243</v>
      </c>
      <c r="AK39" s="65">
        <v>4105</v>
      </c>
      <c r="AL39" s="56">
        <v>9427</v>
      </c>
      <c r="AM39" s="56">
        <v>0</v>
      </c>
      <c r="AN39" s="56">
        <v>0</v>
      </c>
      <c r="AO39" s="206">
        <f t="shared" si="0"/>
        <v>106775</v>
      </c>
      <c r="AP39" s="56">
        <v>0</v>
      </c>
      <c r="AQ39" s="56">
        <v>0</v>
      </c>
      <c r="AR39" s="56">
        <v>0</v>
      </c>
      <c r="AS39" s="56">
        <v>0</v>
      </c>
      <c r="AT39" s="210">
        <v>0</v>
      </c>
      <c r="AU39" s="333"/>
      <c r="AV39" s="133"/>
      <c r="AW39" s="131" t="s">
        <v>71</v>
      </c>
      <c r="AX39" s="331" t="s">
        <v>12</v>
      </c>
      <c r="AY39" s="331"/>
      <c r="AZ39" s="331"/>
      <c r="BA39" s="331"/>
      <c r="BB39" s="131"/>
      <c r="BC39" s="56">
        <v>0</v>
      </c>
      <c r="BD39" s="56">
        <v>0</v>
      </c>
      <c r="BE39" s="56">
        <v>0</v>
      </c>
      <c r="BF39" s="56">
        <v>22</v>
      </c>
      <c r="BG39" s="64">
        <v>0</v>
      </c>
      <c r="BH39" s="65">
        <v>0</v>
      </c>
      <c r="BI39" s="56">
        <v>0</v>
      </c>
      <c r="BJ39" s="56">
        <v>0</v>
      </c>
      <c r="BK39" s="56">
        <v>0</v>
      </c>
      <c r="BL39" s="206">
        <f t="shared" si="2"/>
        <v>22</v>
      </c>
      <c r="BM39" s="56">
        <v>0</v>
      </c>
      <c r="BN39" s="56">
        <v>0</v>
      </c>
      <c r="BO39" s="56">
        <v>0</v>
      </c>
      <c r="BP39" s="206">
        <v>0</v>
      </c>
      <c r="BQ39" s="66">
        <v>0</v>
      </c>
      <c r="BR39" s="354"/>
      <c r="BS39" s="133"/>
      <c r="BT39" s="131" t="s">
        <v>71</v>
      </c>
      <c r="BU39" s="331" t="s">
        <v>12</v>
      </c>
      <c r="BV39" s="331"/>
      <c r="BW39" s="331"/>
      <c r="BX39" s="331"/>
      <c r="BY39" s="132"/>
      <c r="BZ39" s="56">
        <v>0</v>
      </c>
      <c r="CA39" s="56">
        <v>0</v>
      </c>
      <c r="CB39" s="56">
        <v>0</v>
      </c>
      <c r="CC39" s="56">
        <v>0</v>
      </c>
      <c r="CD39" s="64">
        <v>0</v>
      </c>
      <c r="CE39" s="65">
        <v>0</v>
      </c>
      <c r="CF39" s="56">
        <v>0</v>
      </c>
      <c r="CG39" s="56">
        <v>0</v>
      </c>
      <c r="CH39" s="56">
        <v>0</v>
      </c>
      <c r="CI39" s="56">
        <v>0</v>
      </c>
      <c r="CJ39" s="56">
        <v>0</v>
      </c>
      <c r="CK39" s="56">
        <v>0</v>
      </c>
      <c r="CL39" s="56">
        <v>0</v>
      </c>
      <c r="CM39" s="56">
        <v>0</v>
      </c>
      <c r="CN39" s="66">
        <v>0</v>
      </c>
      <c r="CO39" s="354"/>
      <c r="CP39" s="133"/>
      <c r="CQ39" s="131" t="s">
        <v>71</v>
      </c>
      <c r="CR39" s="331" t="s">
        <v>12</v>
      </c>
      <c r="CS39" s="331"/>
      <c r="CT39" s="331"/>
      <c r="CU39" s="331"/>
      <c r="CV39" s="132"/>
      <c r="CW39" s="56">
        <v>0</v>
      </c>
      <c r="CX39" s="64">
        <v>0</v>
      </c>
      <c r="CY39" s="65">
        <f t="shared" si="3"/>
        <v>0</v>
      </c>
      <c r="CZ39" s="56">
        <v>0</v>
      </c>
      <c r="DA39" s="56">
        <v>0</v>
      </c>
      <c r="DB39" s="206">
        <v>0</v>
      </c>
      <c r="DC39" s="56">
        <v>0</v>
      </c>
      <c r="DD39" s="56">
        <v>0</v>
      </c>
      <c r="DE39" s="56">
        <v>0</v>
      </c>
      <c r="DF39" s="56">
        <v>0</v>
      </c>
      <c r="DG39" s="56">
        <v>0</v>
      </c>
      <c r="DH39" s="259">
        <f t="shared" si="1"/>
        <v>0</v>
      </c>
      <c r="DI39" s="56">
        <v>0</v>
      </c>
      <c r="DJ39" s="56">
        <f t="shared" si="6"/>
        <v>0</v>
      </c>
      <c r="DK39" s="64">
        <v>0</v>
      </c>
      <c r="DL39" s="333"/>
      <c r="DM39" s="133"/>
      <c r="DN39" s="131" t="s">
        <v>71</v>
      </c>
      <c r="DO39" s="331" t="s">
        <v>12</v>
      </c>
      <c r="DP39" s="331"/>
      <c r="DQ39" s="331"/>
      <c r="DR39" s="331"/>
      <c r="DS39" s="132"/>
      <c r="DT39" s="64">
        <v>0</v>
      </c>
      <c r="DU39" s="65">
        <f t="shared" si="4"/>
        <v>0</v>
      </c>
      <c r="DV39" s="174">
        <f t="shared" si="5"/>
        <v>106797</v>
      </c>
    </row>
    <row r="40" spans="1:126" ht="15.75" customHeight="1">
      <c r="A40" s="333"/>
      <c r="B40" s="133" t="s">
        <v>144</v>
      </c>
      <c r="C40" s="331" t="s">
        <v>39</v>
      </c>
      <c r="D40" s="331"/>
      <c r="E40" s="331"/>
      <c r="F40" s="331"/>
      <c r="G40" s="331"/>
      <c r="H40" s="132"/>
      <c r="I40" s="56">
        <v>-1981311</v>
      </c>
      <c r="J40" s="56">
        <v>-764552</v>
      </c>
      <c r="K40" s="56">
        <v>-2160239</v>
      </c>
      <c r="L40" s="56">
        <v>-294171</v>
      </c>
      <c r="M40" s="56">
        <v>-115568</v>
      </c>
      <c r="N40" s="64">
        <v>-54063</v>
      </c>
      <c r="O40" s="65">
        <v>346</v>
      </c>
      <c r="P40" s="166">
        <v>-90</v>
      </c>
      <c r="Q40" s="56">
        <v>-649</v>
      </c>
      <c r="R40" s="56">
        <v>2563</v>
      </c>
      <c r="S40" s="56">
        <v>-44713</v>
      </c>
      <c r="T40" s="56">
        <v>-59884</v>
      </c>
      <c r="U40" s="56">
        <v>-53537</v>
      </c>
      <c r="V40" s="56">
        <v>45380</v>
      </c>
      <c r="W40" s="66">
        <v>3</v>
      </c>
      <c r="X40" s="354"/>
      <c r="Y40" s="133" t="s">
        <v>144</v>
      </c>
      <c r="Z40" s="331" t="s">
        <v>39</v>
      </c>
      <c r="AA40" s="331"/>
      <c r="AB40" s="331"/>
      <c r="AC40" s="331"/>
      <c r="AD40" s="331"/>
      <c r="AE40" s="132"/>
      <c r="AF40" s="56">
        <v>43</v>
      </c>
      <c r="AG40" s="56">
        <v>-56981</v>
      </c>
      <c r="AH40" s="56">
        <v>-20804</v>
      </c>
      <c r="AI40" s="56">
        <v>-60842</v>
      </c>
      <c r="AJ40" s="64">
        <v>25651</v>
      </c>
      <c r="AK40" s="65">
        <v>36821</v>
      </c>
      <c r="AL40" s="56">
        <v>-42466</v>
      </c>
      <c r="AM40" s="56">
        <v>422</v>
      </c>
      <c r="AN40" s="56">
        <v>3876</v>
      </c>
      <c r="AO40" s="200">
        <f t="shared" si="0"/>
        <v>-5594765</v>
      </c>
      <c r="AP40" s="56">
        <v>-13871</v>
      </c>
      <c r="AQ40" s="56">
        <v>-25520</v>
      </c>
      <c r="AR40" s="56">
        <v>0</v>
      </c>
      <c r="AS40" s="56">
        <v>-2894</v>
      </c>
      <c r="AT40" s="210">
        <v>0</v>
      </c>
      <c r="AU40" s="333"/>
      <c r="AV40" s="133" t="s">
        <v>144</v>
      </c>
      <c r="AW40" s="331" t="s">
        <v>39</v>
      </c>
      <c r="AX40" s="331"/>
      <c r="AY40" s="331"/>
      <c r="AZ40" s="331"/>
      <c r="BA40" s="331"/>
      <c r="BB40" s="132"/>
      <c r="BC40" s="56">
        <v>21</v>
      </c>
      <c r="BD40" s="56">
        <v>-45117</v>
      </c>
      <c r="BE40" s="56">
        <v>30</v>
      </c>
      <c r="BF40" s="56">
        <v>39</v>
      </c>
      <c r="BG40" s="64">
        <v>-33795</v>
      </c>
      <c r="BH40" s="65">
        <v>0</v>
      </c>
      <c r="BI40" s="56">
        <v>-18289</v>
      </c>
      <c r="BJ40" s="56">
        <v>0</v>
      </c>
      <c r="BK40" s="56">
        <v>308</v>
      </c>
      <c r="BL40" s="206">
        <f t="shared" si="2"/>
        <v>-139088</v>
      </c>
      <c r="BM40" s="56">
        <v>-72871</v>
      </c>
      <c r="BN40" s="56">
        <v>-114901</v>
      </c>
      <c r="BO40" s="56">
        <v>-45470</v>
      </c>
      <c r="BP40" s="206">
        <v>-5129</v>
      </c>
      <c r="BQ40" s="66">
        <v>-6738</v>
      </c>
      <c r="BR40" s="354"/>
      <c r="BS40" s="133" t="s">
        <v>144</v>
      </c>
      <c r="BT40" s="331" t="s">
        <v>39</v>
      </c>
      <c r="BU40" s="331"/>
      <c r="BV40" s="331"/>
      <c r="BW40" s="331"/>
      <c r="BX40" s="331"/>
      <c r="BY40" s="132"/>
      <c r="BZ40" s="56">
        <v>3137</v>
      </c>
      <c r="CA40" s="56">
        <v>-30242</v>
      </c>
      <c r="CB40" s="56">
        <v>0</v>
      </c>
      <c r="CC40" s="56">
        <v>0</v>
      </c>
      <c r="CD40" s="64">
        <v>-24106</v>
      </c>
      <c r="CE40" s="65">
        <v>-14917</v>
      </c>
      <c r="CF40" s="56">
        <v>5499</v>
      </c>
      <c r="CG40" s="56">
        <v>0</v>
      </c>
      <c r="CH40" s="56">
        <v>-26</v>
      </c>
      <c r="CI40" s="56">
        <v>-41068</v>
      </c>
      <c r="CJ40" s="56">
        <v>-6088</v>
      </c>
      <c r="CK40" s="56">
        <v>-824</v>
      </c>
      <c r="CL40" s="56">
        <v>-26216</v>
      </c>
      <c r="CM40" s="56">
        <v>0</v>
      </c>
      <c r="CN40" s="66">
        <v>-35086</v>
      </c>
      <c r="CO40" s="354"/>
      <c r="CP40" s="133" t="s">
        <v>144</v>
      </c>
      <c r="CQ40" s="331" t="s">
        <v>39</v>
      </c>
      <c r="CR40" s="331"/>
      <c r="CS40" s="331"/>
      <c r="CT40" s="331"/>
      <c r="CU40" s="331"/>
      <c r="CV40" s="132"/>
      <c r="CW40" s="56">
        <v>-38267</v>
      </c>
      <c r="CX40" s="64">
        <v>-42</v>
      </c>
      <c r="CY40" s="65">
        <f t="shared" si="3"/>
        <v>-453355</v>
      </c>
      <c r="CZ40" s="56">
        <v>-3338</v>
      </c>
      <c r="DA40" s="56">
        <v>0</v>
      </c>
      <c r="DB40" s="206">
        <v>-942</v>
      </c>
      <c r="DC40" s="56">
        <v>-22218</v>
      </c>
      <c r="DD40" s="56">
        <v>0</v>
      </c>
      <c r="DE40" s="56">
        <v>-2669</v>
      </c>
      <c r="DF40" s="56">
        <v>0</v>
      </c>
      <c r="DG40" s="56">
        <v>-11270</v>
      </c>
      <c r="DH40" s="259">
        <f t="shared" si="1"/>
        <v>-40437</v>
      </c>
      <c r="DI40" s="56">
        <v>-3063</v>
      </c>
      <c r="DJ40" s="198">
        <f t="shared" si="6"/>
        <v>-3063</v>
      </c>
      <c r="DK40" s="64">
        <v>0</v>
      </c>
      <c r="DL40" s="333"/>
      <c r="DM40" s="133" t="s">
        <v>144</v>
      </c>
      <c r="DN40" s="331" t="s">
        <v>39</v>
      </c>
      <c r="DO40" s="331"/>
      <c r="DP40" s="331"/>
      <c r="DQ40" s="331"/>
      <c r="DR40" s="331"/>
      <c r="DS40" s="132"/>
      <c r="DT40" s="64">
        <v>0</v>
      </c>
      <c r="DU40" s="65">
        <f t="shared" si="4"/>
        <v>0</v>
      </c>
      <c r="DV40" s="174">
        <f t="shared" si="5"/>
        <v>-6230708</v>
      </c>
    </row>
    <row r="41" spans="1:126" ht="15.75" customHeight="1">
      <c r="A41" s="136" t="s">
        <v>81</v>
      </c>
      <c r="B41" s="329" t="s">
        <v>44</v>
      </c>
      <c r="C41" s="329"/>
      <c r="D41" s="329"/>
      <c r="E41" s="329"/>
      <c r="F41" s="329"/>
      <c r="G41" s="329"/>
      <c r="H41" s="137"/>
      <c r="I41" s="59">
        <v>-1108768</v>
      </c>
      <c r="J41" s="58">
        <v>-470813</v>
      </c>
      <c r="K41" s="58">
        <v>-540551</v>
      </c>
      <c r="L41" s="58">
        <v>-6107</v>
      </c>
      <c r="M41" s="58">
        <v>-44658</v>
      </c>
      <c r="N41" s="70">
        <v>-78000</v>
      </c>
      <c r="O41" s="71">
        <v>2946</v>
      </c>
      <c r="P41" s="59">
        <v>-1744</v>
      </c>
      <c r="Q41" s="58">
        <v>-23849</v>
      </c>
      <c r="R41" s="58">
        <v>2563</v>
      </c>
      <c r="S41" s="58">
        <v>1509</v>
      </c>
      <c r="T41" s="58">
        <v>-33430</v>
      </c>
      <c r="U41" s="58">
        <v>-40850</v>
      </c>
      <c r="V41" s="58">
        <v>81721</v>
      </c>
      <c r="W41" s="72">
        <v>3</v>
      </c>
      <c r="X41" s="201" t="s">
        <v>81</v>
      </c>
      <c r="Y41" s="329" t="s">
        <v>44</v>
      </c>
      <c r="Z41" s="329"/>
      <c r="AA41" s="329"/>
      <c r="AB41" s="329"/>
      <c r="AC41" s="329"/>
      <c r="AD41" s="329"/>
      <c r="AE41" s="202"/>
      <c r="AF41" s="58">
        <v>-232</v>
      </c>
      <c r="AG41" s="58">
        <v>-49579</v>
      </c>
      <c r="AH41" s="58">
        <v>-55044</v>
      </c>
      <c r="AI41" s="58">
        <v>-33545</v>
      </c>
      <c r="AJ41" s="70">
        <v>-128857</v>
      </c>
      <c r="AK41" s="71">
        <v>36821</v>
      </c>
      <c r="AL41" s="58">
        <v>-45106</v>
      </c>
      <c r="AM41" s="58">
        <v>422</v>
      </c>
      <c r="AN41" s="58">
        <v>3876</v>
      </c>
      <c r="AO41" s="198">
        <f t="shared" si="0"/>
        <v>-2531272</v>
      </c>
      <c r="AP41" s="58">
        <v>0</v>
      </c>
      <c r="AQ41" s="58">
        <v>-15</v>
      </c>
      <c r="AR41" s="58">
        <v>-32000</v>
      </c>
      <c r="AS41" s="58">
        <v>-2894</v>
      </c>
      <c r="AT41" s="212">
        <v>0</v>
      </c>
      <c r="AU41" s="136" t="s">
        <v>81</v>
      </c>
      <c r="AV41" s="329" t="s">
        <v>44</v>
      </c>
      <c r="AW41" s="329"/>
      <c r="AX41" s="329"/>
      <c r="AY41" s="329"/>
      <c r="AZ41" s="329"/>
      <c r="BA41" s="329"/>
      <c r="BB41" s="137"/>
      <c r="BC41" s="58">
        <v>21</v>
      </c>
      <c r="BD41" s="58">
        <v>-5222</v>
      </c>
      <c r="BE41" s="58">
        <v>-232</v>
      </c>
      <c r="BF41" s="58">
        <v>39</v>
      </c>
      <c r="BG41" s="70">
        <v>-1280</v>
      </c>
      <c r="BH41" s="71">
        <v>0</v>
      </c>
      <c r="BI41" s="58">
        <v>0</v>
      </c>
      <c r="BJ41" s="58">
        <v>-12300</v>
      </c>
      <c r="BK41" s="58">
        <v>-13692</v>
      </c>
      <c r="BL41" s="205">
        <f t="shared" si="2"/>
        <v>-67575</v>
      </c>
      <c r="BM41" s="58">
        <v>-7013</v>
      </c>
      <c r="BN41" s="58">
        <v>104322</v>
      </c>
      <c r="BO41" s="58">
        <v>-43320</v>
      </c>
      <c r="BP41" s="255">
        <v>-1815</v>
      </c>
      <c r="BQ41" s="72">
        <v>-983</v>
      </c>
      <c r="BR41" s="201" t="s">
        <v>81</v>
      </c>
      <c r="BS41" s="329" t="s">
        <v>44</v>
      </c>
      <c r="BT41" s="329"/>
      <c r="BU41" s="329"/>
      <c r="BV41" s="329"/>
      <c r="BW41" s="329"/>
      <c r="BX41" s="329"/>
      <c r="BY41" s="202"/>
      <c r="BZ41" s="58">
        <v>3137</v>
      </c>
      <c r="CA41" s="58">
        <v>-1589</v>
      </c>
      <c r="CB41" s="58">
        <v>0</v>
      </c>
      <c r="CC41" s="58">
        <v>-11298</v>
      </c>
      <c r="CD41" s="70">
        <v>329</v>
      </c>
      <c r="CE41" s="71">
        <v>-67</v>
      </c>
      <c r="CF41" s="58">
        <v>29372</v>
      </c>
      <c r="CG41" s="58">
        <v>-763</v>
      </c>
      <c r="CH41" s="58">
        <v>-141</v>
      </c>
      <c r="CI41" s="58">
        <v>0</v>
      </c>
      <c r="CJ41" s="58">
        <v>-2746</v>
      </c>
      <c r="CK41" s="58">
        <v>-11420</v>
      </c>
      <c r="CL41" s="58">
        <v>236</v>
      </c>
      <c r="CM41" s="58">
        <v>-5524</v>
      </c>
      <c r="CN41" s="72">
        <v>-18331</v>
      </c>
      <c r="CO41" s="201" t="s">
        <v>81</v>
      </c>
      <c r="CP41" s="329" t="s">
        <v>44</v>
      </c>
      <c r="CQ41" s="329"/>
      <c r="CR41" s="329"/>
      <c r="CS41" s="329"/>
      <c r="CT41" s="329"/>
      <c r="CU41" s="329"/>
      <c r="CV41" s="202"/>
      <c r="CW41" s="58">
        <v>817</v>
      </c>
      <c r="CX41" s="70">
        <v>-3542</v>
      </c>
      <c r="CY41" s="62">
        <f t="shared" si="3"/>
        <v>29661</v>
      </c>
      <c r="CZ41" s="58">
        <v>-345</v>
      </c>
      <c r="DA41" s="58">
        <v>0</v>
      </c>
      <c r="DB41" s="255">
        <v>-5242</v>
      </c>
      <c r="DC41" s="58">
        <v>-1352</v>
      </c>
      <c r="DD41" s="58">
        <v>-213</v>
      </c>
      <c r="DE41" s="58">
        <v>4467</v>
      </c>
      <c r="DF41" s="58">
        <v>-5400</v>
      </c>
      <c r="DG41" s="58">
        <v>-55</v>
      </c>
      <c r="DH41" s="261">
        <f t="shared" si="1"/>
        <v>-8140</v>
      </c>
      <c r="DI41" s="58">
        <v>0</v>
      </c>
      <c r="DJ41" s="199">
        <f t="shared" si="6"/>
        <v>0</v>
      </c>
      <c r="DK41" s="70">
        <v>0</v>
      </c>
      <c r="DL41" s="136" t="s">
        <v>81</v>
      </c>
      <c r="DM41" s="329" t="s">
        <v>44</v>
      </c>
      <c r="DN41" s="329"/>
      <c r="DO41" s="329"/>
      <c r="DP41" s="329"/>
      <c r="DQ41" s="329"/>
      <c r="DR41" s="329"/>
      <c r="DS41" s="202"/>
      <c r="DT41" s="70">
        <v>-304</v>
      </c>
      <c r="DU41" s="62">
        <f t="shared" si="4"/>
        <v>-304</v>
      </c>
      <c r="DV41" s="173">
        <f t="shared" si="5"/>
        <v>-2577630</v>
      </c>
    </row>
    <row r="42" spans="1:126" ht="15.75" customHeight="1">
      <c r="A42" s="136" t="s">
        <v>82</v>
      </c>
      <c r="B42" s="329" t="s">
        <v>45</v>
      </c>
      <c r="C42" s="329"/>
      <c r="D42" s="329"/>
      <c r="E42" s="329"/>
      <c r="F42" s="329"/>
      <c r="G42" s="329"/>
      <c r="H42" s="137"/>
      <c r="I42" s="59">
        <v>0</v>
      </c>
      <c r="J42" s="58">
        <v>0</v>
      </c>
      <c r="K42" s="58">
        <v>0</v>
      </c>
      <c r="L42" s="58">
        <v>0</v>
      </c>
      <c r="M42" s="58">
        <v>0</v>
      </c>
      <c r="N42" s="70">
        <v>0</v>
      </c>
      <c r="O42" s="71">
        <v>0</v>
      </c>
      <c r="P42" s="59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72">
        <v>0</v>
      </c>
      <c r="X42" s="201" t="s">
        <v>82</v>
      </c>
      <c r="Y42" s="329" t="s">
        <v>45</v>
      </c>
      <c r="Z42" s="329"/>
      <c r="AA42" s="329"/>
      <c r="AB42" s="329"/>
      <c r="AC42" s="329"/>
      <c r="AD42" s="329"/>
      <c r="AE42" s="202"/>
      <c r="AF42" s="58">
        <v>0</v>
      </c>
      <c r="AG42" s="58">
        <v>421</v>
      </c>
      <c r="AH42" s="58">
        <v>0</v>
      </c>
      <c r="AI42" s="58">
        <v>0</v>
      </c>
      <c r="AJ42" s="70">
        <v>7153</v>
      </c>
      <c r="AK42" s="71">
        <v>36319</v>
      </c>
      <c r="AL42" s="58">
        <v>20</v>
      </c>
      <c r="AM42" s="58">
        <v>0</v>
      </c>
      <c r="AN42" s="58">
        <v>0</v>
      </c>
      <c r="AO42" s="199">
        <f t="shared" si="0"/>
        <v>43913</v>
      </c>
      <c r="AP42" s="58">
        <v>0</v>
      </c>
      <c r="AQ42" s="58">
        <v>0</v>
      </c>
      <c r="AR42" s="58">
        <v>0</v>
      </c>
      <c r="AS42" s="58">
        <v>0</v>
      </c>
      <c r="AT42" s="212">
        <v>0</v>
      </c>
      <c r="AU42" s="136" t="s">
        <v>82</v>
      </c>
      <c r="AV42" s="329" t="s">
        <v>45</v>
      </c>
      <c r="AW42" s="329"/>
      <c r="AX42" s="329"/>
      <c r="AY42" s="329"/>
      <c r="AZ42" s="329"/>
      <c r="BA42" s="329"/>
      <c r="BB42" s="137"/>
      <c r="BC42" s="58">
        <v>0</v>
      </c>
      <c r="BD42" s="58">
        <v>0</v>
      </c>
      <c r="BE42" s="58">
        <v>0</v>
      </c>
      <c r="BF42" s="58">
        <v>0</v>
      </c>
      <c r="BG42" s="70">
        <v>0</v>
      </c>
      <c r="BH42" s="71">
        <v>0</v>
      </c>
      <c r="BI42" s="58">
        <v>0</v>
      </c>
      <c r="BJ42" s="58">
        <v>0</v>
      </c>
      <c r="BK42" s="58">
        <v>341</v>
      </c>
      <c r="BL42" s="205">
        <f t="shared" si="2"/>
        <v>341</v>
      </c>
      <c r="BM42" s="58">
        <v>0</v>
      </c>
      <c r="BN42" s="58">
        <v>0</v>
      </c>
      <c r="BO42" s="58">
        <v>0</v>
      </c>
      <c r="BP42" s="255">
        <v>0</v>
      </c>
      <c r="BQ42" s="72">
        <v>98</v>
      </c>
      <c r="BR42" s="201" t="s">
        <v>82</v>
      </c>
      <c r="BS42" s="329" t="s">
        <v>45</v>
      </c>
      <c r="BT42" s="329"/>
      <c r="BU42" s="329"/>
      <c r="BV42" s="329"/>
      <c r="BW42" s="329"/>
      <c r="BX42" s="329"/>
      <c r="BY42" s="202"/>
      <c r="BZ42" s="58">
        <v>0</v>
      </c>
      <c r="CA42" s="58">
        <v>15</v>
      </c>
      <c r="CB42" s="58">
        <v>0</v>
      </c>
      <c r="CC42" s="58">
        <v>0</v>
      </c>
      <c r="CD42" s="70">
        <v>0</v>
      </c>
      <c r="CE42" s="71">
        <v>0</v>
      </c>
      <c r="CF42" s="58">
        <v>32890</v>
      </c>
      <c r="CG42" s="58">
        <v>0</v>
      </c>
      <c r="CH42" s="58">
        <v>0</v>
      </c>
      <c r="CI42" s="58">
        <v>0</v>
      </c>
      <c r="CJ42" s="58">
        <v>0</v>
      </c>
      <c r="CK42" s="58">
        <v>0</v>
      </c>
      <c r="CL42" s="58">
        <v>0</v>
      </c>
      <c r="CM42" s="58">
        <v>46</v>
      </c>
      <c r="CN42" s="72">
        <v>0</v>
      </c>
      <c r="CO42" s="201" t="s">
        <v>82</v>
      </c>
      <c r="CP42" s="329" t="s">
        <v>45</v>
      </c>
      <c r="CQ42" s="329"/>
      <c r="CR42" s="329"/>
      <c r="CS42" s="329"/>
      <c r="CT42" s="329"/>
      <c r="CU42" s="329"/>
      <c r="CV42" s="202"/>
      <c r="CW42" s="58">
        <v>0</v>
      </c>
      <c r="CX42" s="70">
        <v>10</v>
      </c>
      <c r="CY42" s="62">
        <f t="shared" si="3"/>
        <v>33059</v>
      </c>
      <c r="CZ42" s="58">
        <v>0</v>
      </c>
      <c r="DA42" s="58">
        <v>0</v>
      </c>
      <c r="DB42" s="255">
        <v>0</v>
      </c>
      <c r="DC42" s="58">
        <v>0</v>
      </c>
      <c r="DD42" s="58">
        <v>0</v>
      </c>
      <c r="DE42" s="58">
        <v>4467</v>
      </c>
      <c r="DF42" s="58">
        <v>0</v>
      </c>
      <c r="DG42" s="58">
        <v>0</v>
      </c>
      <c r="DH42" s="261">
        <f t="shared" si="1"/>
        <v>4467</v>
      </c>
      <c r="DI42" s="58">
        <v>0</v>
      </c>
      <c r="DJ42" s="199">
        <f t="shared" si="6"/>
        <v>0</v>
      </c>
      <c r="DK42" s="70">
        <v>0</v>
      </c>
      <c r="DL42" s="136" t="s">
        <v>82</v>
      </c>
      <c r="DM42" s="329" t="s">
        <v>45</v>
      </c>
      <c r="DN42" s="329"/>
      <c r="DO42" s="329"/>
      <c r="DP42" s="329"/>
      <c r="DQ42" s="329"/>
      <c r="DR42" s="329"/>
      <c r="DS42" s="202"/>
      <c r="DT42" s="70">
        <v>0</v>
      </c>
      <c r="DU42" s="62">
        <f t="shared" si="4"/>
        <v>0</v>
      </c>
      <c r="DV42" s="173">
        <f t="shared" si="5"/>
        <v>81780</v>
      </c>
    </row>
    <row r="43" spans="1:126" ht="15.75" customHeight="1">
      <c r="A43" s="136" t="s">
        <v>83</v>
      </c>
      <c r="B43" s="329" t="s">
        <v>46</v>
      </c>
      <c r="C43" s="329"/>
      <c r="D43" s="329"/>
      <c r="E43" s="329"/>
      <c r="F43" s="329"/>
      <c r="G43" s="329"/>
      <c r="H43" s="137"/>
      <c r="I43" s="59">
        <v>113757</v>
      </c>
      <c r="J43" s="58">
        <v>563</v>
      </c>
      <c r="K43" s="58">
        <v>83201</v>
      </c>
      <c r="L43" s="58">
        <v>13478</v>
      </c>
      <c r="M43" s="58">
        <v>23200</v>
      </c>
      <c r="N43" s="70">
        <v>0</v>
      </c>
      <c r="O43" s="71">
        <v>0</v>
      </c>
      <c r="P43" s="59">
        <v>90</v>
      </c>
      <c r="Q43" s="58">
        <v>2405</v>
      </c>
      <c r="R43" s="58">
        <v>0</v>
      </c>
      <c r="S43" s="58">
        <v>10522</v>
      </c>
      <c r="T43" s="58">
        <v>2467</v>
      </c>
      <c r="U43" s="58">
        <v>2466</v>
      </c>
      <c r="V43" s="58">
        <v>4048</v>
      </c>
      <c r="W43" s="72">
        <v>2</v>
      </c>
      <c r="X43" s="201" t="s">
        <v>83</v>
      </c>
      <c r="Y43" s="329" t="s">
        <v>46</v>
      </c>
      <c r="Z43" s="329"/>
      <c r="AA43" s="329"/>
      <c r="AB43" s="329"/>
      <c r="AC43" s="329"/>
      <c r="AD43" s="329"/>
      <c r="AE43" s="202"/>
      <c r="AF43" s="58">
        <v>376</v>
      </c>
      <c r="AG43" s="58">
        <v>0</v>
      </c>
      <c r="AH43" s="58">
        <v>8154</v>
      </c>
      <c r="AI43" s="58">
        <v>44083</v>
      </c>
      <c r="AJ43" s="70">
        <v>11042</v>
      </c>
      <c r="AK43" s="71">
        <v>6418</v>
      </c>
      <c r="AL43" s="58">
        <v>9299</v>
      </c>
      <c r="AM43" s="58">
        <v>277</v>
      </c>
      <c r="AN43" s="58">
        <v>440</v>
      </c>
      <c r="AO43" s="199">
        <f t="shared" si="0"/>
        <v>336288</v>
      </c>
      <c r="AP43" s="58">
        <v>0</v>
      </c>
      <c r="AQ43" s="58">
        <v>2084</v>
      </c>
      <c r="AR43" s="58">
        <v>0</v>
      </c>
      <c r="AS43" s="58">
        <v>2894</v>
      </c>
      <c r="AT43" s="212">
        <v>0</v>
      </c>
      <c r="AU43" s="136" t="s">
        <v>83</v>
      </c>
      <c r="AV43" s="329" t="s">
        <v>46</v>
      </c>
      <c r="AW43" s="329"/>
      <c r="AX43" s="329"/>
      <c r="AY43" s="329"/>
      <c r="AZ43" s="329"/>
      <c r="BA43" s="329"/>
      <c r="BB43" s="137"/>
      <c r="BC43" s="58">
        <v>0</v>
      </c>
      <c r="BD43" s="58">
        <v>720</v>
      </c>
      <c r="BE43" s="58">
        <v>412</v>
      </c>
      <c r="BF43" s="58">
        <v>76</v>
      </c>
      <c r="BG43" s="70">
        <v>2449</v>
      </c>
      <c r="BH43" s="71">
        <v>0</v>
      </c>
      <c r="BI43" s="58">
        <v>0</v>
      </c>
      <c r="BJ43" s="58">
        <v>0</v>
      </c>
      <c r="BK43" s="58">
        <v>125</v>
      </c>
      <c r="BL43" s="205">
        <f t="shared" si="2"/>
        <v>8760</v>
      </c>
      <c r="BM43" s="58">
        <v>11136</v>
      </c>
      <c r="BN43" s="58">
        <v>0</v>
      </c>
      <c r="BO43" s="58">
        <v>5185</v>
      </c>
      <c r="BP43" s="255">
        <v>674</v>
      </c>
      <c r="BQ43" s="72">
        <v>3204</v>
      </c>
      <c r="BR43" s="201" t="s">
        <v>83</v>
      </c>
      <c r="BS43" s="329" t="s">
        <v>46</v>
      </c>
      <c r="BT43" s="329"/>
      <c r="BU43" s="329"/>
      <c r="BV43" s="329"/>
      <c r="BW43" s="329"/>
      <c r="BX43" s="329"/>
      <c r="BY43" s="202"/>
      <c r="BZ43" s="58">
        <v>9744</v>
      </c>
      <c r="CA43" s="58">
        <v>1604</v>
      </c>
      <c r="CB43" s="58">
        <v>0</v>
      </c>
      <c r="CC43" s="58">
        <v>1107</v>
      </c>
      <c r="CD43" s="70">
        <v>2251</v>
      </c>
      <c r="CE43" s="71">
        <v>322</v>
      </c>
      <c r="CF43" s="58">
        <v>3518</v>
      </c>
      <c r="CG43" s="58">
        <v>1035</v>
      </c>
      <c r="CH43" s="58">
        <v>141</v>
      </c>
      <c r="CI43" s="58">
        <v>0</v>
      </c>
      <c r="CJ43" s="58">
        <v>530</v>
      </c>
      <c r="CK43" s="58">
        <v>902</v>
      </c>
      <c r="CL43" s="58">
        <v>1466</v>
      </c>
      <c r="CM43" s="58">
        <v>456</v>
      </c>
      <c r="CN43" s="72">
        <v>2630</v>
      </c>
      <c r="CO43" s="201" t="s">
        <v>83</v>
      </c>
      <c r="CP43" s="329" t="s">
        <v>46</v>
      </c>
      <c r="CQ43" s="329"/>
      <c r="CR43" s="329"/>
      <c r="CS43" s="329"/>
      <c r="CT43" s="329"/>
      <c r="CU43" s="329"/>
      <c r="CV43" s="202"/>
      <c r="CW43" s="58">
        <v>1021</v>
      </c>
      <c r="CX43" s="70">
        <v>156</v>
      </c>
      <c r="CY43" s="62">
        <f t="shared" si="3"/>
        <v>47082</v>
      </c>
      <c r="CZ43" s="58">
        <v>2100</v>
      </c>
      <c r="DA43" s="58">
        <v>0</v>
      </c>
      <c r="DB43" s="255">
        <v>1898</v>
      </c>
      <c r="DC43" s="58">
        <v>580</v>
      </c>
      <c r="DD43" s="58">
        <v>447</v>
      </c>
      <c r="DE43" s="58">
        <v>0</v>
      </c>
      <c r="DF43" s="58">
        <v>0</v>
      </c>
      <c r="DG43" s="58">
        <v>314</v>
      </c>
      <c r="DH43" s="261">
        <f t="shared" si="1"/>
        <v>5339</v>
      </c>
      <c r="DI43" s="58">
        <v>0</v>
      </c>
      <c r="DJ43" s="199">
        <f t="shared" si="6"/>
        <v>0</v>
      </c>
      <c r="DK43" s="70">
        <v>0</v>
      </c>
      <c r="DL43" s="136" t="s">
        <v>83</v>
      </c>
      <c r="DM43" s="329" t="s">
        <v>46</v>
      </c>
      <c r="DN43" s="329"/>
      <c r="DO43" s="329"/>
      <c r="DP43" s="329"/>
      <c r="DQ43" s="329"/>
      <c r="DR43" s="329"/>
      <c r="DS43" s="202"/>
      <c r="DT43" s="70">
        <v>304</v>
      </c>
      <c r="DU43" s="62">
        <f t="shared" si="4"/>
        <v>304</v>
      </c>
      <c r="DV43" s="173">
        <f t="shared" si="5"/>
        <v>397773</v>
      </c>
    </row>
    <row r="44" spans="1:126" ht="15.75" customHeight="1">
      <c r="A44" s="136" t="s">
        <v>84</v>
      </c>
      <c r="B44" s="329" t="s">
        <v>47</v>
      </c>
      <c r="C44" s="329"/>
      <c r="D44" s="329"/>
      <c r="E44" s="329"/>
      <c r="F44" s="329"/>
      <c r="G44" s="329"/>
      <c r="H44" s="137"/>
      <c r="I44" s="60">
        <v>0</v>
      </c>
      <c r="J44" s="55">
        <v>0</v>
      </c>
      <c r="K44" s="55">
        <v>0</v>
      </c>
      <c r="L44" s="55">
        <v>0</v>
      </c>
      <c r="M44" s="55">
        <v>0</v>
      </c>
      <c r="N44" s="61">
        <v>0</v>
      </c>
      <c r="O44" s="62">
        <v>0</v>
      </c>
      <c r="P44" s="60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63">
        <v>0</v>
      </c>
      <c r="X44" s="201" t="s">
        <v>84</v>
      </c>
      <c r="Y44" s="329" t="s">
        <v>47</v>
      </c>
      <c r="Z44" s="329"/>
      <c r="AA44" s="329"/>
      <c r="AB44" s="329"/>
      <c r="AC44" s="329"/>
      <c r="AD44" s="329"/>
      <c r="AE44" s="202"/>
      <c r="AF44" s="55">
        <v>0</v>
      </c>
      <c r="AG44" s="55">
        <v>0</v>
      </c>
      <c r="AH44" s="55">
        <v>0</v>
      </c>
      <c r="AI44" s="55">
        <v>0</v>
      </c>
      <c r="AJ44" s="61">
        <v>0</v>
      </c>
      <c r="AK44" s="62">
        <v>0</v>
      </c>
      <c r="AL44" s="55">
        <v>0</v>
      </c>
      <c r="AM44" s="55">
        <v>0</v>
      </c>
      <c r="AN44" s="55">
        <v>0</v>
      </c>
      <c r="AO44" s="199">
        <f t="shared" si="0"/>
        <v>0</v>
      </c>
      <c r="AP44" s="55">
        <v>0</v>
      </c>
      <c r="AQ44" s="55">
        <v>0</v>
      </c>
      <c r="AR44" s="55">
        <v>0</v>
      </c>
      <c r="AS44" s="55">
        <v>0</v>
      </c>
      <c r="AT44" s="209">
        <v>0</v>
      </c>
      <c r="AU44" s="136" t="s">
        <v>84</v>
      </c>
      <c r="AV44" s="329" t="s">
        <v>47</v>
      </c>
      <c r="AW44" s="329"/>
      <c r="AX44" s="329"/>
      <c r="AY44" s="329"/>
      <c r="AZ44" s="329"/>
      <c r="BA44" s="329"/>
      <c r="BB44" s="137"/>
      <c r="BC44" s="55">
        <v>0</v>
      </c>
      <c r="BD44" s="55">
        <v>0</v>
      </c>
      <c r="BE44" s="55">
        <v>0</v>
      </c>
      <c r="BF44" s="55">
        <v>0</v>
      </c>
      <c r="BG44" s="61">
        <v>0</v>
      </c>
      <c r="BH44" s="62">
        <v>0</v>
      </c>
      <c r="BI44" s="55">
        <v>0</v>
      </c>
      <c r="BJ44" s="55">
        <v>0</v>
      </c>
      <c r="BK44" s="55">
        <v>0</v>
      </c>
      <c r="BL44" s="205">
        <f t="shared" si="2"/>
        <v>0</v>
      </c>
      <c r="BM44" s="55">
        <v>0</v>
      </c>
      <c r="BN44" s="55">
        <v>0</v>
      </c>
      <c r="BO44" s="55">
        <v>0</v>
      </c>
      <c r="BP44" s="205">
        <v>0</v>
      </c>
      <c r="BQ44" s="63">
        <v>0</v>
      </c>
      <c r="BR44" s="201" t="s">
        <v>84</v>
      </c>
      <c r="BS44" s="329" t="s">
        <v>47</v>
      </c>
      <c r="BT44" s="329"/>
      <c r="BU44" s="329"/>
      <c r="BV44" s="329"/>
      <c r="BW44" s="329"/>
      <c r="BX44" s="329"/>
      <c r="BY44" s="202"/>
      <c r="BZ44" s="55">
        <v>0</v>
      </c>
      <c r="CA44" s="55">
        <v>0</v>
      </c>
      <c r="CB44" s="55">
        <v>0</v>
      </c>
      <c r="CC44" s="55">
        <v>0</v>
      </c>
      <c r="CD44" s="61">
        <v>0</v>
      </c>
      <c r="CE44" s="62">
        <v>0</v>
      </c>
      <c r="CF44" s="55">
        <v>0</v>
      </c>
      <c r="CG44" s="55">
        <v>0</v>
      </c>
      <c r="CH44" s="55">
        <v>0</v>
      </c>
      <c r="CI44" s="55">
        <v>0</v>
      </c>
      <c r="CJ44" s="55">
        <v>0</v>
      </c>
      <c r="CK44" s="55">
        <v>0</v>
      </c>
      <c r="CL44" s="55">
        <v>0</v>
      </c>
      <c r="CM44" s="55">
        <v>0</v>
      </c>
      <c r="CN44" s="63">
        <v>0</v>
      </c>
      <c r="CO44" s="201" t="s">
        <v>84</v>
      </c>
      <c r="CP44" s="329" t="s">
        <v>47</v>
      </c>
      <c r="CQ44" s="329"/>
      <c r="CR44" s="329"/>
      <c r="CS44" s="329"/>
      <c r="CT44" s="329"/>
      <c r="CU44" s="329"/>
      <c r="CV44" s="202"/>
      <c r="CW44" s="55">
        <v>0</v>
      </c>
      <c r="CX44" s="61">
        <v>0</v>
      </c>
      <c r="CY44" s="62">
        <f t="shared" si="3"/>
        <v>0</v>
      </c>
      <c r="CZ44" s="55">
        <v>0</v>
      </c>
      <c r="DA44" s="55">
        <v>0</v>
      </c>
      <c r="DB44" s="205">
        <v>0</v>
      </c>
      <c r="DC44" s="55">
        <v>0</v>
      </c>
      <c r="DD44" s="55">
        <v>0</v>
      </c>
      <c r="DE44" s="55">
        <v>0</v>
      </c>
      <c r="DF44" s="55">
        <v>0</v>
      </c>
      <c r="DG44" s="55">
        <v>0</v>
      </c>
      <c r="DH44" s="258">
        <f t="shared" si="1"/>
        <v>0</v>
      </c>
      <c r="DI44" s="55">
        <v>0</v>
      </c>
      <c r="DJ44" s="199">
        <f t="shared" si="6"/>
        <v>0</v>
      </c>
      <c r="DK44" s="61">
        <v>0</v>
      </c>
      <c r="DL44" s="136" t="s">
        <v>84</v>
      </c>
      <c r="DM44" s="329" t="s">
        <v>47</v>
      </c>
      <c r="DN44" s="329"/>
      <c r="DO44" s="329"/>
      <c r="DP44" s="329"/>
      <c r="DQ44" s="329"/>
      <c r="DR44" s="329"/>
      <c r="DS44" s="202"/>
      <c r="DT44" s="61">
        <v>0</v>
      </c>
      <c r="DU44" s="62">
        <f t="shared" si="4"/>
        <v>0</v>
      </c>
      <c r="DV44" s="173">
        <f t="shared" si="5"/>
        <v>0</v>
      </c>
    </row>
    <row r="45" spans="1:126" ht="15.75" customHeight="1">
      <c r="A45" s="136" t="s">
        <v>41</v>
      </c>
      <c r="B45" s="329" t="s">
        <v>147</v>
      </c>
      <c r="C45" s="329"/>
      <c r="D45" s="329"/>
      <c r="E45" s="329"/>
      <c r="F45" s="329"/>
      <c r="G45" s="329"/>
      <c r="H45" s="137"/>
      <c r="I45" s="59">
        <v>1027200</v>
      </c>
      <c r="J45" s="58">
        <v>143500</v>
      </c>
      <c r="K45" s="58">
        <v>536700</v>
      </c>
      <c r="L45" s="58">
        <v>0</v>
      </c>
      <c r="M45" s="58">
        <v>43300</v>
      </c>
      <c r="N45" s="70">
        <v>78000</v>
      </c>
      <c r="O45" s="71">
        <v>0</v>
      </c>
      <c r="P45" s="59">
        <v>1654</v>
      </c>
      <c r="Q45" s="58">
        <v>23200</v>
      </c>
      <c r="R45" s="58">
        <v>0</v>
      </c>
      <c r="S45" s="58">
        <v>0</v>
      </c>
      <c r="T45" s="58">
        <v>32500</v>
      </c>
      <c r="U45" s="58">
        <v>39800</v>
      </c>
      <c r="V45" s="58">
        <v>0</v>
      </c>
      <c r="W45" s="72">
        <v>0</v>
      </c>
      <c r="X45" s="201" t="s">
        <v>41</v>
      </c>
      <c r="Y45" s="329" t="s">
        <v>147</v>
      </c>
      <c r="Z45" s="329"/>
      <c r="AA45" s="329"/>
      <c r="AB45" s="329"/>
      <c r="AC45" s="329"/>
      <c r="AD45" s="329"/>
      <c r="AE45" s="202"/>
      <c r="AF45" s="58">
        <v>0</v>
      </c>
      <c r="AG45" s="58">
        <v>50000</v>
      </c>
      <c r="AH45" s="58">
        <v>50500</v>
      </c>
      <c r="AI45" s="58">
        <v>0</v>
      </c>
      <c r="AJ45" s="70">
        <v>133900</v>
      </c>
      <c r="AK45" s="71">
        <v>0</v>
      </c>
      <c r="AL45" s="58">
        <v>41000</v>
      </c>
      <c r="AM45" s="58">
        <v>0</v>
      </c>
      <c r="AN45" s="58">
        <v>0</v>
      </c>
      <c r="AO45" s="199">
        <f t="shared" si="0"/>
        <v>2201254</v>
      </c>
      <c r="AP45" s="58">
        <v>0</v>
      </c>
      <c r="AQ45" s="58">
        <v>0</v>
      </c>
      <c r="AR45" s="58">
        <v>32000</v>
      </c>
      <c r="AS45" s="58">
        <v>0</v>
      </c>
      <c r="AT45" s="212">
        <v>0</v>
      </c>
      <c r="AU45" s="136" t="s">
        <v>41</v>
      </c>
      <c r="AV45" s="329" t="s">
        <v>147</v>
      </c>
      <c r="AW45" s="329"/>
      <c r="AX45" s="329"/>
      <c r="AY45" s="329"/>
      <c r="AZ45" s="329"/>
      <c r="BA45" s="329"/>
      <c r="BB45" s="137"/>
      <c r="BC45" s="58">
        <v>0</v>
      </c>
      <c r="BD45" s="58">
        <v>4800</v>
      </c>
      <c r="BE45" s="58">
        <v>0</v>
      </c>
      <c r="BF45" s="58">
        <v>0</v>
      </c>
      <c r="BG45" s="70">
        <v>0</v>
      </c>
      <c r="BH45" s="71">
        <v>0</v>
      </c>
      <c r="BI45" s="58">
        <v>0</v>
      </c>
      <c r="BJ45" s="58">
        <v>12300</v>
      </c>
      <c r="BK45" s="58">
        <v>14000</v>
      </c>
      <c r="BL45" s="205">
        <f t="shared" si="2"/>
        <v>63100</v>
      </c>
      <c r="BM45" s="58">
        <v>0</v>
      </c>
      <c r="BN45" s="58">
        <v>0</v>
      </c>
      <c r="BO45" s="58">
        <v>45600</v>
      </c>
      <c r="BP45" s="255">
        <v>1600</v>
      </c>
      <c r="BQ45" s="72">
        <v>0</v>
      </c>
      <c r="BR45" s="201" t="s">
        <v>41</v>
      </c>
      <c r="BS45" s="329" t="s">
        <v>147</v>
      </c>
      <c r="BT45" s="329"/>
      <c r="BU45" s="329"/>
      <c r="BV45" s="329"/>
      <c r="BW45" s="329"/>
      <c r="BX45" s="329"/>
      <c r="BY45" s="202"/>
      <c r="BZ45" s="58">
        <v>0</v>
      </c>
      <c r="CA45" s="58">
        <v>0</v>
      </c>
      <c r="CB45" s="58">
        <v>0</v>
      </c>
      <c r="CC45" s="58">
        <v>11200</v>
      </c>
      <c r="CD45" s="70">
        <v>0</v>
      </c>
      <c r="CE45" s="71">
        <v>0</v>
      </c>
      <c r="CF45" s="58">
        <v>0</v>
      </c>
      <c r="CG45" s="58">
        <v>0</v>
      </c>
      <c r="CH45" s="58">
        <v>0</v>
      </c>
      <c r="CI45" s="58">
        <v>0</v>
      </c>
      <c r="CJ45" s="58">
        <v>2700</v>
      </c>
      <c r="CK45" s="58">
        <v>11300</v>
      </c>
      <c r="CL45" s="58">
        <v>0</v>
      </c>
      <c r="CM45" s="58">
        <v>7500</v>
      </c>
      <c r="CN45" s="72">
        <v>19200</v>
      </c>
      <c r="CO45" s="201" t="s">
        <v>41</v>
      </c>
      <c r="CP45" s="329" t="s">
        <v>147</v>
      </c>
      <c r="CQ45" s="329"/>
      <c r="CR45" s="329"/>
      <c r="CS45" s="329"/>
      <c r="CT45" s="329"/>
      <c r="CU45" s="329"/>
      <c r="CV45" s="202"/>
      <c r="CW45" s="58">
        <v>0</v>
      </c>
      <c r="CX45" s="70">
        <v>3500</v>
      </c>
      <c r="CY45" s="62">
        <f t="shared" si="3"/>
        <v>102600</v>
      </c>
      <c r="CZ45" s="58">
        <v>0</v>
      </c>
      <c r="DA45" s="58">
        <v>0</v>
      </c>
      <c r="DB45" s="255">
        <v>4300</v>
      </c>
      <c r="DC45" s="58">
        <v>1700</v>
      </c>
      <c r="DD45" s="58">
        <v>0</v>
      </c>
      <c r="DE45" s="58">
        <v>0</v>
      </c>
      <c r="DF45" s="58">
        <v>5400</v>
      </c>
      <c r="DG45" s="58">
        <v>0</v>
      </c>
      <c r="DH45" s="261">
        <f t="shared" si="1"/>
        <v>11400</v>
      </c>
      <c r="DI45" s="58">
        <v>0</v>
      </c>
      <c r="DJ45" s="199">
        <f t="shared" si="6"/>
        <v>0</v>
      </c>
      <c r="DK45" s="70">
        <v>0</v>
      </c>
      <c r="DL45" s="136" t="s">
        <v>41</v>
      </c>
      <c r="DM45" s="329" t="s">
        <v>147</v>
      </c>
      <c r="DN45" s="329"/>
      <c r="DO45" s="329"/>
      <c r="DP45" s="329"/>
      <c r="DQ45" s="329"/>
      <c r="DR45" s="329"/>
      <c r="DS45" s="202"/>
      <c r="DT45" s="70">
        <v>0</v>
      </c>
      <c r="DU45" s="62">
        <f t="shared" si="4"/>
        <v>0</v>
      </c>
      <c r="DV45" s="173">
        <f t="shared" si="5"/>
        <v>2378354</v>
      </c>
    </row>
    <row r="46" spans="1:126" ht="15.75" customHeight="1">
      <c r="A46" s="136" t="s">
        <v>42</v>
      </c>
      <c r="B46" s="346" t="s">
        <v>148</v>
      </c>
      <c r="C46" s="346"/>
      <c r="D46" s="346"/>
      <c r="E46" s="346"/>
      <c r="F46" s="346"/>
      <c r="G46" s="346"/>
      <c r="H46" s="137"/>
      <c r="I46" s="60">
        <v>0</v>
      </c>
      <c r="J46" s="55">
        <v>0</v>
      </c>
      <c r="K46" s="55">
        <v>0</v>
      </c>
      <c r="L46" s="55">
        <v>0</v>
      </c>
      <c r="M46" s="55">
        <v>0</v>
      </c>
      <c r="N46" s="61">
        <v>0</v>
      </c>
      <c r="O46" s="62">
        <v>0</v>
      </c>
      <c r="P46" s="60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63">
        <v>0</v>
      </c>
      <c r="X46" s="201" t="s">
        <v>42</v>
      </c>
      <c r="Y46" s="346" t="s">
        <v>148</v>
      </c>
      <c r="Z46" s="346"/>
      <c r="AA46" s="346"/>
      <c r="AB46" s="346"/>
      <c r="AC46" s="346"/>
      <c r="AD46" s="346"/>
      <c r="AE46" s="202"/>
      <c r="AF46" s="55">
        <v>0</v>
      </c>
      <c r="AG46" s="55">
        <v>0</v>
      </c>
      <c r="AH46" s="55">
        <v>0</v>
      </c>
      <c r="AI46" s="55">
        <v>0</v>
      </c>
      <c r="AJ46" s="61">
        <v>0</v>
      </c>
      <c r="AK46" s="62">
        <v>0</v>
      </c>
      <c r="AL46" s="55">
        <v>0</v>
      </c>
      <c r="AM46" s="55">
        <v>0</v>
      </c>
      <c r="AN46" s="55">
        <v>0</v>
      </c>
      <c r="AO46" s="199">
        <f t="shared" si="0"/>
        <v>0</v>
      </c>
      <c r="AP46" s="55">
        <v>0</v>
      </c>
      <c r="AQ46" s="55">
        <v>0</v>
      </c>
      <c r="AR46" s="55">
        <v>0</v>
      </c>
      <c r="AS46" s="55">
        <v>0</v>
      </c>
      <c r="AT46" s="209">
        <v>0</v>
      </c>
      <c r="AU46" s="136" t="s">
        <v>42</v>
      </c>
      <c r="AV46" s="346" t="s">
        <v>148</v>
      </c>
      <c r="AW46" s="346"/>
      <c r="AX46" s="346"/>
      <c r="AY46" s="346"/>
      <c r="AZ46" s="346"/>
      <c r="BA46" s="346"/>
      <c r="BB46" s="137"/>
      <c r="BC46" s="55">
        <v>0</v>
      </c>
      <c r="BD46" s="55">
        <v>0</v>
      </c>
      <c r="BE46" s="55">
        <v>0</v>
      </c>
      <c r="BF46" s="55">
        <v>0</v>
      </c>
      <c r="BG46" s="61">
        <v>0</v>
      </c>
      <c r="BH46" s="62">
        <v>0</v>
      </c>
      <c r="BI46" s="55">
        <v>0</v>
      </c>
      <c r="BJ46" s="55">
        <v>0</v>
      </c>
      <c r="BK46" s="55">
        <v>0</v>
      </c>
      <c r="BL46" s="205">
        <f t="shared" si="2"/>
        <v>0</v>
      </c>
      <c r="BM46" s="55">
        <v>0</v>
      </c>
      <c r="BN46" s="55">
        <v>0</v>
      </c>
      <c r="BO46" s="55">
        <v>0</v>
      </c>
      <c r="BP46" s="205">
        <v>0</v>
      </c>
      <c r="BQ46" s="63">
        <v>0</v>
      </c>
      <c r="BR46" s="201" t="s">
        <v>42</v>
      </c>
      <c r="BS46" s="346" t="s">
        <v>148</v>
      </c>
      <c r="BT46" s="346"/>
      <c r="BU46" s="346"/>
      <c r="BV46" s="346"/>
      <c r="BW46" s="346"/>
      <c r="BX46" s="346"/>
      <c r="BY46" s="202"/>
      <c r="BZ46" s="55">
        <v>0</v>
      </c>
      <c r="CA46" s="55">
        <v>0</v>
      </c>
      <c r="CB46" s="55">
        <v>0</v>
      </c>
      <c r="CC46" s="55">
        <v>0</v>
      </c>
      <c r="CD46" s="61">
        <v>0</v>
      </c>
      <c r="CE46" s="62">
        <v>0</v>
      </c>
      <c r="CF46" s="55">
        <v>0</v>
      </c>
      <c r="CG46" s="55">
        <v>0</v>
      </c>
      <c r="CH46" s="55">
        <v>0</v>
      </c>
      <c r="CI46" s="55">
        <v>0</v>
      </c>
      <c r="CJ46" s="55">
        <v>0</v>
      </c>
      <c r="CK46" s="55">
        <v>0</v>
      </c>
      <c r="CL46" s="55">
        <v>0</v>
      </c>
      <c r="CM46" s="55">
        <v>0</v>
      </c>
      <c r="CN46" s="63">
        <v>0</v>
      </c>
      <c r="CO46" s="201" t="s">
        <v>42</v>
      </c>
      <c r="CP46" s="346" t="s">
        <v>148</v>
      </c>
      <c r="CQ46" s="346"/>
      <c r="CR46" s="346"/>
      <c r="CS46" s="346"/>
      <c r="CT46" s="346"/>
      <c r="CU46" s="346"/>
      <c r="CV46" s="202"/>
      <c r="CW46" s="55">
        <v>0</v>
      </c>
      <c r="CX46" s="61">
        <v>0</v>
      </c>
      <c r="CY46" s="62">
        <f t="shared" si="3"/>
        <v>0</v>
      </c>
      <c r="CZ46" s="55">
        <v>0</v>
      </c>
      <c r="DA46" s="55">
        <v>0</v>
      </c>
      <c r="DB46" s="205">
        <v>0</v>
      </c>
      <c r="DC46" s="55">
        <v>0</v>
      </c>
      <c r="DD46" s="55">
        <v>0</v>
      </c>
      <c r="DE46" s="55">
        <v>0</v>
      </c>
      <c r="DF46" s="55">
        <v>0</v>
      </c>
      <c r="DG46" s="55">
        <v>0</v>
      </c>
      <c r="DH46" s="258">
        <f t="shared" si="1"/>
        <v>0</v>
      </c>
      <c r="DI46" s="55">
        <v>0</v>
      </c>
      <c r="DJ46" s="199">
        <f t="shared" si="6"/>
        <v>0</v>
      </c>
      <c r="DK46" s="61">
        <v>0</v>
      </c>
      <c r="DL46" s="136" t="s">
        <v>42</v>
      </c>
      <c r="DM46" s="346" t="s">
        <v>148</v>
      </c>
      <c r="DN46" s="346"/>
      <c r="DO46" s="346"/>
      <c r="DP46" s="346"/>
      <c r="DQ46" s="346"/>
      <c r="DR46" s="346"/>
      <c r="DS46" s="202"/>
      <c r="DT46" s="61">
        <v>0</v>
      </c>
      <c r="DU46" s="62">
        <f t="shared" si="4"/>
        <v>0</v>
      </c>
      <c r="DV46" s="173">
        <f t="shared" si="5"/>
        <v>0</v>
      </c>
    </row>
    <row r="47" spans="1:126" ht="15.75" customHeight="1">
      <c r="A47" s="136" t="s">
        <v>43</v>
      </c>
      <c r="B47" s="329" t="s">
        <v>197</v>
      </c>
      <c r="C47" s="329"/>
      <c r="D47" s="329"/>
      <c r="E47" s="329"/>
      <c r="F47" s="329"/>
      <c r="G47" s="329"/>
      <c r="H47" s="137"/>
      <c r="I47" s="60">
        <v>32189</v>
      </c>
      <c r="J47" s="55">
        <v>-326750</v>
      </c>
      <c r="K47" s="55">
        <v>79350</v>
      </c>
      <c r="L47" s="55">
        <v>7371</v>
      </c>
      <c r="M47" s="55">
        <v>21842</v>
      </c>
      <c r="N47" s="61">
        <v>0</v>
      </c>
      <c r="O47" s="62">
        <v>2946</v>
      </c>
      <c r="P47" s="60">
        <v>0</v>
      </c>
      <c r="Q47" s="55">
        <v>1756</v>
      </c>
      <c r="R47" s="55">
        <v>2563</v>
      </c>
      <c r="S47" s="55">
        <v>12031</v>
      </c>
      <c r="T47" s="55">
        <v>1537</v>
      </c>
      <c r="U47" s="55">
        <v>1416</v>
      </c>
      <c r="V47" s="55">
        <v>85769</v>
      </c>
      <c r="W47" s="63">
        <v>5</v>
      </c>
      <c r="X47" s="201" t="s">
        <v>43</v>
      </c>
      <c r="Y47" s="329" t="s">
        <v>197</v>
      </c>
      <c r="Z47" s="329"/>
      <c r="AA47" s="329"/>
      <c r="AB47" s="329"/>
      <c r="AC47" s="329"/>
      <c r="AD47" s="329"/>
      <c r="AE47" s="202"/>
      <c r="AF47" s="55">
        <v>144</v>
      </c>
      <c r="AG47" s="55">
        <v>0</v>
      </c>
      <c r="AH47" s="55">
        <v>3610</v>
      </c>
      <c r="AI47" s="55">
        <v>10538</v>
      </c>
      <c r="AJ47" s="61">
        <v>8932</v>
      </c>
      <c r="AK47" s="62">
        <v>6920</v>
      </c>
      <c r="AL47" s="55">
        <v>5173</v>
      </c>
      <c r="AM47" s="55">
        <v>699</v>
      </c>
      <c r="AN47" s="55">
        <v>4316</v>
      </c>
      <c r="AO47" s="199">
        <f t="shared" si="0"/>
        <v>-37643</v>
      </c>
      <c r="AP47" s="55">
        <v>0</v>
      </c>
      <c r="AQ47" s="55">
        <v>2069</v>
      </c>
      <c r="AR47" s="55">
        <v>0</v>
      </c>
      <c r="AS47" s="55">
        <v>0</v>
      </c>
      <c r="AT47" s="209">
        <v>0</v>
      </c>
      <c r="AU47" s="136" t="s">
        <v>43</v>
      </c>
      <c r="AV47" s="329" t="s">
        <v>197</v>
      </c>
      <c r="AW47" s="329"/>
      <c r="AX47" s="329"/>
      <c r="AY47" s="329"/>
      <c r="AZ47" s="329"/>
      <c r="BA47" s="329"/>
      <c r="BB47" s="137"/>
      <c r="BC47" s="55">
        <v>21</v>
      </c>
      <c r="BD47" s="55">
        <v>298</v>
      </c>
      <c r="BE47" s="55">
        <v>180</v>
      </c>
      <c r="BF47" s="55">
        <v>115</v>
      </c>
      <c r="BG47" s="61">
        <v>1169</v>
      </c>
      <c r="BH47" s="62">
        <v>0</v>
      </c>
      <c r="BI47" s="55">
        <v>0</v>
      </c>
      <c r="BJ47" s="55">
        <v>0</v>
      </c>
      <c r="BK47" s="55">
        <v>92</v>
      </c>
      <c r="BL47" s="205">
        <f t="shared" si="2"/>
        <v>3944</v>
      </c>
      <c r="BM47" s="55">
        <v>4123</v>
      </c>
      <c r="BN47" s="55">
        <v>104322</v>
      </c>
      <c r="BO47" s="55">
        <v>7465</v>
      </c>
      <c r="BP47" s="205">
        <v>459</v>
      </c>
      <c r="BQ47" s="63">
        <v>2123</v>
      </c>
      <c r="BR47" s="201" t="s">
        <v>43</v>
      </c>
      <c r="BS47" s="329" t="s">
        <v>197</v>
      </c>
      <c r="BT47" s="329"/>
      <c r="BU47" s="329"/>
      <c r="BV47" s="329"/>
      <c r="BW47" s="329"/>
      <c r="BX47" s="329"/>
      <c r="BY47" s="202"/>
      <c r="BZ47" s="55">
        <v>12881</v>
      </c>
      <c r="CA47" s="55">
        <v>0</v>
      </c>
      <c r="CB47" s="55">
        <v>0</v>
      </c>
      <c r="CC47" s="55">
        <v>1009</v>
      </c>
      <c r="CD47" s="61">
        <v>2580</v>
      </c>
      <c r="CE47" s="62">
        <v>255</v>
      </c>
      <c r="CF47" s="55">
        <v>0</v>
      </c>
      <c r="CG47" s="55">
        <v>272</v>
      </c>
      <c r="CH47" s="55">
        <v>0</v>
      </c>
      <c r="CI47" s="55">
        <v>0</v>
      </c>
      <c r="CJ47" s="55">
        <v>484</v>
      </c>
      <c r="CK47" s="55">
        <v>782</v>
      </c>
      <c r="CL47" s="55">
        <v>1702</v>
      </c>
      <c r="CM47" s="55">
        <v>2386</v>
      </c>
      <c r="CN47" s="63">
        <v>3499</v>
      </c>
      <c r="CO47" s="201" t="s">
        <v>43</v>
      </c>
      <c r="CP47" s="329" t="s">
        <v>197</v>
      </c>
      <c r="CQ47" s="329"/>
      <c r="CR47" s="329"/>
      <c r="CS47" s="329"/>
      <c r="CT47" s="329"/>
      <c r="CU47" s="329"/>
      <c r="CV47" s="202"/>
      <c r="CW47" s="55">
        <v>1838</v>
      </c>
      <c r="CX47" s="61">
        <v>104</v>
      </c>
      <c r="CY47" s="62">
        <f t="shared" si="3"/>
        <v>146284</v>
      </c>
      <c r="CZ47" s="55">
        <v>1755</v>
      </c>
      <c r="DA47" s="55">
        <v>0</v>
      </c>
      <c r="DB47" s="205">
        <v>956</v>
      </c>
      <c r="DC47" s="55">
        <v>928</v>
      </c>
      <c r="DD47" s="55">
        <v>234</v>
      </c>
      <c r="DE47" s="55">
        <v>0</v>
      </c>
      <c r="DF47" s="55">
        <v>0</v>
      </c>
      <c r="DG47" s="55">
        <v>259</v>
      </c>
      <c r="DH47" s="258">
        <f t="shared" si="1"/>
        <v>4132</v>
      </c>
      <c r="DI47" s="55">
        <v>0</v>
      </c>
      <c r="DJ47" s="199">
        <f t="shared" si="6"/>
        <v>0</v>
      </c>
      <c r="DK47" s="61">
        <v>0</v>
      </c>
      <c r="DL47" s="136" t="s">
        <v>43</v>
      </c>
      <c r="DM47" s="329" t="s">
        <v>197</v>
      </c>
      <c r="DN47" s="329"/>
      <c r="DO47" s="329"/>
      <c r="DP47" s="329"/>
      <c r="DQ47" s="329"/>
      <c r="DR47" s="329"/>
      <c r="DS47" s="202"/>
      <c r="DT47" s="61">
        <v>0</v>
      </c>
      <c r="DU47" s="62">
        <f t="shared" si="4"/>
        <v>0</v>
      </c>
      <c r="DV47" s="173">
        <f t="shared" si="5"/>
        <v>116717</v>
      </c>
    </row>
    <row r="48" spans="1:126" ht="15.75" customHeight="1">
      <c r="A48" s="138" t="s">
        <v>149</v>
      </c>
      <c r="B48" s="329" t="s">
        <v>48</v>
      </c>
      <c r="C48" s="329"/>
      <c r="D48" s="329"/>
      <c r="E48" s="329"/>
      <c r="F48" s="329"/>
      <c r="G48" s="329"/>
      <c r="H48" s="137"/>
      <c r="I48" s="139">
        <v>0</v>
      </c>
      <c r="J48" s="140">
        <v>0</v>
      </c>
      <c r="K48" s="140">
        <v>44309</v>
      </c>
      <c r="L48" s="140">
        <v>0</v>
      </c>
      <c r="M48" s="140">
        <v>18982</v>
      </c>
      <c r="N48" s="141">
        <v>0</v>
      </c>
      <c r="O48" s="142">
        <v>2600</v>
      </c>
      <c r="P48" s="139">
        <v>0</v>
      </c>
      <c r="Q48" s="140">
        <v>0</v>
      </c>
      <c r="R48" s="140">
        <v>0</v>
      </c>
      <c r="S48" s="140">
        <v>6236</v>
      </c>
      <c r="T48" s="140">
        <v>0</v>
      </c>
      <c r="U48" s="140">
        <v>0</v>
      </c>
      <c r="V48" s="140">
        <v>0</v>
      </c>
      <c r="W48" s="143">
        <v>0</v>
      </c>
      <c r="X48" s="203" t="s">
        <v>149</v>
      </c>
      <c r="Y48" s="329" t="s">
        <v>48</v>
      </c>
      <c r="Z48" s="329"/>
      <c r="AA48" s="329"/>
      <c r="AB48" s="329"/>
      <c r="AC48" s="329"/>
      <c r="AD48" s="329"/>
      <c r="AE48" s="202"/>
      <c r="AF48" s="140">
        <v>0</v>
      </c>
      <c r="AG48" s="140">
        <v>0</v>
      </c>
      <c r="AH48" s="140">
        <v>0</v>
      </c>
      <c r="AI48" s="140">
        <v>8300</v>
      </c>
      <c r="AJ48" s="141">
        <v>0</v>
      </c>
      <c r="AK48" s="142">
        <v>1798</v>
      </c>
      <c r="AL48" s="140">
        <v>0</v>
      </c>
      <c r="AM48" s="140">
        <v>500</v>
      </c>
      <c r="AN48" s="140">
        <v>3841</v>
      </c>
      <c r="AO48" s="199">
        <f t="shared" si="0"/>
        <v>86566</v>
      </c>
      <c r="AP48" s="140">
        <v>0</v>
      </c>
      <c r="AQ48" s="140">
        <v>0</v>
      </c>
      <c r="AR48" s="140">
        <v>0</v>
      </c>
      <c r="AS48" s="140">
        <v>0</v>
      </c>
      <c r="AT48" s="213">
        <v>0</v>
      </c>
      <c r="AU48" s="138" t="s">
        <v>149</v>
      </c>
      <c r="AV48" s="329" t="s">
        <v>48</v>
      </c>
      <c r="AW48" s="329"/>
      <c r="AX48" s="329"/>
      <c r="AY48" s="329"/>
      <c r="AZ48" s="329"/>
      <c r="BA48" s="329"/>
      <c r="BB48" s="137"/>
      <c r="BC48" s="140">
        <v>0</v>
      </c>
      <c r="BD48" s="140">
        <v>0</v>
      </c>
      <c r="BE48" s="140">
        <v>0</v>
      </c>
      <c r="BF48" s="140">
        <v>0</v>
      </c>
      <c r="BG48" s="141">
        <v>0</v>
      </c>
      <c r="BH48" s="142">
        <v>0</v>
      </c>
      <c r="BI48" s="140">
        <v>0</v>
      </c>
      <c r="BJ48" s="140">
        <v>0</v>
      </c>
      <c r="BK48" s="140">
        <v>0</v>
      </c>
      <c r="BL48" s="205">
        <f t="shared" si="2"/>
        <v>0</v>
      </c>
      <c r="BM48" s="140">
        <v>0</v>
      </c>
      <c r="BN48" s="140">
        <v>0</v>
      </c>
      <c r="BO48" s="140">
        <v>0</v>
      </c>
      <c r="BP48" s="256">
        <v>0</v>
      </c>
      <c r="BQ48" s="143">
        <v>0</v>
      </c>
      <c r="BR48" s="203" t="s">
        <v>149</v>
      </c>
      <c r="BS48" s="329" t="s">
        <v>48</v>
      </c>
      <c r="BT48" s="329"/>
      <c r="BU48" s="329"/>
      <c r="BV48" s="329"/>
      <c r="BW48" s="329"/>
      <c r="BX48" s="329"/>
      <c r="BY48" s="202"/>
      <c r="BZ48" s="140">
        <v>0</v>
      </c>
      <c r="CA48" s="140">
        <v>0</v>
      </c>
      <c r="CB48" s="140">
        <v>0</v>
      </c>
      <c r="CC48" s="140">
        <v>0</v>
      </c>
      <c r="CD48" s="141">
        <v>0</v>
      </c>
      <c r="CE48" s="142">
        <v>0</v>
      </c>
      <c r="CF48" s="140">
        <v>0</v>
      </c>
      <c r="CG48" s="140">
        <v>0</v>
      </c>
      <c r="CH48" s="140">
        <v>0</v>
      </c>
      <c r="CI48" s="140">
        <v>0</v>
      </c>
      <c r="CJ48" s="140">
        <v>0</v>
      </c>
      <c r="CK48" s="140">
        <v>0</v>
      </c>
      <c r="CL48" s="140">
        <v>0</v>
      </c>
      <c r="CM48" s="140">
        <v>0</v>
      </c>
      <c r="CN48" s="143">
        <v>0</v>
      </c>
      <c r="CO48" s="203" t="s">
        <v>149</v>
      </c>
      <c r="CP48" s="329" t="s">
        <v>48</v>
      </c>
      <c r="CQ48" s="329"/>
      <c r="CR48" s="329"/>
      <c r="CS48" s="329"/>
      <c r="CT48" s="329"/>
      <c r="CU48" s="329"/>
      <c r="CV48" s="202"/>
      <c r="CW48" s="140">
        <v>1000</v>
      </c>
      <c r="CX48" s="141">
        <v>0</v>
      </c>
      <c r="CY48" s="62">
        <f t="shared" si="3"/>
        <v>1000</v>
      </c>
      <c r="CZ48" s="140">
        <v>0</v>
      </c>
      <c r="DA48" s="140">
        <v>0</v>
      </c>
      <c r="DB48" s="256">
        <v>0</v>
      </c>
      <c r="DC48" s="140">
        <v>55</v>
      </c>
      <c r="DD48" s="140">
        <v>0</v>
      </c>
      <c r="DE48" s="140">
        <v>0</v>
      </c>
      <c r="DF48" s="140">
        <v>0</v>
      </c>
      <c r="DG48" s="140">
        <v>0</v>
      </c>
      <c r="DH48" s="262">
        <f t="shared" si="1"/>
        <v>55</v>
      </c>
      <c r="DI48" s="140">
        <v>0</v>
      </c>
      <c r="DJ48" s="199">
        <f t="shared" si="6"/>
        <v>0</v>
      </c>
      <c r="DK48" s="141">
        <v>0</v>
      </c>
      <c r="DL48" s="138" t="s">
        <v>149</v>
      </c>
      <c r="DM48" s="329" t="s">
        <v>48</v>
      </c>
      <c r="DN48" s="329"/>
      <c r="DO48" s="329"/>
      <c r="DP48" s="329"/>
      <c r="DQ48" s="329"/>
      <c r="DR48" s="329"/>
      <c r="DS48" s="202"/>
      <c r="DT48" s="141">
        <v>0</v>
      </c>
      <c r="DU48" s="62">
        <f t="shared" si="4"/>
        <v>0</v>
      </c>
      <c r="DV48" s="173">
        <f t="shared" si="5"/>
        <v>87621</v>
      </c>
    </row>
    <row r="49" spans="1:126" ht="15.75" customHeight="1">
      <c r="A49" s="344" t="s">
        <v>150</v>
      </c>
      <c r="B49" s="330" t="s">
        <v>49</v>
      </c>
      <c r="C49" s="330"/>
      <c r="D49" s="330"/>
      <c r="E49" s="330"/>
      <c r="F49" s="144"/>
      <c r="G49" s="145" t="s">
        <v>50</v>
      </c>
      <c r="H49" s="137"/>
      <c r="I49" s="139">
        <v>32189</v>
      </c>
      <c r="J49" s="140" t="s">
        <v>243</v>
      </c>
      <c r="K49" s="140">
        <v>35041</v>
      </c>
      <c r="L49" s="140">
        <v>7371</v>
      </c>
      <c r="M49" s="140">
        <v>2860</v>
      </c>
      <c r="N49" s="141" t="s">
        <v>243</v>
      </c>
      <c r="O49" s="142">
        <v>346</v>
      </c>
      <c r="P49" s="139" t="s">
        <v>243</v>
      </c>
      <c r="Q49" s="140">
        <v>1756</v>
      </c>
      <c r="R49" s="140">
        <v>2563</v>
      </c>
      <c r="S49" s="140">
        <v>5795</v>
      </c>
      <c r="T49" s="140">
        <v>1537</v>
      </c>
      <c r="U49" s="140">
        <v>1416</v>
      </c>
      <c r="V49" s="140">
        <v>85769</v>
      </c>
      <c r="W49" s="143">
        <v>5</v>
      </c>
      <c r="X49" s="355" t="s">
        <v>150</v>
      </c>
      <c r="Y49" s="330" t="s">
        <v>49</v>
      </c>
      <c r="Z49" s="330"/>
      <c r="AA49" s="330"/>
      <c r="AB49" s="330"/>
      <c r="AC49" s="144"/>
      <c r="AD49" s="145" t="s">
        <v>50</v>
      </c>
      <c r="AE49" s="202"/>
      <c r="AF49" s="140">
        <v>144</v>
      </c>
      <c r="AG49" s="140" t="s">
        <v>243</v>
      </c>
      <c r="AH49" s="140">
        <v>3610</v>
      </c>
      <c r="AI49" s="140">
        <v>2238</v>
      </c>
      <c r="AJ49" s="141">
        <v>8932</v>
      </c>
      <c r="AK49" s="142">
        <v>5122</v>
      </c>
      <c r="AL49" s="140">
        <v>5173</v>
      </c>
      <c r="AM49" s="140">
        <v>199</v>
      </c>
      <c r="AN49" s="140">
        <v>475</v>
      </c>
      <c r="AO49" s="199">
        <f t="shared" si="0"/>
        <v>202541</v>
      </c>
      <c r="AP49" s="140" t="s">
        <v>243</v>
      </c>
      <c r="AQ49" s="140">
        <v>2069</v>
      </c>
      <c r="AR49" s="140" t="s">
        <v>243</v>
      </c>
      <c r="AS49" s="140" t="s">
        <v>243</v>
      </c>
      <c r="AT49" s="213" t="s">
        <v>243</v>
      </c>
      <c r="AU49" s="344" t="s">
        <v>150</v>
      </c>
      <c r="AV49" s="330" t="s">
        <v>49</v>
      </c>
      <c r="AW49" s="330"/>
      <c r="AX49" s="330"/>
      <c r="AY49" s="330"/>
      <c r="AZ49" s="144"/>
      <c r="BA49" s="145" t="s">
        <v>50</v>
      </c>
      <c r="BB49" s="137"/>
      <c r="BC49" s="140">
        <v>21</v>
      </c>
      <c r="BD49" s="140">
        <v>298</v>
      </c>
      <c r="BE49" s="140">
        <v>180</v>
      </c>
      <c r="BF49" s="140">
        <v>115</v>
      </c>
      <c r="BG49" s="141">
        <v>1169</v>
      </c>
      <c r="BH49" s="142" t="s">
        <v>243</v>
      </c>
      <c r="BI49" s="140" t="s">
        <v>243</v>
      </c>
      <c r="BJ49" s="140" t="s">
        <v>243</v>
      </c>
      <c r="BK49" s="140">
        <v>92</v>
      </c>
      <c r="BL49" s="205">
        <f t="shared" si="2"/>
        <v>3944</v>
      </c>
      <c r="BM49" s="140">
        <v>4123</v>
      </c>
      <c r="BN49" s="140">
        <v>104322</v>
      </c>
      <c r="BO49" s="140">
        <v>7465</v>
      </c>
      <c r="BP49" s="256">
        <v>459</v>
      </c>
      <c r="BQ49" s="143">
        <v>2123</v>
      </c>
      <c r="BR49" s="355" t="s">
        <v>150</v>
      </c>
      <c r="BS49" s="330" t="s">
        <v>49</v>
      </c>
      <c r="BT49" s="330"/>
      <c r="BU49" s="330"/>
      <c r="BV49" s="330"/>
      <c r="BW49" s="144"/>
      <c r="BX49" s="145" t="s">
        <v>50</v>
      </c>
      <c r="BY49" s="202"/>
      <c r="BZ49" s="140">
        <v>12881</v>
      </c>
      <c r="CA49" s="140" t="s">
        <v>243</v>
      </c>
      <c r="CB49" s="140" t="s">
        <v>243</v>
      </c>
      <c r="CC49" s="140">
        <v>1009</v>
      </c>
      <c r="CD49" s="141">
        <v>2580</v>
      </c>
      <c r="CE49" s="142">
        <v>255</v>
      </c>
      <c r="CF49" s="140" t="s">
        <v>243</v>
      </c>
      <c r="CG49" s="140">
        <v>272</v>
      </c>
      <c r="CH49" s="140" t="s">
        <v>243</v>
      </c>
      <c r="CI49" s="140" t="s">
        <v>243</v>
      </c>
      <c r="CJ49" s="140">
        <v>484</v>
      </c>
      <c r="CK49" s="140">
        <v>782</v>
      </c>
      <c r="CL49" s="140">
        <v>1702</v>
      </c>
      <c r="CM49" s="140">
        <v>2386</v>
      </c>
      <c r="CN49" s="143">
        <v>3499</v>
      </c>
      <c r="CO49" s="355" t="s">
        <v>150</v>
      </c>
      <c r="CP49" s="330" t="s">
        <v>49</v>
      </c>
      <c r="CQ49" s="330"/>
      <c r="CR49" s="330"/>
      <c r="CS49" s="330"/>
      <c r="CT49" s="144"/>
      <c r="CU49" s="145" t="s">
        <v>50</v>
      </c>
      <c r="CV49" s="202"/>
      <c r="CW49" s="140">
        <v>838</v>
      </c>
      <c r="CX49" s="141">
        <v>104</v>
      </c>
      <c r="CY49" s="62">
        <f t="shared" si="3"/>
        <v>145284</v>
      </c>
      <c r="CZ49" s="140">
        <v>1755</v>
      </c>
      <c r="DA49" s="140" t="s">
        <v>243</v>
      </c>
      <c r="DB49" s="256">
        <v>956</v>
      </c>
      <c r="DC49" s="140">
        <v>873</v>
      </c>
      <c r="DD49" s="140">
        <v>234</v>
      </c>
      <c r="DE49" s="140" t="s">
        <v>243</v>
      </c>
      <c r="DF49" s="140" t="s">
        <v>243</v>
      </c>
      <c r="DG49" s="140">
        <v>259</v>
      </c>
      <c r="DH49" s="262">
        <f t="shared" si="1"/>
        <v>4077</v>
      </c>
      <c r="DI49" s="140" t="s">
        <v>243</v>
      </c>
      <c r="DJ49" s="199">
        <f t="shared" si="6"/>
        <v>0</v>
      </c>
      <c r="DK49" s="141" t="s">
        <v>243</v>
      </c>
      <c r="DL49" s="344" t="s">
        <v>150</v>
      </c>
      <c r="DM49" s="330" t="s">
        <v>49</v>
      </c>
      <c r="DN49" s="330"/>
      <c r="DO49" s="330"/>
      <c r="DP49" s="330"/>
      <c r="DQ49" s="144"/>
      <c r="DR49" s="145" t="s">
        <v>50</v>
      </c>
      <c r="DS49" s="202"/>
      <c r="DT49" s="141" t="s">
        <v>243</v>
      </c>
      <c r="DU49" s="62">
        <f t="shared" si="4"/>
        <v>0</v>
      </c>
      <c r="DV49" s="173">
        <f t="shared" si="5"/>
        <v>355846</v>
      </c>
    </row>
    <row r="50" spans="1:126" ht="15.75" customHeight="1" thickBot="1">
      <c r="A50" s="345"/>
      <c r="B50" s="328" t="s">
        <v>198</v>
      </c>
      <c r="C50" s="328"/>
      <c r="D50" s="328"/>
      <c r="E50" s="328"/>
      <c r="F50" s="146"/>
      <c r="G50" s="147" t="s">
        <v>51</v>
      </c>
      <c r="H50" s="148"/>
      <c r="I50" s="149" t="s">
        <v>243</v>
      </c>
      <c r="J50" s="150">
        <v>-326750</v>
      </c>
      <c r="K50" s="150" t="s">
        <v>243</v>
      </c>
      <c r="L50" s="150" t="s">
        <v>243</v>
      </c>
      <c r="M50" s="150" t="s">
        <v>243</v>
      </c>
      <c r="N50" s="151" t="s">
        <v>243</v>
      </c>
      <c r="O50" s="152" t="s">
        <v>243</v>
      </c>
      <c r="P50" s="149" t="s">
        <v>243</v>
      </c>
      <c r="Q50" s="150" t="s">
        <v>243</v>
      </c>
      <c r="R50" s="150" t="s">
        <v>243</v>
      </c>
      <c r="S50" s="150" t="s">
        <v>243</v>
      </c>
      <c r="T50" s="150" t="s">
        <v>243</v>
      </c>
      <c r="U50" s="150" t="s">
        <v>243</v>
      </c>
      <c r="V50" s="150" t="s">
        <v>243</v>
      </c>
      <c r="W50" s="153" t="s">
        <v>243</v>
      </c>
      <c r="X50" s="356"/>
      <c r="Y50" s="328" t="s">
        <v>198</v>
      </c>
      <c r="Z50" s="328"/>
      <c r="AA50" s="328"/>
      <c r="AB50" s="328"/>
      <c r="AC50" s="146"/>
      <c r="AD50" s="147" t="s">
        <v>51</v>
      </c>
      <c r="AE50" s="204"/>
      <c r="AF50" s="150" t="s">
        <v>243</v>
      </c>
      <c r="AG50" s="150" t="s">
        <v>243</v>
      </c>
      <c r="AH50" s="150" t="s">
        <v>243</v>
      </c>
      <c r="AI50" s="150" t="s">
        <v>243</v>
      </c>
      <c r="AJ50" s="151" t="s">
        <v>243</v>
      </c>
      <c r="AK50" s="152" t="s">
        <v>243</v>
      </c>
      <c r="AL50" s="150" t="s">
        <v>243</v>
      </c>
      <c r="AM50" s="150" t="s">
        <v>243</v>
      </c>
      <c r="AN50" s="150" t="s">
        <v>243</v>
      </c>
      <c r="AO50" s="207">
        <f t="shared" si="0"/>
        <v>-326750</v>
      </c>
      <c r="AP50" s="150" t="s">
        <v>243</v>
      </c>
      <c r="AQ50" s="150" t="s">
        <v>243</v>
      </c>
      <c r="AR50" s="150" t="s">
        <v>243</v>
      </c>
      <c r="AS50" s="150" t="s">
        <v>243</v>
      </c>
      <c r="AT50" s="214" t="s">
        <v>243</v>
      </c>
      <c r="AU50" s="345"/>
      <c r="AV50" s="328" t="s">
        <v>198</v>
      </c>
      <c r="AW50" s="328"/>
      <c r="AX50" s="328"/>
      <c r="AY50" s="328"/>
      <c r="AZ50" s="146"/>
      <c r="BA50" s="147" t="s">
        <v>51</v>
      </c>
      <c r="BB50" s="148"/>
      <c r="BC50" s="150" t="s">
        <v>243</v>
      </c>
      <c r="BD50" s="150" t="s">
        <v>243</v>
      </c>
      <c r="BE50" s="150" t="s">
        <v>243</v>
      </c>
      <c r="BF50" s="150" t="s">
        <v>243</v>
      </c>
      <c r="BG50" s="151" t="s">
        <v>243</v>
      </c>
      <c r="BH50" s="152" t="s">
        <v>243</v>
      </c>
      <c r="BI50" s="150" t="s">
        <v>243</v>
      </c>
      <c r="BJ50" s="150" t="s">
        <v>243</v>
      </c>
      <c r="BK50" s="150" t="s">
        <v>243</v>
      </c>
      <c r="BL50" s="207">
        <f t="shared" si="2"/>
        <v>0</v>
      </c>
      <c r="BM50" s="150" t="s">
        <v>243</v>
      </c>
      <c r="BN50" s="150" t="s">
        <v>243</v>
      </c>
      <c r="BO50" s="150" t="s">
        <v>243</v>
      </c>
      <c r="BP50" s="257" t="s">
        <v>243</v>
      </c>
      <c r="BQ50" s="153" t="s">
        <v>243</v>
      </c>
      <c r="BR50" s="356"/>
      <c r="BS50" s="328" t="s">
        <v>198</v>
      </c>
      <c r="BT50" s="328"/>
      <c r="BU50" s="328"/>
      <c r="BV50" s="328"/>
      <c r="BW50" s="146"/>
      <c r="BX50" s="147" t="s">
        <v>51</v>
      </c>
      <c r="BY50" s="204"/>
      <c r="BZ50" s="150" t="s">
        <v>243</v>
      </c>
      <c r="CA50" s="150" t="s">
        <v>243</v>
      </c>
      <c r="CB50" s="150" t="s">
        <v>243</v>
      </c>
      <c r="CC50" s="150" t="s">
        <v>243</v>
      </c>
      <c r="CD50" s="151" t="s">
        <v>243</v>
      </c>
      <c r="CE50" s="152" t="s">
        <v>243</v>
      </c>
      <c r="CF50" s="150" t="s">
        <v>243</v>
      </c>
      <c r="CG50" s="150" t="s">
        <v>243</v>
      </c>
      <c r="CH50" s="150" t="s">
        <v>243</v>
      </c>
      <c r="CI50" s="150" t="s">
        <v>243</v>
      </c>
      <c r="CJ50" s="150" t="s">
        <v>243</v>
      </c>
      <c r="CK50" s="150" t="s">
        <v>243</v>
      </c>
      <c r="CL50" s="150" t="s">
        <v>243</v>
      </c>
      <c r="CM50" s="150" t="s">
        <v>243</v>
      </c>
      <c r="CN50" s="153" t="s">
        <v>243</v>
      </c>
      <c r="CO50" s="356"/>
      <c r="CP50" s="328" t="s">
        <v>198</v>
      </c>
      <c r="CQ50" s="328"/>
      <c r="CR50" s="328"/>
      <c r="CS50" s="328"/>
      <c r="CT50" s="146"/>
      <c r="CU50" s="147" t="s">
        <v>51</v>
      </c>
      <c r="CV50" s="204"/>
      <c r="CW50" s="150" t="s">
        <v>243</v>
      </c>
      <c r="CX50" s="151" t="s">
        <v>243</v>
      </c>
      <c r="CY50" s="267">
        <f t="shared" si="3"/>
        <v>0</v>
      </c>
      <c r="CZ50" s="150" t="s">
        <v>243</v>
      </c>
      <c r="DA50" s="150" t="s">
        <v>243</v>
      </c>
      <c r="DB50" s="257" t="s">
        <v>243</v>
      </c>
      <c r="DC50" s="150" t="s">
        <v>243</v>
      </c>
      <c r="DD50" s="150" t="s">
        <v>243</v>
      </c>
      <c r="DE50" s="150" t="s">
        <v>243</v>
      </c>
      <c r="DF50" s="150" t="s">
        <v>243</v>
      </c>
      <c r="DG50" s="150" t="s">
        <v>243</v>
      </c>
      <c r="DH50" s="263">
        <f t="shared" si="1"/>
        <v>0</v>
      </c>
      <c r="DI50" s="150" t="s">
        <v>243</v>
      </c>
      <c r="DJ50" s="150">
        <f>SUM(DI50)</f>
        <v>0</v>
      </c>
      <c r="DK50" s="151" t="s">
        <v>243</v>
      </c>
      <c r="DL50" s="345"/>
      <c r="DM50" s="328" t="s">
        <v>198</v>
      </c>
      <c r="DN50" s="328"/>
      <c r="DO50" s="328"/>
      <c r="DP50" s="328"/>
      <c r="DQ50" s="146"/>
      <c r="DR50" s="147" t="s">
        <v>51</v>
      </c>
      <c r="DS50" s="204"/>
      <c r="DT50" s="268" t="s">
        <v>243</v>
      </c>
      <c r="DU50" s="269">
        <f t="shared" si="4"/>
        <v>0</v>
      </c>
      <c r="DV50" s="270">
        <f t="shared" si="5"/>
        <v>-326750</v>
      </c>
    </row>
  </sheetData>
  <mergeCells count="402">
    <mergeCell ref="AO2:AO3"/>
    <mergeCell ref="BL2:BL3"/>
    <mergeCell ref="BR2:BY2"/>
    <mergeCell ref="BR3:BY3"/>
    <mergeCell ref="AU2:BB2"/>
    <mergeCell ref="AU3:BB3"/>
    <mergeCell ref="DV2:DV3"/>
    <mergeCell ref="DL2:DS2"/>
    <mergeCell ref="DL3:DS3"/>
    <mergeCell ref="CO2:CV2"/>
    <mergeCell ref="CO3:CV3"/>
    <mergeCell ref="CY2:CY3"/>
    <mergeCell ref="DH2:DH3"/>
    <mergeCell ref="DJ2:DJ3"/>
    <mergeCell ref="DL49:DL50"/>
    <mergeCell ref="DM49:DP49"/>
    <mergeCell ref="DM50:DP50"/>
    <mergeCell ref="DM45:DR45"/>
    <mergeCell ref="DM46:DR46"/>
    <mergeCell ref="DM47:DR47"/>
    <mergeCell ref="DM48:DR48"/>
    <mergeCell ref="DM42:DR42"/>
    <mergeCell ref="DM43:DR43"/>
    <mergeCell ref="DM44:DR44"/>
    <mergeCell ref="DO37:DR37"/>
    <mergeCell ref="DO38:DR38"/>
    <mergeCell ref="DO39:DR39"/>
    <mergeCell ref="DN40:DR40"/>
    <mergeCell ref="DM41:DR41"/>
    <mergeCell ref="DO33:DR33"/>
    <mergeCell ref="DN34:DR34"/>
    <mergeCell ref="DO35:DR35"/>
    <mergeCell ref="DO36:DR36"/>
    <mergeCell ref="DN24:DR24"/>
    <mergeCell ref="DL25:DL40"/>
    <mergeCell ref="DN25:DR25"/>
    <mergeCell ref="DO26:DR26"/>
    <mergeCell ref="DO27:DR27"/>
    <mergeCell ref="DO28:DR28"/>
    <mergeCell ref="DO29:DR29"/>
    <mergeCell ref="DO30:DR30"/>
    <mergeCell ref="DO31:DR31"/>
    <mergeCell ref="DO32:DR32"/>
    <mergeCell ref="DN22:DO22"/>
    <mergeCell ref="DP22:DR22"/>
    <mergeCell ref="DN23:DO23"/>
    <mergeCell ref="DP23:DR23"/>
    <mergeCell ref="DO19:DR19"/>
    <mergeCell ref="DN20:DO20"/>
    <mergeCell ref="DP20:DR20"/>
    <mergeCell ref="DN21:DO21"/>
    <mergeCell ref="DP21:DR21"/>
    <mergeCell ref="DN17:DO17"/>
    <mergeCell ref="DP17:DR17"/>
    <mergeCell ref="DN18:DO18"/>
    <mergeCell ref="DP18:DR18"/>
    <mergeCell ref="DN14:DR14"/>
    <mergeCell ref="DO15:DR15"/>
    <mergeCell ref="DN16:DO16"/>
    <mergeCell ref="DP16:DR16"/>
    <mergeCell ref="DN12:DO12"/>
    <mergeCell ref="DP12:DR12"/>
    <mergeCell ref="DN13:DO13"/>
    <mergeCell ref="DP13:DR13"/>
    <mergeCell ref="DP9:DR9"/>
    <mergeCell ref="DO10:DR10"/>
    <mergeCell ref="DN11:DO11"/>
    <mergeCell ref="DP11:DR11"/>
    <mergeCell ref="DL4:DL24"/>
    <mergeCell ref="DN4:DR4"/>
    <mergeCell ref="DO5:DR5"/>
    <mergeCell ref="DN6:DO6"/>
    <mergeCell ref="DP6:DR6"/>
    <mergeCell ref="DN7:DO7"/>
    <mergeCell ref="DP7:DR7"/>
    <mergeCell ref="DN8:DO8"/>
    <mergeCell ref="DP8:DR8"/>
    <mergeCell ref="DN9:DO9"/>
    <mergeCell ref="CP47:CU47"/>
    <mergeCell ref="CP48:CU48"/>
    <mergeCell ref="CO49:CO50"/>
    <mergeCell ref="CP49:CS49"/>
    <mergeCell ref="CP50:CS50"/>
    <mergeCell ref="CP43:CU43"/>
    <mergeCell ref="CP44:CU44"/>
    <mergeCell ref="CP45:CU45"/>
    <mergeCell ref="CP46:CU46"/>
    <mergeCell ref="CR39:CU39"/>
    <mergeCell ref="CQ40:CU40"/>
    <mergeCell ref="CP41:CU41"/>
    <mergeCell ref="CP42:CU42"/>
    <mergeCell ref="CR35:CU35"/>
    <mergeCell ref="CR36:CU36"/>
    <mergeCell ref="CR37:CU37"/>
    <mergeCell ref="CR38:CU38"/>
    <mergeCell ref="CR31:CU31"/>
    <mergeCell ref="CR32:CU32"/>
    <mergeCell ref="CR33:CU33"/>
    <mergeCell ref="CQ34:CU34"/>
    <mergeCell ref="CQ23:CR23"/>
    <mergeCell ref="CS23:CU23"/>
    <mergeCell ref="CQ24:CU24"/>
    <mergeCell ref="CO25:CO40"/>
    <mergeCell ref="CQ25:CU25"/>
    <mergeCell ref="CR26:CU26"/>
    <mergeCell ref="CR27:CU27"/>
    <mergeCell ref="CR28:CU28"/>
    <mergeCell ref="CR29:CU29"/>
    <mergeCell ref="CR30:CU30"/>
    <mergeCell ref="CQ21:CR21"/>
    <mergeCell ref="CS21:CU21"/>
    <mergeCell ref="CQ22:CR22"/>
    <mergeCell ref="CS22:CU22"/>
    <mergeCell ref="CQ18:CR18"/>
    <mergeCell ref="CS18:CU18"/>
    <mergeCell ref="CR19:CU19"/>
    <mergeCell ref="CQ20:CR20"/>
    <mergeCell ref="CS20:CU20"/>
    <mergeCell ref="CQ16:CR16"/>
    <mergeCell ref="CS16:CU16"/>
    <mergeCell ref="CQ17:CR17"/>
    <mergeCell ref="CS17:CU17"/>
    <mergeCell ref="CQ13:CR13"/>
    <mergeCell ref="CS13:CU13"/>
    <mergeCell ref="CQ14:CU14"/>
    <mergeCell ref="CR15:CU15"/>
    <mergeCell ref="CQ11:CR11"/>
    <mergeCell ref="CS11:CU11"/>
    <mergeCell ref="CQ12:CR12"/>
    <mergeCell ref="CS12:CU12"/>
    <mergeCell ref="CS8:CU8"/>
    <mergeCell ref="CQ9:CR9"/>
    <mergeCell ref="CS9:CU9"/>
    <mergeCell ref="CR10:CU10"/>
    <mergeCell ref="BS49:BV49"/>
    <mergeCell ref="BS50:BV50"/>
    <mergeCell ref="CO4:CO24"/>
    <mergeCell ref="CQ4:CU4"/>
    <mergeCell ref="CR5:CU5"/>
    <mergeCell ref="CQ6:CR6"/>
    <mergeCell ref="CS6:CU6"/>
    <mergeCell ref="CQ7:CR7"/>
    <mergeCell ref="CS7:CU7"/>
    <mergeCell ref="CQ8:CR8"/>
    <mergeCell ref="BS45:BX45"/>
    <mergeCell ref="BS46:BX46"/>
    <mergeCell ref="BS47:BX47"/>
    <mergeCell ref="BS48:BX48"/>
    <mergeCell ref="BS41:BX41"/>
    <mergeCell ref="BS42:BX42"/>
    <mergeCell ref="BS43:BX43"/>
    <mergeCell ref="BS44:BX44"/>
    <mergeCell ref="BU37:BX37"/>
    <mergeCell ref="BU38:BX38"/>
    <mergeCell ref="BU39:BX39"/>
    <mergeCell ref="BT40:BX40"/>
    <mergeCell ref="BU33:BX33"/>
    <mergeCell ref="BT34:BX34"/>
    <mergeCell ref="BU35:BX35"/>
    <mergeCell ref="BU36:BX36"/>
    <mergeCell ref="BT24:BX24"/>
    <mergeCell ref="BR25:BR40"/>
    <mergeCell ref="BT25:BX25"/>
    <mergeCell ref="BU26:BX26"/>
    <mergeCell ref="BU27:BX27"/>
    <mergeCell ref="BU28:BX28"/>
    <mergeCell ref="BU29:BX29"/>
    <mergeCell ref="BU30:BX30"/>
    <mergeCell ref="BU31:BX31"/>
    <mergeCell ref="BU32:BX32"/>
    <mergeCell ref="BT22:BU22"/>
    <mergeCell ref="BV22:BX22"/>
    <mergeCell ref="BT23:BU23"/>
    <mergeCell ref="BV23:BX23"/>
    <mergeCell ref="BU19:BX19"/>
    <mergeCell ref="BT20:BU20"/>
    <mergeCell ref="BV20:BX20"/>
    <mergeCell ref="BT21:BU21"/>
    <mergeCell ref="BV21:BX21"/>
    <mergeCell ref="BT17:BU17"/>
    <mergeCell ref="BV17:BX17"/>
    <mergeCell ref="BT18:BU18"/>
    <mergeCell ref="BV18:BX18"/>
    <mergeCell ref="BT14:BX14"/>
    <mergeCell ref="BU15:BX15"/>
    <mergeCell ref="BT16:BU16"/>
    <mergeCell ref="BV16:BX16"/>
    <mergeCell ref="BT12:BU12"/>
    <mergeCell ref="BV12:BX12"/>
    <mergeCell ref="BT13:BU13"/>
    <mergeCell ref="BV13:BX13"/>
    <mergeCell ref="BT9:BU9"/>
    <mergeCell ref="BV9:BX9"/>
    <mergeCell ref="BU10:BX10"/>
    <mergeCell ref="BT11:BU11"/>
    <mergeCell ref="BV11:BX11"/>
    <mergeCell ref="BT7:BU7"/>
    <mergeCell ref="BV7:BX7"/>
    <mergeCell ref="BT8:BU8"/>
    <mergeCell ref="BV8:BX8"/>
    <mergeCell ref="BT4:BX4"/>
    <mergeCell ref="BU5:BX5"/>
    <mergeCell ref="BT6:BU6"/>
    <mergeCell ref="BV6:BX6"/>
    <mergeCell ref="AU49:AU50"/>
    <mergeCell ref="AV49:AY49"/>
    <mergeCell ref="AV50:AY50"/>
    <mergeCell ref="BR4:BR24"/>
    <mergeCell ref="BR49:BR50"/>
    <mergeCell ref="AV45:BA45"/>
    <mergeCell ref="AV46:BA46"/>
    <mergeCell ref="AV47:BA47"/>
    <mergeCell ref="AV48:BA48"/>
    <mergeCell ref="AV41:BA41"/>
    <mergeCell ref="AV42:BA42"/>
    <mergeCell ref="AV43:BA43"/>
    <mergeCell ref="AV44:BA44"/>
    <mergeCell ref="AX37:BA37"/>
    <mergeCell ref="AX38:BA38"/>
    <mergeCell ref="AX39:BA39"/>
    <mergeCell ref="AW40:BA40"/>
    <mergeCell ref="AX33:BA33"/>
    <mergeCell ref="AW34:BA34"/>
    <mergeCell ref="AX35:BA35"/>
    <mergeCell ref="AX36:BA36"/>
    <mergeCell ref="AW24:BA24"/>
    <mergeCell ref="AU25:AU40"/>
    <mergeCell ref="AW25:BA25"/>
    <mergeCell ref="AX26:BA26"/>
    <mergeCell ref="AX27:BA27"/>
    <mergeCell ref="AX28:BA28"/>
    <mergeCell ref="AX29:BA29"/>
    <mergeCell ref="AX30:BA30"/>
    <mergeCell ref="AX31:BA31"/>
    <mergeCell ref="AX32:BA32"/>
    <mergeCell ref="AW22:AX22"/>
    <mergeCell ref="AY22:BA22"/>
    <mergeCell ref="AW23:AX23"/>
    <mergeCell ref="AY23:BA23"/>
    <mergeCell ref="AX19:BA19"/>
    <mergeCell ref="AW20:AX20"/>
    <mergeCell ref="AY20:BA20"/>
    <mergeCell ref="AW21:AX21"/>
    <mergeCell ref="AY21:BA21"/>
    <mergeCell ref="AW17:AX17"/>
    <mergeCell ref="AY17:BA17"/>
    <mergeCell ref="AW18:AX18"/>
    <mergeCell ref="AY18:BA18"/>
    <mergeCell ref="AW14:BA14"/>
    <mergeCell ref="AX15:BA15"/>
    <mergeCell ref="AW16:AX16"/>
    <mergeCell ref="AY16:BA16"/>
    <mergeCell ref="AW12:AX12"/>
    <mergeCell ref="AY12:BA12"/>
    <mergeCell ref="AW13:AX13"/>
    <mergeCell ref="AY13:BA13"/>
    <mergeCell ref="AY9:BA9"/>
    <mergeCell ref="AX10:BA10"/>
    <mergeCell ref="AW11:AX11"/>
    <mergeCell ref="AY11:BA11"/>
    <mergeCell ref="AU4:AU24"/>
    <mergeCell ref="AW4:BA4"/>
    <mergeCell ref="AX5:BA5"/>
    <mergeCell ref="AW6:AX6"/>
    <mergeCell ref="AY6:BA6"/>
    <mergeCell ref="AW7:AX7"/>
    <mergeCell ref="AY7:BA7"/>
    <mergeCell ref="AW8:AX8"/>
    <mergeCell ref="AY8:BA8"/>
    <mergeCell ref="AW9:AX9"/>
    <mergeCell ref="Y47:AD47"/>
    <mergeCell ref="Y48:AD48"/>
    <mergeCell ref="X49:X50"/>
    <mergeCell ref="Y49:AB49"/>
    <mergeCell ref="Y50:AB50"/>
    <mergeCell ref="Y43:AD43"/>
    <mergeCell ref="Y44:AD44"/>
    <mergeCell ref="Y45:AD45"/>
    <mergeCell ref="Y46:AD46"/>
    <mergeCell ref="AA39:AD39"/>
    <mergeCell ref="Z40:AD40"/>
    <mergeCell ref="Y41:AD41"/>
    <mergeCell ref="Y42:AD42"/>
    <mergeCell ref="AA35:AD35"/>
    <mergeCell ref="AA36:AD36"/>
    <mergeCell ref="AA37:AD37"/>
    <mergeCell ref="AA38:AD38"/>
    <mergeCell ref="AA31:AD31"/>
    <mergeCell ref="AA32:AD32"/>
    <mergeCell ref="AA33:AD33"/>
    <mergeCell ref="Z34:AD34"/>
    <mergeCell ref="Z23:AA23"/>
    <mergeCell ref="AB23:AD23"/>
    <mergeCell ref="Z24:AD24"/>
    <mergeCell ref="X25:X40"/>
    <mergeCell ref="Z25:AD25"/>
    <mergeCell ref="AA26:AD26"/>
    <mergeCell ref="AA27:AD27"/>
    <mergeCell ref="AA28:AD28"/>
    <mergeCell ref="AA29:AD29"/>
    <mergeCell ref="AA30:AD30"/>
    <mergeCell ref="Z21:AA21"/>
    <mergeCell ref="AB21:AD21"/>
    <mergeCell ref="Z22:AA22"/>
    <mergeCell ref="AB22:AD22"/>
    <mergeCell ref="Z18:AA18"/>
    <mergeCell ref="AB18:AD18"/>
    <mergeCell ref="AA19:AD19"/>
    <mergeCell ref="Z20:AA20"/>
    <mergeCell ref="AB20:AD20"/>
    <mergeCell ref="Z16:AA16"/>
    <mergeCell ref="AB16:AD16"/>
    <mergeCell ref="Z17:AA17"/>
    <mergeCell ref="AB17:AD17"/>
    <mergeCell ref="Z13:AA13"/>
    <mergeCell ref="AB13:AD13"/>
    <mergeCell ref="Z14:AD14"/>
    <mergeCell ref="AA15:AD15"/>
    <mergeCell ref="Z11:AA11"/>
    <mergeCell ref="AB11:AD11"/>
    <mergeCell ref="Z12:AA12"/>
    <mergeCell ref="AB12:AD12"/>
    <mergeCell ref="AB8:AD8"/>
    <mergeCell ref="Z9:AA9"/>
    <mergeCell ref="AB9:AD9"/>
    <mergeCell ref="AA10:AD10"/>
    <mergeCell ref="X2:AE2"/>
    <mergeCell ref="X3:AE3"/>
    <mergeCell ref="X4:X24"/>
    <mergeCell ref="Z4:AD4"/>
    <mergeCell ref="AA5:AD5"/>
    <mergeCell ref="Z6:AA6"/>
    <mergeCell ref="AB6:AD6"/>
    <mergeCell ref="Z7:AA7"/>
    <mergeCell ref="AB7:AD7"/>
    <mergeCell ref="Z8:AA8"/>
    <mergeCell ref="A49:A50"/>
    <mergeCell ref="C7:D7"/>
    <mergeCell ref="E7:G7"/>
    <mergeCell ref="B45:G45"/>
    <mergeCell ref="B46:G46"/>
    <mergeCell ref="E9:G9"/>
    <mergeCell ref="D10:G10"/>
    <mergeCell ref="C11:D11"/>
    <mergeCell ref="E11:G11"/>
    <mergeCell ref="C12:D12"/>
    <mergeCell ref="A3:H3"/>
    <mergeCell ref="A2:H2"/>
    <mergeCell ref="C4:G4"/>
    <mergeCell ref="D5:G5"/>
    <mergeCell ref="A4:A24"/>
    <mergeCell ref="C6:D6"/>
    <mergeCell ref="E6:G6"/>
    <mergeCell ref="C8:D8"/>
    <mergeCell ref="C9:D9"/>
    <mergeCell ref="E8:G8"/>
    <mergeCell ref="E12:G12"/>
    <mergeCell ref="C13:D13"/>
    <mergeCell ref="E13:G13"/>
    <mergeCell ref="C14:G14"/>
    <mergeCell ref="D15:G15"/>
    <mergeCell ref="C16:D16"/>
    <mergeCell ref="E16:G16"/>
    <mergeCell ref="C17:D17"/>
    <mergeCell ref="E17:G17"/>
    <mergeCell ref="C18:D18"/>
    <mergeCell ref="E18:G18"/>
    <mergeCell ref="D19:G19"/>
    <mergeCell ref="C20:D20"/>
    <mergeCell ref="E20:G20"/>
    <mergeCell ref="C21:D21"/>
    <mergeCell ref="E21:G21"/>
    <mergeCell ref="C22:D22"/>
    <mergeCell ref="E22:G22"/>
    <mergeCell ref="D27:G27"/>
    <mergeCell ref="D28:G28"/>
    <mergeCell ref="D29:G29"/>
    <mergeCell ref="C23:D23"/>
    <mergeCell ref="E23:G23"/>
    <mergeCell ref="C24:G24"/>
    <mergeCell ref="C25:G25"/>
    <mergeCell ref="A25:A40"/>
    <mergeCell ref="C34:G34"/>
    <mergeCell ref="D35:G35"/>
    <mergeCell ref="D36:G36"/>
    <mergeCell ref="D37:G37"/>
    <mergeCell ref="D30:G30"/>
    <mergeCell ref="D31:G31"/>
    <mergeCell ref="D32:G32"/>
    <mergeCell ref="D33:G33"/>
    <mergeCell ref="D26:G26"/>
    <mergeCell ref="B43:G43"/>
    <mergeCell ref="D38:G38"/>
    <mergeCell ref="D39:G39"/>
    <mergeCell ref="C40:G40"/>
    <mergeCell ref="B41:G41"/>
    <mergeCell ref="B42:G42"/>
    <mergeCell ref="B50:E50"/>
    <mergeCell ref="B44:G44"/>
    <mergeCell ref="B47:G47"/>
    <mergeCell ref="B48:G48"/>
    <mergeCell ref="B49:E49"/>
  </mergeCells>
  <printOptions/>
  <pageMargins left="0.7874015748031497" right="0.7874015748031497" top="0.7874015748031497" bottom="0.5905511811023623" header="0.3937007874015748" footer="0.1968503937007874"/>
  <pageSetup horizontalDpi="600" verticalDpi="600" orientation="portrait" paperSize="9" r:id="rId2"/>
  <headerFooter alignWithMargins="0">
    <oddHeader>&amp;R&amp;"ＭＳ 明朝,標準"&amp;9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M47"/>
  <sheetViews>
    <sheetView showZeros="0" view="pageBreakPreview" zoomScaleSheetLayoutView="100" workbookViewId="0" topLeftCell="A1">
      <pane xSplit="8" topLeftCell="I1" activePane="topRight" state="frozen"/>
      <selection pane="topLeft" activeCell="E32" sqref="E32"/>
      <selection pane="topRight" activeCell="A1" sqref="A1"/>
    </sheetView>
  </sheetViews>
  <sheetFormatPr defaultColWidth="10.00390625" defaultRowHeight="13.5" customHeight="1"/>
  <cols>
    <col min="1" max="1" width="3.75390625" style="3" customWidth="1"/>
    <col min="2" max="2" width="3.25390625" style="4" customWidth="1"/>
    <col min="3" max="4" width="2.375" style="3" customWidth="1"/>
    <col min="5" max="5" width="8.375" style="3" customWidth="1"/>
    <col min="6" max="6" width="0.875" style="3" customWidth="1"/>
    <col min="7" max="7" width="7.25390625" style="3" customWidth="1"/>
    <col min="8" max="8" width="1.00390625" style="1" customWidth="1"/>
    <col min="9" max="13" width="11.50390625" style="1" customWidth="1"/>
    <col min="14" max="16384" width="10.00390625" style="1" customWidth="1"/>
  </cols>
  <sheetData>
    <row r="1" spans="1:13" ht="16.5" customHeight="1" thickBot="1">
      <c r="A1" s="3" t="s">
        <v>309</v>
      </c>
      <c r="M1" s="44" t="s">
        <v>52</v>
      </c>
    </row>
    <row r="2" spans="1:13" ht="16.5" customHeight="1">
      <c r="A2" s="304" t="s">
        <v>6</v>
      </c>
      <c r="B2" s="305"/>
      <c r="C2" s="305"/>
      <c r="D2" s="305"/>
      <c r="E2" s="305"/>
      <c r="F2" s="305"/>
      <c r="G2" s="305"/>
      <c r="H2" s="306"/>
      <c r="I2" s="312" t="s">
        <v>127</v>
      </c>
      <c r="J2" s="326" t="s">
        <v>128</v>
      </c>
      <c r="K2" s="320" t="s">
        <v>156</v>
      </c>
      <c r="L2" s="320" t="s">
        <v>129</v>
      </c>
      <c r="M2" s="324" t="s">
        <v>95</v>
      </c>
    </row>
    <row r="3" spans="1:13" ht="16.5" customHeight="1">
      <c r="A3" s="301" t="s">
        <v>5</v>
      </c>
      <c r="B3" s="302"/>
      <c r="C3" s="302"/>
      <c r="D3" s="302"/>
      <c r="E3" s="302"/>
      <c r="F3" s="302"/>
      <c r="G3" s="302"/>
      <c r="H3" s="303"/>
      <c r="I3" s="313"/>
      <c r="J3" s="327"/>
      <c r="K3" s="321"/>
      <c r="L3" s="321"/>
      <c r="M3" s="325"/>
    </row>
    <row r="4" spans="1:13" ht="16.5" customHeight="1">
      <c r="A4" s="295" t="s">
        <v>4</v>
      </c>
      <c r="B4" s="7" t="s">
        <v>54</v>
      </c>
      <c r="C4" s="299" t="s">
        <v>7</v>
      </c>
      <c r="D4" s="299"/>
      <c r="E4" s="299"/>
      <c r="F4" s="299"/>
      <c r="G4" s="299"/>
      <c r="H4" s="8"/>
      <c r="I4" s="21">
        <v>290138</v>
      </c>
      <c r="J4" s="21">
        <v>123639</v>
      </c>
      <c r="K4" s="21">
        <v>8226</v>
      </c>
      <c r="L4" s="21">
        <v>23476</v>
      </c>
      <c r="M4" s="39">
        <f>SUM(I4:L4)</f>
        <v>445479</v>
      </c>
    </row>
    <row r="5" spans="1:13" ht="16.5" customHeight="1">
      <c r="A5" s="296"/>
      <c r="B5" s="9"/>
      <c r="C5" s="5" t="s">
        <v>55</v>
      </c>
      <c r="D5" s="294" t="s">
        <v>8</v>
      </c>
      <c r="E5" s="294"/>
      <c r="F5" s="294"/>
      <c r="G5" s="294"/>
      <c r="H5" s="10"/>
      <c r="I5" s="24">
        <v>271626</v>
      </c>
      <c r="J5" s="24">
        <v>123639</v>
      </c>
      <c r="K5" s="24">
        <v>8226</v>
      </c>
      <c r="L5" s="24">
        <v>23476</v>
      </c>
      <c r="M5" s="40">
        <f aca="true" t="shared" si="0" ref="M5:M47">SUM(I5:L5)</f>
        <v>426967</v>
      </c>
    </row>
    <row r="6" spans="1:13" ht="16.5" customHeight="1">
      <c r="A6" s="296"/>
      <c r="B6" s="6"/>
      <c r="C6" s="300" t="s">
        <v>57</v>
      </c>
      <c r="D6" s="300"/>
      <c r="E6" s="294" t="s">
        <v>9</v>
      </c>
      <c r="F6" s="294"/>
      <c r="G6" s="294"/>
      <c r="H6" s="10"/>
      <c r="I6" s="27">
        <v>271626</v>
      </c>
      <c r="J6" s="27">
        <v>123639</v>
      </c>
      <c r="K6" s="27">
        <v>8226</v>
      </c>
      <c r="L6" s="27">
        <v>23476</v>
      </c>
      <c r="M6" s="41">
        <f t="shared" si="0"/>
        <v>426967</v>
      </c>
    </row>
    <row r="7" spans="1:13" ht="16.5" customHeight="1">
      <c r="A7" s="296"/>
      <c r="B7" s="6"/>
      <c r="C7" s="300" t="s">
        <v>58</v>
      </c>
      <c r="D7" s="300"/>
      <c r="E7" s="294" t="s">
        <v>11</v>
      </c>
      <c r="F7" s="294"/>
      <c r="G7" s="294"/>
      <c r="H7" s="10"/>
      <c r="I7" s="27">
        <v>0</v>
      </c>
      <c r="J7" s="27">
        <v>0</v>
      </c>
      <c r="K7" s="27">
        <v>0</v>
      </c>
      <c r="L7" s="27">
        <v>0</v>
      </c>
      <c r="M7" s="41">
        <f t="shared" si="0"/>
        <v>0</v>
      </c>
    </row>
    <row r="8" spans="1:13" ht="16.5" customHeight="1">
      <c r="A8" s="296"/>
      <c r="B8" s="6"/>
      <c r="C8" s="300" t="s">
        <v>60</v>
      </c>
      <c r="D8" s="300"/>
      <c r="E8" s="294" t="s">
        <v>12</v>
      </c>
      <c r="F8" s="294"/>
      <c r="G8" s="294"/>
      <c r="H8" s="10"/>
      <c r="I8" s="27">
        <v>0</v>
      </c>
      <c r="J8" s="27">
        <v>0</v>
      </c>
      <c r="K8" s="27">
        <v>0</v>
      </c>
      <c r="L8" s="27">
        <v>0</v>
      </c>
      <c r="M8" s="41">
        <f t="shared" si="0"/>
        <v>0</v>
      </c>
    </row>
    <row r="9" spans="1:13" ht="16.5" customHeight="1">
      <c r="A9" s="296"/>
      <c r="B9" s="6"/>
      <c r="C9" s="5" t="s">
        <v>151</v>
      </c>
      <c r="D9" s="294" t="s">
        <v>13</v>
      </c>
      <c r="E9" s="294"/>
      <c r="F9" s="294"/>
      <c r="G9" s="294"/>
      <c r="H9" s="10"/>
      <c r="I9" s="24">
        <v>18512</v>
      </c>
      <c r="J9" s="24">
        <v>0</v>
      </c>
      <c r="K9" s="24">
        <v>0</v>
      </c>
      <c r="L9" s="24">
        <v>0</v>
      </c>
      <c r="M9" s="40">
        <f t="shared" si="0"/>
        <v>18512</v>
      </c>
    </row>
    <row r="10" spans="1:13" ht="16.5" customHeight="1">
      <c r="A10" s="296"/>
      <c r="B10" s="6"/>
      <c r="C10" s="300" t="s">
        <v>62</v>
      </c>
      <c r="D10" s="300"/>
      <c r="E10" s="294" t="s">
        <v>14</v>
      </c>
      <c r="F10" s="294"/>
      <c r="G10" s="294"/>
      <c r="H10" s="10"/>
      <c r="I10" s="27">
        <v>0</v>
      </c>
      <c r="J10" s="27">
        <v>0</v>
      </c>
      <c r="K10" s="27">
        <v>0</v>
      </c>
      <c r="L10" s="27">
        <v>0</v>
      </c>
      <c r="M10" s="41">
        <f t="shared" si="0"/>
        <v>0</v>
      </c>
    </row>
    <row r="11" spans="1:13" ht="16.5" customHeight="1">
      <c r="A11" s="296"/>
      <c r="B11" s="6"/>
      <c r="C11" s="300" t="s">
        <v>59</v>
      </c>
      <c r="D11" s="300"/>
      <c r="E11" s="294" t="s">
        <v>15</v>
      </c>
      <c r="F11" s="294"/>
      <c r="G11" s="294"/>
      <c r="H11" s="10"/>
      <c r="I11" s="27">
        <v>18512</v>
      </c>
      <c r="J11" s="27">
        <v>0</v>
      </c>
      <c r="K11" s="27">
        <v>0</v>
      </c>
      <c r="L11" s="27">
        <v>0</v>
      </c>
      <c r="M11" s="41">
        <f t="shared" si="0"/>
        <v>18512</v>
      </c>
    </row>
    <row r="12" spans="1:13" ht="16.5" customHeight="1">
      <c r="A12" s="296"/>
      <c r="B12" s="6"/>
      <c r="C12" s="300" t="s">
        <v>63</v>
      </c>
      <c r="D12" s="300"/>
      <c r="E12" s="294" t="s">
        <v>12</v>
      </c>
      <c r="F12" s="294"/>
      <c r="G12" s="294"/>
      <c r="H12" s="10"/>
      <c r="I12" s="27">
        <v>0</v>
      </c>
      <c r="J12" s="27">
        <v>0</v>
      </c>
      <c r="K12" s="27">
        <v>0</v>
      </c>
      <c r="L12" s="27">
        <v>0</v>
      </c>
      <c r="M12" s="41">
        <f t="shared" si="0"/>
        <v>0</v>
      </c>
    </row>
    <row r="13" spans="1:13" ht="16.5" customHeight="1">
      <c r="A13" s="296"/>
      <c r="B13" s="6" t="s">
        <v>152</v>
      </c>
      <c r="C13" s="294" t="s">
        <v>187</v>
      </c>
      <c r="D13" s="294"/>
      <c r="E13" s="294"/>
      <c r="F13" s="294"/>
      <c r="G13" s="294"/>
      <c r="H13" s="10"/>
      <c r="I13" s="24">
        <v>262091</v>
      </c>
      <c r="J13" s="24">
        <v>56403</v>
      </c>
      <c r="K13" s="24">
        <v>6174</v>
      </c>
      <c r="L13" s="24">
        <v>20295</v>
      </c>
      <c r="M13" s="40">
        <f t="shared" si="0"/>
        <v>344963</v>
      </c>
    </row>
    <row r="14" spans="1:13" ht="16.5" customHeight="1">
      <c r="A14" s="296"/>
      <c r="B14" s="9"/>
      <c r="C14" s="5" t="s">
        <v>55</v>
      </c>
      <c r="D14" s="294" t="s">
        <v>16</v>
      </c>
      <c r="E14" s="294"/>
      <c r="F14" s="294"/>
      <c r="G14" s="294"/>
      <c r="H14" s="10"/>
      <c r="I14" s="24">
        <v>235944</v>
      </c>
      <c r="J14" s="24">
        <v>53995</v>
      </c>
      <c r="K14" s="24">
        <v>6174</v>
      </c>
      <c r="L14" s="24">
        <v>20295</v>
      </c>
      <c r="M14" s="40">
        <f t="shared" si="0"/>
        <v>316408</v>
      </c>
    </row>
    <row r="15" spans="1:13" ht="16.5" customHeight="1">
      <c r="A15" s="296"/>
      <c r="B15" s="6"/>
      <c r="C15" s="300" t="s">
        <v>65</v>
      </c>
      <c r="D15" s="300"/>
      <c r="E15" s="294" t="s">
        <v>17</v>
      </c>
      <c r="F15" s="294"/>
      <c r="G15" s="294"/>
      <c r="H15" s="10"/>
      <c r="I15" s="27">
        <v>0</v>
      </c>
      <c r="J15" s="27">
        <v>0</v>
      </c>
      <c r="K15" s="27">
        <v>3585</v>
      </c>
      <c r="L15" s="27">
        <v>0</v>
      </c>
      <c r="M15" s="41">
        <f t="shared" si="0"/>
        <v>3585</v>
      </c>
    </row>
    <row r="16" spans="1:13" ht="16.5" customHeight="1">
      <c r="A16" s="296"/>
      <c r="B16" s="6"/>
      <c r="C16" s="300" t="s">
        <v>58</v>
      </c>
      <c r="D16" s="300"/>
      <c r="E16" s="294" t="s">
        <v>18</v>
      </c>
      <c r="F16" s="294"/>
      <c r="G16" s="294"/>
      <c r="H16" s="10"/>
      <c r="I16" s="27">
        <v>0</v>
      </c>
      <c r="J16" s="27">
        <v>0</v>
      </c>
      <c r="K16" s="27">
        <v>0</v>
      </c>
      <c r="L16" s="27">
        <v>0</v>
      </c>
      <c r="M16" s="41">
        <f t="shared" si="0"/>
        <v>0</v>
      </c>
    </row>
    <row r="17" spans="1:13" ht="16.5" customHeight="1">
      <c r="A17" s="296"/>
      <c r="B17" s="6"/>
      <c r="C17" s="300" t="s">
        <v>60</v>
      </c>
      <c r="D17" s="300"/>
      <c r="E17" s="294" t="s">
        <v>12</v>
      </c>
      <c r="F17" s="294"/>
      <c r="G17" s="294"/>
      <c r="H17" s="10"/>
      <c r="I17" s="27">
        <v>235944</v>
      </c>
      <c r="J17" s="27">
        <v>53995</v>
      </c>
      <c r="K17" s="27">
        <v>2589</v>
      </c>
      <c r="L17" s="27">
        <v>20295</v>
      </c>
      <c r="M17" s="41">
        <f t="shared" si="0"/>
        <v>312823</v>
      </c>
    </row>
    <row r="18" spans="1:13" ht="16.5" customHeight="1">
      <c r="A18" s="296"/>
      <c r="B18" s="6"/>
      <c r="C18" s="5" t="s">
        <v>151</v>
      </c>
      <c r="D18" s="294" t="s">
        <v>19</v>
      </c>
      <c r="E18" s="294"/>
      <c r="F18" s="294"/>
      <c r="G18" s="294"/>
      <c r="H18" s="10"/>
      <c r="I18" s="24">
        <v>26147</v>
      </c>
      <c r="J18" s="24">
        <v>2408</v>
      </c>
      <c r="K18" s="24">
        <v>0</v>
      </c>
      <c r="L18" s="24">
        <v>0</v>
      </c>
      <c r="M18" s="40">
        <f t="shared" si="0"/>
        <v>28555</v>
      </c>
    </row>
    <row r="19" spans="1:13" ht="16.5" customHeight="1">
      <c r="A19" s="296"/>
      <c r="B19" s="6"/>
      <c r="C19" s="300" t="s">
        <v>62</v>
      </c>
      <c r="D19" s="300"/>
      <c r="E19" s="294" t="s">
        <v>20</v>
      </c>
      <c r="F19" s="294"/>
      <c r="G19" s="294"/>
      <c r="H19" s="10"/>
      <c r="I19" s="24">
        <v>26147</v>
      </c>
      <c r="J19" s="24">
        <v>489</v>
      </c>
      <c r="K19" s="24">
        <v>0</v>
      </c>
      <c r="L19" s="24">
        <v>0</v>
      </c>
      <c r="M19" s="40">
        <f t="shared" si="0"/>
        <v>26636</v>
      </c>
    </row>
    <row r="20" spans="1:13" ht="16.5" customHeight="1">
      <c r="A20" s="296"/>
      <c r="B20" s="6"/>
      <c r="C20" s="300"/>
      <c r="D20" s="300"/>
      <c r="E20" s="294" t="s">
        <v>21</v>
      </c>
      <c r="F20" s="294"/>
      <c r="G20" s="294"/>
      <c r="H20" s="10"/>
      <c r="I20" s="27">
        <v>26147</v>
      </c>
      <c r="J20" s="27">
        <v>489</v>
      </c>
      <c r="K20" s="27">
        <v>0</v>
      </c>
      <c r="L20" s="27">
        <v>0</v>
      </c>
      <c r="M20" s="41">
        <f t="shared" si="0"/>
        <v>26636</v>
      </c>
    </row>
    <row r="21" spans="1:13" ht="16.5" customHeight="1">
      <c r="A21" s="296"/>
      <c r="B21" s="6"/>
      <c r="C21" s="300"/>
      <c r="D21" s="300"/>
      <c r="E21" s="294" t="s">
        <v>22</v>
      </c>
      <c r="F21" s="294"/>
      <c r="G21" s="294"/>
      <c r="H21" s="10"/>
      <c r="I21" s="27">
        <v>0</v>
      </c>
      <c r="J21" s="27">
        <v>0</v>
      </c>
      <c r="K21" s="27">
        <v>0</v>
      </c>
      <c r="L21" s="27">
        <v>0</v>
      </c>
      <c r="M21" s="41">
        <f t="shared" si="0"/>
        <v>0</v>
      </c>
    </row>
    <row r="22" spans="1:13" ht="16.5" customHeight="1">
      <c r="A22" s="296"/>
      <c r="B22" s="6"/>
      <c r="C22" s="300" t="s">
        <v>66</v>
      </c>
      <c r="D22" s="300"/>
      <c r="E22" s="294" t="s">
        <v>12</v>
      </c>
      <c r="F22" s="294"/>
      <c r="G22" s="294"/>
      <c r="H22" s="10"/>
      <c r="I22" s="27">
        <v>0</v>
      </c>
      <c r="J22" s="27">
        <v>1919</v>
      </c>
      <c r="K22" s="27">
        <v>0</v>
      </c>
      <c r="L22" s="27">
        <v>0</v>
      </c>
      <c r="M22" s="41">
        <f t="shared" si="0"/>
        <v>1919</v>
      </c>
    </row>
    <row r="23" spans="1:13" ht="16.5" customHeight="1">
      <c r="A23" s="307"/>
      <c r="B23" s="11" t="s">
        <v>153</v>
      </c>
      <c r="C23" s="298" t="s">
        <v>25</v>
      </c>
      <c r="D23" s="298"/>
      <c r="E23" s="298"/>
      <c r="F23" s="298"/>
      <c r="G23" s="298"/>
      <c r="H23" s="12"/>
      <c r="I23" s="24">
        <v>28047</v>
      </c>
      <c r="J23" s="24">
        <v>67236</v>
      </c>
      <c r="K23" s="24">
        <v>2052</v>
      </c>
      <c r="L23" s="24">
        <v>3181</v>
      </c>
      <c r="M23" s="40">
        <f t="shared" si="0"/>
        <v>100516</v>
      </c>
    </row>
    <row r="24" spans="1:13" ht="16.5" customHeight="1">
      <c r="A24" s="295" t="s">
        <v>40</v>
      </c>
      <c r="B24" s="6" t="s">
        <v>68</v>
      </c>
      <c r="C24" s="299" t="s">
        <v>26</v>
      </c>
      <c r="D24" s="299"/>
      <c r="E24" s="299"/>
      <c r="F24" s="299"/>
      <c r="G24" s="299"/>
      <c r="H24" s="16"/>
      <c r="I24" s="21">
        <v>93957</v>
      </c>
      <c r="J24" s="21">
        <v>0</v>
      </c>
      <c r="K24" s="21">
        <v>0</v>
      </c>
      <c r="L24" s="21">
        <v>0</v>
      </c>
      <c r="M24" s="39">
        <f t="shared" si="0"/>
        <v>93957</v>
      </c>
    </row>
    <row r="25" spans="1:13" ht="16.5" customHeight="1">
      <c r="A25" s="296"/>
      <c r="B25" s="6"/>
      <c r="C25" s="5" t="s">
        <v>56</v>
      </c>
      <c r="D25" s="294" t="s">
        <v>27</v>
      </c>
      <c r="E25" s="294"/>
      <c r="F25" s="294"/>
      <c r="G25" s="294"/>
      <c r="H25" s="16"/>
      <c r="I25" s="27">
        <v>0</v>
      </c>
      <c r="J25" s="27">
        <v>0</v>
      </c>
      <c r="K25" s="27">
        <v>0</v>
      </c>
      <c r="L25" s="27">
        <v>0</v>
      </c>
      <c r="M25" s="41">
        <f t="shared" si="0"/>
        <v>0</v>
      </c>
    </row>
    <row r="26" spans="1:13" ht="16.5" customHeight="1">
      <c r="A26" s="296"/>
      <c r="B26" s="6"/>
      <c r="C26" s="5" t="s">
        <v>151</v>
      </c>
      <c r="D26" s="294" t="s">
        <v>28</v>
      </c>
      <c r="E26" s="294"/>
      <c r="F26" s="294"/>
      <c r="G26" s="294"/>
      <c r="H26" s="16"/>
      <c r="I26" s="27">
        <v>93957</v>
      </c>
      <c r="J26" s="27">
        <v>0</v>
      </c>
      <c r="K26" s="27">
        <v>0</v>
      </c>
      <c r="L26" s="27">
        <v>0</v>
      </c>
      <c r="M26" s="41">
        <f t="shared" si="0"/>
        <v>93957</v>
      </c>
    </row>
    <row r="27" spans="1:13" ht="16.5" customHeight="1">
      <c r="A27" s="296"/>
      <c r="B27" s="6"/>
      <c r="C27" s="5" t="s">
        <v>69</v>
      </c>
      <c r="D27" s="294" t="s">
        <v>29</v>
      </c>
      <c r="E27" s="294"/>
      <c r="F27" s="294"/>
      <c r="G27" s="294"/>
      <c r="H27" s="16"/>
      <c r="I27" s="27">
        <v>0</v>
      </c>
      <c r="J27" s="27">
        <v>0</v>
      </c>
      <c r="K27" s="27">
        <v>0</v>
      </c>
      <c r="L27" s="27">
        <v>0</v>
      </c>
      <c r="M27" s="41">
        <f t="shared" si="0"/>
        <v>0</v>
      </c>
    </row>
    <row r="28" spans="1:13" ht="16.5" customHeight="1">
      <c r="A28" s="296"/>
      <c r="B28" s="6"/>
      <c r="C28" s="5" t="s">
        <v>70</v>
      </c>
      <c r="D28" s="294" t="s">
        <v>30</v>
      </c>
      <c r="E28" s="294"/>
      <c r="F28" s="294"/>
      <c r="G28" s="294"/>
      <c r="H28" s="16"/>
      <c r="I28" s="27">
        <v>0</v>
      </c>
      <c r="J28" s="27">
        <v>0</v>
      </c>
      <c r="K28" s="27">
        <v>0</v>
      </c>
      <c r="L28" s="27">
        <v>0</v>
      </c>
      <c r="M28" s="41">
        <f t="shared" si="0"/>
        <v>0</v>
      </c>
    </row>
    <row r="29" spans="1:13" ht="16.5" customHeight="1">
      <c r="A29" s="296"/>
      <c r="B29" s="6"/>
      <c r="C29" s="5" t="s">
        <v>71</v>
      </c>
      <c r="D29" s="294" t="s">
        <v>31</v>
      </c>
      <c r="E29" s="294"/>
      <c r="F29" s="294"/>
      <c r="G29" s="294"/>
      <c r="H29" s="16"/>
      <c r="I29" s="27">
        <v>0</v>
      </c>
      <c r="J29" s="27">
        <v>0</v>
      </c>
      <c r="K29" s="27">
        <v>0</v>
      </c>
      <c r="L29" s="27">
        <v>0</v>
      </c>
      <c r="M29" s="41">
        <f t="shared" si="0"/>
        <v>0</v>
      </c>
    </row>
    <row r="30" spans="1:13" ht="16.5" customHeight="1">
      <c r="A30" s="296"/>
      <c r="B30" s="6"/>
      <c r="C30" s="5" t="s">
        <v>72</v>
      </c>
      <c r="D30" s="294" t="s">
        <v>32</v>
      </c>
      <c r="E30" s="294"/>
      <c r="F30" s="294"/>
      <c r="G30" s="294"/>
      <c r="H30" s="16"/>
      <c r="I30" s="27">
        <v>0</v>
      </c>
      <c r="J30" s="27">
        <v>0</v>
      </c>
      <c r="K30" s="27">
        <v>0</v>
      </c>
      <c r="L30" s="27">
        <v>0</v>
      </c>
      <c r="M30" s="41">
        <f t="shared" si="0"/>
        <v>0</v>
      </c>
    </row>
    <row r="31" spans="1:13" ht="16.5" customHeight="1">
      <c r="A31" s="296"/>
      <c r="B31" s="6"/>
      <c r="C31" s="5" t="s">
        <v>73</v>
      </c>
      <c r="D31" s="294" t="s">
        <v>33</v>
      </c>
      <c r="E31" s="294"/>
      <c r="F31" s="294"/>
      <c r="G31" s="294"/>
      <c r="H31" s="16"/>
      <c r="I31" s="27">
        <v>0</v>
      </c>
      <c r="J31" s="27">
        <v>0</v>
      </c>
      <c r="K31" s="27">
        <v>0</v>
      </c>
      <c r="L31" s="27">
        <v>0</v>
      </c>
      <c r="M31" s="41">
        <f t="shared" si="0"/>
        <v>0</v>
      </c>
    </row>
    <row r="32" spans="1:13" ht="16.5" customHeight="1">
      <c r="A32" s="296"/>
      <c r="B32" s="6"/>
      <c r="C32" s="5" t="s">
        <v>74</v>
      </c>
      <c r="D32" s="294" t="s">
        <v>12</v>
      </c>
      <c r="E32" s="294"/>
      <c r="F32" s="294"/>
      <c r="G32" s="294"/>
      <c r="H32" s="16"/>
      <c r="I32" s="27">
        <v>0</v>
      </c>
      <c r="J32" s="27">
        <v>0</v>
      </c>
      <c r="K32" s="27">
        <v>0</v>
      </c>
      <c r="L32" s="27">
        <v>0</v>
      </c>
      <c r="M32" s="41">
        <f t="shared" si="0"/>
        <v>0</v>
      </c>
    </row>
    <row r="33" spans="1:13" ht="16.5" customHeight="1">
      <c r="A33" s="296"/>
      <c r="B33" s="6" t="s">
        <v>154</v>
      </c>
      <c r="C33" s="294" t="s">
        <v>34</v>
      </c>
      <c r="D33" s="294"/>
      <c r="E33" s="294"/>
      <c r="F33" s="294"/>
      <c r="G33" s="294"/>
      <c r="H33" s="16"/>
      <c r="I33" s="24">
        <v>122004</v>
      </c>
      <c r="J33" s="24">
        <v>66754</v>
      </c>
      <c r="K33" s="24">
        <v>2052</v>
      </c>
      <c r="L33" s="24">
        <v>3181</v>
      </c>
      <c r="M33" s="40">
        <f t="shared" si="0"/>
        <v>193991</v>
      </c>
    </row>
    <row r="34" spans="1:13" ht="16.5" customHeight="1">
      <c r="A34" s="296"/>
      <c r="B34" s="6"/>
      <c r="C34" s="5" t="s">
        <v>76</v>
      </c>
      <c r="D34" s="294" t="s">
        <v>35</v>
      </c>
      <c r="E34" s="294"/>
      <c r="F34" s="294"/>
      <c r="G34" s="294"/>
      <c r="H34" s="16"/>
      <c r="I34" s="27">
        <v>0</v>
      </c>
      <c r="J34" s="27">
        <v>0</v>
      </c>
      <c r="K34" s="27">
        <v>0</v>
      </c>
      <c r="L34" s="27">
        <v>0</v>
      </c>
      <c r="M34" s="41">
        <f t="shared" si="0"/>
        <v>0</v>
      </c>
    </row>
    <row r="35" spans="1:13" ht="16.5" customHeight="1">
      <c r="A35" s="296"/>
      <c r="B35" s="6"/>
      <c r="C35" s="5" t="s">
        <v>77</v>
      </c>
      <c r="D35" s="294" t="s">
        <v>36</v>
      </c>
      <c r="E35" s="294"/>
      <c r="F35" s="294"/>
      <c r="G35" s="294"/>
      <c r="H35" s="16"/>
      <c r="I35" s="27">
        <v>122004</v>
      </c>
      <c r="J35" s="27">
        <v>1859</v>
      </c>
      <c r="K35" s="27">
        <v>0</v>
      </c>
      <c r="L35" s="27">
        <v>0</v>
      </c>
      <c r="M35" s="41">
        <f t="shared" si="0"/>
        <v>123863</v>
      </c>
    </row>
    <row r="36" spans="1:13" ht="16.5" customHeight="1">
      <c r="A36" s="296"/>
      <c r="B36" s="6"/>
      <c r="C36" s="5" t="s">
        <v>78</v>
      </c>
      <c r="D36" s="294" t="s">
        <v>37</v>
      </c>
      <c r="E36" s="294"/>
      <c r="F36" s="294"/>
      <c r="G36" s="294"/>
      <c r="H36" s="16"/>
      <c r="I36" s="27">
        <v>0</v>
      </c>
      <c r="J36" s="27">
        <v>0</v>
      </c>
      <c r="K36" s="27">
        <v>0</v>
      </c>
      <c r="L36" s="27">
        <v>0</v>
      </c>
      <c r="M36" s="41">
        <f t="shared" si="0"/>
        <v>0</v>
      </c>
    </row>
    <row r="37" spans="1:13" ht="16.5" customHeight="1">
      <c r="A37" s="296"/>
      <c r="B37" s="6"/>
      <c r="C37" s="5" t="s">
        <v>79</v>
      </c>
      <c r="D37" s="294" t="s">
        <v>38</v>
      </c>
      <c r="E37" s="294"/>
      <c r="F37" s="294"/>
      <c r="G37" s="294"/>
      <c r="H37" s="16"/>
      <c r="I37" s="27">
        <v>0</v>
      </c>
      <c r="J37" s="27">
        <v>64895</v>
      </c>
      <c r="K37" s="27">
        <v>2052</v>
      </c>
      <c r="L37" s="27">
        <v>3181</v>
      </c>
      <c r="M37" s="41">
        <f t="shared" si="0"/>
        <v>70128</v>
      </c>
    </row>
    <row r="38" spans="1:13" ht="16.5" customHeight="1">
      <c r="A38" s="296"/>
      <c r="B38" s="6"/>
      <c r="C38" s="5" t="s">
        <v>71</v>
      </c>
      <c r="D38" s="294" t="s">
        <v>12</v>
      </c>
      <c r="E38" s="294"/>
      <c r="F38" s="294"/>
      <c r="G38" s="294"/>
      <c r="H38" s="16"/>
      <c r="I38" s="27">
        <v>0</v>
      </c>
      <c r="J38" s="27">
        <v>0</v>
      </c>
      <c r="K38" s="27">
        <v>0</v>
      </c>
      <c r="L38" s="27">
        <v>0</v>
      </c>
      <c r="M38" s="41">
        <f t="shared" si="0"/>
        <v>0</v>
      </c>
    </row>
    <row r="39" spans="1:13" ht="16.5" customHeight="1">
      <c r="A39" s="296"/>
      <c r="B39" s="6" t="s">
        <v>155</v>
      </c>
      <c r="C39" s="294" t="s">
        <v>39</v>
      </c>
      <c r="D39" s="294"/>
      <c r="E39" s="294"/>
      <c r="F39" s="294"/>
      <c r="G39" s="294"/>
      <c r="H39" s="10"/>
      <c r="I39" s="24">
        <v>-28047</v>
      </c>
      <c r="J39" s="24">
        <v>-66754</v>
      </c>
      <c r="K39" s="24">
        <v>-2052</v>
      </c>
      <c r="L39" s="24">
        <v>-3181</v>
      </c>
      <c r="M39" s="40">
        <f t="shared" si="0"/>
        <v>-100034</v>
      </c>
    </row>
    <row r="40" spans="1:13" ht="16.5" customHeight="1">
      <c r="A40" s="17" t="s">
        <v>81</v>
      </c>
      <c r="B40" s="292" t="s">
        <v>44</v>
      </c>
      <c r="C40" s="292"/>
      <c r="D40" s="292"/>
      <c r="E40" s="292"/>
      <c r="F40" s="292"/>
      <c r="G40" s="292"/>
      <c r="H40" s="13"/>
      <c r="I40" s="30">
        <v>0</v>
      </c>
      <c r="J40" s="21">
        <v>482</v>
      </c>
      <c r="K40" s="21">
        <v>0</v>
      </c>
      <c r="L40" s="21">
        <v>0</v>
      </c>
      <c r="M40" s="39">
        <f t="shared" si="0"/>
        <v>482</v>
      </c>
    </row>
    <row r="41" spans="1:13" ht="16.5" customHeight="1">
      <c r="A41" s="17" t="s">
        <v>82</v>
      </c>
      <c r="B41" s="292" t="s">
        <v>45</v>
      </c>
      <c r="C41" s="292"/>
      <c r="D41" s="292"/>
      <c r="E41" s="292"/>
      <c r="F41" s="292"/>
      <c r="G41" s="292"/>
      <c r="H41" s="13"/>
      <c r="I41" s="31">
        <v>0</v>
      </c>
      <c r="J41" s="32">
        <v>0</v>
      </c>
      <c r="K41" s="32">
        <v>0</v>
      </c>
      <c r="L41" s="32">
        <v>0</v>
      </c>
      <c r="M41" s="42">
        <f t="shared" si="0"/>
        <v>0</v>
      </c>
    </row>
    <row r="42" spans="1:13" ht="16.5" customHeight="1">
      <c r="A42" s="17" t="s">
        <v>83</v>
      </c>
      <c r="B42" s="292" t="s">
        <v>46</v>
      </c>
      <c r="C42" s="292"/>
      <c r="D42" s="292"/>
      <c r="E42" s="292"/>
      <c r="F42" s="292"/>
      <c r="G42" s="292"/>
      <c r="H42" s="13"/>
      <c r="I42" s="31">
        <v>0</v>
      </c>
      <c r="J42" s="32">
        <v>6370</v>
      </c>
      <c r="K42" s="32">
        <v>0</v>
      </c>
      <c r="L42" s="32">
        <v>0</v>
      </c>
      <c r="M42" s="42">
        <f t="shared" si="0"/>
        <v>6370</v>
      </c>
    </row>
    <row r="43" spans="1:13" ht="16.5" customHeight="1">
      <c r="A43" s="17" t="s">
        <v>84</v>
      </c>
      <c r="B43" s="292" t="s">
        <v>47</v>
      </c>
      <c r="C43" s="292"/>
      <c r="D43" s="292"/>
      <c r="E43" s="292"/>
      <c r="F43" s="292"/>
      <c r="G43" s="292"/>
      <c r="H43" s="13"/>
      <c r="I43" s="31">
        <v>0</v>
      </c>
      <c r="J43" s="32">
        <v>0</v>
      </c>
      <c r="K43" s="32">
        <v>0</v>
      </c>
      <c r="L43" s="32">
        <v>0</v>
      </c>
      <c r="M43" s="42">
        <f t="shared" si="0"/>
        <v>0</v>
      </c>
    </row>
    <row r="44" spans="1:13" ht="16.5" customHeight="1">
      <c r="A44" s="17" t="s">
        <v>85</v>
      </c>
      <c r="B44" s="292" t="s">
        <v>53</v>
      </c>
      <c r="C44" s="292"/>
      <c r="D44" s="292"/>
      <c r="E44" s="292"/>
      <c r="F44" s="292"/>
      <c r="G44" s="292"/>
      <c r="H44" s="13"/>
      <c r="I44" s="30">
        <v>0</v>
      </c>
      <c r="J44" s="21">
        <v>6852</v>
      </c>
      <c r="K44" s="21">
        <v>0</v>
      </c>
      <c r="L44" s="21">
        <v>0</v>
      </c>
      <c r="M44" s="39">
        <f t="shared" si="0"/>
        <v>6852</v>
      </c>
    </row>
    <row r="45" spans="1:13" ht="16.5" customHeight="1">
      <c r="A45" s="17" t="s">
        <v>86</v>
      </c>
      <c r="B45" s="292" t="s">
        <v>48</v>
      </c>
      <c r="C45" s="292"/>
      <c r="D45" s="292"/>
      <c r="E45" s="292"/>
      <c r="F45" s="292"/>
      <c r="G45" s="292"/>
      <c r="H45" s="13"/>
      <c r="I45" s="31">
        <v>0</v>
      </c>
      <c r="J45" s="32">
        <v>0</v>
      </c>
      <c r="K45" s="32">
        <v>0</v>
      </c>
      <c r="L45" s="32">
        <v>0</v>
      </c>
      <c r="M45" s="42">
        <f t="shared" si="0"/>
        <v>0</v>
      </c>
    </row>
    <row r="46" spans="1:13" ht="16.5" customHeight="1">
      <c r="A46" s="316" t="s">
        <v>87</v>
      </c>
      <c r="B46" s="293" t="s">
        <v>49</v>
      </c>
      <c r="C46" s="293"/>
      <c r="D46" s="293"/>
      <c r="E46" s="293"/>
      <c r="F46" s="14"/>
      <c r="G46" s="15" t="s">
        <v>50</v>
      </c>
      <c r="H46" s="13"/>
      <c r="I46" s="30" t="s">
        <v>243</v>
      </c>
      <c r="J46" s="21">
        <v>6852</v>
      </c>
      <c r="K46" s="21" t="s">
        <v>243</v>
      </c>
      <c r="L46" s="21" t="s">
        <v>243</v>
      </c>
      <c r="M46" s="39">
        <f t="shared" si="0"/>
        <v>6852</v>
      </c>
    </row>
    <row r="47" spans="1:13" ht="16.5" customHeight="1" thickBot="1">
      <c r="A47" s="317"/>
      <c r="B47" s="291" t="s">
        <v>88</v>
      </c>
      <c r="C47" s="291"/>
      <c r="D47" s="291"/>
      <c r="E47" s="291"/>
      <c r="F47" s="18"/>
      <c r="G47" s="19" t="s">
        <v>51</v>
      </c>
      <c r="H47" s="20"/>
      <c r="I47" s="35" t="s">
        <v>243</v>
      </c>
      <c r="J47" s="36" t="s">
        <v>243</v>
      </c>
      <c r="K47" s="36" t="s">
        <v>243</v>
      </c>
      <c r="L47" s="36" t="s">
        <v>243</v>
      </c>
      <c r="M47" s="43">
        <f t="shared" si="0"/>
        <v>0</v>
      </c>
    </row>
  </sheetData>
  <mergeCells count="67">
    <mergeCell ref="B44:G44"/>
    <mergeCell ref="B45:G45"/>
    <mergeCell ref="B46:E46"/>
    <mergeCell ref="B47:E47"/>
    <mergeCell ref="B40:G40"/>
    <mergeCell ref="B41:G41"/>
    <mergeCell ref="B42:G42"/>
    <mergeCell ref="B43:G43"/>
    <mergeCell ref="D37:G37"/>
    <mergeCell ref="D38:G38"/>
    <mergeCell ref="C39:G39"/>
    <mergeCell ref="A24:A39"/>
    <mergeCell ref="C33:G33"/>
    <mergeCell ref="D34:G34"/>
    <mergeCell ref="D35:G35"/>
    <mergeCell ref="D36:G36"/>
    <mergeCell ref="D29:G29"/>
    <mergeCell ref="D30:G30"/>
    <mergeCell ref="D31:G31"/>
    <mergeCell ref="D32:G32"/>
    <mergeCell ref="D25:G25"/>
    <mergeCell ref="D26:G26"/>
    <mergeCell ref="D27:G27"/>
    <mergeCell ref="D28:G28"/>
    <mergeCell ref="C22:D22"/>
    <mergeCell ref="E22:G22"/>
    <mergeCell ref="C23:G23"/>
    <mergeCell ref="C24:G24"/>
    <mergeCell ref="C20:D20"/>
    <mergeCell ref="E20:G20"/>
    <mergeCell ref="C21:D21"/>
    <mergeCell ref="E21:G21"/>
    <mergeCell ref="C17:D17"/>
    <mergeCell ref="E17:G17"/>
    <mergeCell ref="D18:G18"/>
    <mergeCell ref="C19:D19"/>
    <mergeCell ref="E19:G19"/>
    <mergeCell ref="C15:D15"/>
    <mergeCell ref="E15:G15"/>
    <mergeCell ref="C16:D16"/>
    <mergeCell ref="E16:G16"/>
    <mergeCell ref="C12:D12"/>
    <mergeCell ref="E12:G12"/>
    <mergeCell ref="C13:G13"/>
    <mergeCell ref="D14:G14"/>
    <mergeCell ref="C10:D10"/>
    <mergeCell ref="E10:G10"/>
    <mergeCell ref="C11:D11"/>
    <mergeCell ref="E11:G11"/>
    <mergeCell ref="C8:D8"/>
    <mergeCell ref="E7:G7"/>
    <mergeCell ref="E8:G8"/>
    <mergeCell ref="D9:G9"/>
    <mergeCell ref="L2:L3"/>
    <mergeCell ref="M2:M3"/>
    <mergeCell ref="A3:H3"/>
    <mergeCell ref="A2:H2"/>
    <mergeCell ref="A46:A47"/>
    <mergeCell ref="I2:I3"/>
    <mergeCell ref="J2:J3"/>
    <mergeCell ref="K2:K3"/>
    <mergeCell ref="C4:G4"/>
    <mergeCell ref="D5:G5"/>
    <mergeCell ref="A4:A23"/>
    <mergeCell ref="C6:D6"/>
    <mergeCell ref="E6:G6"/>
    <mergeCell ref="C7:D7"/>
  </mergeCells>
  <printOptions/>
  <pageMargins left="0.7874015748031497" right="0.7874015748031497" top="0.7874015748031497" bottom="0.5905511811023623" header="0.3937007874015748" footer="0.1968503937007874"/>
  <pageSetup horizontalDpi="600" verticalDpi="600" orientation="portrait" paperSize="9" r:id="rId2"/>
  <headerFooter alignWithMargins="0">
    <oddHeader>&amp;R&amp;"ＭＳ 明朝,標準"&amp;9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C:\WINDOWS\ﾃﾞｽｸﾄｯﾌﾟ\地方公営企業決算統計基礎数値\第２２表.jsd</Template>
  <Manager/>
  <Company/>
  <Pages>4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法非適　（簡水）</dc:title>
  <dc:subject/>
  <dc:creator>KOKUSAIKOURYUU</dc:creator>
  <cp:keywords/>
  <dc:description/>
  <cp:lastModifiedBy> </cp:lastModifiedBy>
  <cp:lastPrinted>2009-02-10T01:46:43Z</cp:lastPrinted>
  <dcterms:created xsi:type="dcterms:W3CDTF">1999-10-19T01:35:12Z</dcterms:created>
  <dcterms:modified xsi:type="dcterms:W3CDTF">2009-02-16T01:00:45Z</dcterms:modified>
  <cp:category/>
  <cp:version/>
  <cp:contentType/>
  <cp:contentStatus/>
  <cp:revision>12</cp:revision>
</cp:coreProperties>
</file>