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iterateCount="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E10" i="5" l="1"/>
  <c r="C10" i="5"/>
  <c r="D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<sst xmlns="http://schemas.openxmlformats.org/spreadsheetml/2006/main" count="245" uniqueCount="125">
  <si>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</si>
  <si>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</si>
  <si>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</si>
  <si>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</si>
  <si>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</si>
  <si>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</si>
  <si>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</si>
  <si>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</si>
  <si>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</si>
  <si>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</si>
  <si>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</si>
  <si>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</si>
  <si>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</si>
  <si>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</si>
  <si>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</si>
  <si>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</si>
  <si>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</si>
  <si>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</si>
  <si>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</si>
  <si>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</si>
  <si>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</si>
  <si>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</si>
  <si>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</si>
  <si>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</si>
  <si>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</si>
  <si>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</si>
  <si>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</si>
  <si>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</si>
  <si>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</si>
  <si>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</si>
  <si>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</si>
  <si>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</si>
  <si>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</si>
  <si>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</si>
  <si>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</si>
  <si>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</si>
  <si>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</si>
  <si>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</si>
  <si>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</si>
  <si>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</si>
  <si>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</si>
  <si>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</si>
  <si>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</si>
  <si>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</si>
  <si>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</si>
  <si>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</si>
  <si>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</si>
  <si>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</si>
  <si>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</si>
  <si>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</si>
  <si>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</si>
  <si>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</si>
  <si>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</si>
  <si>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</si>
  <si>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</si>
  <si>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</si>
  <si>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</si>
  <si>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</si>
  <si>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</si>
  <si>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</si>
  <si>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</si>
  <si>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</si>
  <si>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</si>
  <si>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</si>
  <si>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</si>
  <si>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</si>
  <si>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</si>
  <si>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</si>
  <si>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</si>
  <si>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</si>
  <si>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</si>
  <si>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</si>
  <si>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</si>
  <si>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</si>
  <si>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</si>
  <si>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</si>
  <si>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</si>
  <si>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</si>
  <si>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</si>
  <si>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</si>
  <si>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</si>
  <si>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</si>
  <si>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</si>
  <si>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</si>
  <si>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</si>
  <si>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</si>
  <si>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</si>
  <si>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</si>
  <si>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</si>
  <si>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</si>
  <si>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</si>
  <si>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</si>
  <si>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</si>
  <si>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</si>
  <si>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</si>
  <si>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</si>
  <si>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</si>
  <si>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</si>
  <si>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</si>
  <si>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</si>
  <si>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</si>
  <si>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</si>
  <si>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</si>
  <si>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</si>
  <si>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</si>
  <si>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</si>
  <si>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</si>
  <si>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</si>
  <si>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</si>
  <si>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六戸町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</si>
  <si>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</si>
  <si>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</si>
  <si>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</si>
  <si>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</si>
  <si>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</si>
  <si>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</si>
  <si>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</si>
  <si>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</si>
  <si>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</si>
  <si>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</si>
  <si>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</si>
  <si>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・ストックマネジメント計画を策定し、順次更新事業の実施を検討していく。</t>
    <rPh sb="11" eb="13">
      <t>ケイカク</t>
    </rPh>
    <rPh sb="14" eb="16">
      <t>サクテイ</t>
    </rPh>
    <rPh sb="18" eb="20">
      <t>ジュンジ</t>
    </rPh>
    <rPh sb="20" eb="22">
      <t>コウシン</t>
    </rPh>
    <rPh sb="22" eb="24">
      <t>ジギョウ</t>
    </rPh>
    <rPh sb="25" eb="27">
      <t>ジッシ</t>
    </rPh>
    <rPh sb="28" eb="30">
      <t>ケントウ</t>
    </rPh>
    <phoneticPr fontId="7"/>
  </si>
  <si>
    <t>非設置</t>
    <rPh sb="0" eb="1">
      <t>ヒ</t>
    </rPh>
    <rPh sb="1" eb="3">
      <t>セッチ</t>
    </rPh>
    <phoneticPr fontId="4"/>
  </si>
  <si>
    <t>・前年度に比べ収益的収支比率、経費回収率及び水洗化率は改善しているものの、依然として使用料料金収入で維持管理費を賄えていない状況であり、使用料の適正化（使用料料金の増額改定等）の検討を進めていくこととする。
・企業債（地方債）については、今後も繰上げ償還や金利の安いものへの借換え等を検討する。</t>
    <rPh sb="1" eb="4">
      <t>ゼンネンド</t>
    </rPh>
    <rPh sb="5" eb="6">
      <t>クラ</t>
    </rPh>
    <rPh sb="7" eb="10">
      <t>シュウエキテキ</t>
    </rPh>
    <rPh sb="10" eb="12">
      <t>シュウシ</t>
    </rPh>
    <rPh sb="12" eb="14">
      <t>ヒリツ</t>
    </rPh>
    <rPh sb="15" eb="17">
      <t>ケイヒ</t>
    </rPh>
    <rPh sb="17" eb="19">
      <t>カイシュウ</t>
    </rPh>
    <rPh sb="19" eb="20">
      <t>リツ</t>
    </rPh>
    <rPh sb="20" eb="21">
      <t>オヨ</t>
    </rPh>
    <rPh sb="22" eb="25">
      <t>スイセンカ</t>
    </rPh>
    <rPh sb="25" eb="26">
      <t>リツ</t>
    </rPh>
    <rPh sb="27" eb="29">
      <t>カイゼン</t>
    </rPh>
    <rPh sb="37" eb="39">
      <t>イゼン</t>
    </rPh>
    <rPh sb="42" eb="45">
      <t>シヨウリョウ</t>
    </rPh>
    <rPh sb="45" eb="47">
      <t>リョウキン</t>
    </rPh>
    <rPh sb="47" eb="49">
      <t>シュウニュウ</t>
    </rPh>
    <rPh sb="50" eb="52">
      <t>イジ</t>
    </rPh>
    <rPh sb="52" eb="55">
      <t>カンリヒ</t>
    </rPh>
    <rPh sb="56" eb="57">
      <t>マカナ</t>
    </rPh>
    <rPh sb="62" eb="64">
      <t>ジョウキョウ</t>
    </rPh>
    <rPh sb="68" eb="71">
      <t>シヨウリョウ</t>
    </rPh>
    <rPh sb="72" eb="75">
      <t>テキセイカ</t>
    </rPh>
    <rPh sb="76" eb="79">
      <t>シヨウリョウ</t>
    </rPh>
    <rPh sb="79" eb="81">
      <t>リョウキン</t>
    </rPh>
    <rPh sb="82" eb="84">
      <t>ゾウガク</t>
    </rPh>
    <rPh sb="84" eb="86">
      <t>カイテイ</t>
    </rPh>
    <rPh sb="86" eb="87">
      <t>トウ</t>
    </rPh>
    <rPh sb="89" eb="91">
      <t>ケントウ</t>
    </rPh>
    <rPh sb="92" eb="93">
      <t>スス</t>
    </rPh>
    <rPh sb="105" eb="107">
      <t>キギョウ</t>
    </rPh>
    <rPh sb="107" eb="108">
      <t>サイ</t>
    </rPh>
    <rPh sb="109" eb="112">
      <t>チホウサイ</t>
    </rPh>
    <rPh sb="119" eb="121">
      <t>コンゴ</t>
    </rPh>
    <rPh sb="122" eb="124">
      <t>クリア</t>
    </rPh>
    <rPh sb="125" eb="127">
      <t>ショウカン</t>
    </rPh>
    <rPh sb="128" eb="130">
      <t>キンリ</t>
    </rPh>
    <rPh sb="131" eb="132">
      <t>ヤス</t>
    </rPh>
    <rPh sb="137" eb="139">
      <t>カリカ</t>
    </rPh>
    <rPh sb="140" eb="141">
      <t>トウ</t>
    </rPh>
    <rPh sb="142" eb="144">
      <t>ケントウ</t>
    </rPh>
    <phoneticPr fontId="7"/>
  </si>
  <si>
    <t>・前年度に比べ収益的収支比率、経費回収率及び水洗化率は改善しているものの、依然として使用料料金収入で、維持管理費を賄えていない状況であり、また、今後施設・設備の更新も必要となってくることから、使用料の適正化（使用料料金の増額改定等）の検討を進めていくこととする。</t>
    <rPh sb="74" eb="76">
      <t>シセツ</t>
    </rPh>
    <rPh sb="77" eb="79">
      <t>セツビ</t>
    </rPh>
    <rPh sb="80" eb="82">
      <t>コウシン</t>
    </rPh>
    <rPh sb="83" eb="8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</si>
</sst>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11424"/>
        <c:axId val="439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43911424"/>
        <c:axId val="43917696"/>
      </c:lineChart>
      <c:dateAx>
        <c:axId val="43911424"/>
        <c:scaling>
          <c:orientation val="minMax"/>
        </c:scaling>
        <c:delete val="1"/>
        <c:axPos val="b"/>
        <c:numFmt formatCode="ge" sourceLinked="1"/>
        <c:majorTickMark val="none"/>
        <c:minorTickMark val="none"/>
        <c:tickLblPos val="none"/>
        <c:crossAx val="43917696"/>
        <c:crosses val="autoZero"/>
        <c:auto val="1"/>
        <c:lblOffset val="100"/>
        <c:baseTimeUnit val="years"/>
      </c:dateAx>
      <c:valAx>
        <c:axId val="439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187200"/>
        <c:axId val="63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63187200"/>
        <c:axId val="63222144"/>
      </c:lineChart>
      <c:dateAx>
        <c:axId val="63187200"/>
        <c:scaling>
          <c:orientation val="minMax"/>
        </c:scaling>
        <c:delete val="1"/>
        <c:axPos val="b"/>
        <c:numFmt formatCode="ge" sourceLinked="1"/>
        <c:majorTickMark val="none"/>
        <c:minorTickMark val="none"/>
        <c:tickLblPos val="none"/>
        <c:crossAx val="63222144"/>
        <c:crosses val="autoZero"/>
        <c:auto val="1"/>
        <c:lblOffset val="100"/>
        <c:baseTimeUnit val="years"/>
      </c:dateAx>
      <c:valAx>
        <c:axId val="63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77.8</c:v>
                </c:pt>
                <c:pt idx="1">
                  <c:v>71.099999999999994</c:v>
                </c:pt>
                <c:pt idx="2">
                  <c:v>73.84</c:v>
                </c:pt>
                <c:pt idx="3">
                  <c:v>75.36</c:v>
                </c:pt>
                <c:pt idx="4">
                  <c:v>76.27</c:v>
                </c:pt>
              </c:numCache>
            </c:numRef>
          </c:val>
        </c:ser>
        <c:dLbls>
          <c:showLegendKey val="0"/>
          <c:showVal val="0"/>
          <c:showCatName val="0"/>
          <c:showSerName val="0"/>
          <c:showPercent val="0"/>
          <c:showBubbleSize val="0"/>
        </c:dLbls>
        <c:gapWidth val="150"/>
        <c:axId val="63276928"/>
        <c:axId val="63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63276928"/>
        <c:axId val="63279104"/>
      </c:lineChart>
      <c:dateAx>
        <c:axId val="63276928"/>
        <c:scaling>
          <c:orientation val="minMax"/>
        </c:scaling>
        <c:delete val="1"/>
        <c:axPos val="b"/>
        <c:numFmt formatCode="ge" sourceLinked="1"/>
        <c:majorTickMark val="none"/>
        <c:minorTickMark val="none"/>
        <c:tickLblPos val="none"/>
        <c:crossAx val="63279104"/>
        <c:crosses val="autoZero"/>
        <c:auto val="1"/>
        <c:lblOffset val="100"/>
        <c:baseTimeUnit val="years"/>
      </c:dateAx>
      <c:valAx>
        <c:axId val="63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78.680000000000007</c:v>
                </c:pt>
                <c:pt idx="1">
                  <c:v>87.01</c:v>
                </c:pt>
                <c:pt idx="2">
                  <c:v>86.76</c:v>
                </c:pt>
                <c:pt idx="3">
                  <c:v>88.26</c:v>
                </c:pt>
                <c:pt idx="4">
                  <c:v>89.87</c:v>
                </c:pt>
              </c:numCache>
            </c:numRef>
          </c:val>
        </c:ser>
        <c:dLbls>
          <c:showLegendKey val="0"/>
          <c:showVal val="0"/>
          <c:showCatName val="0"/>
          <c:showSerName val="0"/>
          <c:showPercent val="0"/>
          <c:showBubbleSize val="0"/>
        </c:dLbls>
        <c:gapWidth val="150"/>
        <c:axId val="43927424"/>
        <c:axId val="439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27424"/>
        <c:axId val="43929600"/>
      </c:lineChart>
      <c:dateAx>
        <c:axId val="43927424"/>
        <c:scaling>
          <c:orientation val="minMax"/>
        </c:scaling>
        <c:delete val="1"/>
        <c:axPos val="b"/>
        <c:numFmt formatCode="ge" sourceLinked="1"/>
        <c:majorTickMark val="none"/>
        <c:minorTickMark val="none"/>
        <c:tickLblPos val="none"/>
        <c:crossAx val="43929600"/>
        <c:crosses val="autoZero"/>
        <c:auto val="1"/>
        <c:lblOffset val="100"/>
        <c:baseTimeUnit val="years"/>
      </c:dateAx>
      <c:valAx>
        <c:axId val="43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43424"/>
        <c:axId val="439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43424"/>
        <c:axId val="43945344"/>
      </c:lineChart>
      <c:dateAx>
        <c:axId val="43943424"/>
        <c:scaling>
          <c:orientation val="minMax"/>
        </c:scaling>
        <c:delete val="1"/>
        <c:axPos val="b"/>
        <c:numFmt formatCode="ge" sourceLinked="1"/>
        <c:majorTickMark val="none"/>
        <c:minorTickMark val="none"/>
        <c:tickLblPos val="none"/>
        <c:crossAx val="43945344"/>
        <c:crosses val="autoZero"/>
        <c:auto val="1"/>
        <c:lblOffset val="100"/>
        <c:baseTimeUnit val="years"/>
      </c:dateAx>
      <c:valAx>
        <c:axId val="439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59424"/>
        <c:axId val="439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59424"/>
        <c:axId val="43961344"/>
      </c:lineChart>
      <c:dateAx>
        <c:axId val="43959424"/>
        <c:scaling>
          <c:orientation val="minMax"/>
        </c:scaling>
        <c:delete val="1"/>
        <c:axPos val="b"/>
        <c:numFmt formatCode="ge" sourceLinked="1"/>
        <c:majorTickMark val="none"/>
        <c:minorTickMark val="none"/>
        <c:tickLblPos val="none"/>
        <c:crossAx val="43961344"/>
        <c:crosses val="autoZero"/>
        <c:auto val="1"/>
        <c:lblOffset val="100"/>
        <c:baseTimeUnit val="years"/>
      </c:dateAx>
      <c:valAx>
        <c:axId val="439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74016"/>
        <c:axId val="56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74016"/>
        <c:axId val="56375936"/>
      </c:lineChart>
      <c:dateAx>
        <c:axId val="56374016"/>
        <c:scaling>
          <c:orientation val="minMax"/>
        </c:scaling>
        <c:delete val="1"/>
        <c:axPos val="b"/>
        <c:numFmt formatCode="ge" sourceLinked="1"/>
        <c:majorTickMark val="none"/>
        <c:minorTickMark val="none"/>
        <c:tickLblPos val="none"/>
        <c:crossAx val="56375936"/>
        <c:crosses val="autoZero"/>
        <c:auto val="1"/>
        <c:lblOffset val="100"/>
        <c:baseTimeUnit val="years"/>
      </c:dateAx>
      <c:valAx>
        <c:axId val="56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398592"/>
        <c:axId val="564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98592"/>
        <c:axId val="56400512"/>
      </c:lineChart>
      <c:dateAx>
        <c:axId val="56398592"/>
        <c:scaling>
          <c:orientation val="minMax"/>
        </c:scaling>
        <c:delete val="1"/>
        <c:axPos val="b"/>
        <c:numFmt formatCode="ge" sourceLinked="1"/>
        <c:majorTickMark val="none"/>
        <c:minorTickMark val="none"/>
        <c:tickLblPos val="none"/>
        <c:crossAx val="56400512"/>
        <c:crosses val="autoZero"/>
        <c:auto val="1"/>
        <c:lblOffset val="100"/>
        <c:baseTimeUnit val="years"/>
      </c:dateAx>
      <c:valAx>
        <c:axId val="564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3125.97</c:v>
                </c:pt>
                <c:pt idx="1">
                  <c:v>2615.23</c:v>
                </c:pt>
                <c:pt idx="2">
                  <c:v>2254.75</c:v>
                </c:pt>
                <c:pt idx="3">
                  <c:v>1452.01</c:v>
                </c:pt>
                <c:pt idx="4">
                  <c:v>1791.24</c:v>
                </c:pt>
              </c:numCache>
            </c:numRef>
          </c:val>
        </c:ser>
        <c:dLbls>
          <c:showLegendKey val="0"/>
          <c:showVal val="0"/>
          <c:showCatName val="0"/>
          <c:showSerName val="0"/>
          <c:showPercent val="0"/>
          <c:showBubbleSize val="0"/>
        </c:dLbls>
        <c:gapWidth val="150"/>
        <c:axId val="57041280"/>
        <c:axId val="570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57041280"/>
        <c:axId val="57043200"/>
      </c:lineChart>
      <c:dateAx>
        <c:axId val="57041280"/>
        <c:scaling>
          <c:orientation val="minMax"/>
        </c:scaling>
        <c:delete val="1"/>
        <c:axPos val="b"/>
        <c:numFmt formatCode="ge" sourceLinked="1"/>
        <c:majorTickMark val="none"/>
        <c:minorTickMark val="none"/>
        <c:tickLblPos val="none"/>
        <c:crossAx val="57043200"/>
        <c:crosses val="autoZero"/>
        <c:auto val="1"/>
        <c:lblOffset val="100"/>
        <c:baseTimeUnit val="years"/>
      </c:dateAx>
      <c:valAx>
        <c:axId val="570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21.24</c:v>
                </c:pt>
                <c:pt idx="1">
                  <c:v>31.95</c:v>
                </c:pt>
                <c:pt idx="2">
                  <c:v>34.15</c:v>
                </c:pt>
                <c:pt idx="3">
                  <c:v>33.92</c:v>
                </c:pt>
                <c:pt idx="4">
                  <c:v>37.81</c:v>
                </c:pt>
              </c:numCache>
            </c:numRef>
          </c:val>
        </c:ser>
        <c:dLbls>
          <c:showLegendKey val="0"/>
          <c:showVal val="0"/>
          <c:showCatName val="0"/>
          <c:showSerName val="0"/>
          <c:showPercent val="0"/>
          <c:showBubbleSize val="0"/>
        </c:dLbls>
        <c:gapWidth val="150"/>
        <c:axId val="57061376"/>
        <c:axId val="570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57061376"/>
        <c:axId val="57063296"/>
      </c:lineChart>
      <c:dateAx>
        <c:axId val="57061376"/>
        <c:scaling>
          <c:orientation val="minMax"/>
        </c:scaling>
        <c:delete val="1"/>
        <c:axPos val="b"/>
        <c:numFmt formatCode="ge" sourceLinked="1"/>
        <c:majorTickMark val="none"/>
        <c:minorTickMark val="none"/>
        <c:tickLblPos val="none"/>
        <c:crossAx val="57063296"/>
        <c:crosses val="autoZero"/>
        <c:auto val="1"/>
        <c:lblOffset val="100"/>
        <c:baseTimeUnit val="years"/>
      </c:dateAx>
      <c:valAx>
        <c:axId val="570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577.53</c:v>
                </c:pt>
                <c:pt idx="1">
                  <c:v>383.52</c:v>
                </c:pt>
                <c:pt idx="2">
                  <c:v>370.12</c:v>
                </c:pt>
                <c:pt idx="3">
                  <c:v>379.97</c:v>
                </c:pt>
                <c:pt idx="4">
                  <c:v>339.16</c:v>
                </c:pt>
              </c:numCache>
            </c:numRef>
          </c:val>
        </c:ser>
        <c:dLbls>
          <c:showLegendKey val="0"/>
          <c:showVal val="0"/>
          <c:showCatName val="0"/>
          <c:showSerName val="0"/>
          <c:showPercent val="0"/>
          <c:showBubbleSize val="0"/>
        </c:dLbls>
        <c:gapWidth val="150"/>
        <c:axId val="63158912"/>
        <c:axId val="631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63158912"/>
        <c:axId val="63161088"/>
      </c:lineChart>
      <c:dateAx>
        <c:axId val="63158912"/>
        <c:scaling>
          <c:orientation val="minMax"/>
        </c:scaling>
        <c:delete val="1"/>
        <c:axPos val="b"/>
        <c:numFmt formatCode="ge" sourceLinked="1"/>
        <c:majorTickMark val="none"/>
        <c:minorTickMark val="none"/>
        <c:tickLblPos val="none"/>
        <c:crossAx val="63161088"/>
        <c:crosses val="autoZero"/>
        <c:auto val="1"/>
        <c:lblOffset val="100"/>
        <c:baseTimeUnit val="years"/>
      </c:dateAx>
      <c:valAx>
        <c:axId val="63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CA55" sqref="CA5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六戸町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122</v>
      </c>
      <c r="AE8" s="73"/>
      <c r="AF8" s="73"/>
      <c r="AG8" s="73"/>
      <c r="AH8" s="73"/>
      <c r="AI8" s="73"/>
      <c r="AJ8" s="73"/>
      <c r="AK8" s="4"/>
      <c r="AL8" s="67">
        <f>データ!S6</f>
        <v>10988</v>
      </c>
      <c r="AM8" s="67"/>
      <c r="AN8" s="67"/>
      <c r="AO8" s="67"/>
      <c r="AP8" s="67"/>
      <c r="AQ8" s="67"/>
      <c r="AR8" s="67"/>
      <c r="AS8" s="67"/>
      <c r="AT8" s="66">
        <f>データ!T6</f>
        <v>83.89</v>
      </c>
      <c r="AU8" s="66"/>
      <c r="AV8" s="66"/>
      <c r="AW8" s="66"/>
      <c r="AX8" s="66"/>
      <c r="AY8" s="66"/>
      <c r="AZ8" s="66"/>
      <c r="BA8" s="66"/>
      <c r="BB8" s="66">
        <f>データ!U6</f>
        <v>130.97999999999999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35.68</v>
      </c>
      <c r="Q10" s="66"/>
      <c r="R10" s="66"/>
      <c r="S10" s="66"/>
      <c r="T10" s="66"/>
      <c r="U10" s="66"/>
      <c r="V10" s="66"/>
      <c r="W10" s="66">
        <f>データ!Q6</f>
        <v>85.63</v>
      </c>
      <c r="X10" s="66"/>
      <c r="Y10" s="66"/>
      <c r="Z10" s="66"/>
      <c r="AA10" s="66"/>
      <c r="AB10" s="66"/>
      <c r="AC10" s="66"/>
      <c r="AD10" s="67">
        <f>データ!R6</f>
        <v>2376</v>
      </c>
      <c r="AE10" s="67"/>
      <c r="AF10" s="67"/>
      <c r="AG10" s="67"/>
      <c r="AH10" s="67"/>
      <c r="AI10" s="67"/>
      <c r="AJ10" s="67"/>
      <c r="AK10" s="2"/>
      <c r="AL10" s="67">
        <f>データ!V6</f>
        <v>3924</v>
      </c>
      <c r="AM10" s="67"/>
      <c r="AN10" s="67"/>
      <c r="AO10" s="67"/>
      <c r="AP10" s="67"/>
      <c r="AQ10" s="67"/>
      <c r="AR10" s="67"/>
      <c r="AS10" s="67"/>
      <c r="AT10" s="66">
        <f>データ!W6</f>
        <v>2.69</v>
      </c>
      <c r="AU10" s="66"/>
      <c r="AV10" s="66"/>
      <c r="AW10" s="66"/>
      <c r="AX10" s="66"/>
      <c r="AY10" s="66"/>
      <c r="AZ10" s="66"/>
      <c r="BA10" s="66"/>
      <c r="BB10" s="66">
        <f>データ!X6</f>
        <v>1458.74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24058</v>
      </c>
      <c r="D6" s="33">
        <f t="shared" si="3"/>
        <v>47</v>
      </c>
      <c r="E6" s="33">
        <f t="shared" si="3"/>
        <v>17</v>
      </c>
      <c r="F6" s="33">
        <f t="shared" si="3"/>
        <v>1</v>
      </c>
      <c r="G6" s="33">
        <f t="shared" si="3"/>
        <v>0</v>
      </c>
      <c r="H6" s="33" t="str">
        <f t="shared" si="3"/>
        <v>青森県　六戸町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35.68</v>
      </c>
      <c r="Q6" s="34">
        <f t="shared" si="3"/>
        <v>85.63</v>
      </c>
      <c r="R6" s="34">
        <f t="shared" si="3"/>
        <v>2376</v>
      </c>
      <c r="S6" s="34">
        <f t="shared" si="3"/>
        <v>10988</v>
      </c>
      <c r="T6" s="34">
        <f t="shared" si="3"/>
        <v>83.89</v>
      </c>
      <c r="U6" s="34">
        <f t="shared" si="3"/>
        <v>130.97999999999999</v>
      </c>
      <c r="V6" s="34">
        <f t="shared" si="3"/>
        <v>3924</v>
      </c>
      <c r="W6" s="34">
        <f t="shared" si="3"/>
        <v>2.69</v>
      </c>
      <c r="X6" s="34">
        <f t="shared" si="3"/>
        <v>1458.74</v>
      </c>
      <c r="Y6" s="35">
        <f>IF(Y7="",NA(),Y7)</f>
        <v>78.680000000000007</v>
      </c>
      <c r="Z6" s="35">
        <f t="shared" ref="Z6:AH6" si="4">IF(Z7="",NA(),Z7)</f>
        <v>87.01</v>
      </c>
      <c r="AA6" s="35">
        <f t="shared" si="4"/>
        <v>86.76</v>
      </c>
      <c r="AB6" s="35">
        <f t="shared" si="4"/>
        <v>88.26</v>
      </c>
      <c r="AC6" s="35">
        <f t="shared" si="4"/>
        <v>89.87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3125.97</v>
      </c>
      <c r="BG6" s="35">
        <f t="shared" ref="BG6:BO6" si="7">IF(BG7="",NA(),BG7)</f>
        <v>2615.23</v>
      </c>
      <c r="BH6" s="35">
        <f t="shared" si="7"/>
        <v>2254.75</v>
      </c>
      <c r="BI6" s="35">
        <f t="shared" si="7"/>
        <v>1452.01</v>
      </c>
      <c r="BJ6" s="35">
        <f t="shared" si="7"/>
        <v>1791.24</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21.24</v>
      </c>
      <c r="BR6" s="35">
        <f t="shared" ref="BR6:BZ6" si="8">IF(BR7="",NA(),BR7)</f>
        <v>31.95</v>
      </c>
      <c r="BS6" s="35">
        <f t="shared" si="8"/>
        <v>34.15</v>
      </c>
      <c r="BT6" s="35">
        <f t="shared" si="8"/>
        <v>33.92</v>
      </c>
      <c r="BU6" s="35">
        <f t="shared" si="8"/>
        <v>37.81</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577.53</v>
      </c>
      <c r="CC6" s="35">
        <f t="shared" ref="CC6:CK6" si="9">IF(CC7="",NA(),CC7)</f>
        <v>383.52</v>
      </c>
      <c r="CD6" s="35">
        <f t="shared" si="9"/>
        <v>370.12</v>
      </c>
      <c r="CE6" s="35">
        <f t="shared" si="9"/>
        <v>379.97</v>
      </c>
      <c r="CF6" s="35">
        <f t="shared" si="9"/>
        <v>339.16</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77.8</v>
      </c>
      <c r="CY6" s="35">
        <f t="shared" ref="CY6:DG6" si="11">IF(CY7="",NA(),CY7)</f>
        <v>71.099999999999994</v>
      </c>
      <c r="CZ6" s="35">
        <f t="shared" si="11"/>
        <v>73.84</v>
      </c>
      <c r="DA6" s="35">
        <f t="shared" si="11"/>
        <v>75.36</v>
      </c>
      <c r="DB6" s="35">
        <f t="shared" si="11"/>
        <v>76.27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24058</v>
      </c>
      <c r="D7" s="37">
        <v>47</v>
      </c>
      <c r="E7" s="37">
        <v>17</v>
      </c>
      <c r="F7" s="37">
        <v>1</v>
      </c>
      <c r="G7" s="37">
        <v>0</v>
      </c>
      <c r="H7" s="37" t="s">
        <v>109</v>
      </c>
      <c r="I7" s="37" t="s">
        <v>110</v>
      </c>
      <c r="J7" s="37" t="s">
        <v>111</v>
      </c>
      <c r="K7" s="37" t="s">
        <v>112</v>
      </c>
      <c r="L7" s="37" t="s">
        <v>113</v>
      </c>
      <c r="M7" s="37"/>
      <c r="N7" s="38" t="s">
        <v>114</v>
      </c>
      <c r="O7" s="38" t="s">
        <v>115</v>
      </c>
      <c r="P7" s="38">
        <v>35.68</v>
      </c>
      <c r="Q7" s="38">
        <v>85.63</v>
      </c>
      <c r="R7" s="38">
        <v>2376</v>
      </c>
      <c r="S7" s="38">
        <v>10988</v>
      </c>
      <c r="T7" s="38">
        <v>83.89</v>
      </c>
      <c r="U7" s="38">
        <v>130.97999999999999</v>
      </c>
      <c r="V7" s="38">
        <v>3924</v>
      </c>
      <c r="W7" s="38">
        <v>2.69</v>
      </c>
      <c r="X7" s="38">
        <v>1458.74</v>
      </c>
      <c r="Y7" s="38">
        <v>78.680000000000007</v>
      </c>
      <c r="Z7" s="38">
        <v>87.01</v>
      </c>
      <c r="AA7" s="38">
        <v>86.76</v>
      </c>
      <c r="AB7" s="38">
        <v>88.26</v>
      </c>
      <c r="AC7" s="38">
        <v>89.87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3125.97</v>
      </c>
      <c r="BG7" s="38">
        <v>2615.23</v>
      </c>
      <c r="BH7" s="38">
        <v>2254.75</v>
      </c>
      <c r="BI7" s="38">
        <v>1452.01</v>
      </c>
      <c r="BJ7" s="38">
        <v>1791.24</v>
      </c>
      <c r="BK7" s="38">
        <v>1309.43</v>
      </c>
      <c r="BL7" s="38">
        <v>1306.92</v>
      </c>
      <c r="BM7" s="38">
        <v>1203.71</v>
      </c>
      <c r="BN7" s="38">
        <v>1162.3599999999999</v>
      </c>
      <c r="BO7" s="38">
        <v>1047.6500000000001</v>
      </c>
      <c r="BP7" s="38">
        <v>728.3</v>
      </c>
      <c r="BQ7" s="38">
        <v>21.24</v>
      </c>
      <c r="BR7" s="38">
        <v>31.95</v>
      </c>
      <c r="BS7" s="38">
        <v>34.15</v>
      </c>
      <c r="BT7" s="38">
        <v>33.92</v>
      </c>
      <c r="BU7" s="38">
        <v>37.81</v>
      </c>
      <c r="BV7" s="38">
        <v>67.59</v>
      </c>
      <c r="BW7" s="38">
        <v>68.510000000000005</v>
      </c>
      <c r="BX7" s="38">
        <v>69.739999999999995</v>
      </c>
      <c r="BY7" s="38">
        <v>68.209999999999994</v>
      </c>
      <c r="BZ7" s="38">
        <v>74.040000000000006</v>
      </c>
      <c r="CA7" s="38">
        <v>100.04</v>
      </c>
      <c r="CB7" s="38">
        <v>577.53</v>
      </c>
      <c r="CC7" s="38">
        <v>383.52</v>
      </c>
      <c r="CD7" s="38">
        <v>370.12</v>
      </c>
      <c r="CE7" s="38">
        <v>379.97</v>
      </c>
      <c r="CF7" s="38">
        <v>339.16</v>
      </c>
      <c r="CG7" s="38">
        <v>251.88</v>
      </c>
      <c r="CH7" s="38">
        <v>247.43</v>
      </c>
      <c r="CI7" s="38">
        <v>248.89</v>
      </c>
      <c r="CJ7" s="38">
        <v>250.84</v>
      </c>
      <c r="CK7" s="38">
        <v>235.61</v>
      </c>
      <c r="CL7" s="38">
        <v>137.82</v>
      </c>
      <c r="CM7" s="38" t="s">
        <v>114</v>
      </c>
      <c r="CN7" s="38" t="s">
        <v>114</v>
      </c>
      <c r="CO7" s="38" t="s">
        <v>114</v>
      </c>
      <c r="CP7" s="38" t="s">
        <v>114</v>
      </c>
      <c r="CQ7" s="38" t="s">
        <v>114</v>
      </c>
      <c r="CR7" s="38">
        <v>49.29</v>
      </c>
      <c r="CS7" s="38">
        <v>50.32</v>
      </c>
      <c r="CT7" s="38">
        <v>49.89</v>
      </c>
      <c r="CU7" s="38">
        <v>49.39</v>
      </c>
      <c r="CV7" s="38">
        <v>49.25</v>
      </c>
      <c r="CW7" s="38">
        <v>60.09</v>
      </c>
      <c r="CX7" s="38">
        <v>77.8</v>
      </c>
      <c r="CY7" s="38">
        <v>71.099999999999994</v>
      </c>
      <c r="CZ7" s="38">
        <v>73.84</v>
      </c>
      <c r="DA7" s="38">
        <v>75.36</v>
      </c>
      <c r="DB7" s="38">
        <v>76.27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2018-02-13T02:40:55Z</cp:lastPrinted>
  <dcterms:modified xsi:type="dcterms:W3CDTF">2018-02-13T02:40:55Z</dcterms:modified>
</cp:coreProperties>
</file>