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5715\Desktop\②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<sst xmlns="http://schemas.openxmlformats.org/spreadsheetml/2006/main" count="240" uniqueCount="125">
  <si>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</si>
  <si>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</si>
  <si>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</si>
  <si>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</si>
  <si>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</si>
  <si>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</si>
  <si>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</si>
  <si>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</si>
  <si>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</si>
  <si>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</si>
  <si>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</si>
  <si>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</si>
  <si>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</si>
  <si>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</si>
  <si>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</si>
  <si>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</si>
  <si>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</si>
  <si>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</si>
  <si>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</si>
  <si>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</si>
  <si>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</si>
  <si>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</si>
  <si>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</si>
  <si>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</si>
  <si>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</si>
  <si>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</si>
  <si>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</si>
  <si>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</si>
  <si>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</si>
  <si>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</si>
  <si>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</si>
  <si>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</si>
  <si>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</si>
  <si>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</si>
  <si>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</si>
  <si>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</si>
  <si>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</si>
  <si>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</si>
  <si>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</si>
  <si>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</si>
  <si>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</si>
  <si>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</si>
  <si>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</si>
  <si>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</si>
  <si>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</si>
  <si>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</si>
  <si>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</si>
  <si>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</si>
  <si>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</si>
  <si>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</si>
  <si>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</si>
  <si>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</si>
  <si>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</si>
  <si>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</si>
  <si>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</si>
  <si>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</si>
  <si>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</si>
  <si>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</si>
  <si>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</si>
  <si>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</si>
  <si>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</si>
  <si>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</si>
  <si>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</si>
  <si>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</si>
  <si>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</si>
  <si>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</si>
  <si>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</si>
  <si>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</si>
  <si>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</si>
  <si>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</si>
  <si>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</si>
  <si>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</si>
  <si>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</si>
  <si>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</si>
  <si>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</si>
  <si>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</si>
  <si>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</si>
  <si>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</si>
  <si>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</si>
  <si>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</si>
  <si>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</si>
  <si>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</si>
  <si>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</si>
  <si>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</si>
  <si>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</si>
  <si>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</si>
  <si>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</si>
  <si>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</si>
  <si>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</si>
  <si>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</si>
  <si>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</si>
  <si>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</si>
  <si>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</si>
  <si>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</si>
  <si>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</si>
  <si>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</si>
  <si>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</si>
  <si>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</si>
  <si>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</si>
  <si>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</si>
  <si>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</si>
  <si>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</si>
  <si>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</si>
  <si>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</si>
  <si>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</si>
  <si>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</si>
  <si>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</si>
  <si>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</si>
  <si>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</si>
  <si>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青森市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</si>
  <si>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</si>
  <si>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</si>
  <si>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</si>
  <si>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</si>
  <si>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</si>
  <si>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</si>
  <si>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</si>
  <si>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</si>
  <si>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</si>
  <si>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</si>
  <si>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</si>
  <si>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【健全性】
　「④企業債残高対事業規模比率」は、前年度に比べ、企業債現在高のうち一般会計負担額の範囲を見直したことにより大幅に減少しましたが、類似団体平均及び全国平均と比較すると高い状況にあります。
　今後は、当面、建設改良事業を計画していないことから、企業債現在高が減少していくことが見込まれます。
　使用料単価については、類似団体等と比較して高い料金水準にある公共下水道事業と同一としていますが、農業集落排水事業における「⑥汚水処理原価」は、類似団体平均及び全国平均と比較して低くなっていることから、「⑤経費回収率」は類似団体平均及び全国平均よりも大幅に収支均衡に近い水準となっています。　
【効率性】
　固定費の占める割合が大きい農業集落排水施設の費用対効果を高めるため、水洗化の普及により「⑧水洗化率」を改善し、有収水量を増加させ、「⑦施設利用率」を向上させていく必要があります。</t>
    <rPh sb="9" eb="11">
      <t>キギョウ</t>
    </rPh>
    <rPh sb="11" eb="12">
      <t>サイ</t>
    </rPh>
    <rPh sb="12" eb="14">
      <t>ザンダカ</t>
    </rPh>
    <rPh sb="14" eb="15">
      <t>タイ</t>
    </rPh>
    <rPh sb="15" eb="17">
      <t>ジギョウ</t>
    </rPh>
    <rPh sb="17" eb="19">
      <t>キボ</t>
    </rPh>
    <rPh sb="19" eb="21">
      <t>ヒリツ</t>
    </rPh>
    <rPh sb="31" eb="33">
      <t>キギョウ</t>
    </rPh>
    <rPh sb="33" eb="34">
      <t>サイ</t>
    </rPh>
    <rPh sb="34" eb="37">
      <t>ゲンザイダカ</t>
    </rPh>
    <rPh sb="63" eb="65">
      <t>ゲンショウ</t>
    </rPh>
    <rPh sb="77" eb="78">
      <t>オヨ</t>
    </rPh>
    <rPh sb="101" eb="103">
      <t>コンゴ</t>
    </rPh>
    <rPh sb="105" eb="107">
      <t>トウメン</t>
    </rPh>
    <rPh sb="108" eb="110">
      <t>ケンセツ</t>
    </rPh>
    <rPh sb="110" eb="112">
      <t>カイリョウ</t>
    </rPh>
    <rPh sb="112" eb="114">
      <t>ジギョウ</t>
    </rPh>
    <rPh sb="115" eb="117">
      <t>ケイカク</t>
    </rPh>
    <rPh sb="127" eb="129">
      <t>キギョウ</t>
    </rPh>
    <rPh sb="129" eb="130">
      <t>サイ</t>
    </rPh>
    <rPh sb="130" eb="133">
      <t>ゲンザイダカ</t>
    </rPh>
    <rPh sb="134" eb="136">
      <t>ゲンショウ</t>
    </rPh>
    <rPh sb="143" eb="145">
      <t>ミコ</t>
    </rPh>
    <rPh sb="152" eb="154">
      <t>シヨウ</t>
    </rPh>
    <rPh sb="154" eb="155">
      <t>リョウ</t>
    </rPh>
    <rPh sb="155" eb="157">
      <t>タンカ</t>
    </rPh>
    <rPh sb="163" eb="165">
      <t>ルイジ</t>
    </rPh>
    <rPh sb="165" eb="167">
      <t>ダンタイ</t>
    </rPh>
    <rPh sb="167" eb="168">
      <t>ナド</t>
    </rPh>
    <rPh sb="169" eb="171">
      <t>ヒカク</t>
    </rPh>
    <rPh sb="173" eb="174">
      <t>タカ</t>
    </rPh>
    <rPh sb="175" eb="177">
      <t>リョウキン</t>
    </rPh>
    <rPh sb="177" eb="179">
      <t>スイジュン</t>
    </rPh>
    <rPh sb="182" eb="184">
      <t>コウキョウ</t>
    </rPh>
    <rPh sb="184" eb="186">
      <t>ゲスイ</t>
    </rPh>
    <rPh sb="186" eb="187">
      <t>ドウ</t>
    </rPh>
    <rPh sb="187" eb="189">
      <t>ジギョウ</t>
    </rPh>
    <rPh sb="200" eb="202">
      <t>ノウギョウ</t>
    </rPh>
    <rPh sb="202" eb="204">
      <t>シュウラク</t>
    </rPh>
    <rPh sb="204" eb="206">
      <t>ハイスイ</t>
    </rPh>
    <rPh sb="206" eb="208">
      <t>ジギョウ</t>
    </rPh>
    <rPh sb="254" eb="256">
      <t>ケイヒ</t>
    </rPh>
    <rPh sb="256" eb="258">
      <t>カイシュウ</t>
    </rPh>
    <rPh sb="258" eb="259">
      <t>リツ</t>
    </rPh>
    <rPh sb="276" eb="278">
      <t>オオハバ</t>
    </rPh>
    <rPh sb="279" eb="281">
      <t>シュウシ</t>
    </rPh>
    <rPh sb="281" eb="283">
      <t>キンコウ</t>
    </rPh>
    <rPh sb="284" eb="285">
      <t>チカ</t>
    </rPh>
    <rPh sb="286" eb="288">
      <t>スイジュン</t>
    </rPh>
    <rPh sb="310" eb="311">
      <t>シ</t>
    </rPh>
    <rPh sb="316" eb="317">
      <t>オオ</t>
    </rPh>
    <rPh sb="328" eb="333">
      <t>ヒヨウタイコウカ</t>
    </rPh>
    <rPh sb="334" eb="335">
      <t>タカ</t>
    </rPh>
    <rPh sb="361" eb="362">
      <t>ユウ</t>
    </rPh>
    <rPh sb="362" eb="363">
      <t>シュウ</t>
    </rPh>
    <rPh sb="363" eb="365">
      <t>スイリョウ</t>
    </rPh>
    <rPh sb="366" eb="368">
      <t>ゾウカ</t>
    </rPh>
    <rPh sb="380" eb="382">
      <t>コウジョウ</t>
    </rPh>
    <rPh sb="387" eb="389">
      <t>ヒツヨウ</t>
    </rPh>
    <phoneticPr fontId="7"/>
  </si>
  <si>
    <t>　長期的には人口減少等による使用料収入の減少が見込まれる中、将来的に発生する改良・更新需要に対応し、農業集落排水事業におけるサービスを持続的に提供していくため、維持管理費用の節減と、水洗化率の向上により経営の健全化・効率化を図る必要があります。</t>
    <rPh sb="1" eb="4">
      <t>チョウキテキ</t>
    </rPh>
    <rPh sb="10" eb="11">
      <t>ナド</t>
    </rPh>
    <rPh sb="20" eb="22">
      <t>ゲンショウ</t>
    </rPh>
    <rPh sb="23" eb="25">
      <t>ミコ</t>
    </rPh>
    <rPh sb="28" eb="29">
      <t>ナカ</t>
    </rPh>
    <rPh sb="30" eb="33">
      <t>ショウライテキ</t>
    </rPh>
    <rPh sb="34" eb="36">
      <t>ハッセイ</t>
    </rPh>
    <rPh sb="38" eb="40">
      <t>カイリョウ</t>
    </rPh>
    <rPh sb="56" eb="58">
      <t>ジギョウ</t>
    </rPh>
    <rPh sb="71" eb="73">
      <t>テイキョウ</t>
    </rPh>
    <rPh sb="80" eb="82">
      <t>イジ</t>
    </rPh>
    <rPh sb="82" eb="84">
      <t>カンリ</t>
    </rPh>
    <rPh sb="84" eb="86">
      <t>ヒヨウ</t>
    </rPh>
    <rPh sb="87" eb="89">
      <t>セツゲン</t>
    </rPh>
    <rPh sb="94" eb="95">
      <t>リツ</t>
    </rPh>
    <rPh sb="96" eb="98">
      <t>コウジョウ</t>
    </rPh>
    <rPh sb="108" eb="111">
      <t>コウリツカ</t>
    </rPh>
    <phoneticPr fontId="7"/>
  </si>
  <si>
    <t>　農業集落排水事業の建設開始が平成4年、供用開始が平成7年であることから、現在、管渠改善のための改良・更新事業は予定していないものの、将来的な改良・更新時期の到来に備える必要があります。</t>
    <rPh sb="1" eb="3">
      <t>ノウギョウ</t>
    </rPh>
    <rPh sb="3" eb="5">
      <t>シュウラク</t>
    </rPh>
    <rPh sb="5" eb="7">
      <t>ハイスイ</t>
    </rPh>
    <rPh sb="7" eb="9">
      <t>ジギョウ</t>
    </rPh>
    <rPh sb="37" eb="39">
      <t>ゲンザイ</t>
    </rPh>
    <rPh sb="40" eb="41">
      <t>カン</t>
    </rPh>
    <rPh sb="41" eb="42">
      <t>キョ</t>
    </rPh>
    <rPh sb="42" eb="44">
      <t>カイゼン</t>
    </rPh>
    <rPh sb="48" eb="50">
      <t>カイリョウ</t>
    </rPh>
    <rPh sb="51" eb="53">
      <t>コウシン</t>
    </rPh>
    <rPh sb="53" eb="55">
      <t>ジギョウ</t>
    </rPh>
    <rPh sb="56" eb="58">
      <t>ヨテイ</t>
    </rPh>
    <rPh sb="67" eb="70">
      <t>ショウライテキ</t>
    </rPh>
    <rPh sb="71" eb="73">
      <t>カイリョウ</t>
    </rPh>
    <rPh sb="74" eb="76">
      <t>コウシン</t>
    </rPh>
    <rPh sb="76" eb="78">
      <t>ジキ</t>
    </rPh>
    <rPh sb="79" eb="81">
      <t>トウライ</t>
    </rPh>
    <rPh sb="82" eb="83">
      <t>ソナ</t>
    </rPh>
    <rPh sb="85" eb="87">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</si>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</sst>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690480"/>
        <c:axId val="1137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8690480"/>
        <c:axId val="113743808"/>
      </c:lineChart>
      <c:dateAx>
        <c:axId val="208690480"/>
        <c:scaling>
          <c:orientation val="minMax"/>
        </c:scaling>
        <c:delete val="1"/>
        <c:axPos val="b"/>
        <c:numFmt formatCode="ge" sourceLinked="1"/>
        <c:majorTickMark val="none"/>
        <c:minorTickMark val="none"/>
        <c:tickLblPos val="none"/>
        <c:crossAx val="113743808"/>
        <c:crosses val="autoZero"/>
        <c:auto val="1"/>
        <c:lblOffset val="100"/>
        <c:baseTimeUnit val="years"/>
      </c:dateAx>
      <c:valAx>
        <c:axId val="1137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9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46.67</c:v>
                </c:pt>
                <c:pt idx="1">
                  <c:v>46.42</c:v>
                </c:pt>
                <c:pt idx="2">
                  <c:v>45</c:v>
                </c:pt>
                <c:pt idx="3">
                  <c:v>44.05</c:v>
                </c:pt>
                <c:pt idx="4">
                  <c:v>44.37</c:v>
                </c:pt>
              </c:numCache>
            </c:numRef>
          </c:val>
        </c:ser>
        <c:dLbls>
          <c:showLegendKey val="0"/>
          <c:showVal val="0"/>
          <c:showCatName val="0"/>
          <c:showSerName val="0"/>
          <c:showPercent val="0"/>
          <c:showBubbleSize val="0"/>
        </c:dLbls>
        <c:gapWidth val="150"/>
        <c:axId val="209409912"/>
        <c:axId val="20940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9409912"/>
        <c:axId val="209409520"/>
      </c:lineChart>
      <c:dateAx>
        <c:axId val="209409912"/>
        <c:scaling>
          <c:orientation val="minMax"/>
        </c:scaling>
        <c:delete val="1"/>
        <c:axPos val="b"/>
        <c:numFmt formatCode="ge" sourceLinked="1"/>
        <c:majorTickMark val="none"/>
        <c:minorTickMark val="none"/>
        <c:tickLblPos val="none"/>
        <c:crossAx val="209409520"/>
        <c:crosses val="autoZero"/>
        <c:auto val="1"/>
        <c:lblOffset val="100"/>
        <c:baseTimeUnit val="years"/>
      </c:dateAx>
      <c:valAx>
        <c:axId val="20940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0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67.41</c:v>
                </c:pt>
                <c:pt idx="1">
                  <c:v>70.58</c:v>
                </c:pt>
                <c:pt idx="2">
                  <c:v>72.77</c:v>
                </c:pt>
                <c:pt idx="3">
                  <c:v>75.86</c:v>
                </c:pt>
                <c:pt idx="4">
                  <c:v>78.77</c:v>
                </c:pt>
              </c:numCache>
            </c:numRef>
          </c:val>
        </c:ser>
        <c:dLbls>
          <c:showLegendKey val="0"/>
          <c:showVal val="0"/>
          <c:showCatName val="0"/>
          <c:showSerName val="0"/>
          <c:showPercent val="0"/>
          <c:showBubbleSize val="0"/>
        </c:dLbls>
        <c:gapWidth val="150"/>
        <c:axId val="207740984"/>
        <c:axId val="20774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7740984"/>
        <c:axId val="207740592"/>
      </c:lineChart>
      <c:dateAx>
        <c:axId val="207740984"/>
        <c:scaling>
          <c:orientation val="minMax"/>
        </c:scaling>
        <c:delete val="1"/>
        <c:axPos val="b"/>
        <c:numFmt formatCode="ge" sourceLinked="1"/>
        <c:majorTickMark val="none"/>
        <c:minorTickMark val="none"/>
        <c:tickLblPos val="none"/>
        <c:crossAx val="207740592"/>
        <c:crosses val="autoZero"/>
        <c:auto val="1"/>
        <c:lblOffset val="100"/>
        <c:baseTimeUnit val="years"/>
      </c:dateAx>
      <c:valAx>
        <c:axId val="20774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4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78.98</c:v>
                </c:pt>
                <c:pt idx="1">
                  <c:v>77.319999999999993</c:v>
                </c:pt>
                <c:pt idx="2">
                  <c:v>76.94</c:v>
                </c:pt>
                <c:pt idx="3">
                  <c:v>77.010000000000005</c:v>
                </c:pt>
                <c:pt idx="4">
                  <c:v>75.67</c:v>
                </c:pt>
              </c:numCache>
            </c:numRef>
          </c:val>
        </c:ser>
        <c:dLbls>
          <c:showLegendKey val="0"/>
          <c:showVal val="0"/>
          <c:showCatName val="0"/>
          <c:showSerName val="0"/>
          <c:showPercent val="0"/>
          <c:showBubbleSize val="0"/>
        </c:dLbls>
        <c:gapWidth val="150"/>
        <c:axId val="209570656"/>
        <c:axId val="20961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570656"/>
        <c:axId val="209613768"/>
      </c:lineChart>
      <c:dateAx>
        <c:axId val="209570656"/>
        <c:scaling>
          <c:orientation val="minMax"/>
        </c:scaling>
        <c:delete val="1"/>
        <c:axPos val="b"/>
        <c:numFmt formatCode="ge" sourceLinked="1"/>
        <c:majorTickMark val="none"/>
        <c:minorTickMark val="none"/>
        <c:tickLblPos val="none"/>
        <c:crossAx val="209613768"/>
        <c:crosses val="autoZero"/>
        <c:auto val="1"/>
        <c:lblOffset val="100"/>
        <c:baseTimeUnit val="years"/>
      </c:dateAx>
      <c:valAx>
        <c:axId val="20961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599896"/>
        <c:axId val="20963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599896"/>
        <c:axId val="209632560"/>
      </c:lineChart>
      <c:dateAx>
        <c:axId val="209599896"/>
        <c:scaling>
          <c:orientation val="minMax"/>
        </c:scaling>
        <c:delete val="1"/>
        <c:axPos val="b"/>
        <c:numFmt formatCode="ge" sourceLinked="1"/>
        <c:majorTickMark val="none"/>
        <c:minorTickMark val="none"/>
        <c:tickLblPos val="none"/>
        <c:crossAx val="209632560"/>
        <c:crosses val="autoZero"/>
        <c:auto val="1"/>
        <c:lblOffset val="100"/>
        <c:baseTimeUnit val="years"/>
      </c:dateAx>
      <c:valAx>
        <c:axId val="20963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681848"/>
        <c:axId val="2096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681848"/>
        <c:axId val="209648768"/>
      </c:lineChart>
      <c:dateAx>
        <c:axId val="209681848"/>
        <c:scaling>
          <c:orientation val="minMax"/>
        </c:scaling>
        <c:delete val="1"/>
        <c:axPos val="b"/>
        <c:numFmt formatCode="ge" sourceLinked="1"/>
        <c:majorTickMark val="none"/>
        <c:minorTickMark val="none"/>
        <c:tickLblPos val="none"/>
        <c:crossAx val="209648768"/>
        <c:crosses val="autoZero"/>
        <c:auto val="1"/>
        <c:lblOffset val="100"/>
        <c:baseTimeUnit val="years"/>
      </c:dateAx>
      <c:valAx>
        <c:axId val="2096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8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739024"/>
        <c:axId val="20773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739024"/>
        <c:axId val="207739416"/>
      </c:lineChart>
      <c:dateAx>
        <c:axId val="207739024"/>
        <c:scaling>
          <c:orientation val="minMax"/>
        </c:scaling>
        <c:delete val="1"/>
        <c:axPos val="b"/>
        <c:numFmt formatCode="ge" sourceLinked="1"/>
        <c:majorTickMark val="none"/>
        <c:minorTickMark val="none"/>
        <c:tickLblPos val="none"/>
        <c:crossAx val="207739416"/>
        <c:crosses val="autoZero"/>
        <c:auto val="1"/>
        <c:lblOffset val="100"/>
        <c:baseTimeUnit val="years"/>
      </c:dateAx>
      <c:valAx>
        <c:axId val="20773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3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410304"/>
        <c:axId val="20941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410304"/>
        <c:axId val="209410696"/>
      </c:lineChart>
      <c:dateAx>
        <c:axId val="209410304"/>
        <c:scaling>
          <c:orientation val="minMax"/>
        </c:scaling>
        <c:delete val="1"/>
        <c:axPos val="b"/>
        <c:numFmt formatCode="ge" sourceLinked="1"/>
        <c:majorTickMark val="none"/>
        <c:minorTickMark val="none"/>
        <c:tickLblPos val="none"/>
        <c:crossAx val="209410696"/>
        <c:crosses val="autoZero"/>
        <c:auto val="1"/>
        <c:lblOffset val="100"/>
        <c:baseTimeUnit val="years"/>
      </c:dateAx>
      <c:valAx>
        <c:axId val="20941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1415</c:v>
                </c:pt>
                <c:pt idx="1">
                  <c:v>647.62</c:v>
                </c:pt>
                <c:pt idx="2">
                  <c:v>17.73</c:v>
                </c:pt>
                <c:pt idx="3">
                  <c:v>3670.79</c:v>
                </c:pt>
                <c:pt idx="4">
                  <c:v>1263.23</c:v>
                </c:pt>
              </c:numCache>
            </c:numRef>
          </c:val>
        </c:ser>
        <c:dLbls>
          <c:showLegendKey val="0"/>
          <c:showVal val="0"/>
          <c:showCatName val="0"/>
          <c:showSerName val="0"/>
          <c:showPercent val="0"/>
          <c:showBubbleSize val="0"/>
        </c:dLbls>
        <c:gapWidth val="150"/>
        <c:axId val="209411872"/>
        <c:axId val="20941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09411872"/>
        <c:axId val="209412264"/>
      </c:lineChart>
      <c:dateAx>
        <c:axId val="209411872"/>
        <c:scaling>
          <c:orientation val="minMax"/>
        </c:scaling>
        <c:delete val="1"/>
        <c:axPos val="b"/>
        <c:numFmt formatCode="ge" sourceLinked="1"/>
        <c:majorTickMark val="none"/>
        <c:minorTickMark val="none"/>
        <c:tickLblPos val="none"/>
        <c:crossAx val="209412264"/>
        <c:crosses val="autoZero"/>
        <c:auto val="1"/>
        <c:lblOffset val="100"/>
        <c:baseTimeUnit val="years"/>
      </c:dateAx>
      <c:valAx>
        <c:axId val="20941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54.89</c:v>
                </c:pt>
                <c:pt idx="1">
                  <c:v>72.11</c:v>
                </c:pt>
                <c:pt idx="2">
                  <c:v>79.260000000000005</c:v>
                </c:pt>
                <c:pt idx="3">
                  <c:v>84</c:v>
                </c:pt>
                <c:pt idx="4">
                  <c:v>86.4</c:v>
                </c:pt>
              </c:numCache>
            </c:numRef>
          </c:val>
        </c:ser>
        <c:dLbls>
          <c:showLegendKey val="0"/>
          <c:showVal val="0"/>
          <c:showCatName val="0"/>
          <c:showSerName val="0"/>
          <c:showPercent val="0"/>
          <c:showBubbleSize val="0"/>
        </c:dLbls>
        <c:gapWidth val="150"/>
        <c:axId val="209703200"/>
        <c:axId val="20970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9703200"/>
        <c:axId val="209703592"/>
      </c:lineChart>
      <c:dateAx>
        <c:axId val="209703200"/>
        <c:scaling>
          <c:orientation val="minMax"/>
        </c:scaling>
        <c:delete val="1"/>
        <c:axPos val="b"/>
        <c:numFmt formatCode="ge" sourceLinked="1"/>
        <c:majorTickMark val="none"/>
        <c:minorTickMark val="none"/>
        <c:tickLblPos val="none"/>
        <c:crossAx val="209703592"/>
        <c:crosses val="autoZero"/>
        <c:auto val="1"/>
        <c:lblOffset val="100"/>
        <c:baseTimeUnit val="years"/>
      </c:dateAx>
      <c:valAx>
        <c:axId val="20970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330.39</c:v>
                </c:pt>
                <c:pt idx="1">
                  <c:v>251.14</c:v>
                </c:pt>
                <c:pt idx="2">
                  <c:v>230.77</c:v>
                </c:pt>
                <c:pt idx="3">
                  <c:v>233.84</c:v>
                </c:pt>
                <c:pt idx="4">
                  <c:v>233.76</c:v>
                </c:pt>
              </c:numCache>
            </c:numRef>
          </c:val>
        </c:ser>
        <c:dLbls>
          <c:showLegendKey val="0"/>
          <c:showVal val="0"/>
          <c:showCatName val="0"/>
          <c:showSerName val="0"/>
          <c:showPercent val="0"/>
          <c:showBubbleSize val="0"/>
        </c:dLbls>
        <c:gapWidth val="150"/>
        <c:axId val="209704768"/>
        <c:axId val="20970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9704768"/>
        <c:axId val="209705160"/>
      </c:lineChart>
      <c:dateAx>
        <c:axId val="209704768"/>
        <c:scaling>
          <c:orientation val="minMax"/>
        </c:scaling>
        <c:delete val="1"/>
        <c:axPos val="b"/>
        <c:numFmt formatCode="ge" sourceLinked="1"/>
        <c:majorTickMark val="none"/>
        <c:minorTickMark val="none"/>
        <c:tickLblPos val="none"/>
        <c:crossAx val="209705160"/>
        <c:crosses val="autoZero"/>
        <c:auto val="1"/>
        <c:lblOffset val="100"/>
        <c:baseTimeUnit val="years"/>
      </c:dateAx>
      <c:valAx>
        <c:axId val="2097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青森市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290137</v>
      </c>
      <c r="AM8" s="50"/>
      <c r="AN8" s="50"/>
      <c r="AO8" s="50"/>
      <c r="AP8" s="50"/>
      <c r="AQ8" s="50"/>
      <c r="AR8" s="50"/>
      <c r="AS8" s="50"/>
      <c r="AT8" s="45">
        <f>データ!T6</f>
        <v>824.61</v>
      </c>
      <c r="AU8" s="45"/>
      <c r="AV8" s="45"/>
      <c r="AW8" s="45"/>
      <c r="AX8" s="45"/>
      <c r="AY8" s="45"/>
      <c r="AZ8" s="45"/>
      <c r="BA8" s="45"/>
      <c r="BB8" s="45">
        <f>データ!U6</f>
        <v>351.85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2.2799999999999998</v>
      </c>
      <c r="Q10" s="45"/>
      <c r="R10" s="45"/>
      <c r="S10" s="45"/>
      <c r="T10" s="45"/>
      <c r="U10" s="45"/>
      <c r="V10" s="45"/>
      <c r="W10" s="45">
        <f>データ!Q6</f>
        <v>89.88</v>
      </c>
      <c r="X10" s="45"/>
      <c r="Y10" s="45"/>
      <c r="Z10" s="45"/>
      <c r="AA10" s="45"/>
      <c r="AB10" s="45"/>
      <c r="AC10" s="45"/>
      <c r="AD10" s="50">
        <f>データ!R6</f>
        <v>3052</v>
      </c>
      <c r="AE10" s="50"/>
      <c r="AF10" s="50"/>
      <c r="AG10" s="50"/>
      <c r="AH10" s="50"/>
      <c r="AI10" s="50"/>
      <c r="AJ10" s="50"/>
      <c r="AK10" s="2"/>
      <c r="AL10" s="50">
        <f>データ!V6</f>
        <v>6571</v>
      </c>
      <c r="AM10" s="50"/>
      <c r="AN10" s="50"/>
      <c r="AO10" s="50"/>
      <c r="AP10" s="50"/>
      <c r="AQ10" s="50"/>
      <c r="AR10" s="50"/>
      <c r="AS10" s="50"/>
      <c r="AT10" s="45">
        <f>データ!W6</f>
        <v>5.64</v>
      </c>
      <c r="AU10" s="45"/>
      <c r="AV10" s="45"/>
      <c r="AW10" s="45"/>
      <c r="AX10" s="45"/>
      <c r="AY10" s="45"/>
      <c r="AZ10" s="45"/>
      <c r="BA10" s="45"/>
      <c r="BB10" s="45">
        <f>データ!X6</f>
        <v>1165.07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22012</v>
      </c>
      <c r="D6" s="33">
        <f t="shared" si="3"/>
        <v>47</v>
      </c>
      <c r="E6" s="33">
        <f t="shared" si="3"/>
        <v>17</v>
      </c>
      <c r="F6" s="33">
        <f t="shared" si="3"/>
        <v>5</v>
      </c>
      <c r="G6" s="33">
        <f t="shared" si="3"/>
        <v>0</v>
      </c>
      <c r="H6" s="33" t="str">
        <f t="shared" si="3"/>
        <v>青森県　青森市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2.2799999999999998</v>
      </c>
      <c r="Q6" s="34">
        <f t="shared" si="3"/>
        <v>89.88</v>
      </c>
      <c r="R6" s="34">
        <f t="shared" si="3"/>
        <v>3052</v>
      </c>
      <c r="S6" s="34">
        <f t="shared" si="3"/>
        <v>290137</v>
      </c>
      <c r="T6" s="34">
        <f t="shared" si="3"/>
        <v>824.61</v>
      </c>
      <c r="U6" s="34">
        <f t="shared" si="3"/>
        <v>351.85</v>
      </c>
      <c r="V6" s="34">
        <f t="shared" si="3"/>
        <v>6571</v>
      </c>
      <c r="W6" s="34">
        <f t="shared" si="3"/>
        <v>5.64</v>
      </c>
      <c r="X6" s="34">
        <f t="shared" si="3"/>
        <v>1165.07</v>
      </c>
      <c r="Y6" s="35">
        <f>IF(Y7="",NA(),Y7)</f>
        <v>78.98</v>
      </c>
      <c r="Z6" s="35">
        <f t="shared" ref="Z6:AH6" si="4">IF(Z7="",NA(),Z7)</f>
        <v>77.319999999999993</v>
      </c>
      <c r="AA6" s="35">
        <f t="shared" si="4"/>
        <v>76.94</v>
      </c>
      <c r="AB6" s="35">
        <f t="shared" si="4"/>
        <v>77.010000000000005</v>
      </c>
      <c r="AC6" s="35">
        <f t="shared" si="4"/>
        <v>75.67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1415</v>
      </c>
      <c r="BG6" s="35">
        <f t="shared" ref="BG6:BO6" si="7">IF(BG7="",NA(),BG7)</f>
        <v>647.62</v>
      </c>
      <c r="BH6" s="35">
        <f t="shared" si="7"/>
        <v>17.73</v>
      </c>
      <c r="BI6" s="35">
        <f t="shared" si="7"/>
        <v>3670.79</v>
      </c>
      <c r="BJ6" s="35">
        <f t="shared" si="7"/>
        <v>1263.23</v>
      </c>
      <c r="BK6" s="35">
        <f t="shared" si="7"/>
        <v>1197.82</v>
      </c>
      <c r="BL6" s="35">
        <f t="shared" si="7"/>
        <v>1126.77</v>
      </c>
      <c r="BM6" s="35">
        <f t="shared" si="7"/>
        <v>1044.8</v>
      </c>
      <c r="BN6" s="35">
        <f t="shared" si="7"/>
        <v>1081.8</v>
      </c>
      <c r="BO6" s="35">
        <f t="shared" si="7"/>
        <v>974.93</v>
      </c>
      <c r="BP6" s="34" t="str">
        <f>IF(BP7="","",IF(BP7="-","【-】","【"&amp;SUBSTITUTE(TEXT(BP7,"#,##0.00"),"-","△")&amp;"】"))</f>
        <v>【914.53】</v>
      </c>
      <c r="BQ6" s="35">
        <f>IF(BQ7="",NA(),BQ7)</f>
        <v>54.89</v>
      </c>
      <c r="BR6" s="35">
        <f t="shared" ref="BR6:BZ6" si="8">IF(BR7="",NA(),BR7)</f>
        <v>72.11</v>
      </c>
      <c r="BS6" s="35">
        <f t="shared" si="8"/>
        <v>79.260000000000005</v>
      </c>
      <c r="BT6" s="35">
        <f t="shared" si="8"/>
        <v>84</v>
      </c>
      <c r="BU6" s="35">
        <f t="shared" si="8"/>
        <v>86.4</v>
      </c>
      <c r="BV6" s="35">
        <f t="shared" si="8"/>
        <v>51.03</v>
      </c>
      <c r="BW6" s="35">
        <f t="shared" si="8"/>
        <v>50.9</v>
      </c>
      <c r="BX6" s="35">
        <f t="shared" si="8"/>
        <v>50.82</v>
      </c>
      <c r="BY6" s="35">
        <f t="shared" si="8"/>
        <v>52.19</v>
      </c>
      <c r="BZ6" s="35">
        <f t="shared" si="8"/>
        <v>55.32</v>
      </c>
      <c r="CA6" s="34" t="str">
        <f>IF(CA7="","",IF(CA7="-","【-】","【"&amp;SUBSTITUTE(TEXT(CA7,"#,##0.00"),"-","△")&amp;"】"))</f>
        <v>【55.73】</v>
      </c>
      <c r="CB6" s="35">
        <f>IF(CB7="",NA(),CB7)</f>
        <v>330.39</v>
      </c>
      <c r="CC6" s="35">
        <f t="shared" ref="CC6:CK6" si="9">IF(CC7="",NA(),CC7)</f>
        <v>251.14</v>
      </c>
      <c r="CD6" s="35">
        <f t="shared" si="9"/>
        <v>230.77</v>
      </c>
      <c r="CE6" s="35">
        <f t="shared" si="9"/>
        <v>233.84</v>
      </c>
      <c r="CF6" s="35">
        <f t="shared" si="9"/>
        <v>233.76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46.67</v>
      </c>
      <c r="CN6" s="35">
        <f t="shared" ref="CN6:CV6" si="10">IF(CN7="",NA(),CN7)</f>
        <v>46.42</v>
      </c>
      <c r="CO6" s="35">
        <f t="shared" si="10"/>
        <v>45</v>
      </c>
      <c r="CP6" s="35">
        <f t="shared" si="10"/>
        <v>44.05</v>
      </c>
      <c r="CQ6" s="35">
        <f t="shared" si="10"/>
        <v>44.37</v>
      </c>
      <c r="CR6" s="35">
        <f t="shared" si="10"/>
        <v>54.74</v>
      </c>
      <c r="CS6" s="35">
        <f t="shared" si="10"/>
        <v>53.78</v>
      </c>
      <c r="CT6" s="35">
        <f t="shared" si="10"/>
        <v>53.24</v>
      </c>
      <c r="CU6" s="35">
        <f t="shared" si="10"/>
        <v>52.31</v>
      </c>
      <c r="CV6" s="35">
        <f t="shared" si="10"/>
        <v>60.65</v>
      </c>
      <c r="CW6" s="34" t="str">
        <f>IF(CW7="","",IF(CW7="-","【-】","【"&amp;SUBSTITUTE(TEXT(CW7,"#,##0.00"),"-","△")&amp;"】"))</f>
        <v>【59.15】</v>
      </c>
      <c r="CX6" s="35">
        <f>IF(CX7="",NA(),CX7)</f>
        <v>67.41</v>
      </c>
      <c r="CY6" s="35">
        <f t="shared" ref="CY6:DG6" si="11">IF(CY7="",NA(),CY7)</f>
        <v>70.58</v>
      </c>
      <c r="CZ6" s="35">
        <f t="shared" si="11"/>
        <v>72.77</v>
      </c>
      <c r="DA6" s="35">
        <f t="shared" si="11"/>
        <v>75.86</v>
      </c>
      <c r="DB6" s="35">
        <f t="shared" si="11"/>
        <v>78.77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22012</v>
      </c>
      <c r="D7" s="37">
        <v>47</v>
      </c>
      <c r="E7" s="37">
        <v>17</v>
      </c>
      <c r="F7" s="37">
        <v>5</v>
      </c>
      <c r="G7" s="37">
        <v>0</v>
      </c>
      <c r="H7" s="37" t="s">
        <v>109</v>
      </c>
      <c r="I7" s="37" t="s">
        <v>110</v>
      </c>
      <c r="J7" s="37" t="s">
        <v>111</v>
      </c>
      <c r="K7" s="37" t="s">
        <v>112</v>
      </c>
      <c r="L7" s="37" t="s">
        <v>113</v>
      </c>
      <c r="M7" s="37"/>
      <c r="N7" s="38" t="s">
        <v>114</v>
      </c>
      <c r="O7" s="38" t="s">
        <v>115</v>
      </c>
      <c r="P7" s="38">
        <v>2.2799999999999998</v>
      </c>
      <c r="Q7" s="38">
        <v>89.88</v>
      </c>
      <c r="R7" s="38">
        <v>3052</v>
      </c>
      <c r="S7" s="38">
        <v>290137</v>
      </c>
      <c r="T7" s="38">
        <v>824.61</v>
      </c>
      <c r="U7" s="38">
        <v>351.85</v>
      </c>
      <c r="V7" s="38">
        <v>6571</v>
      </c>
      <c r="W7" s="38">
        <v>5.64</v>
      </c>
      <c r="X7" s="38">
        <v>1165.07</v>
      </c>
      <c r="Y7" s="38">
        <v>78.98</v>
      </c>
      <c r="Z7" s="38">
        <v>77.319999999999993</v>
      </c>
      <c r="AA7" s="38">
        <v>76.94</v>
      </c>
      <c r="AB7" s="38">
        <v>77.010000000000005</v>
      </c>
      <c r="AC7" s="38">
        <v>75.67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1415</v>
      </c>
      <c r="BG7" s="38">
        <v>647.62</v>
      </c>
      <c r="BH7" s="38">
        <v>17.73</v>
      </c>
      <c r="BI7" s="38">
        <v>3670.79</v>
      </c>
      <c r="BJ7" s="38">
        <v>1263.23</v>
      </c>
      <c r="BK7" s="38">
        <v>1197.82</v>
      </c>
      <c r="BL7" s="38">
        <v>1126.77</v>
      </c>
      <c r="BM7" s="38">
        <v>1044.8</v>
      </c>
      <c r="BN7" s="38">
        <v>1081.8</v>
      </c>
      <c r="BO7" s="38">
        <v>974.93</v>
      </c>
      <c r="BP7" s="38">
        <v>914.53</v>
      </c>
      <c r="BQ7" s="38">
        <v>54.89</v>
      </c>
      <c r="BR7" s="38">
        <v>72.11</v>
      </c>
      <c r="BS7" s="38">
        <v>79.260000000000005</v>
      </c>
      <c r="BT7" s="38">
        <v>84</v>
      </c>
      <c r="BU7" s="38">
        <v>86.4</v>
      </c>
      <c r="BV7" s="38">
        <v>51.03</v>
      </c>
      <c r="BW7" s="38">
        <v>50.9</v>
      </c>
      <c r="BX7" s="38">
        <v>50.82</v>
      </c>
      <c r="BY7" s="38">
        <v>52.19</v>
      </c>
      <c r="BZ7" s="38">
        <v>55.32</v>
      </c>
      <c r="CA7" s="38">
        <v>55.73</v>
      </c>
      <c r="CB7" s="38">
        <v>330.39</v>
      </c>
      <c r="CC7" s="38">
        <v>251.14</v>
      </c>
      <c r="CD7" s="38">
        <v>230.77</v>
      </c>
      <c r="CE7" s="38">
        <v>233.84</v>
      </c>
      <c r="CF7" s="38">
        <v>233.76</v>
      </c>
      <c r="CG7" s="38">
        <v>289.60000000000002</v>
      </c>
      <c r="CH7" s="38">
        <v>293.27</v>
      </c>
      <c r="CI7" s="38">
        <v>300.52</v>
      </c>
      <c r="CJ7" s="38">
        <v>296.14</v>
      </c>
      <c r="CK7" s="38">
        <v>283.17</v>
      </c>
      <c r="CL7" s="38">
        <v>276.77999999999997</v>
      </c>
      <c r="CM7" s="38">
        <v>46.67</v>
      </c>
      <c r="CN7" s="38">
        <v>46.42</v>
      </c>
      <c r="CO7" s="38">
        <v>45</v>
      </c>
      <c r="CP7" s="38">
        <v>44.05</v>
      </c>
      <c r="CQ7" s="38">
        <v>44.37</v>
      </c>
      <c r="CR7" s="38">
        <v>54.74</v>
      </c>
      <c r="CS7" s="38">
        <v>53.78</v>
      </c>
      <c r="CT7" s="38">
        <v>53.24</v>
      </c>
      <c r="CU7" s="38">
        <v>52.31</v>
      </c>
      <c r="CV7" s="38">
        <v>60.65</v>
      </c>
      <c r="CW7" s="38">
        <v>59.15</v>
      </c>
      <c r="CX7" s="38">
        <v>67.41</v>
      </c>
      <c r="CY7" s="38">
        <v>70.58</v>
      </c>
      <c r="CZ7" s="38">
        <v>72.77</v>
      </c>
      <c r="DA7" s="38">
        <v>75.86</v>
      </c>
      <c r="DB7" s="38">
        <v>78.77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2017-12-25T02:24:06Z</dcterms:created>
  <dcterms:modified xsi:type="dcterms:W3CDTF">2018-02-15T23:40:25Z</dcterms:modified>
  <cp:category/>
</cp:coreProperties>
</file>