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iterateCount="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A51" i="4" l="1"/>
  <c r="MI76" i="4"/>
  <c r="HJ51" i="4"/>
  <c r="MA30" i="4"/>
  <c r="BZ76" i="4"/>
  <c r="IT76" i="4"/>
  <c r="CS51" i="4"/>
  <c r="HJ30" i="4"/>
  <c r="CS30" i="4"/>
  <c r="C11" i="5"/>
  <c r="D11" i="5"/>
  <c r="E11" i="5"/>
  <c r="B11" i="5"/>
  <c r="BZ30" i="4" l="1"/>
  <c r="BK76" i="4"/>
  <c r="LH51" i="4"/>
  <c r="IE76" i="4"/>
  <c r="BZ51" i="4"/>
  <c r="GQ30" i="4"/>
  <c r="LT76" i="4"/>
  <c r="GQ51" i="4"/>
  <c r="LH30" i="4"/>
  <c r="HP76" i="4"/>
  <c r="BG30" i="4"/>
  <c r="KO30" i="4"/>
  <c r="FX30" i="4"/>
  <c r="AV76" i="4"/>
  <c r="KO51" i="4"/>
  <c r="LE76" i="4"/>
  <c r="FX51" i="4"/>
  <c r="BG51" i="4"/>
  <c r="HA76" i="4"/>
  <c r="AN51" i="4"/>
  <c r="FE30" i="4"/>
  <c r="KP76" i="4"/>
  <c r="FE51" i="4"/>
  <c r="JV30" i="4"/>
  <c r="AN30" i="4"/>
  <c r="AG76" i="4"/>
  <c r="JV51" i="4"/>
  <c r="KA76" i="4"/>
  <c r="EL51" i="4"/>
  <c r="JC30" i="4"/>
  <c r="GL76" i="4"/>
  <c r="U51" i="4"/>
  <c r="EL30" i="4"/>
  <c r="R76" i="4"/>
  <c r="JC51"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<sst xmlns="http://schemas.openxmlformats.org/spreadsheetml/2006/main" count="286" uniqueCount="136">
  <si>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</si>
  <si>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</si>
  <si>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</si>
  <si>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</si>
  <si>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</si>
  <si>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</si>
  <si>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</si>
  <si>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</si>
  <si>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</si>
  <si>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</si>
  <si>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</si>
  <si>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</si>
  <si>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</si>
  <si>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</si>
  <si>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</si>
  <si>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</si>
  <si>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</si>
  <si>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</si>
  <si>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</si>
  <si>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</si>
  <si>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</si>
  <si>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</si>
  <si>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</si>
  <si>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</si>
  <si>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</si>
  <si>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</si>
  <si>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</si>
  <si>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</si>
  <si>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</si>
  <si>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</si>
  <si>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</si>
  <si>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</si>
  <si>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</si>
  <si>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</si>
  <si>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</si>
  <si>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</si>
  <si>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</si>
  <si>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</si>
  <si>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</si>
  <si>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</si>
  <si>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</si>
  <si>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</si>
  <si>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</si>
  <si>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</si>
  <si>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</si>
  <si>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</si>
  <si>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</si>
  <si>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</si>
  <si>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</si>
  <si>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</si>
  <si>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</si>
  <si>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</si>
  <si>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</si>
  <si>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</si>
  <si>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</si>
  <si>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</si>
  <si>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</si>
  <si>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</si>
  <si>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</si>
  <si>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</si>
  <si>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</si>
  <si>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</si>
  <si>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</si>
  <si>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</si>
  <si>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</si>
  <si>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</si>
  <si>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</si>
  <si>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</si>
  <si>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</si>
  <si>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</si>
  <si>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</si>
  <si>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</si>
  <si>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</si>
  <si>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</si>
  <si>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</si>
  <si>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</si>
  <si>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</si>
  <si>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</si>
  <si>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</si>
  <si>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</si>
  <si>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</si>
  <si>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</si>
  <si>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</si>
  <si>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</si>
  <si>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</si>
  <si>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</si>
  <si>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</si>
  <si>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</si>
  <si>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</si>
  <si>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</si>
  <si>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</si>
  <si>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</si>
  <si>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</si>
  <si>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</si>
  <si>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</si>
  <si>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</si>
  <si>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</si>
  <si>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</si>
  <si>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</si>
  <si>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</si>
  <si>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</si>
  <si>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</si>
  <si>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</si>
  <si>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</si>
  <si>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</si>
  <si>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</si>
  <si>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</si>
  <si>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</si>
  <si>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</si>
  <si>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</si>
  <si>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</si>
  <si>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</si>
  <si>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</si>
  <si>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</si>
  <si>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青森県　十和田市</t>
  </si>
  <si>
    <t>十和田市中央駐車場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</si>
  <si>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</si>
  <si>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</si>
  <si>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</si>
  <si>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</si>
  <si>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</si>
  <si>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</si>
  <si>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</si>
  <si>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</si>
  <si>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</si>
  <si>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</si>
  <si>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</si>
  <si>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</si>
  <si>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</si>
  <si>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</si>
  <si>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</si>
  <si>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
①収益的収支比率は類似施設の平均値より低いものの100％以上を維持し、推移している。
②H27年度に実施した駐車場拡張工事により一般会計からの繰入金があったものの、その他の年度については類似施設平均値を下回っている。
③H27年度に実施した駐車場拡張工事により一般会計からの繰入金があったものの、その他の年度については類似施設平均値を下回っている。
④ほぼ横ばいで推移しているものの、類似施設平均値をやや下回っている。
⑤類似施設平均値より下回っているが、H28年度より駐車場拡張により総収益が増となっている。</t>
    <rPh sb="2" eb="5">
      <t>シュウエキテキ</t>
    </rPh>
    <rPh sb="5" eb="7">
      <t>シュウシ</t>
    </rPh>
    <rPh sb="7" eb="9">
      <t>ヒリツ</t>
    </rPh>
    <rPh sb="10" eb="12">
      <t>ルイジ</t>
    </rPh>
    <rPh sb="12" eb="14">
      <t>シセツ</t>
    </rPh>
    <rPh sb="15" eb="18">
      <t>ヘイキンチ</t>
    </rPh>
    <rPh sb="20" eb="21">
      <t>ヒク</t>
    </rPh>
    <rPh sb="28" eb="31">
      <t>パーセントイジョウ</t>
    </rPh>
    <rPh sb="32" eb="34">
      <t>イジ</t>
    </rPh>
    <rPh sb="36" eb="38">
      <t>スイイ</t>
    </rPh>
    <rPh sb="48" eb="50">
      <t>ネンド</t>
    </rPh>
    <rPh sb="51" eb="53">
      <t>ジッシ</t>
    </rPh>
    <rPh sb="55" eb="58">
      <t>チュウシャジョウ</t>
    </rPh>
    <rPh sb="58" eb="60">
      <t>カクチョウ</t>
    </rPh>
    <rPh sb="60" eb="62">
      <t>コウジ</t>
    </rPh>
    <rPh sb="65" eb="67">
      <t>イッパン</t>
    </rPh>
    <rPh sb="67" eb="69">
      <t>カイケイ</t>
    </rPh>
    <rPh sb="72" eb="74">
      <t>クリイレ</t>
    </rPh>
    <rPh sb="74" eb="75">
      <t>キン</t>
    </rPh>
    <rPh sb="85" eb="86">
      <t>タ</t>
    </rPh>
    <rPh sb="87" eb="89">
      <t>ネンド</t>
    </rPh>
    <rPh sb="94" eb="96">
      <t>ルイジ</t>
    </rPh>
    <rPh sb="96" eb="98">
      <t>シセツ</t>
    </rPh>
    <rPh sb="98" eb="101">
      <t>ヘイキンチ</t>
    </rPh>
    <rPh sb="102" eb="104">
      <t>シタマワ</t>
    </rPh>
    <rPh sb="179" eb="180">
      <t>ヨコ</t>
    </rPh>
    <rPh sb="183" eb="185">
      <t>スイイ</t>
    </rPh>
    <rPh sb="193" eb="195">
      <t>ルイジ</t>
    </rPh>
    <rPh sb="195" eb="197">
      <t>シセツ</t>
    </rPh>
    <rPh sb="197" eb="200">
      <t>ヘイキンチ</t>
    </rPh>
    <rPh sb="203" eb="205">
      <t>シタマワ</t>
    </rPh>
    <rPh sb="212" eb="214">
      <t>ルイジ</t>
    </rPh>
    <rPh sb="214" eb="216">
      <t>シセツ</t>
    </rPh>
    <rPh sb="216" eb="219">
      <t>ヘイキンチ</t>
    </rPh>
    <rPh sb="221" eb="223">
      <t>シタマワ</t>
    </rPh>
    <rPh sb="232" eb="234">
      <t>ネンド</t>
    </rPh>
    <rPh sb="236" eb="239">
      <t>チュウシャジョウ</t>
    </rPh>
    <rPh sb="239" eb="241">
      <t>カクチョウ</t>
    </rPh>
    <rPh sb="244" eb="247">
      <t>ソウシュウエキ</t>
    </rPh>
    <rPh sb="248" eb="249">
      <t>ゾウ</t>
    </rPh>
    <phoneticPr fontId="9"/>
  </si>
  <si>
    <t xml:space="preserve">
⑥該当数値なし。
⑦適正である。
⑧現状では今後10年間での設備投資見込はない。
⑨該当数値なし。
⑩企業債の残高がないため該当数値なし。</t>
    <rPh sb="2" eb="4">
      <t>ガイトウ</t>
    </rPh>
    <rPh sb="4" eb="6">
      <t>スウチ</t>
    </rPh>
    <rPh sb="11" eb="13">
      <t>テキセイ</t>
    </rPh>
    <rPh sb="19" eb="21">
      <t>ゲンジョウ</t>
    </rPh>
    <rPh sb="23" eb="25">
      <t>コンゴ</t>
    </rPh>
    <rPh sb="27" eb="29">
      <t>ネンカン</t>
    </rPh>
    <rPh sb="31" eb="33">
      <t>セツビ</t>
    </rPh>
    <rPh sb="33" eb="35">
      <t>トウシ</t>
    </rPh>
    <rPh sb="35" eb="37">
      <t>ミコミ</t>
    </rPh>
    <rPh sb="43" eb="45">
      <t>ガイトウ</t>
    </rPh>
    <rPh sb="45" eb="47">
      <t>スウチ</t>
    </rPh>
    <rPh sb="52" eb="54">
      <t>キギョウ</t>
    </rPh>
    <rPh sb="54" eb="55">
      <t>サイ</t>
    </rPh>
    <rPh sb="56" eb="58">
      <t>ザンダカ</t>
    </rPh>
    <rPh sb="63" eb="65">
      <t>ガイトウ</t>
    </rPh>
    <rPh sb="65" eb="67">
      <t>スウチ</t>
    </rPh>
    <phoneticPr fontId="6"/>
  </si>
  <si>
    <t>非設置</t>
    <rPh sb="0" eb="1">
      <t>ヒ</t>
    </rPh>
    <rPh sb="1" eb="3">
      <t>セッチ</t>
    </rPh>
    <phoneticPr fontId="6"/>
  </si>
  <si>
    <t xml:space="preserve">
⑪類似施設平均値を下回っているが、当該駐車場は官公庁の庁舎に隣接する場所に位置しており、土日祝日等の駐車台数が大幅に低下するためと思われる。</t>
    <rPh sb="2" eb="4">
      <t>ルイジ</t>
    </rPh>
    <rPh sb="4" eb="6">
      <t>シセツ</t>
    </rPh>
    <rPh sb="6" eb="9">
      <t>ヘイキンチ</t>
    </rPh>
    <rPh sb="10" eb="12">
      <t>シタマワ</t>
    </rPh>
    <rPh sb="18" eb="20">
      <t>トウガイ</t>
    </rPh>
    <rPh sb="20" eb="23">
      <t>チュウシャジョウ</t>
    </rPh>
    <rPh sb="24" eb="27">
      <t>カンコウチョウ</t>
    </rPh>
    <rPh sb="28" eb="30">
      <t>チョウシャ</t>
    </rPh>
    <rPh sb="31" eb="33">
      <t>リンセツ</t>
    </rPh>
    <rPh sb="35" eb="37">
      <t>バショ</t>
    </rPh>
    <rPh sb="38" eb="40">
      <t>イチ</t>
    </rPh>
    <rPh sb="45" eb="47">
      <t>ドニチ</t>
    </rPh>
    <rPh sb="47" eb="49">
      <t>シュクジツ</t>
    </rPh>
    <rPh sb="49" eb="50">
      <t>トウ</t>
    </rPh>
    <rPh sb="51" eb="53">
      <t>チュウシャ</t>
    </rPh>
    <rPh sb="53" eb="55">
      <t>ダイスウ</t>
    </rPh>
    <rPh sb="56" eb="58">
      <t>オオハバ</t>
    </rPh>
    <rPh sb="59" eb="61">
      <t>テイカ</t>
    </rPh>
    <rPh sb="66" eb="67">
      <t>オモ</t>
    </rPh>
    <phoneticPr fontId="6"/>
  </si>
  <si>
    <t xml:space="preserve">
収益状況等については、現在のところ良好な状態と思われるが、H29年度から市役所新庁舎建設により既存の来庁者駐車場が使用できなくなり、当該駐車場を利用することから料金収入の減少が見込まれるため、経費削減・効率化を図る必要があると思われる。</t>
    <rPh sb="1" eb="3">
      <t>シュウエキ</t>
    </rPh>
    <rPh sb="3" eb="5">
      <t>ジョウキョウ</t>
    </rPh>
    <rPh sb="5" eb="6">
      <t>ナド</t>
    </rPh>
    <rPh sb="12" eb="14">
      <t>ゲンザイ</t>
    </rPh>
    <rPh sb="18" eb="20">
      <t>リョウコウ</t>
    </rPh>
    <rPh sb="21" eb="23">
      <t>ジョウタイ</t>
    </rPh>
    <rPh sb="24" eb="25">
      <t>オモ</t>
    </rPh>
    <rPh sb="33" eb="35">
      <t>ネンド</t>
    </rPh>
    <rPh sb="37" eb="40">
      <t>シヤクショ</t>
    </rPh>
    <rPh sb="40" eb="43">
      <t>シンチョウシャ</t>
    </rPh>
    <rPh sb="43" eb="45">
      <t>ケンセツ</t>
    </rPh>
    <rPh sb="48" eb="50">
      <t>キゾン</t>
    </rPh>
    <rPh sb="51" eb="53">
      <t>ライチョウ</t>
    </rPh>
    <rPh sb="53" eb="54">
      <t>シャ</t>
    </rPh>
    <rPh sb="54" eb="57">
      <t>チュウシャジョウ</t>
    </rPh>
    <rPh sb="58" eb="60">
      <t>シヨウ</t>
    </rPh>
    <rPh sb="67" eb="69">
      <t>トウガイ</t>
    </rPh>
    <rPh sb="69" eb="72">
      <t>チュウシャジョウ</t>
    </rPh>
    <rPh sb="82" eb="83">
      <t>キン</t>
    </rPh>
    <rPh sb="83" eb="85">
      <t>シュウニュウ</t>
    </rPh>
    <rPh sb="86" eb="88">
      <t>ゲンショウ</t>
    </rPh>
    <rPh sb="89" eb="91">
      <t>ミコ</t>
    </rPh>
    <rPh sb="97" eb="99">
      <t>ケイヒ</t>
    </rPh>
    <rPh sb="99" eb="101">
      <t>サクゲン</t>
    </rPh>
    <rPh sb="102" eb="105">
      <t>コウリツカ</t>
    </rPh>
    <rPh sb="106" eb="107">
      <t>ハカ</t>
    </rPh>
    <rPh sb="108" eb="110">
      <t>ヒツヨウ</t>
    </rPh>
    <rPh sb="114" eb="115">
      <t>オモ</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</si>
</sst>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133.19999999999999</c:v>
                </c:pt>
                <c:pt idx="1">
                  <c:v>140.5</c:v>
                </c:pt>
                <c:pt idx="2">
                  <c:v>130.80000000000001</c:v>
                </c:pt>
                <c:pt idx="3">
                  <c:v>154.1</c:v>
                </c:pt>
                <c:pt idx="4">
                  <c:v>142.6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1976448"/>
        <c:axId val="32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1976448"/>
        <c:axId val="32380032"/>
      </c:lineChart>
      <c:dateAx>
        <c:axId val="31976448"/>
        <c:scaling>
          <c:orientation val="minMax"/>
        </c:scaling>
        <c:delete val="1"/>
        <c:axPos val="b"/>
        <c:numFmt formatCode="ge" sourceLinked="1"/>
        <c:majorTickMark val="none"/>
        <c:minorTickMark val="none"/>
        <c:tickLblPos val="none"/>
        <c:crossAx val="32380032"/>
        <c:crosses val="autoZero"/>
        <c:auto val="1"/>
        <c:lblOffset val="100"/>
        <c:baseTimeUnit val="years"/>
      </c:dateAx>
      <c:valAx>
        <c:axId val="3238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7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4778112"/>
        <c:axId val="347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4778112"/>
        <c:axId val="34792576"/>
      </c:lineChart>
      <c:dateAx>
        <c:axId val="34778112"/>
        <c:scaling>
          <c:orientation val="minMax"/>
        </c:scaling>
        <c:delete val="1"/>
        <c:axPos val="b"/>
        <c:numFmt formatCode="ge" sourceLinked="1"/>
        <c:majorTickMark val="none"/>
        <c:minorTickMark val="none"/>
        <c:tickLblPos val="none"/>
        <c:crossAx val="34792576"/>
        <c:crosses val="autoZero"/>
        <c:auto val="1"/>
        <c:lblOffset val="100"/>
        <c:baseTimeUnit val="years"/>
      </c:dateAx>
      <c:valAx>
        <c:axId val="3479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7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5760768"/>
        <c:axId val="357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5760768"/>
        <c:axId val="35771136"/>
      </c:lineChart>
      <c:dateAx>
        <c:axId val="35760768"/>
        <c:scaling>
          <c:orientation val="minMax"/>
        </c:scaling>
        <c:delete val="1"/>
        <c:axPos val="b"/>
        <c:numFmt formatCode="ge" sourceLinked="1"/>
        <c:majorTickMark val="none"/>
        <c:minorTickMark val="none"/>
        <c:tickLblPos val="none"/>
        <c:crossAx val="35771136"/>
        <c:crosses val="autoZero"/>
        <c:auto val="1"/>
        <c:lblOffset val="100"/>
        <c:baseTimeUnit val="years"/>
      </c:dateAx>
      <c:valAx>
        <c:axId val="3577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9513856"/>
        <c:axId val="795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9513856"/>
        <c:axId val="79528320"/>
      </c:lineChart>
      <c:dateAx>
        <c:axId val="79513856"/>
        <c:scaling>
          <c:orientation val="minMax"/>
        </c:scaling>
        <c:delete val="1"/>
        <c:axPos val="b"/>
        <c:numFmt formatCode="ge" sourceLinked="1"/>
        <c:majorTickMark val="none"/>
        <c:minorTickMark val="none"/>
        <c:tickLblPos val="none"/>
        <c:crossAx val="79528320"/>
        <c:crosses val="autoZero"/>
        <c:auto val="1"/>
        <c:lblOffset val="100"/>
        <c:baseTimeUnit val="years"/>
      </c:dateAx>
      <c:valAx>
        <c:axId val="7952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5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73.2</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82646912"/>
        <c:axId val="826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82646912"/>
        <c:axId val="82653184"/>
      </c:lineChart>
      <c:dateAx>
        <c:axId val="82646912"/>
        <c:scaling>
          <c:orientation val="minMax"/>
        </c:scaling>
        <c:delete val="1"/>
        <c:axPos val="b"/>
        <c:numFmt formatCode="ge" sourceLinked="1"/>
        <c:majorTickMark val="none"/>
        <c:minorTickMark val="none"/>
        <c:tickLblPos val="none"/>
        <c:crossAx val="82653184"/>
        <c:crosses val="autoZero"/>
        <c:auto val="1"/>
        <c:lblOffset val="100"/>
        <c:baseTimeUnit val="years"/>
      </c:dateAx>
      <c:valAx>
        <c:axId val="8265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64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410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82687488"/>
        <c:axId val="826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82687488"/>
        <c:axId val="82689408"/>
      </c:lineChart>
      <c:dateAx>
        <c:axId val="82687488"/>
        <c:scaling>
          <c:orientation val="minMax"/>
        </c:scaling>
        <c:delete val="1"/>
        <c:axPos val="b"/>
        <c:numFmt formatCode="ge" sourceLinked="1"/>
        <c:majorTickMark val="none"/>
        <c:minorTickMark val="none"/>
        <c:tickLblPos val="none"/>
        <c:crossAx val="82689408"/>
        <c:crosses val="autoZero"/>
        <c:auto val="1"/>
        <c:lblOffset val="100"/>
        <c:baseTimeUnit val="years"/>
      </c:dateAx>
      <c:valAx>
        <c:axId val="8268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68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73.599999999999994</c:v>
                </c:pt>
                <c:pt idx="1">
                  <c:v>81</c:v>
                </c:pt>
                <c:pt idx="2">
                  <c:v>82.8</c:v>
                </c:pt>
                <c:pt idx="3">
                  <c:v>59.3</c:v>
                </c:pt>
                <c:pt idx="4">
                  <c:v>78.7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3330176"/>
        <c:axId val="833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3330176"/>
        <c:axId val="83332096"/>
      </c:lineChart>
      <c:dateAx>
        <c:axId val="83330176"/>
        <c:scaling>
          <c:orientation val="minMax"/>
        </c:scaling>
        <c:delete val="1"/>
        <c:axPos val="b"/>
        <c:numFmt formatCode="ge" sourceLinked="1"/>
        <c:majorTickMark val="none"/>
        <c:minorTickMark val="none"/>
        <c:tickLblPos val="none"/>
        <c:crossAx val="83332096"/>
        <c:crosses val="autoZero"/>
        <c:auto val="1"/>
        <c:lblOffset val="100"/>
        <c:baseTimeUnit val="years"/>
      </c:dateAx>
      <c:valAx>
        <c:axId val="8333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33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24.9</c:v>
                </c:pt>
                <c:pt idx="1">
                  <c:v>28.8</c:v>
                </c:pt>
                <c:pt idx="2">
                  <c:v>23.6</c:v>
                </c:pt>
                <c:pt idx="3">
                  <c:v>35.1</c:v>
                </c:pt>
                <c:pt idx="4">
                  <c:v>29.9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3926144"/>
        <c:axId val="939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3926144"/>
        <c:axId val="93928064"/>
      </c:lineChart>
      <c:dateAx>
        <c:axId val="93926144"/>
        <c:scaling>
          <c:orientation val="minMax"/>
        </c:scaling>
        <c:delete val="1"/>
        <c:axPos val="b"/>
        <c:numFmt formatCode="ge" sourceLinked="1"/>
        <c:majorTickMark val="none"/>
        <c:minorTickMark val="none"/>
        <c:tickLblPos val="none"/>
        <c:crossAx val="93928064"/>
        <c:crosses val="autoZero"/>
        <c:auto val="1"/>
        <c:lblOffset val="100"/>
        <c:baseTimeUnit val="years"/>
      </c:dateAx>
      <c:valAx>
        <c:axId val="9392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9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1645</c:v>
                </c:pt>
                <c:pt idx="1">
                  <c:v>2079</c:v>
                </c:pt>
                <c:pt idx="2">
                  <c:v>1737</c:v>
                </c:pt>
                <c:pt idx="3">
                  <c:v>3057</c:v>
                </c:pt>
                <c:pt idx="4">
                  <c:v>6045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4240768"/>
        <c:axId val="942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4240768"/>
        <c:axId val="94242688"/>
      </c:lineChart>
      <c:dateAx>
        <c:axId val="94240768"/>
        <c:scaling>
          <c:orientation val="minMax"/>
        </c:scaling>
        <c:delete val="1"/>
        <c:axPos val="b"/>
        <c:numFmt formatCode="ge" sourceLinked="1"/>
        <c:majorTickMark val="none"/>
        <c:minorTickMark val="none"/>
        <c:tickLblPos val="none"/>
        <c:crossAx val="94242688"/>
        <c:crosses val="autoZero"/>
        <c:auto val="1"/>
        <c:lblOffset val="100"/>
        <c:baseTimeUnit val="years"/>
      </c:dateAx>
      <c:valAx>
        <c:axId val="9424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24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48" zoomScale="80" zoomScaleNormal="80" zoomScaleSheetLayoutView="70" workbookViewId="0">
      <selection activeCell="ND66" sqref="ND66:NR8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青森県十和田市　十和田市中央駐車場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7417</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268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720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133.19999999999999</v>
      </c>
      <c r="V31" s="117"/>
      <c r="W31" s="117"/>
      <c r="X31" s="117"/>
      <c r="Y31" s="117"/>
      <c r="Z31" s="117"/>
      <c r="AA31" s="117"/>
      <c r="AB31" s="117"/>
      <c r="AC31" s="117"/>
      <c r="AD31" s="117"/>
      <c r="AE31" s="117"/>
      <c r="AF31" s="117"/>
      <c r="AG31" s="117"/>
      <c r="AH31" s="117"/>
      <c r="AI31" s="117"/>
      <c r="AJ31" s="117"/>
      <c r="AK31" s="117"/>
      <c r="AL31" s="117"/>
      <c r="AM31" s="117"/>
      <c r="AN31" s="117">
        <f>データ!Z7</f>
        <v>140.5</v>
      </c>
      <c r="AO31" s="117"/>
      <c r="AP31" s="117"/>
      <c r="AQ31" s="117"/>
      <c r="AR31" s="117"/>
      <c r="AS31" s="117"/>
      <c r="AT31" s="117"/>
      <c r="AU31" s="117"/>
      <c r="AV31" s="117"/>
      <c r="AW31" s="117"/>
      <c r="AX31" s="117"/>
      <c r="AY31" s="117"/>
      <c r="AZ31" s="117"/>
      <c r="BA31" s="117"/>
      <c r="BB31" s="117"/>
      <c r="BC31" s="117"/>
      <c r="BD31" s="117"/>
      <c r="BE31" s="117"/>
      <c r="BF31" s="117"/>
      <c r="BG31" s="117">
        <f>データ!AA7</f>
        <v>130.80000000000001</v>
      </c>
      <c r="BH31" s="117"/>
      <c r="BI31" s="117"/>
      <c r="BJ31" s="117"/>
      <c r="BK31" s="117"/>
      <c r="BL31" s="117"/>
      <c r="BM31" s="117"/>
      <c r="BN31" s="117"/>
      <c r="BO31" s="117"/>
      <c r="BP31" s="117"/>
      <c r="BQ31" s="117"/>
      <c r="BR31" s="117"/>
      <c r="BS31" s="117"/>
      <c r="BT31" s="117"/>
      <c r="BU31" s="117"/>
      <c r="BV31" s="117"/>
      <c r="BW31" s="117"/>
      <c r="BX31" s="117"/>
      <c r="BY31" s="117"/>
      <c r="BZ31" s="117">
        <f>データ!AB7</f>
        <v>154.1</v>
      </c>
      <c r="CA31" s="117"/>
      <c r="CB31" s="117"/>
      <c r="CC31" s="117"/>
      <c r="CD31" s="117"/>
      <c r="CE31" s="117"/>
      <c r="CF31" s="117"/>
      <c r="CG31" s="117"/>
      <c r="CH31" s="117"/>
      <c r="CI31" s="117"/>
      <c r="CJ31" s="117"/>
      <c r="CK31" s="117"/>
      <c r="CL31" s="117"/>
      <c r="CM31" s="117"/>
      <c r="CN31" s="117"/>
      <c r="CO31" s="117"/>
      <c r="CP31" s="117"/>
      <c r="CQ31" s="117"/>
      <c r="CR31" s="117"/>
      <c r="CS31" s="117">
        <f>データ!AC7</f>
        <v>142.6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73.2</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73.599999999999994</v>
      </c>
      <c r="JD31" s="119"/>
      <c r="JE31" s="119"/>
      <c r="JF31" s="119"/>
      <c r="JG31" s="119"/>
      <c r="JH31" s="119"/>
      <c r="JI31" s="119"/>
      <c r="JJ31" s="119"/>
      <c r="JK31" s="119"/>
      <c r="JL31" s="119"/>
      <c r="JM31" s="119"/>
      <c r="JN31" s="119"/>
      <c r="JO31" s="119"/>
      <c r="JP31" s="119"/>
      <c r="JQ31" s="119"/>
      <c r="JR31" s="119"/>
      <c r="JS31" s="119"/>
      <c r="JT31" s="119"/>
      <c r="JU31" s="120"/>
      <c r="JV31" s="118">
        <f>データ!DL7</f>
        <v>81</v>
      </c>
      <c r="JW31" s="119"/>
      <c r="JX31" s="119"/>
      <c r="JY31" s="119"/>
      <c r="JZ31" s="119"/>
      <c r="KA31" s="119"/>
      <c r="KB31" s="119"/>
      <c r="KC31" s="119"/>
      <c r="KD31" s="119"/>
      <c r="KE31" s="119"/>
      <c r="KF31" s="119"/>
      <c r="KG31" s="119"/>
      <c r="KH31" s="119"/>
      <c r="KI31" s="119"/>
      <c r="KJ31" s="119"/>
      <c r="KK31" s="119"/>
      <c r="KL31" s="119"/>
      <c r="KM31" s="119"/>
      <c r="KN31" s="120"/>
      <c r="KO31" s="118">
        <f>データ!DM7</f>
        <v>82.8</v>
      </c>
      <c r="KP31" s="119"/>
      <c r="KQ31" s="119"/>
      <c r="KR31" s="119"/>
      <c r="KS31" s="119"/>
      <c r="KT31" s="119"/>
      <c r="KU31" s="119"/>
      <c r="KV31" s="119"/>
      <c r="KW31" s="119"/>
      <c r="KX31" s="119"/>
      <c r="KY31" s="119"/>
      <c r="KZ31" s="119"/>
      <c r="LA31" s="119"/>
      <c r="LB31" s="119"/>
      <c r="LC31" s="119"/>
      <c r="LD31" s="119"/>
      <c r="LE31" s="119"/>
      <c r="LF31" s="119"/>
      <c r="LG31" s="120"/>
      <c r="LH31" s="118">
        <f>データ!DN7</f>
        <v>59.3</v>
      </c>
      <c r="LI31" s="119"/>
      <c r="LJ31" s="119"/>
      <c r="LK31" s="119"/>
      <c r="LL31" s="119"/>
      <c r="LM31" s="119"/>
      <c r="LN31" s="119"/>
      <c r="LO31" s="119"/>
      <c r="LP31" s="119"/>
      <c r="LQ31" s="119"/>
      <c r="LR31" s="119"/>
      <c r="LS31" s="119"/>
      <c r="LT31" s="119"/>
      <c r="LU31" s="119"/>
      <c r="LV31" s="119"/>
      <c r="LW31" s="119"/>
      <c r="LX31" s="119"/>
      <c r="LY31" s="119"/>
      <c r="LZ31" s="120"/>
      <c r="MA31" s="118">
        <f>データ!DO7</f>
        <v>78.7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410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24.9</v>
      </c>
      <c r="EM52" s="117"/>
      <c r="EN52" s="117"/>
      <c r="EO52" s="117"/>
      <c r="EP52" s="117"/>
      <c r="EQ52" s="117"/>
      <c r="ER52" s="117"/>
      <c r="ES52" s="117"/>
      <c r="ET52" s="117"/>
      <c r="EU52" s="117"/>
      <c r="EV52" s="117"/>
      <c r="EW52" s="117"/>
      <c r="EX52" s="117"/>
      <c r="EY52" s="117"/>
      <c r="EZ52" s="117"/>
      <c r="FA52" s="117"/>
      <c r="FB52" s="117"/>
      <c r="FC52" s="117"/>
      <c r="FD52" s="117"/>
      <c r="FE52" s="117">
        <f>データ!BG7</f>
        <v>28.8</v>
      </c>
      <c r="FF52" s="117"/>
      <c r="FG52" s="117"/>
      <c r="FH52" s="117"/>
      <c r="FI52" s="117"/>
      <c r="FJ52" s="117"/>
      <c r="FK52" s="117"/>
      <c r="FL52" s="117"/>
      <c r="FM52" s="117"/>
      <c r="FN52" s="117"/>
      <c r="FO52" s="117"/>
      <c r="FP52" s="117"/>
      <c r="FQ52" s="117"/>
      <c r="FR52" s="117"/>
      <c r="FS52" s="117"/>
      <c r="FT52" s="117"/>
      <c r="FU52" s="117"/>
      <c r="FV52" s="117"/>
      <c r="FW52" s="117"/>
      <c r="FX52" s="117">
        <f>データ!BH7</f>
        <v>23.6</v>
      </c>
      <c r="FY52" s="117"/>
      <c r="FZ52" s="117"/>
      <c r="GA52" s="117"/>
      <c r="GB52" s="117"/>
      <c r="GC52" s="117"/>
      <c r="GD52" s="117"/>
      <c r="GE52" s="117"/>
      <c r="GF52" s="117"/>
      <c r="GG52" s="117"/>
      <c r="GH52" s="117"/>
      <c r="GI52" s="117"/>
      <c r="GJ52" s="117"/>
      <c r="GK52" s="117"/>
      <c r="GL52" s="117"/>
      <c r="GM52" s="117"/>
      <c r="GN52" s="117"/>
      <c r="GO52" s="117"/>
      <c r="GP52" s="117"/>
      <c r="GQ52" s="117">
        <f>データ!BI7</f>
        <v>35.1</v>
      </c>
      <c r="GR52" s="117"/>
      <c r="GS52" s="117"/>
      <c r="GT52" s="117"/>
      <c r="GU52" s="117"/>
      <c r="GV52" s="117"/>
      <c r="GW52" s="117"/>
      <c r="GX52" s="117"/>
      <c r="GY52" s="117"/>
      <c r="GZ52" s="117"/>
      <c r="HA52" s="117"/>
      <c r="HB52" s="117"/>
      <c r="HC52" s="117"/>
      <c r="HD52" s="117"/>
      <c r="HE52" s="117"/>
      <c r="HF52" s="117"/>
      <c r="HG52" s="117"/>
      <c r="HH52" s="117"/>
      <c r="HI52" s="117"/>
      <c r="HJ52" s="117">
        <f>データ!BJ7</f>
        <v>29.9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1645</v>
      </c>
      <c r="JD52" s="125"/>
      <c r="JE52" s="125"/>
      <c r="JF52" s="125"/>
      <c r="JG52" s="125"/>
      <c r="JH52" s="125"/>
      <c r="JI52" s="125"/>
      <c r="JJ52" s="125"/>
      <c r="JK52" s="125"/>
      <c r="JL52" s="125"/>
      <c r="JM52" s="125"/>
      <c r="JN52" s="125"/>
      <c r="JO52" s="125"/>
      <c r="JP52" s="125"/>
      <c r="JQ52" s="125"/>
      <c r="JR52" s="125"/>
      <c r="JS52" s="125"/>
      <c r="JT52" s="125"/>
      <c r="JU52" s="125"/>
      <c r="JV52" s="125">
        <f>データ!BR7</f>
        <v>2079</v>
      </c>
      <c r="JW52" s="125"/>
      <c r="JX52" s="125"/>
      <c r="JY52" s="125"/>
      <c r="JZ52" s="125"/>
      <c r="KA52" s="125"/>
      <c r="KB52" s="125"/>
      <c r="KC52" s="125"/>
      <c r="KD52" s="125"/>
      <c r="KE52" s="125"/>
      <c r="KF52" s="125"/>
      <c r="KG52" s="125"/>
      <c r="KH52" s="125"/>
      <c r="KI52" s="125"/>
      <c r="KJ52" s="125"/>
      <c r="KK52" s="125"/>
      <c r="KL52" s="125"/>
      <c r="KM52" s="125"/>
      <c r="KN52" s="125"/>
      <c r="KO52" s="125">
        <f>データ!BS7</f>
        <v>1737</v>
      </c>
      <c r="KP52" s="125"/>
      <c r="KQ52" s="125"/>
      <c r="KR52" s="125"/>
      <c r="KS52" s="125"/>
      <c r="KT52" s="125"/>
      <c r="KU52" s="125"/>
      <c r="KV52" s="125"/>
      <c r="KW52" s="125"/>
      <c r="KX52" s="125"/>
      <c r="KY52" s="125"/>
      <c r="KZ52" s="125"/>
      <c r="LA52" s="125"/>
      <c r="LB52" s="125"/>
      <c r="LC52" s="125"/>
      <c r="LD52" s="125"/>
      <c r="LE52" s="125"/>
      <c r="LF52" s="125"/>
      <c r="LG52" s="125"/>
      <c r="LH52" s="125">
        <f>データ!BT7</f>
        <v>3057</v>
      </c>
      <c r="LI52" s="125"/>
      <c r="LJ52" s="125"/>
      <c r="LK52" s="125"/>
      <c r="LL52" s="125"/>
      <c r="LM52" s="125"/>
      <c r="LN52" s="125"/>
      <c r="LO52" s="125"/>
      <c r="LP52" s="125"/>
      <c r="LQ52" s="125"/>
      <c r="LR52" s="125"/>
      <c r="LS52" s="125"/>
      <c r="LT52" s="125"/>
      <c r="LU52" s="125"/>
      <c r="LV52" s="125"/>
      <c r="LW52" s="125"/>
      <c r="LX52" s="125"/>
      <c r="LY52" s="125"/>
      <c r="LZ52" s="125"/>
      <c r="MA52" s="125">
        <f>データ!BU7</f>
        <v>6045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90095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22063</v>
      </c>
      <c r="D6" s="61">
        <f t="shared" si="1"/>
        <v>47</v>
      </c>
      <c r="E6" s="61">
        <f t="shared" si="1"/>
        <v>14</v>
      </c>
      <c r="F6" s="61">
        <f t="shared" si="1"/>
        <v>0</v>
      </c>
      <c r="G6" s="61">
        <f t="shared" si="1"/>
        <v>1</v>
      </c>
      <c r="H6" s="61" t="str">
        <f>SUBSTITUTE(H8,"　","")</f>
        <v>青森県十和田市</v>
      </c>
      <c r="I6" s="61" t="str">
        <f t="shared" si="1"/>
        <v>十和田市中央駐車場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30</v>
      </c>
      <c r="S6" s="63" t="str">
        <f t="shared" si="1"/>
        <v>公共施設</v>
      </c>
      <c r="T6" s="63" t="str">
        <f t="shared" si="1"/>
        <v>無</v>
      </c>
      <c r="U6" s="64">
        <f t="shared" si="1"/>
        <v>7417</v>
      </c>
      <c r="V6" s="64">
        <f t="shared" si="1"/>
        <v>268</v>
      </c>
      <c r="W6" s="64">
        <f t="shared" si="1"/>
        <v>720</v>
      </c>
      <c r="X6" s="63" t="str">
        <f t="shared" si="1"/>
        <v>導入なし</v>
      </c>
      <c r="Y6" s="65">
        <f>IF(Y8="-",NA(),Y8)</f>
        <v>133.19999999999999</v>
      </c>
      <c r="Z6" s="65">
        <f t="shared" ref="Z6:AH6" si="2">IF(Z8="-",NA(),Z8)</f>
        <v>140.5</v>
      </c>
      <c r="AA6" s="65">
        <f t="shared" si="2"/>
        <v>130.80000000000001</v>
      </c>
      <c r="AB6" s="65">
        <f t="shared" si="2"/>
        <v>154.1</v>
      </c>
      <c r="AC6" s="65">
        <f t="shared" si="2"/>
        <v>142.6</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73.2</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410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24.9</v>
      </c>
      <c r="BG6" s="65">
        <f t="shared" ref="BG6:BO6" si="5">IF(BG8="-",NA(),BG8)</f>
        <v>28.8</v>
      </c>
      <c r="BH6" s="65">
        <f t="shared" si="5"/>
        <v>23.6</v>
      </c>
      <c r="BI6" s="65">
        <f t="shared" si="5"/>
        <v>35.1</v>
      </c>
      <c r="BJ6" s="65">
        <f t="shared" si="5"/>
        <v>29.9</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1645</v>
      </c>
      <c r="BR6" s="66">
        <f t="shared" ref="BR6:BZ6" si="6">IF(BR8="-",NA(),BR8)</f>
        <v>2079</v>
      </c>
      <c r="BS6" s="66">
        <f t="shared" si="6"/>
        <v>1737</v>
      </c>
      <c r="BT6" s="66">
        <f t="shared" si="6"/>
        <v>3057</v>
      </c>
      <c r="BU6" s="66">
        <f t="shared" si="6"/>
        <v>6045</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90095</v>
      </c>
      <c r="CN6" s="64">
        <f t="shared" si="7"/>
        <v>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73.599999999999994</v>
      </c>
      <c r="DL6" s="65">
        <f t="shared" ref="DL6:DT6" si="9">IF(DL8="-",NA(),DL8)</f>
        <v>81</v>
      </c>
      <c r="DM6" s="65">
        <f t="shared" si="9"/>
        <v>82.8</v>
      </c>
      <c r="DN6" s="65">
        <f t="shared" si="9"/>
        <v>59.3</v>
      </c>
      <c r="DO6" s="65">
        <f t="shared" si="9"/>
        <v>78.7</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112</v>
      </c>
      <c r="B7" s="61">
        <f t="shared" ref="B7:X7" si="10">B8</f>
        <v>2016</v>
      </c>
      <c r="C7" s="61">
        <f t="shared" si="10"/>
        <v>22063</v>
      </c>
      <c r="D7" s="61">
        <f t="shared" si="10"/>
        <v>47</v>
      </c>
      <c r="E7" s="61">
        <f t="shared" si="10"/>
        <v>14</v>
      </c>
      <c r="F7" s="61">
        <f t="shared" si="10"/>
        <v>0</v>
      </c>
      <c r="G7" s="61">
        <f t="shared" si="10"/>
        <v>1</v>
      </c>
      <c r="H7" s="61" t="str">
        <f t="shared" si="10"/>
        <v>青森県　十和田市</v>
      </c>
      <c r="I7" s="61" t="str">
        <f t="shared" si="10"/>
        <v>十和田市中央駐車場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30</v>
      </c>
      <c r="S7" s="63" t="str">
        <f t="shared" si="10"/>
        <v>公共施設</v>
      </c>
      <c r="T7" s="63" t="str">
        <f t="shared" si="10"/>
        <v>無</v>
      </c>
      <c r="U7" s="64">
        <f t="shared" si="10"/>
        <v>7417</v>
      </c>
      <c r="V7" s="64">
        <f t="shared" si="10"/>
        <v>268</v>
      </c>
      <c r="W7" s="64">
        <f t="shared" si="10"/>
        <v>720</v>
      </c>
      <c r="X7" s="63" t="str">
        <f t="shared" si="10"/>
        <v>導入なし</v>
      </c>
      <c r="Y7" s="65">
        <f>Y8</f>
        <v>133.19999999999999</v>
      </c>
      <c r="Z7" s="65">
        <f t="shared" ref="Z7:AH7" si="11">Z8</f>
        <v>140.5</v>
      </c>
      <c r="AA7" s="65">
        <f t="shared" si="11"/>
        <v>130.80000000000001</v>
      </c>
      <c r="AB7" s="65">
        <f t="shared" si="11"/>
        <v>154.1</v>
      </c>
      <c r="AC7" s="65">
        <f t="shared" si="11"/>
        <v>142.6</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73.2</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410</v>
      </c>
      <c r="AY7" s="66">
        <f t="shared" si="13"/>
        <v>0</v>
      </c>
      <c r="AZ7" s="66">
        <f t="shared" si="13"/>
        <v>19</v>
      </c>
      <c r="BA7" s="66">
        <f t="shared" si="13"/>
        <v>55</v>
      </c>
      <c r="BB7" s="66">
        <f t="shared" si="13"/>
        <v>60</v>
      </c>
      <c r="BC7" s="66">
        <f t="shared" si="13"/>
        <v>60</v>
      </c>
      <c r="BD7" s="66">
        <f t="shared" si="13"/>
        <v>55</v>
      </c>
      <c r="BE7" s="64"/>
      <c r="BF7" s="65">
        <f>BF8</f>
        <v>24.9</v>
      </c>
      <c r="BG7" s="65">
        <f t="shared" ref="BG7:BO7" si="14">BG8</f>
        <v>28.8</v>
      </c>
      <c r="BH7" s="65">
        <f t="shared" si="14"/>
        <v>23.6</v>
      </c>
      <c r="BI7" s="65">
        <f t="shared" si="14"/>
        <v>35.1</v>
      </c>
      <c r="BJ7" s="65">
        <f t="shared" si="14"/>
        <v>29.9</v>
      </c>
      <c r="BK7" s="65">
        <f t="shared" si="14"/>
        <v>38.799999999999997</v>
      </c>
      <c r="BL7" s="65">
        <f t="shared" si="14"/>
        <v>37.6</v>
      </c>
      <c r="BM7" s="65">
        <f t="shared" si="14"/>
        <v>37.700000000000003</v>
      </c>
      <c r="BN7" s="65">
        <f t="shared" si="14"/>
        <v>38.5</v>
      </c>
      <c r="BO7" s="65">
        <f t="shared" si="14"/>
        <v>37.6</v>
      </c>
      <c r="BP7" s="62"/>
      <c r="BQ7" s="66">
        <f>BQ8</f>
        <v>1645</v>
      </c>
      <c r="BR7" s="66">
        <f t="shared" ref="BR7:BZ7" si="15">BR8</f>
        <v>2079</v>
      </c>
      <c r="BS7" s="66">
        <f t="shared" si="15"/>
        <v>1737</v>
      </c>
      <c r="BT7" s="66">
        <f t="shared" si="15"/>
        <v>3057</v>
      </c>
      <c r="BU7" s="66">
        <f t="shared" si="15"/>
        <v>6045</v>
      </c>
      <c r="BV7" s="66">
        <f t="shared" si="15"/>
        <v>7659</v>
      </c>
      <c r="BW7" s="66">
        <f t="shared" si="15"/>
        <v>6771</v>
      </c>
      <c r="BX7" s="66">
        <f t="shared" si="15"/>
        <v>7055</v>
      </c>
      <c r="BY7" s="66">
        <f t="shared" si="15"/>
        <v>8884</v>
      </c>
      <c r="BZ7" s="66">
        <f t="shared" si="15"/>
        <v>8279</v>
      </c>
      <c r="CA7" s="64"/>
      <c r="CB7" s="65" t="s">
        <v>113</v>
      </c>
      <c r="CC7" s="65" t="s">
        <v>113</v>
      </c>
      <c r="CD7" s="65" t="s">
        <v>113</v>
      </c>
      <c r="CE7" s="65" t="s">
        <v>113</v>
      </c>
      <c r="CF7" s="65" t="s">
        <v>113</v>
      </c>
      <c r="CG7" s="65" t="s">
        <v>113</v>
      </c>
      <c r="CH7" s="65" t="s">
        <v>113</v>
      </c>
      <c r="CI7" s="65" t="s">
        <v>113</v>
      </c>
      <c r="CJ7" s="65" t="s">
        <v>113</v>
      </c>
      <c r="CK7" s="65" t="s">
        <v>111</v>
      </c>
      <c r="CL7" s="62"/>
      <c r="CM7" s="64">
        <f>CM8</f>
        <v>90095</v>
      </c>
      <c r="CN7" s="64">
        <f>CN8</f>
        <v>0</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73.599999999999994</v>
      </c>
      <c r="DL7" s="65">
        <f t="shared" ref="DL7:DT7" si="17">DL8</f>
        <v>81</v>
      </c>
      <c r="DM7" s="65">
        <f t="shared" si="17"/>
        <v>82.8</v>
      </c>
      <c r="DN7" s="65">
        <f t="shared" si="17"/>
        <v>59.3</v>
      </c>
      <c r="DO7" s="65">
        <f t="shared" si="17"/>
        <v>78.7</v>
      </c>
      <c r="DP7" s="65">
        <f t="shared" si="17"/>
        <v>182.5</v>
      </c>
      <c r="DQ7" s="65">
        <f t="shared" si="17"/>
        <v>181</v>
      </c>
      <c r="DR7" s="65">
        <f t="shared" si="17"/>
        <v>182.1</v>
      </c>
      <c r="DS7" s="65">
        <f t="shared" si="17"/>
        <v>184.8</v>
      </c>
      <c r="DT7" s="65">
        <f t="shared" si="17"/>
        <v>182.5</v>
      </c>
      <c r="DU7" s="62"/>
    </row>
    <row r="8" spans="1:125" s="67" customFormat="1">
      <c r="A8" s="50"/>
      <c r="B8" s="68">
        <v>2016</v>
      </c>
      <c r="C8" s="68">
        <v>22063</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30</v>
      </c>
      <c r="S8" s="70" t="s">
        <v>123</v>
      </c>
      <c r="T8" s="70" t="s">
        <v>124</v>
      </c>
      <c r="U8" s="71">
        <v>7417</v>
      </c>
      <c r="V8" s="71">
        <v>268</v>
      </c>
      <c r="W8" s="71">
        <v>720</v>
      </c>
      <c r="X8" s="70" t="s">
        <v>125</v>
      </c>
      <c r="Y8" s="72">
        <v>133.19999999999999</v>
      </c>
      <c r="Z8" s="72">
        <v>140.5</v>
      </c>
      <c r="AA8" s="72">
        <v>130.80000000000001</v>
      </c>
      <c r="AB8" s="72">
        <v>154.1</v>
      </c>
      <c r="AC8" s="72">
        <v>142.6</v>
      </c>
      <c r="AD8" s="72">
        <v>356.8</v>
      </c>
      <c r="AE8" s="72">
        <v>366.4</v>
      </c>
      <c r="AF8" s="72">
        <v>317.5</v>
      </c>
      <c r="AG8" s="72">
        <v>467.9</v>
      </c>
      <c r="AH8" s="72">
        <v>385.1</v>
      </c>
      <c r="AI8" s="69">
        <v>275.39999999999998</v>
      </c>
      <c r="AJ8" s="72">
        <v>0</v>
      </c>
      <c r="AK8" s="72">
        <v>0</v>
      </c>
      <c r="AL8" s="72">
        <v>0</v>
      </c>
      <c r="AM8" s="72">
        <v>73.2</v>
      </c>
      <c r="AN8" s="72">
        <v>0</v>
      </c>
      <c r="AO8" s="72">
        <v>9</v>
      </c>
      <c r="AP8" s="72">
        <v>10</v>
      </c>
      <c r="AQ8" s="72">
        <v>11</v>
      </c>
      <c r="AR8" s="72">
        <v>9.5</v>
      </c>
      <c r="AS8" s="72">
        <v>9.9</v>
      </c>
      <c r="AT8" s="69">
        <v>13.3</v>
      </c>
      <c r="AU8" s="73">
        <v>0</v>
      </c>
      <c r="AV8" s="73">
        <v>0</v>
      </c>
      <c r="AW8" s="73">
        <v>0</v>
      </c>
      <c r="AX8" s="73">
        <v>410</v>
      </c>
      <c r="AY8" s="73">
        <v>0</v>
      </c>
      <c r="AZ8" s="73">
        <v>19</v>
      </c>
      <c r="BA8" s="73">
        <v>55</v>
      </c>
      <c r="BB8" s="73">
        <v>60</v>
      </c>
      <c r="BC8" s="73">
        <v>60</v>
      </c>
      <c r="BD8" s="73">
        <v>55</v>
      </c>
      <c r="BE8" s="73">
        <v>140</v>
      </c>
      <c r="BF8" s="72">
        <v>24.9</v>
      </c>
      <c r="BG8" s="72">
        <v>28.8</v>
      </c>
      <c r="BH8" s="72">
        <v>23.6</v>
      </c>
      <c r="BI8" s="72">
        <v>35.1</v>
      </c>
      <c r="BJ8" s="72">
        <v>29.9</v>
      </c>
      <c r="BK8" s="72">
        <v>38.799999999999997</v>
      </c>
      <c r="BL8" s="72">
        <v>37.6</v>
      </c>
      <c r="BM8" s="72">
        <v>37.700000000000003</v>
      </c>
      <c r="BN8" s="72">
        <v>38.5</v>
      </c>
      <c r="BO8" s="72">
        <v>37.6</v>
      </c>
      <c r="BP8" s="69">
        <v>45.2</v>
      </c>
      <c r="BQ8" s="73">
        <v>1645</v>
      </c>
      <c r="BR8" s="73">
        <v>2079</v>
      </c>
      <c r="BS8" s="73">
        <v>1737</v>
      </c>
      <c r="BT8" s="74">
        <v>3057</v>
      </c>
      <c r="BU8" s="74">
        <v>6045</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90095</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73.599999999999994</v>
      </c>
      <c r="DL8" s="72">
        <v>81</v>
      </c>
      <c r="DM8" s="72">
        <v>82.8</v>
      </c>
      <c r="DN8" s="72">
        <v>59.3</v>
      </c>
      <c r="DO8" s="72">
        <v>78.7</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2018-03-11T23:47:38Z</cp:lastPrinted>
  <dcterms:created xsi:type="dcterms:W3CDTF">2018-02-09T01:44:08Z</dcterms:created>
  <dcterms:modified xsi:type="dcterms:W3CDTF">2018-03-14T02:43:47Z</dcterms:modified>
  <cp:category/>
</cp:coreProperties>
</file>