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0179\Desktop\200110【市町村課提出期限1月30日】公営企業に係る経営比較分析表（平成30年度決算）の分析等について（病院事業以外）\提出\"/>
    </mc:Choice>
  </mc:AlternateContent>
  <xr:revisionPtr revIDLastSave="0" documentId="13_ncr:1_{1A0B8F97-13DC-4AC9-93E0-4B4A175A8D94}" xr6:coauthVersionLast="43" xr6:coauthVersionMax="43" xr10:uidLastSave="{00000000-0000-0000-0000-000000000000}"/>
  <workbookProtection workbookAlgorithmName="SHA-512" workbookHashValue="3oPGYhfdfck/GD3wZahuR9upnW2kLBkK1IM+e83Pg1PDvtf+cNCittBOa4SnfbCxXuFPFIZTYcCc8ihLAWZB8g==" workbookSaltValue="+WvMkeiwom62KTb2Yh4Ye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<sst xmlns="http://schemas.openxmlformats.org/spreadsheetml/2006/main" count="220" uniqueCount="108">
  <si>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</si>
  <si>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</si>
  <si>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</si>
  <si>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</si>
  <si>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</si>
  <si>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</si>
  <si>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</si>
  <si>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</si>
  <si>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</si>
  <si>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</si>
  <si>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</si>
  <si>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</si>
  <si>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</si>
  <si>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</si>
  <si>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</si>
  <si>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</si>
  <si>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</si>
  <si>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</si>
  <si>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</si>
  <si>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</si>
  <si>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</si>
  <si>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</si>
  <si>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</si>
  <si>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</si>
  <si>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</si>
  <si>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</si>
  <si>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</si>
  <si>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</si>
  <si>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</si>
  <si>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</si>
  <si>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</si>
  <si>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</si>
  <si>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</si>
  <si>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</si>
  <si>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</si>
  <si>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</si>
  <si>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</si>
  <si>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</si>
  <si>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</si>
  <si>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</si>
  <si>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</si>
  <si>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</si>
  <si>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</si>
  <si>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</si>
  <si>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</si>
  <si>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</si>
  <si>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</si>
  <si>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</si>
  <si>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</si>
  <si>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</si>
  <si>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</si>
  <si>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</si>
  <si>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</si>
  <si>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</si>
  <si>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</si>
  <si>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</si>
  <si>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</si>
  <si>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</si>
  <si>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</si>
  <si>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</si>
  <si>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</si>
  <si>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</si>
  <si>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</si>
  <si>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</si>
  <si>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</si>
  <si>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</si>
  <si>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</si>
  <si>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</si>
  <si>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</si>
  <si>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</si>
  <si>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</si>
  <si>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</si>
  <si>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</si>
  <si>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</si>
  <si>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</si>
  <si>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</si>
  <si>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</si>
  <si>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</si>
  <si>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</si>
  <si>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</si>
  <si>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</si>
  <si>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</si>
  <si>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</si>
  <si>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</si>
  <si>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</si>
  <si>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</si>
  <si>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</si>
  <si>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</si>
  <si>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</si>
  <si>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</si>
  <si>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</si>
  <si>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</si>
  <si>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</si>
  <si>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</si>
  <si>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</si>
  <si>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</si>
  <si>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</si>
  <si>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</si>
  <si>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</si>
  <si>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</si>
  <si>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</si>
  <si>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</si>
  <si>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</si>
  <si>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</si>
  <si>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</si>
  <si>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「管路経年化率」は同水準で推移しているが、今後、法定耐用年数に達し更新時期を迎える資産が急激に増加する見込である。
　また、管路更新を継続して行っているが、「管路更新率」はここ数年低い水準である。平成24年からの老朽管更新事業（重要給水施設配水管整備事業）実施により、耐震化を進めているものの、計画通りの進捗となっていないことが主な理由である。
　管路を含めた施設の老朽化に伴い、「有形固定資産減価償却率」が年々増加しており、修繕や更新等に要する費用の財源確保をする必要がある。これらに対処するため、新たな基本計画を基にした経営戦略を活用しながら、更新投資の絞り込みと平準化、経常収支の推移に留意し、投資計画等の見直しなどを行う。</t>
    <rPh sb="10" eb="13">
      <t>ドウスイジュン</t>
    </rPh>
    <rPh sb="14" eb="16">
      <t>スイイ</t>
    </rPh>
    <rPh sb="89" eb="91">
      <t>スウネン</t>
    </rPh>
    <rPh sb="91" eb="92">
      <t>ヒク</t>
    </rPh>
    <rPh sb="93" eb="95">
      <t>スイジュン</t>
    </rPh>
    <rPh sb="99" eb="101">
      <t>ヘイセイ</t>
    </rPh>
    <rPh sb="103" eb="104">
      <t>ネン</t>
    </rPh>
    <rPh sb="107" eb="110">
      <t>ロウキュウカン</t>
    </rPh>
    <rPh sb="110" eb="112">
      <t>コウシン</t>
    </rPh>
    <rPh sb="112" eb="114">
      <t>ジギョウ</t>
    </rPh>
    <rPh sb="115" eb="117">
      <t>ジュウヨウ</t>
    </rPh>
    <rPh sb="117" eb="119">
      <t>キュウスイ</t>
    </rPh>
    <rPh sb="119" eb="121">
      <t>シセツ</t>
    </rPh>
    <rPh sb="121" eb="124">
      <t>ハイスイカン</t>
    </rPh>
    <rPh sb="124" eb="126">
      <t>セイビ</t>
    </rPh>
    <rPh sb="126" eb="128">
      <t>ジギョウ</t>
    </rPh>
    <rPh sb="129" eb="131">
      <t>ジッシ</t>
    </rPh>
    <rPh sb="135" eb="138">
      <t>タイシンカ</t>
    </rPh>
    <rPh sb="139" eb="140">
      <t>スス</t>
    </rPh>
    <rPh sb="148" eb="150">
      <t>ケイカク</t>
    </rPh>
    <rPh sb="150" eb="151">
      <t>ドオ</t>
    </rPh>
    <rPh sb="153" eb="155">
      <t>シンチョク</t>
    </rPh>
    <rPh sb="165" eb="166">
      <t>オモ</t>
    </rPh>
    <rPh sb="167" eb="169">
      <t>リユウ</t>
    </rPh>
    <rPh sb="175" eb="177">
      <t>カンロ</t>
    </rPh>
    <rPh sb="178" eb="179">
      <t>フク</t>
    </rPh>
    <rPh sb="181" eb="183">
      <t>シセツ</t>
    </rPh>
    <rPh sb="184" eb="187">
      <t>ロウキュウカ</t>
    </rPh>
    <rPh sb="188" eb="189">
      <t>トモナ</t>
    </rPh>
    <rPh sb="192" eb="194">
      <t>ユウケイ</t>
    </rPh>
    <rPh sb="194" eb="198">
      <t>コテイシサン</t>
    </rPh>
    <rPh sb="198" eb="200">
      <t>ゲンカ</t>
    </rPh>
    <rPh sb="200" eb="203">
      <t>ショウキャクリツ</t>
    </rPh>
    <rPh sb="205" eb="207">
      <t>ネンネン</t>
    </rPh>
    <rPh sb="207" eb="209">
      <t>ゾウカ</t>
    </rPh>
    <rPh sb="214" eb="216">
      <t>シュウゼン</t>
    </rPh>
    <rPh sb="217" eb="219">
      <t>コウシン</t>
    </rPh>
    <rPh sb="219" eb="220">
      <t>トウ</t>
    </rPh>
    <rPh sb="221" eb="222">
      <t>ヨウ</t>
    </rPh>
    <rPh sb="224" eb="226">
      <t>ヒヨウ</t>
    </rPh>
    <rPh sb="227" eb="229">
      <t>ザイゲン</t>
    </rPh>
    <rPh sb="229" eb="231">
      <t>カクホ</t>
    </rPh>
    <rPh sb="234" eb="236">
      <t>ヒツヨウ</t>
    </rPh>
    <rPh sb="244" eb="246">
      <t>タイショ</t>
    </rPh>
    <rPh sb="259" eb="260">
      <t>モト</t>
    </rPh>
    <rPh sb="280" eb="281">
      <t>シボ</t>
    </rPh>
    <rPh sb="282" eb="283">
      <t>コ</t>
    </rPh>
    <phoneticPr fontId="4"/>
  </si>
  <si>
    <t xml:space="preserve">　過去5年間については、類似団体と比較して「経常収支比率」及び「料金回収率」は高い状態で推移しており、経営の健全性・効率性が保たれている状態である。
　今後、人口減少や節水意識・節水器具の普及により給水収益は減少傾向が続くものと予想されるため、老朽化した管路を含めた施設更新費用の捻出が課題となる。　
　主要な2水源（表流水）の確保により、給水原価を維持することができている。
　平成24年度から実施している老朽管更新事業（重要給水施設配水管事業）により、企業債残高は増加しており、類似団体と比較しても高止まりしているが、将来にわたって安定供給するための先行投資と捉えている。
　「施設利用率」は高水準である一方、「有収率」は増加傾向ではあるが、類似団体と比較して著しく低水準であるため、収益に結びついていない。理由として、施設の老朽化による配水管の漏水や配水メーター不感等が原因と考えられる。経常収益がプラスのうちに原因及び具体的な箇所を特定し、対策を講じる必要があり、管路診断及び漏水調査を計画的に推進する。
　経営の健全性・効率性を確保するため、新たな基本計画を基にした経営戦略を活用しながら料金見直し等による財源確保を併せ更新投資の平準化と経常収支の推移に留意していく。
</t>
    <rPh sb="1" eb="3">
      <t>カコ</t>
    </rPh>
    <rPh sb="4" eb="6">
      <t>ネンカン</t>
    </rPh>
    <rPh sb="12" eb="14">
      <t>ルイジ</t>
    </rPh>
    <rPh sb="14" eb="16">
      <t>ダンタイ</t>
    </rPh>
    <rPh sb="17" eb="19">
      <t>ヒカク</t>
    </rPh>
    <rPh sb="29" eb="30">
      <t>オヨ</t>
    </rPh>
    <rPh sb="39" eb="40">
      <t>タカ</t>
    </rPh>
    <rPh sb="41" eb="43">
      <t>ジョウタイ</t>
    </rPh>
    <rPh sb="44" eb="46">
      <t>スイイ</t>
    </rPh>
    <rPh sb="68" eb="70">
      <t>ジョウタイ</t>
    </rPh>
    <rPh sb="76" eb="78">
      <t>コンゴ</t>
    </rPh>
    <rPh sb="79" eb="81">
      <t>ジンコウ</t>
    </rPh>
    <rPh sb="81" eb="83">
      <t>ゲンショウ</t>
    </rPh>
    <rPh sb="84" eb="86">
      <t>セッスイ</t>
    </rPh>
    <rPh sb="86" eb="88">
      <t>イシキ</t>
    </rPh>
    <rPh sb="89" eb="91">
      <t>セッスイ</t>
    </rPh>
    <rPh sb="91" eb="93">
      <t>キグ</t>
    </rPh>
    <rPh sb="94" eb="96">
      <t>フキュウ</t>
    </rPh>
    <rPh sb="109" eb="110">
      <t>ツヅ</t>
    </rPh>
    <rPh sb="114" eb="116">
      <t>ヨソウ</t>
    </rPh>
    <rPh sb="122" eb="125">
      <t>ロウキュウカ</t>
    </rPh>
    <rPh sb="127" eb="129">
      <t>カンロ</t>
    </rPh>
    <rPh sb="130" eb="131">
      <t>フク</t>
    </rPh>
    <rPh sb="133" eb="135">
      <t>シセツ</t>
    </rPh>
    <rPh sb="135" eb="137">
      <t>コウシン</t>
    </rPh>
    <rPh sb="137" eb="139">
      <t>ヒヨウ</t>
    </rPh>
    <rPh sb="140" eb="142">
      <t>ネンシュツ</t>
    </rPh>
    <rPh sb="143" eb="145">
      <t>カダイ</t>
    </rPh>
    <rPh sb="152" eb="154">
      <t>シュヨウ</t>
    </rPh>
    <rPh sb="156" eb="158">
      <t>スイゲン</t>
    </rPh>
    <rPh sb="159" eb="160">
      <t>ヒョウ</t>
    </rPh>
    <rPh sb="161" eb="162">
      <t>スイ</t>
    </rPh>
    <rPh sb="164" eb="166">
      <t>カクホ</t>
    </rPh>
    <rPh sb="190" eb="192">
      <t>ヘイセイ</t>
    </rPh>
    <rPh sb="194" eb="196">
      <t>ネンド</t>
    </rPh>
    <rPh sb="198" eb="200">
      <t>ジッシ</t>
    </rPh>
    <rPh sb="204" eb="207">
      <t>ロウキュウカン</t>
    </rPh>
    <rPh sb="207" eb="209">
      <t>コウシン</t>
    </rPh>
    <rPh sb="209" eb="211">
      <t>ジギョウ</t>
    </rPh>
    <rPh sb="212" eb="214">
      <t>ジュウヨウ</t>
    </rPh>
    <rPh sb="214" eb="216">
      <t>キュウスイ</t>
    </rPh>
    <rPh sb="216" eb="218">
      <t>シセツ</t>
    </rPh>
    <rPh sb="218" eb="221">
      <t>ハイスイカン</t>
    </rPh>
    <rPh sb="221" eb="223">
      <t>ジギョウ</t>
    </rPh>
    <rPh sb="228" eb="231">
      <t>キギョウサイ</t>
    </rPh>
    <rPh sb="231" eb="233">
      <t>ザンダカ</t>
    </rPh>
    <rPh sb="234" eb="236">
      <t>ゾウカ</t>
    </rPh>
    <rPh sb="241" eb="245">
      <t>ルイジダンタイ</t>
    </rPh>
    <rPh sb="246" eb="248">
      <t>ヒカク</t>
    </rPh>
    <rPh sb="251" eb="253">
      <t>タカド</t>
    </rPh>
    <rPh sb="298" eb="301">
      <t>コウスイジュン</t>
    </rPh>
    <rPh sb="304" eb="306">
      <t>イッポウ</t>
    </rPh>
    <rPh sb="313" eb="315">
      <t>ゾウカ</t>
    </rPh>
    <rPh sb="315" eb="317">
      <t>ケイコウ</t>
    </rPh>
    <rPh sb="323" eb="327">
      <t>ルイジダンタイ</t>
    </rPh>
    <rPh sb="328" eb="330">
      <t>ヒカク</t>
    </rPh>
    <rPh sb="332" eb="333">
      <t>イチジル</t>
    </rPh>
    <rPh sb="347" eb="348">
      <t>ムス</t>
    </rPh>
    <rPh sb="356" eb="358">
      <t>リユウ</t>
    </rPh>
    <rPh sb="411" eb="412">
      <t>オヨ</t>
    </rPh>
    <rPh sb="413" eb="416">
      <t>グタイテキ</t>
    </rPh>
    <rPh sb="417" eb="419">
      <t>カショ</t>
    </rPh>
    <rPh sb="447" eb="450">
      <t>ケイカクテキ</t>
    </rPh>
    <rPh sb="476" eb="477">
      <t>アラ</t>
    </rPh>
    <rPh sb="479" eb="483">
      <t>キホンケイカク</t>
    </rPh>
    <rPh sb="484" eb="485">
      <t>モト</t>
    </rPh>
    <rPh sb="488" eb="492">
      <t>ケイエイセンリャク</t>
    </rPh>
    <rPh sb="493" eb="495">
      <t>カツヨウ</t>
    </rPh>
    <rPh sb="499" eb="501">
      <t>リョウキン</t>
    </rPh>
    <rPh sb="501" eb="503">
      <t>ミナオ</t>
    </rPh>
    <rPh sb="504" eb="505">
      <t>トウ</t>
    </rPh>
    <rPh sb="508" eb="510">
      <t>ザイゲン</t>
    </rPh>
    <rPh sb="510" eb="512">
      <t>カクホ</t>
    </rPh>
    <rPh sb="513" eb="514">
      <t>アワ</t>
    </rPh>
    <rPh sb="515" eb="519">
      <t>コウシントウシ</t>
    </rPh>
    <rPh sb="520" eb="523">
      <t>ヘイジュンカ</t>
    </rPh>
    <rPh sb="524" eb="528">
      <t>ケイジョウシュウシ</t>
    </rPh>
    <rPh sb="529" eb="531">
      <t>スイイ</t>
    </rPh>
    <phoneticPr fontId="4"/>
  </si>
  <si>
    <t>　「経常収支比率」は良好な状況にあるが、「有形固定資産減価償却率」が年々上昇しており、近い将来法定耐用年数を超える資産が急激に増加する。更に、給水収益の減少傾向も続くと予想している。企業債償還金の財源は給水収益を元にしていることから、企業債残高を適正水準にする必要はあるが、料金見直しを含めた財源確保により、適切な更新投資を進め、将来にわたって水道の安定供給を図ることを目標とする。
　今後の水道事業経営は厳しい状況が予想されるが、経営の健全性・効率性を注視しながら、施設・管路等の更新やダウンサイジング、近隣市町村との部分的な広域連携など新たな基本計画を基にした経営戦略を活用しながら、計画的かつ効率的な投資のあり方について検討する。</t>
    <rPh sb="13" eb="15">
      <t>ジョウキョウ</t>
    </rPh>
    <rPh sb="34" eb="36">
      <t>ネンネン</t>
    </rPh>
    <rPh sb="36" eb="38">
      <t>ジョウショウ</t>
    </rPh>
    <rPh sb="43" eb="44">
      <t>チカ</t>
    </rPh>
    <rPh sb="45" eb="47">
      <t>ショウライ</t>
    </rPh>
    <rPh sb="78" eb="80">
      <t>ケイコウ</t>
    </rPh>
    <rPh sb="81" eb="82">
      <t>ツヅ</t>
    </rPh>
    <rPh sb="84" eb="86">
      <t>ヨソウ</t>
    </rPh>
    <rPh sb="91" eb="94">
      <t>キギョウサイ</t>
    </rPh>
    <rPh sb="94" eb="97">
      <t>ショウカンキン</t>
    </rPh>
    <rPh sb="98" eb="100">
      <t>ザイゲン</t>
    </rPh>
    <rPh sb="101" eb="103">
      <t>キュウスイ</t>
    </rPh>
    <rPh sb="103" eb="105">
      <t>シュウエキ</t>
    </rPh>
    <rPh sb="106" eb="107">
      <t>モト</t>
    </rPh>
    <rPh sb="117" eb="120">
      <t>キギョウサイ</t>
    </rPh>
    <rPh sb="120" eb="122">
      <t>ザンダカ</t>
    </rPh>
    <rPh sb="123" eb="125">
      <t>テキセイ</t>
    </rPh>
    <rPh sb="125" eb="127">
      <t>スイジュン</t>
    </rPh>
    <rPh sb="130" eb="132">
      <t>ヒツヨウ</t>
    </rPh>
    <rPh sb="137" eb="139">
      <t>リョウキン</t>
    </rPh>
    <rPh sb="139" eb="141">
      <t>ミナオ</t>
    </rPh>
    <rPh sb="143" eb="144">
      <t>フク</t>
    </rPh>
    <rPh sb="146" eb="148">
      <t>ザイゲン</t>
    </rPh>
    <rPh sb="148" eb="150">
      <t>カクホ</t>
    </rPh>
    <rPh sb="154" eb="156">
      <t>テキセツ</t>
    </rPh>
    <rPh sb="157" eb="159">
      <t>コウシン</t>
    </rPh>
    <rPh sb="159" eb="161">
      <t>トウシ</t>
    </rPh>
    <rPh sb="162" eb="163">
      <t>スス</t>
    </rPh>
    <rPh sb="165" eb="167">
      <t>ショウライ</t>
    </rPh>
    <rPh sb="172" eb="174">
      <t>スイドウ</t>
    </rPh>
    <rPh sb="175" eb="177">
      <t>アンテイ</t>
    </rPh>
    <rPh sb="177" eb="179">
      <t>キョウキュウ</t>
    </rPh>
    <rPh sb="180" eb="181">
      <t>ハカ</t>
    </rPh>
    <rPh sb="185" eb="187">
      <t>モクヒョウ</t>
    </rPh>
    <rPh sb="193" eb="195">
      <t>コンゴ</t>
    </rPh>
    <rPh sb="196" eb="198">
      <t>スイドウ</t>
    </rPh>
    <rPh sb="198" eb="200">
      <t>ジギョウ</t>
    </rPh>
    <rPh sb="200" eb="202">
      <t>ケイエイ</t>
    </rPh>
    <rPh sb="203" eb="204">
      <t>キビ</t>
    </rPh>
    <rPh sb="206" eb="208">
      <t>ジョウキョウ</t>
    </rPh>
    <rPh sb="209" eb="211">
      <t>ヨソウ</t>
    </rPh>
    <rPh sb="227" eb="229">
      <t>チュウシ</t>
    </rPh>
    <rPh sb="239" eb="240">
      <t>トウ</t>
    </rPh>
    <rPh sb="253" eb="255">
      <t>キンリン</t>
    </rPh>
    <rPh sb="255" eb="258">
      <t>シチョウソン</t>
    </rPh>
    <rPh sb="260" eb="263">
      <t>ブブンテキ</t>
    </rPh>
    <rPh sb="264" eb="266">
      <t>コウイキ</t>
    </rPh>
    <rPh sb="266" eb="268">
      <t>レンケイ</t>
    </rPh>
    <rPh sb="294" eb="297">
      <t>ケイカクテキ</t>
    </rPh>
    <rPh sb="299" eb="302">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</si>
</sst>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0.85</c:v>
                </c:pt>
                <c:pt idx="1">
                  <c:v>0.89</c:v>
                </c:pt>
                <c:pt idx="2">
                  <c:v>0.42</c:v>
                </c:pt>
                <c:pt idx="3">
                  <c:v>0.42</c:v>
                </c:pt>
                <c:pt idx="4">
                  <c:v>0.42</c:v>
                </c:pt>
              </c:numCache>
            </c:numRef>
          </c:val>
          <c:extLst>
            <c:ext xmlns:c16="http://schemas.microsoft.com/office/drawing/2014/chart" uri="{C3380CC4-5D6E-409C-BE32-E72D297353CC}">
              <c16:uniqueId val="{00000000-4A7F-4463-B4AD-5A2465357E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4A7F-4463-B4AD-5A2465357E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76.23</c:v>
                </c:pt>
                <c:pt idx="1">
                  <c:v>80.489999999999995</c:v>
                </c:pt>
                <c:pt idx="2">
                  <c:v>82.59</c:v>
                </c:pt>
                <c:pt idx="3">
                  <c:v>80.13</c:v>
                </c:pt>
                <c:pt idx="4">
                  <c:v>78.010000000000005</c:v>
                </c:pt>
              </c:numCache>
            </c:numRef>
          </c:val>
          <c:extLst>
            <c:ext xmlns:c16="http://schemas.microsoft.com/office/drawing/2014/chart" uri="{C3380CC4-5D6E-409C-BE32-E72D297353CC}">
              <c16:uniqueId val="{00000000-8B48-467C-891C-99CA41FCA3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8B48-467C-891C-99CA41FCA3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70.91</c:v>
                </c:pt>
                <c:pt idx="1">
                  <c:v>67.36</c:v>
                </c:pt>
                <c:pt idx="2">
                  <c:v>65.2</c:v>
                </c:pt>
                <c:pt idx="3">
                  <c:v>66.63</c:v>
                </c:pt>
                <c:pt idx="4">
                  <c:v>67.94</c:v>
                </c:pt>
              </c:numCache>
            </c:numRef>
          </c:val>
          <c:extLst>
            <c:ext xmlns:c16="http://schemas.microsoft.com/office/drawing/2014/chart" uri="{C3380CC4-5D6E-409C-BE32-E72D297353CC}">
              <c16:uniqueId val="{00000000-993D-4EA2-8CC6-2EB27F68B6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93D-4EA2-8CC6-2EB27F68B6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120.14</c:v>
                </c:pt>
                <c:pt idx="1">
                  <c:v>123.49</c:v>
                </c:pt>
                <c:pt idx="2">
                  <c:v>118.64</c:v>
                </c:pt>
                <c:pt idx="3">
                  <c:v>124.38</c:v>
                </c:pt>
                <c:pt idx="4">
                  <c:v>121.54</c:v>
                </c:pt>
              </c:numCache>
            </c:numRef>
          </c:val>
          <c:extLst>
            <c:ext xmlns:c16="http://schemas.microsoft.com/office/drawing/2014/chart" uri="{C3380CC4-5D6E-409C-BE32-E72D297353CC}">
              <c16:uniqueId val="{00000000-7080-4AD9-8BBD-DC83918539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7080-4AD9-8BBD-DC83918539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48.97</c:v>
                </c:pt>
                <c:pt idx="1">
                  <c:v>48.6</c:v>
                </c:pt>
                <c:pt idx="2">
                  <c:v>48.79</c:v>
                </c:pt>
                <c:pt idx="3">
                  <c:v>49.44</c:v>
                </c:pt>
                <c:pt idx="4">
                  <c:v>49.98</c:v>
                </c:pt>
              </c:numCache>
            </c:numRef>
          </c:val>
          <c:extLst>
            <c:ext xmlns:c16="http://schemas.microsoft.com/office/drawing/2014/chart" uri="{C3380CC4-5D6E-409C-BE32-E72D297353CC}">
              <c16:uniqueId val="{00000000-BE6E-47C5-B290-B597348E01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BE6E-47C5-B290-B597348E01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9.19</c:v>
                </c:pt>
                <c:pt idx="1">
                  <c:v>8.84</c:v>
                </c:pt>
                <c:pt idx="2">
                  <c:v>8.93</c:v>
                </c:pt>
                <c:pt idx="3">
                  <c:v>8.93</c:v>
                </c:pt>
                <c:pt idx="4">
                  <c:v>8.92</c:v>
                </c:pt>
              </c:numCache>
            </c:numRef>
          </c:val>
          <c:extLst>
            <c:ext xmlns:c16="http://schemas.microsoft.com/office/drawing/2014/chart" uri="{C3380CC4-5D6E-409C-BE32-E72D297353CC}">
              <c16:uniqueId val="{00000000-76D8-4D51-ABD5-9A24582A5F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6D8-4D51-ABD5-9A24582A5F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DB-4583-8768-ACD6960BD0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8DB-4583-8768-ACD6960BD0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1434.8</c:v>
                </c:pt>
                <c:pt idx="1">
                  <c:v>1033.6199999999999</c:v>
                </c:pt>
                <c:pt idx="2">
                  <c:v>603.15</c:v>
                </c:pt>
                <c:pt idx="3">
                  <c:v>983.06</c:v>
                </c:pt>
                <c:pt idx="4">
                  <c:v>1022.45</c:v>
                </c:pt>
              </c:numCache>
            </c:numRef>
          </c:val>
          <c:extLst>
            <c:ext xmlns:c16="http://schemas.microsoft.com/office/drawing/2014/chart" uri="{C3380CC4-5D6E-409C-BE32-E72D297353CC}">
              <c16:uniqueId val="{00000000-4E28-48E8-9B84-4C908F5091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4E28-48E8-9B84-4C908F5091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469.24</c:v>
                </c:pt>
                <c:pt idx="1">
                  <c:v>482.27</c:v>
                </c:pt>
                <c:pt idx="2">
                  <c:v>486.2</c:v>
                </c:pt>
                <c:pt idx="3">
                  <c:v>487.7</c:v>
                </c:pt>
                <c:pt idx="4">
                  <c:v>493.32</c:v>
                </c:pt>
              </c:numCache>
            </c:numRef>
          </c:val>
          <c:extLst>
            <c:ext xmlns:c16="http://schemas.microsoft.com/office/drawing/2014/chart" uri="{C3380CC4-5D6E-409C-BE32-E72D297353CC}">
              <c16:uniqueId val="{00000000-BF54-4B41-AFDE-D493D95294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BF54-4B41-AFDE-D493D95294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120.31</c:v>
                </c:pt>
                <c:pt idx="1">
                  <c:v>123.4</c:v>
                </c:pt>
                <c:pt idx="2">
                  <c:v>115.5</c:v>
                </c:pt>
                <c:pt idx="3">
                  <c:v>125.09</c:v>
                </c:pt>
                <c:pt idx="4">
                  <c:v>121.71</c:v>
                </c:pt>
              </c:numCache>
            </c:numRef>
          </c:val>
          <c:extLst>
            <c:ext xmlns:c16="http://schemas.microsoft.com/office/drawing/2014/chart" uri="{C3380CC4-5D6E-409C-BE32-E72D297353CC}">
              <c16:uniqueId val="{00000000-354D-4D28-B3E3-61ABD50B2A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354D-4D28-B3E3-61ABD50B2A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138.75</c:v>
                </c:pt>
                <c:pt idx="1">
                  <c:v>135.5</c:v>
                </c:pt>
                <c:pt idx="2">
                  <c:v>145.13999999999999</c:v>
                </c:pt>
                <c:pt idx="3">
                  <c:v>134.49</c:v>
                </c:pt>
                <c:pt idx="4">
                  <c:v>137.97</c:v>
                </c:pt>
              </c:numCache>
            </c:numRef>
          </c:val>
          <c:extLst>
            <c:ext xmlns:c16="http://schemas.microsoft.com/office/drawing/2014/chart" uri="{C3380CC4-5D6E-409C-BE32-E72D297353CC}">
              <c16:uniqueId val="{00000000-991A-4AED-A139-E214F64B4E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91A-4AED-A139-E214F64B4E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七戸町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15825</v>
      </c>
      <c r="AM8" s="60"/>
      <c r="AN8" s="60"/>
      <c r="AO8" s="60"/>
      <c r="AP8" s="60"/>
      <c r="AQ8" s="60"/>
      <c r="AR8" s="60"/>
      <c r="AS8" s="60"/>
      <c r="AT8" s="51">
        <f>データ!$S$6</f>
        <v>337.23</v>
      </c>
      <c r="AU8" s="52"/>
      <c r="AV8" s="52"/>
      <c r="AW8" s="52"/>
      <c r="AX8" s="52"/>
      <c r="AY8" s="52"/>
      <c r="AZ8" s="52"/>
      <c r="BA8" s="52"/>
      <c r="BB8" s="53">
        <f>データ!$T$6</f>
        <v>46.93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66.47</v>
      </c>
      <c r="J10" s="52"/>
      <c r="K10" s="52"/>
      <c r="L10" s="52"/>
      <c r="M10" s="52"/>
      <c r="N10" s="52"/>
      <c r="O10" s="63"/>
      <c r="P10" s="53">
        <f>データ!$P$6</f>
        <v>98.8</v>
      </c>
      <c r="Q10" s="53"/>
      <c r="R10" s="53"/>
      <c r="S10" s="53"/>
      <c r="T10" s="53"/>
      <c r="U10" s="53"/>
      <c r="V10" s="53"/>
      <c r="W10" s="60">
        <f>データ!$Q$6</f>
        <v>3071</v>
      </c>
      <c r="X10" s="60"/>
      <c r="Y10" s="60"/>
      <c r="Z10" s="60"/>
      <c r="AA10" s="60"/>
      <c r="AB10" s="60"/>
      <c r="AC10" s="60"/>
      <c r="AD10" s="2"/>
      <c r="AE10" s="2"/>
      <c r="AF10" s="2"/>
      <c r="AG10" s="2"/>
      <c r="AH10" s="4"/>
      <c r="AI10" s="4"/>
      <c r="AJ10" s="4"/>
      <c r="AK10" s="4"/>
      <c r="AL10" s="60">
        <f>データ!$U$6</f>
        <v>15415</v>
      </c>
      <c r="AM10" s="60"/>
      <c r="AN10" s="60"/>
      <c r="AO10" s="60"/>
      <c r="AP10" s="60"/>
      <c r="AQ10" s="60"/>
      <c r="AR10" s="60"/>
      <c r="AS10" s="60"/>
      <c r="AT10" s="51">
        <f>データ!$V$6</f>
        <v>125.1</v>
      </c>
      <c r="AU10" s="52"/>
      <c r="AV10" s="52"/>
      <c r="AW10" s="52"/>
      <c r="AX10" s="52"/>
      <c r="AY10" s="52"/>
      <c r="AZ10" s="52"/>
      <c r="BA10" s="52"/>
      <c r="BB10" s="53">
        <f>データ!$W$6</f>
        <v>123.22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6"/>
      <c r="BN44" s="76"/>
      <c r="BO44" s="76"/>
      <c r="BP44" s="76"/>
      <c r="BQ44" s="76"/>
      <c r="BR44" s="76"/>
      <c r="BS44" s="76"/>
      <c r="BT44" s="76"/>
      <c r="BU44" s="76"/>
      <c r="BV44" s="76"/>
      <c r="BW44" s="76"/>
      <c r="BX44" s="76"/>
      <c r="BY44" s="76"/>
      <c r="BZ44" s="7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wz3KoWSUaytU48Ubk+Cz9WKxvHarzabwb8hgatuIQ/ujIs0tRtofIdukg9F0b1UAMSmImTiUqfdghWmzhIW+Q==" saltValue="Mpn/TKHaYME/xqtabJXi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24023</v>
      </c>
      <c r="D6" s="34">
        <f t="shared" si="3"/>
        <v>46</v>
      </c>
      <c r="E6" s="34">
        <f t="shared" si="3"/>
        <v>1</v>
      </c>
      <c r="F6" s="34">
        <f t="shared" si="3"/>
        <v>0</v>
      </c>
      <c r="G6" s="34">
        <f t="shared" si="3"/>
        <v>1</v>
      </c>
      <c r="H6" s="34" t="str">
        <f t="shared" si="3"/>
        <v>青森県　七戸町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66.47</v>
      </c>
      <c r="P6" s="35">
        <f t="shared" si="3"/>
        <v>98.8</v>
      </c>
      <c r="Q6" s="35">
        <f t="shared" si="3"/>
        <v>3071</v>
      </c>
      <c r="R6" s="35">
        <f t="shared" si="3"/>
        <v>15825</v>
      </c>
      <c r="S6" s="35">
        <f t="shared" si="3"/>
        <v>337.23</v>
      </c>
      <c r="T6" s="35">
        <f t="shared" si="3"/>
        <v>46.93</v>
      </c>
      <c r="U6" s="35">
        <f t="shared" si="3"/>
        <v>15415</v>
      </c>
      <c r="V6" s="35">
        <f t="shared" si="3"/>
        <v>125.1</v>
      </c>
      <c r="W6" s="35">
        <f t="shared" si="3"/>
        <v>123.22</v>
      </c>
      <c r="X6" s="36">
        <f>IF(X7="",NA(),X7)</f>
        <v>120.14</v>
      </c>
      <c r="Y6" s="36">
        <f t="shared" ref="Y6:AG6" si="4">IF(Y7="",NA(),Y7)</f>
        <v>123.49</v>
      </c>
      <c r="Z6" s="36">
        <f t="shared" si="4"/>
        <v>118.64</v>
      </c>
      <c r="AA6" s="36">
        <f t="shared" si="4"/>
        <v>124.38</v>
      </c>
      <c r="AB6" s="36">
        <f t="shared" si="4"/>
        <v>121.54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1434.8</v>
      </c>
      <c r="AU6" s="36">
        <f t="shared" ref="AU6:BC6" si="6">IF(AU7="",NA(),AU7)</f>
        <v>1033.6199999999999</v>
      </c>
      <c r="AV6" s="36">
        <f t="shared" si="6"/>
        <v>603.15</v>
      </c>
      <c r="AW6" s="36">
        <f t="shared" si="6"/>
        <v>983.06</v>
      </c>
      <c r="AX6" s="36">
        <f t="shared" si="6"/>
        <v>1022.45</v>
      </c>
      <c r="AY6" s="36">
        <f t="shared" si="6"/>
        <v>381.53</v>
      </c>
      <c r="AZ6" s="36">
        <f t="shared" si="6"/>
        <v>391.54</v>
      </c>
      <c r="BA6" s="36">
        <f t="shared" si="6"/>
        <v>384.34</v>
      </c>
      <c r="BB6" s="36">
        <f t="shared" si="6"/>
        <v>359.47</v>
      </c>
      <c r="BC6" s="36">
        <f t="shared" si="6"/>
        <v>369.69</v>
      </c>
      <c r="BD6" s="35" t="str">
        <f>IF(BD7="","",IF(BD7="-","【-】","【"&amp;SUBSTITUTE(TEXT(BD7,"#,##0.00"),"-","△")&amp;"】"))</f>
        <v>【261.93】</v>
      </c>
      <c r="BE6" s="36">
        <f>IF(BE7="",NA(),BE7)</f>
        <v>469.24</v>
      </c>
      <c r="BF6" s="36">
        <f t="shared" ref="BF6:BN6" si="7">IF(BF7="",NA(),BF7)</f>
        <v>482.27</v>
      </c>
      <c r="BG6" s="36">
        <f t="shared" si="7"/>
        <v>486.2</v>
      </c>
      <c r="BH6" s="36">
        <f t="shared" si="7"/>
        <v>487.7</v>
      </c>
      <c r="BI6" s="36">
        <f t="shared" si="7"/>
        <v>493.32</v>
      </c>
      <c r="BJ6" s="36">
        <f t="shared" si="7"/>
        <v>393.27</v>
      </c>
      <c r="BK6" s="36">
        <f t="shared" si="7"/>
        <v>386.97</v>
      </c>
      <c r="BL6" s="36">
        <f t="shared" si="7"/>
        <v>380.58</v>
      </c>
      <c r="BM6" s="36">
        <f t="shared" si="7"/>
        <v>401.79</v>
      </c>
      <c r="BN6" s="36">
        <f t="shared" si="7"/>
        <v>402.99</v>
      </c>
      <c r="BO6" s="35" t="str">
        <f>IF(BO7="","",IF(BO7="-","【-】","【"&amp;SUBSTITUTE(TEXT(BO7,"#,##0.00"),"-","△")&amp;"】"))</f>
        <v>【270.46】</v>
      </c>
      <c r="BP6" s="36">
        <f>IF(BP7="",NA(),BP7)</f>
        <v>120.31</v>
      </c>
      <c r="BQ6" s="36">
        <f t="shared" ref="BQ6:BY6" si="8">IF(BQ7="",NA(),BQ7)</f>
        <v>123.4</v>
      </c>
      <c r="BR6" s="36">
        <f t="shared" si="8"/>
        <v>115.5</v>
      </c>
      <c r="BS6" s="36">
        <f t="shared" si="8"/>
        <v>125.09</v>
      </c>
      <c r="BT6" s="36">
        <f t="shared" si="8"/>
        <v>121.71</v>
      </c>
      <c r="BU6" s="36">
        <f t="shared" si="8"/>
        <v>100.47</v>
      </c>
      <c r="BV6" s="36">
        <f t="shared" si="8"/>
        <v>101.72</v>
      </c>
      <c r="BW6" s="36">
        <f t="shared" si="8"/>
        <v>102.38</v>
      </c>
      <c r="BX6" s="36">
        <f t="shared" si="8"/>
        <v>100.12</v>
      </c>
      <c r="BY6" s="36">
        <f t="shared" si="8"/>
        <v>98.66</v>
      </c>
      <c r="BZ6" s="35" t="str">
        <f>IF(BZ7="","",IF(BZ7="-","【-】","【"&amp;SUBSTITUTE(TEXT(BZ7,"#,##0.00"),"-","△")&amp;"】"))</f>
        <v>【103.91】</v>
      </c>
      <c r="CA6" s="36">
        <f>IF(CA7="",NA(),CA7)</f>
        <v>138.75</v>
      </c>
      <c r="CB6" s="36">
        <f t="shared" ref="CB6:CJ6" si="9">IF(CB7="",NA(),CB7)</f>
        <v>135.5</v>
      </c>
      <c r="CC6" s="36">
        <f t="shared" si="9"/>
        <v>145.13999999999999</v>
      </c>
      <c r="CD6" s="36">
        <f t="shared" si="9"/>
        <v>134.49</v>
      </c>
      <c r="CE6" s="36">
        <f t="shared" si="9"/>
        <v>137.97</v>
      </c>
      <c r="CF6" s="36">
        <f t="shared" si="9"/>
        <v>169.82</v>
      </c>
      <c r="CG6" s="36">
        <f t="shared" si="9"/>
        <v>168.2</v>
      </c>
      <c r="CH6" s="36">
        <f t="shared" si="9"/>
        <v>168.67</v>
      </c>
      <c r="CI6" s="36">
        <f t="shared" si="9"/>
        <v>174.97</v>
      </c>
      <c r="CJ6" s="36">
        <f t="shared" si="9"/>
        <v>178.59</v>
      </c>
      <c r="CK6" s="35" t="str">
        <f>IF(CK7="","",IF(CK7="-","【-】","【"&amp;SUBSTITUTE(TEXT(CK7,"#,##0.00"),"-","△")&amp;"】"))</f>
        <v>【167.11】</v>
      </c>
      <c r="CL6" s="36">
        <f>IF(CL7="",NA(),CL7)</f>
        <v>76.23</v>
      </c>
      <c r="CM6" s="36">
        <f t="shared" ref="CM6:CU6" si="10">IF(CM7="",NA(),CM7)</f>
        <v>80.489999999999995</v>
      </c>
      <c r="CN6" s="36">
        <f t="shared" si="10"/>
        <v>82.59</v>
      </c>
      <c r="CO6" s="36">
        <f t="shared" si="10"/>
        <v>80.13</v>
      </c>
      <c r="CP6" s="36">
        <f t="shared" si="10"/>
        <v>78.010000000000005</v>
      </c>
      <c r="CQ6" s="36">
        <f t="shared" si="10"/>
        <v>55.13</v>
      </c>
      <c r="CR6" s="36">
        <f t="shared" si="10"/>
        <v>54.77</v>
      </c>
      <c r="CS6" s="36">
        <f t="shared" si="10"/>
        <v>54.92</v>
      </c>
      <c r="CT6" s="36">
        <f t="shared" si="10"/>
        <v>55.63</v>
      </c>
      <c r="CU6" s="36">
        <f t="shared" si="10"/>
        <v>55.03</v>
      </c>
      <c r="CV6" s="35" t="str">
        <f>IF(CV7="","",IF(CV7="-","【-】","【"&amp;SUBSTITUTE(TEXT(CV7,"#,##0.00"),"-","△")&amp;"】"))</f>
        <v>【60.27】</v>
      </c>
      <c r="CW6" s="36">
        <f>IF(CW7="",NA(),CW7)</f>
        <v>70.91</v>
      </c>
      <c r="CX6" s="36">
        <f t="shared" ref="CX6:DF6" si="11">IF(CX7="",NA(),CX7)</f>
        <v>67.36</v>
      </c>
      <c r="CY6" s="36">
        <f t="shared" si="11"/>
        <v>65.2</v>
      </c>
      <c r="CZ6" s="36">
        <f t="shared" si="11"/>
        <v>66.63</v>
      </c>
      <c r="DA6" s="36">
        <f t="shared" si="11"/>
        <v>67.94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48.97</v>
      </c>
      <c r="DI6" s="36">
        <f t="shared" ref="DI6:DQ6" si="12">IF(DI7="",NA(),DI7)</f>
        <v>48.6</v>
      </c>
      <c r="DJ6" s="36">
        <f t="shared" si="12"/>
        <v>48.79</v>
      </c>
      <c r="DK6" s="36">
        <f t="shared" si="12"/>
        <v>49.44</v>
      </c>
      <c r="DL6" s="36">
        <f t="shared" si="12"/>
        <v>49.98</v>
      </c>
      <c r="DM6" s="36">
        <f t="shared" si="12"/>
        <v>46.66</v>
      </c>
      <c r="DN6" s="36">
        <f t="shared" si="12"/>
        <v>47.46</v>
      </c>
      <c r="DO6" s="36">
        <f t="shared" si="12"/>
        <v>48.49</v>
      </c>
      <c r="DP6" s="36">
        <f t="shared" si="12"/>
        <v>48.05</v>
      </c>
      <c r="DQ6" s="36">
        <f t="shared" si="12"/>
        <v>48.87</v>
      </c>
      <c r="DR6" s="35" t="str">
        <f>IF(DR7="","",IF(DR7="-","【-】","【"&amp;SUBSTITUTE(TEXT(DR7,"#,##0.00"),"-","△")&amp;"】"))</f>
        <v>【48.85】</v>
      </c>
      <c r="DS6" s="36">
        <f>IF(DS7="",NA(),DS7)</f>
        <v>9.19</v>
      </c>
      <c r="DT6" s="36">
        <f t="shared" ref="DT6:EB6" si="13">IF(DT7="",NA(),DT7)</f>
        <v>8.84</v>
      </c>
      <c r="DU6" s="36">
        <f t="shared" si="13"/>
        <v>8.93</v>
      </c>
      <c r="DV6" s="36">
        <f t="shared" si="13"/>
        <v>8.93</v>
      </c>
      <c r="DW6" s="36">
        <f t="shared" si="13"/>
        <v>8.92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0.85</v>
      </c>
      <c r="EE6" s="36">
        <f t="shared" ref="EE6:EM6" si="14">IF(EE7="",NA(),EE7)</f>
        <v>0.89</v>
      </c>
      <c r="EF6" s="36">
        <f t="shared" si="14"/>
        <v>0.42</v>
      </c>
      <c r="EG6" s="36">
        <f t="shared" si="14"/>
        <v>0.42</v>
      </c>
      <c r="EH6" s="36">
        <f t="shared" si="14"/>
        <v>0.42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24023</v>
      </c>
      <c r="D7" s="38">
        <v>46</v>
      </c>
      <c r="E7" s="38">
        <v>1</v>
      </c>
      <c r="F7" s="38">
        <v>0</v>
      </c>
      <c r="G7" s="38">
        <v>1</v>
      </c>
      <c r="H7" s="38" t="s">
        <v>93</v>
      </c>
      <c r="I7" s="38" t="s">
        <v>94</v>
      </c>
      <c r="J7" s="38" t="s">
        <v>95</v>
      </c>
      <c r="K7" s="38" t="s">
        <v>96</v>
      </c>
      <c r="L7" s="38" t="s">
        <v>97</v>
      </c>
      <c r="M7" s="38" t="s">
        <v>98</v>
      </c>
      <c r="N7" s="39" t="s">
        <v>99</v>
      </c>
      <c r="O7" s="39">
        <v>66.47</v>
      </c>
      <c r="P7" s="39">
        <v>98.8</v>
      </c>
      <c r="Q7" s="39">
        <v>3071</v>
      </c>
      <c r="R7" s="39">
        <v>15825</v>
      </c>
      <c r="S7" s="39">
        <v>337.23</v>
      </c>
      <c r="T7" s="39">
        <v>46.93</v>
      </c>
      <c r="U7" s="39">
        <v>15415</v>
      </c>
      <c r="V7" s="39">
        <v>125.1</v>
      </c>
      <c r="W7" s="39">
        <v>123.22</v>
      </c>
      <c r="X7" s="39">
        <v>120.14</v>
      </c>
      <c r="Y7" s="39">
        <v>123.49</v>
      </c>
      <c r="Z7" s="39">
        <v>118.64</v>
      </c>
      <c r="AA7" s="39">
        <v>124.38</v>
      </c>
      <c r="AB7" s="39">
        <v>121.54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1434.8</v>
      </c>
      <c r="AU7" s="39">
        <v>1033.6199999999999</v>
      </c>
      <c r="AV7" s="39">
        <v>603.15</v>
      </c>
      <c r="AW7" s="39">
        <v>983.06</v>
      </c>
      <c r="AX7" s="39">
        <v>1022.45</v>
      </c>
      <c r="AY7" s="39">
        <v>381.53</v>
      </c>
      <c r="AZ7" s="39">
        <v>391.54</v>
      </c>
      <c r="BA7" s="39">
        <v>384.34</v>
      </c>
      <c r="BB7" s="39">
        <v>359.47</v>
      </c>
      <c r="BC7" s="39">
        <v>369.69</v>
      </c>
      <c r="BD7" s="39">
        <v>261.93</v>
      </c>
      <c r="BE7" s="39">
        <v>469.24</v>
      </c>
      <c r="BF7" s="39">
        <v>482.27</v>
      </c>
      <c r="BG7" s="39">
        <v>486.2</v>
      </c>
      <c r="BH7" s="39">
        <v>487.7</v>
      </c>
      <c r="BI7" s="39">
        <v>493.32</v>
      </c>
      <c r="BJ7" s="39">
        <v>393.27</v>
      </c>
      <c r="BK7" s="39">
        <v>386.97</v>
      </c>
      <c r="BL7" s="39">
        <v>380.58</v>
      </c>
      <c r="BM7" s="39">
        <v>401.79</v>
      </c>
      <c r="BN7" s="39">
        <v>402.99</v>
      </c>
      <c r="BO7" s="39">
        <v>270.45999999999998</v>
      </c>
      <c r="BP7" s="39">
        <v>120.31</v>
      </c>
      <c r="BQ7" s="39">
        <v>123.4</v>
      </c>
      <c r="BR7" s="39">
        <v>115.5</v>
      </c>
      <c r="BS7" s="39">
        <v>125.09</v>
      </c>
      <c r="BT7" s="39">
        <v>121.71</v>
      </c>
      <c r="BU7" s="39">
        <v>100.47</v>
      </c>
      <c r="BV7" s="39">
        <v>101.72</v>
      </c>
      <c r="BW7" s="39">
        <v>102.38</v>
      </c>
      <c r="BX7" s="39">
        <v>100.12</v>
      </c>
      <c r="BY7" s="39">
        <v>98.66</v>
      </c>
      <c r="BZ7" s="39">
        <v>103.91</v>
      </c>
      <c r="CA7" s="39">
        <v>138.75</v>
      </c>
      <c r="CB7" s="39">
        <v>135.5</v>
      </c>
      <c r="CC7" s="39">
        <v>145.13999999999999</v>
      </c>
      <c r="CD7" s="39">
        <v>134.49</v>
      </c>
      <c r="CE7" s="39">
        <v>137.97</v>
      </c>
      <c r="CF7" s="39">
        <v>169.82</v>
      </c>
      <c r="CG7" s="39">
        <v>168.2</v>
      </c>
      <c r="CH7" s="39">
        <v>168.67</v>
      </c>
      <c r="CI7" s="39">
        <v>174.97</v>
      </c>
      <c r="CJ7" s="39">
        <v>178.59</v>
      </c>
      <c r="CK7" s="39">
        <v>167.11</v>
      </c>
      <c r="CL7" s="39">
        <v>76.23</v>
      </c>
      <c r="CM7" s="39">
        <v>80.489999999999995</v>
      </c>
      <c r="CN7" s="39">
        <v>82.59</v>
      </c>
      <c r="CO7" s="39">
        <v>80.13</v>
      </c>
      <c r="CP7" s="39">
        <v>78.010000000000005</v>
      </c>
      <c r="CQ7" s="39">
        <v>55.13</v>
      </c>
      <c r="CR7" s="39">
        <v>54.77</v>
      </c>
      <c r="CS7" s="39">
        <v>54.92</v>
      </c>
      <c r="CT7" s="39">
        <v>55.63</v>
      </c>
      <c r="CU7" s="39">
        <v>55.03</v>
      </c>
      <c r="CV7" s="39">
        <v>60.27</v>
      </c>
      <c r="CW7" s="39">
        <v>70.91</v>
      </c>
      <c r="CX7" s="39">
        <v>67.36</v>
      </c>
      <c r="CY7" s="39">
        <v>65.2</v>
      </c>
      <c r="CZ7" s="39">
        <v>66.63</v>
      </c>
      <c r="DA7" s="39">
        <v>67.94</v>
      </c>
      <c r="DB7" s="39">
        <v>83</v>
      </c>
      <c r="DC7" s="39">
        <v>82.89</v>
      </c>
      <c r="DD7" s="39">
        <v>82.66</v>
      </c>
      <c r="DE7" s="39">
        <v>82.04</v>
      </c>
      <c r="DF7" s="39">
        <v>81.900000000000006</v>
      </c>
      <c r="DG7" s="39">
        <v>89.92</v>
      </c>
      <c r="DH7" s="39">
        <v>48.97</v>
      </c>
      <c r="DI7" s="39">
        <v>48.6</v>
      </c>
      <c r="DJ7" s="39">
        <v>48.79</v>
      </c>
      <c r="DK7" s="39">
        <v>49.44</v>
      </c>
      <c r="DL7" s="39">
        <v>49.98</v>
      </c>
      <c r="DM7" s="39">
        <v>46.66</v>
      </c>
      <c r="DN7" s="39">
        <v>47.46</v>
      </c>
      <c r="DO7" s="39">
        <v>48.49</v>
      </c>
      <c r="DP7" s="39">
        <v>48.05</v>
      </c>
      <c r="DQ7" s="39">
        <v>48.87</v>
      </c>
      <c r="DR7" s="39">
        <v>48.85</v>
      </c>
      <c r="DS7" s="39">
        <v>9.19</v>
      </c>
      <c r="DT7" s="39">
        <v>8.84</v>
      </c>
      <c r="DU7" s="39">
        <v>8.93</v>
      </c>
      <c r="DV7" s="39">
        <v>8.93</v>
      </c>
      <c r="DW7" s="39">
        <v>8.92</v>
      </c>
      <c r="DX7" s="39">
        <v>9.85</v>
      </c>
      <c r="DY7" s="39">
        <v>9.7100000000000009</v>
      </c>
      <c r="DZ7" s="39">
        <v>12.79</v>
      </c>
      <c r="EA7" s="39">
        <v>13.39</v>
      </c>
      <c r="EB7" s="39">
        <v>14.85</v>
      </c>
      <c r="EC7" s="39">
        <v>17.8</v>
      </c>
      <c r="ED7" s="39">
        <v>0.85</v>
      </c>
      <c r="EE7" s="39">
        <v>0.89</v>
      </c>
      <c r="EF7" s="39">
        <v>0.42</v>
      </c>
      <c r="EG7" s="39">
        <v>0.42</v>
      </c>
      <c r="EH7" s="39">
        <v>0.42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和博</cp:lastModifiedBy>
  <cp:lastPrinted>2020-01-22T04:52:54Z</cp:lastPrinted>
  <dcterms:created xsi:type="dcterms:W3CDTF">2019-12-05T04:08:34Z</dcterms:created>
  <dcterms:modified xsi:type="dcterms:W3CDTF">2020-01-22T04:55:38Z</dcterms:modified>
  <cp:category/>
</cp:coreProperties>
</file>