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_saitou\Desktop\"/>
    </mc:Choice>
  </mc:AlternateContent>
  <workbookProtection workbookAlgorithmName="SHA-512" workbookHashValue="mu3b8YndEsyaXjkysmIMHYrtRg91QY/Yt5fIU5Bw+RjiQq1Yl7MC4tJrfUAE6hZkEZWCG7q2nOnsJJO8JD/4mA==" workbookSaltValue="ebrcYSxcTPHkrkgrKlo86A=="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<sst xmlns="http://schemas.openxmlformats.org/spreadsheetml/2006/main" count="223" uniqueCount="108">
  <si>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</si>
  <si>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</si>
  <si>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</si>
  <si>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</si>
  <si>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</si>
  <si>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</si>
  <si>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</si>
  <si>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</si>
  <si>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</si>
  <si>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</si>
  <si>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</si>
  <si>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</si>
  <si>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</si>
  <si>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</si>
  <si>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</si>
  <si>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</si>
  <si>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</si>
  <si>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</si>
  <si>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</si>
  <si>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</si>
  <si>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</si>
  <si>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</si>
  <si>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</si>
  <si>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</si>
  <si>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</si>
  <si>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</si>
  <si>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</si>
  <si>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</si>
  <si>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</si>
  <si>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</si>
  <si>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</si>
  <si>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</si>
  <si>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</si>
  <si>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</si>
  <si>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</si>
  <si>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</si>
  <si>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</si>
  <si>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</si>
  <si>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</si>
  <si>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</si>
  <si>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</si>
  <si>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</si>
  <si>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</si>
  <si>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</si>
  <si>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</si>
  <si>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</si>
  <si>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</si>
  <si>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</si>
  <si>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</si>
  <si>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</si>
  <si>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</si>
  <si>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</si>
  <si>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</si>
  <si>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</si>
  <si>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</si>
  <si>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</si>
  <si>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</si>
  <si>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</si>
  <si>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</si>
  <si>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</si>
  <si>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</si>
  <si>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</si>
  <si>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</si>
  <si>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</si>
  <si>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</si>
  <si>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</si>
  <si>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</si>
  <si>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</si>
  <si>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</si>
  <si>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</si>
  <si>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</si>
  <si>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</si>
  <si>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</si>
  <si>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</si>
  <si>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</si>
  <si>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</si>
  <si>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</si>
  <si>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</si>
  <si>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</si>
  <si>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</si>
  <si>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</si>
  <si>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</si>
  <si>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</si>
  <si>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</si>
  <si>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</si>
  <si>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</si>
  <si>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</si>
  <si>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</si>
  <si>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</si>
  <si>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</si>
  <si>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</si>
  <si>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</si>
  <si>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</si>
  <si>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</si>
  <si>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</si>
  <si>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</si>
  <si>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</si>
  <si>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</si>
  <si>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</si>
  <si>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</si>
  <si>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</si>
  <si>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</si>
  <si>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</si>
  <si>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</si>
  <si>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</si>
  <si>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rPh sb="1" eb="2">
      <t>カク</t>
    </rPh>
    <rPh sb="2" eb="4">
      <t>ケイエイ</t>
    </rPh>
    <rPh sb="4" eb="6">
      <t>シヒョウ</t>
    </rPh>
    <rPh sb="7" eb="9">
      <t>ジョウキョウ</t>
    </rPh>
    <rPh sb="11" eb="13">
      <t>ハンダン</t>
    </rPh>
    <rPh sb="17" eb="19">
      <t>ケイエイ</t>
    </rPh>
    <rPh sb="19" eb="20">
      <t>テキ</t>
    </rPh>
    <rPh sb="22" eb="25">
      <t>ヒカクテキ</t>
    </rPh>
    <rPh sb="25" eb="27">
      <t>リョウコウ</t>
    </rPh>
    <rPh sb="35" eb="38">
      <t>チョウキテキ</t>
    </rPh>
    <rPh sb="38" eb="40">
      <t>シテン</t>
    </rPh>
    <rPh sb="45" eb="46">
      <t>ミズ</t>
    </rPh>
    <rPh sb="46" eb="48">
      <t>ジュヨウ</t>
    </rPh>
    <rPh sb="49" eb="51">
      <t>ゲンショウ</t>
    </rPh>
    <rPh sb="52" eb="53">
      <t>トモナ</t>
    </rPh>
    <rPh sb="55" eb="57">
      <t>リョウキン</t>
    </rPh>
    <rPh sb="57" eb="59">
      <t>シュウニュウ</t>
    </rPh>
    <rPh sb="60" eb="62">
      <t>ゲンショウ</t>
    </rPh>
    <rPh sb="65" eb="67">
      <t>ヨソウ</t>
    </rPh>
    <rPh sb="70" eb="72">
      <t>イッポウ</t>
    </rPh>
    <rPh sb="73" eb="75">
      <t>シセツ</t>
    </rPh>
    <rPh sb="76" eb="78">
      <t>カンロ</t>
    </rPh>
    <rPh sb="80" eb="83">
      <t>ロウキュウカ</t>
    </rPh>
    <rPh sb="84" eb="86">
      <t>シンコウ</t>
    </rPh>
    <rPh sb="93" eb="95">
      <t>ショウライ</t>
    </rPh>
    <rPh sb="96" eb="98">
      <t>コウシン</t>
    </rPh>
    <rPh sb="99" eb="100">
      <t>ソナ</t>
    </rPh>
    <rPh sb="103" eb="105">
      <t>ジギョウ</t>
    </rPh>
    <rPh sb="105" eb="107">
      <t>ケイカク</t>
    </rPh>
    <rPh sb="107" eb="108">
      <t>オヨ</t>
    </rPh>
    <rPh sb="109" eb="111">
      <t>ザイセイ</t>
    </rPh>
    <rPh sb="111" eb="113">
      <t>ミトオ</t>
    </rPh>
    <rPh sb="115" eb="117">
      <t>サクテイ</t>
    </rPh>
    <rPh sb="119" eb="121">
      <t>ジギョウ</t>
    </rPh>
    <rPh sb="122" eb="125">
      <t>アンテイセイ</t>
    </rPh>
    <rPh sb="126" eb="129">
      <t>ケイゾクセイ</t>
    </rPh>
    <rPh sb="130" eb="132">
      <t>カクホ</t>
    </rPh>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</si>
  <si>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rPh sb="1" eb="3">
      <t>カンロ</t>
    </rPh>
    <rPh sb="4" eb="6">
      <t>ドウスイ</t>
    </rPh>
    <rPh sb="6" eb="7">
      <t>カン</t>
    </rPh>
    <rPh sb="8" eb="11">
      <t>ソウスイカン</t>
    </rPh>
    <rPh sb="25" eb="27">
      <t>レイワ</t>
    </rPh>
    <rPh sb="28" eb="30">
      <t>ネンド</t>
    </rPh>
    <rPh sb="33" eb="35">
      <t>ホウテイ</t>
    </rPh>
    <rPh sb="35" eb="37">
      <t>タイヨウ</t>
    </rPh>
    <rPh sb="37" eb="39">
      <t>ネンスウ</t>
    </rPh>
    <rPh sb="40" eb="42">
      <t>チョウカ</t>
    </rPh>
    <rPh sb="44" eb="46">
      <t>ミコ</t>
    </rPh>
    <rPh sb="54" eb="56">
      <t>ツガル</t>
    </rPh>
    <rPh sb="56" eb="58">
      <t>コウイキ</t>
    </rPh>
    <rPh sb="58" eb="60">
      <t>スイドウ</t>
    </rPh>
    <rPh sb="60" eb="62">
      <t>ヨウスイ</t>
    </rPh>
    <rPh sb="62" eb="64">
      <t>キョウキュウ</t>
    </rPh>
    <rPh sb="64" eb="66">
      <t>ジギョウ</t>
    </rPh>
    <rPh sb="72" eb="74">
      <t>キホン</t>
    </rPh>
    <rPh sb="74" eb="76">
      <t>リネン</t>
    </rPh>
    <rPh sb="77" eb="78">
      <t>ノット</t>
    </rPh>
    <rPh sb="80" eb="82">
      <t>ショウライ</t>
    </rPh>
    <rPh sb="86" eb="88">
      <t>ジゾク</t>
    </rPh>
    <rPh sb="88" eb="90">
      <t>カノウ</t>
    </rPh>
    <rPh sb="91" eb="93">
      <t>ヨウスイ</t>
    </rPh>
    <rPh sb="93" eb="95">
      <t>キョウキュウ</t>
    </rPh>
    <rPh sb="95" eb="97">
      <t>ジギョウ</t>
    </rPh>
    <rPh sb="98" eb="100">
      <t>ウンエイ</t>
    </rPh>
    <rPh sb="101" eb="104">
      <t>ケイカクテキ</t>
    </rPh>
    <rPh sb="105" eb="106">
      <t>オコナ</t>
    </rPh>
    <rPh sb="107" eb="109">
      <t>ヒツヨウ</t>
    </rPh>
    <phoneticPr fontId="4"/>
  </si>
  <si>
    <t>①経常収支比率、③流動比率および⑤料金回収率等は、平均値を上回っていることから、健全経営であるといえる。　　　　　　　　　　　　　　　　　　　　　　　　　　　　　　　　　　　　　　　　　　　　　　　　　　　　　　　　　　　　　　　　　　　④企業債残高対給水収益比率および⑥給水原価は、類似団体の平均を下回って推移していることから、概ね適正といえる　　　　　　　　　　　　　　　　　　　　　　　　　　　　　　　　　　　　　　　　　　　　　　　　　　　　　　　　　　　　　　　　　　なお、構成市町村の人口及び使用水量が減少してきているため、今後も計画的な投資と経費削減に努める。</t>
    <rPh sb="1" eb="3">
      <t>ケイジョウ</t>
    </rPh>
    <rPh sb="3" eb="5">
      <t>シュウシ</t>
    </rPh>
    <rPh sb="5" eb="7">
      <t>ヒリツ</t>
    </rPh>
    <rPh sb="9" eb="11">
      <t>リュウドウ</t>
    </rPh>
    <rPh sb="11" eb="13">
      <t>ヒリツ</t>
    </rPh>
    <rPh sb="17" eb="19">
      <t>リョウキン</t>
    </rPh>
    <rPh sb="19" eb="21">
      <t>カイシュウ</t>
    </rPh>
    <rPh sb="21" eb="22">
      <t>リツ</t>
    </rPh>
    <rPh sb="22" eb="23">
      <t>トウ</t>
    </rPh>
    <rPh sb="25" eb="28">
      <t>ヘイキンチ</t>
    </rPh>
    <rPh sb="29" eb="31">
      <t>ウワマワ</t>
    </rPh>
    <rPh sb="40" eb="42">
      <t>ケンゼン</t>
    </rPh>
    <rPh sb="42" eb="44">
      <t>ケイエイ</t>
    </rPh>
    <rPh sb="120" eb="122">
      <t>キギョウ</t>
    </rPh>
    <rPh sb="122" eb="123">
      <t>サイ</t>
    </rPh>
    <rPh sb="123" eb="125">
      <t>ザンダカ</t>
    </rPh>
    <rPh sb="125" eb="126">
      <t>タイ</t>
    </rPh>
    <rPh sb="126" eb="128">
      <t>キュウスイ</t>
    </rPh>
    <rPh sb="128" eb="130">
      <t>シュウエキ</t>
    </rPh>
    <rPh sb="130" eb="132">
      <t>ヒリツ</t>
    </rPh>
    <rPh sb="136" eb="138">
      <t>キュウスイ</t>
    </rPh>
    <rPh sb="138" eb="140">
      <t>ゲンカ</t>
    </rPh>
    <rPh sb="142" eb="144">
      <t>ルイジ</t>
    </rPh>
    <rPh sb="144" eb="146">
      <t>ダンタイ</t>
    </rPh>
    <rPh sb="147" eb="149">
      <t>ヘイキン</t>
    </rPh>
    <rPh sb="150" eb="152">
      <t>シタマワ</t>
    </rPh>
    <rPh sb="154" eb="156">
      <t>スイイ</t>
    </rPh>
    <rPh sb="165" eb="166">
      <t>オオム</t>
    </rPh>
    <rPh sb="167" eb="169">
      <t>テキセイ</t>
    </rPh>
    <rPh sb="268" eb="270">
      <t>コンゴ</t>
    </rPh>
    <rPh sb="271" eb="274">
      <t>ケイカクテキ</t>
    </rPh>
    <rPh sb="275" eb="277">
      <t>トウシ</t>
    </rPh>
    <rPh sb="278" eb="280">
      <t>ケイヒ</t>
    </rPh>
    <rPh sb="280" eb="282">
      <t>サクゲン</t>
    </rPh>
    <rPh sb="283" eb="2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</si>
</sst>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2B-47A6-8B37-6B0153A780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962B-47A6-8B37-6B0153A780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59.9</c:v>
                </c:pt>
                <c:pt idx="1">
                  <c:v>59.3</c:v>
                </c:pt>
                <c:pt idx="2">
                  <c:v>59.4</c:v>
                </c:pt>
                <c:pt idx="3">
                  <c:v>64.09</c:v>
                </c:pt>
                <c:pt idx="4">
                  <c:v>63.64</c:v>
                </c:pt>
              </c:numCache>
            </c:numRef>
          </c:val>
          <c:extLst>
            <c:ext xmlns:c16="http://schemas.microsoft.com/office/drawing/2014/chart" uri="{C3380CC4-5D6E-409C-BE32-E72D297353CC}">
              <c16:uniqueId val="{00000000-1E89-411A-AD97-F208FA1E96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1E89-411A-AD97-F208FA1E96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01-42B7-9F57-BD75A9F8C0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C701-42B7-9F57-BD75A9F8C0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126.99</c:v>
                </c:pt>
                <c:pt idx="1">
                  <c:v>131.66999999999999</c:v>
                </c:pt>
                <c:pt idx="2">
                  <c:v>139.06</c:v>
                </c:pt>
                <c:pt idx="3">
                  <c:v>141.12</c:v>
                </c:pt>
                <c:pt idx="4">
                  <c:v>141.94999999999999</c:v>
                </c:pt>
              </c:numCache>
            </c:numRef>
          </c:val>
          <c:extLst>
            <c:ext xmlns:c16="http://schemas.microsoft.com/office/drawing/2014/chart" uri="{C3380CC4-5D6E-409C-BE32-E72D297353CC}">
              <c16:uniqueId val="{00000000-CA02-4C1F-9C64-EB98CE5D03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CA02-4C1F-9C64-EB98CE5D03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59.61</c:v>
                </c:pt>
                <c:pt idx="1">
                  <c:v>61.56</c:v>
                </c:pt>
                <c:pt idx="2">
                  <c:v>60.89</c:v>
                </c:pt>
                <c:pt idx="3">
                  <c:v>61.64</c:v>
                </c:pt>
                <c:pt idx="4">
                  <c:v>63.45</c:v>
                </c:pt>
              </c:numCache>
            </c:numRef>
          </c:val>
          <c:extLst>
            <c:ext xmlns:c16="http://schemas.microsoft.com/office/drawing/2014/chart" uri="{C3380CC4-5D6E-409C-BE32-E72D297353CC}">
              <c16:uniqueId val="{00000000-6C8F-48FE-89A4-82AF099D05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6C8F-48FE-89A4-82AF099D05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F5-4B78-B4C3-C3C02853FC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49F5-4B78-B4C3-C3C02853FC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F9-493A-9797-8816D178C8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9F9-493A-9797-8816D178C8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145.12</c:v>
                </c:pt>
                <c:pt idx="1">
                  <c:v>245.58</c:v>
                </c:pt>
                <c:pt idx="2">
                  <c:v>308.81</c:v>
                </c:pt>
                <c:pt idx="3">
                  <c:v>556.32000000000005</c:v>
                </c:pt>
                <c:pt idx="4">
                  <c:v>781.26</c:v>
                </c:pt>
              </c:numCache>
            </c:numRef>
          </c:val>
          <c:extLst>
            <c:ext xmlns:c16="http://schemas.microsoft.com/office/drawing/2014/chart" uri="{C3380CC4-5D6E-409C-BE32-E72D297353CC}">
              <c16:uniqueId val="{00000000-E2CE-48F5-A514-4EC10785752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E2CE-48F5-A514-4EC10785752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228.81</c:v>
                </c:pt>
                <c:pt idx="1">
                  <c:v>206.12</c:v>
                </c:pt>
                <c:pt idx="2">
                  <c:v>204.09</c:v>
                </c:pt>
                <c:pt idx="3">
                  <c:v>191.77</c:v>
                </c:pt>
                <c:pt idx="4">
                  <c:v>176.86</c:v>
                </c:pt>
              </c:numCache>
            </c:numRef>
          </c:val>
          <c:extLst>
            <c:ext xmlns:c16="http://schemas.microsoft.com/office/drawing/2014/chart" uri="{C3380CC4-5D6E-409C-BE32-E72D297353CC}">
              <c16:uniqueId val="{00000000-7F43-458F-B843-D02A0FD0BC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7F43-458F-B843-D02A0FD0BC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129.27000000000001</c:v>
                </c:pt>
                <c:pt idx="1">
                  <c:v>134.53</c:v>
                </c:pt>
                <c:pt idx="2">
                  <c:v>143.74</c:v>
                </c:pt>
                <c:pt idx="3">
                  <c:v>144.82</c:v>
                </c:pt>
                <c:pt idx="4">
                  <c:v>143.22999999999999</c:v>
                </c:pt>
              </c:numCache>
            </c:numRef>
          </c:val>
          <c:extLst>
            <c:ext xmlns:c16="http://schemas.microsoft.com/office/drawing/2014/chart" uri="{C3380CC4-5D6E-409C-BE32-E72D297353CC}">
              <c16:uniqueId val="{00000000-A3CD-467C-A14E-C32C1B7341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A3CD-467C-A14E-C32C1B7341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74.47</c:v>
                </c:pt>
                <c:pt idx="1">
                  <c:v>72.13</c:v>
                </c:pt>
                <c:pt idx="2">
                  <c:v>67.42</c:v>
                </c:pt>
                <c:pt idx="3">
                  <c:v>63.03</c:v>
                </c:pt>
                <c:pt idx="4">
                  <c:v>64.069999999999993</c:v>
                </c:pt>
              </c:numCache>
            </c:numRef>
          </c:val>
          <c:extLst>
            <c:ext xmlns:c16="http://schemas.microsoft.com/office/drawing/2014/chart" uri="{C3380CC4-5D6E-409C-BE32-E72D297353CC}">
              <c16:uniqueId val="{00000000-4093-4072-AD7B-558E0B2C13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4093-4072-AD7B-558E0B2C13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津軽広域水道企業団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81.569999999999993</v>
      </c>
      <c r="J10" s="52"/>
      <c r="K10" s="52"/>
      <c r="L10" s="52"/>
      <c r="M10" s="52"/>
      <c r="N10" s="52"/>
      <c r="O10" s="63"/>
      <c r="P10" s="53">
        <f>データ!$P$6</f>
        <v>97.91</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349194</v>
      </c>
      <c r="AM10" s="60"/>
      <c r="AN10" s="60"/>
      <c r="AO10" s="60"/>
      <c r="AP10" s="60"/>
      <c r="AQ10" s="60"/>
      <c r="AR10" s="60"/>
      <c r="AS10" s="60"/>
      <c r="AT10" s="51">
        <f>データ!$V$6</f>
        <v>799.4</v>
      </c>
      <c r="AU10" s="52"/>
      <c r="AV10" s="52"/>
      <c r="AW10" s="52"/>
      <c r="AX10" s="52"/>
      <c r="AY10" s="52"/>
      <c r="AZ10" s="52"/>
      <c r="BA10" s="52"/>
      <c r="BB10" s="53">
        <f>データ!$W$6</f>
        <v>436.82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NqAEhXtC4nvDtkhgva47QGH/VnebZ/BTBEeXDrdmEaU+QP2Lg43TIBWvoty4+jpykyWFTamp6s45IwSriLcIZg==" saltValue="apIoPMLOTuDd1wcAa92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28665</v>
      </c>
      <c r="D6" s="34">
        <f t="shared" si="3"/>
        <v>46</v>
      </c>
      <c r="E6" s="34">
        <f t="shared" si="3"/>
        <v>1</v>
      </c>
      <c r="F6" s="34">
        <f t="shared" si="3"/>
        <v>0</v>
      </c>
      <c r="G6" s="34">
        <f t="shared" si="3"/>
        <v>2</v>
      </c>
      <c r="H6" s="34" t="str">
        <f t="shared" si="3"/>
        <v>青森県　津軽広域水道企業団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81.569999999999993</v>
      </c>
      <c r="P6" s="35">
        <f t="shared" si="3"/>
        <v>97.91</v>
      </c>
      <c r="Q6" s="35">
        <f t="shared" si="3"/>
        <v>0</v>
      </c>
      <c r="R6" s="35" t="str">
        <f t="shared" si="3"/>
        <v>-</v>
      </c>
      <c r="S6" s="35" t="str">
        <f t="shared" si="3"/>
        <v>-</v>
      </c>
      <c r="T6" s="35" t="str">
        <f t="shared" si="3"/>
        <v>-</v>
      </c>
      <c r="U6" s="35">
        <f t="shared" si="3"/>
        <v>349194</v>
      </c>
      <c r="V6" s="35">
        <f t="shared" si="3"/>
        <v>799.4</v>
      </c>
      <c r="W6" s="35">
        <f t="shared" si="3"/>
        <v>436.82</v>
      </c>
      <c r="X6" s="36">
        <f>IF(X7="",NA(),X7)</f>
        <v>126.99</v>
      </c>
      <c r="Y6" s="36">
        <f t="shared" ref="Y6:AG6" si="4">IF(Y7="",NA(),Y7)</f>
        <v>131.66999999999999</v>
      </c>
      <c r="Z6" s="36">
        <f t="shared" si="4"/>
        <v>139.06</v>
      </c>
      <c r="AA6" s="36">
        <f t="shared" si="4"/>
        <v>141.12</v>
      </c>
      <c r="AB6" s="36">
        <f t="shared" si="4"/>
        <v>141.94999999999999</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145.12</v>
      </c>
      <c r="AU6" s="36">
        <f t="shared" ref="AU6:BC6" si="6">IF(AU7="",NA(),AU7)</f>
        <v>245.58</v>
      </c>
      <c r="AV6" s="36">
        <f t="shared" si="6"/>
        <v>308.81</v>
      </c>
      <c r="AW6" s="36">
        <f t="shared" si="6"/>
        <v>556.32000000000005</v>
      </c>
      <c r="AX6" s="36">
        <f t="shared" si="6"/>
        <v>781.26</v>
      </c>
      <c r="AY6" s="36">
        <f t="shared" si="6"/>
        <v>200.22</v>
      </c>
      <c r="AZ6" s="36">
        <f t="shared" si="6"/>
        <v>212.95</v>
      </c>
      <c r="BA6" s="36">
        <f t="shared" si="6"/>
        <v>224.41</v>
      </c>
      <c r="BB6" s="36">
        <f t="shared" si="6"/>
        <v>243.44</v>
      </c>
      <c r="BC6" s="36">
        <f t="shared" si="6"/>
        <v>258.49</v>
      </c>
      <c r="BD6" s="35" t="str">
        <f>IF(BD7="","",IF(BD7="-","【-】","【"&amp;SUBSTITUTE(TEXT(BD7,"#,##0.00"),"-","△")&amp;"】"))</f>
        <v>【258.49】</v>
      </c>
      <c r="BE6" s="36">
        <f>IF(BE7="",NA(),BE7)</f>
        <v>228.81</v>
      </c>
      <c r="BF6" s="36">
        <f t="shared" ref="BF6:BN6" si="7">IF(BF7="",NA(),BF7)</f>
        <v>206.12</v>
      </c>
      <c r="BG6" s="36">
        <f t="shared" si="7"/>
        <v>204.09</v>
      </c>
      <c r="BH6" s="36">
        <f t="shared" si="7"/>
        <v>191.77</v>
      </c>
      <c r="BI6" s="36">
        <f t="shared" si="7"/>
        <v>176.86</v>
      </c>
      <c r="BJ6" s="36">
        <f t="shared" si="7"/>
        <v>351.06</v>
      </c>
      <c r="BK6" s="36">
        <f t="shared" si="7"/>
        <v>333.48</v>
      </c>
      <c r="BL6" s="36">
        <f t="shared" si="7"/>
        <v>320.31</v>
      </c>
      <c r="BM6" s="36">
        <f t="shared" si="7"/>
        <v>303.26</v>
      </c>
      <c r="BN6" s="36">
        <f t="shared" si="7"/>
        <v>290.31</v>
      </c>
      <c r="BO6" s="35" t="str">
        <f>IF(BO7="","",IF(BO7="-","【-】","【"&amp;SUBSTITUTE(TEXT(BO7,"#,##0.00"),"-","△")&amp;"】"))</f>
        <v>【290.31】</v>
      </c>
      <c r="BP6" s="36">
        <f>IF(BP7="",NA(),BP7)</f>
        <v>129.27000000000001</v>
      </c>
      <c r="BQ6" s="36">
        <f t="shared" ref="BQ6:BY6" si="8">IF(BQ7="",NA(),BQ7)</f>
        <v>134.53</v>
      </c>
      <c r="BR6" s="36">
        <f t="shared" si="8"/>
        <v>143.74</v>
      </c>
      <c r="BS6" s="36">
        <f t="shared" si="8"/>
        <v>144.82</v>
      </c>
      <c r="BT6" s="36">
        <f t="shared" si="8"/>
        <v>143.22999999999999</v>
      </c>
      <c r="BU6" s="36">
        <f t="shared" si="8"/>
        <v>112.92</v>
      </c>
      <c r="BV6" s="36">
        <f t="shared" si="8"/>
        <v>112.81</v>
      </c>
      <c r="BW6" s="36">
        <f t="shared" si="8"/>
        <v>113.88</v>
      </c>
      <c r="BX6" s="36">
        <f t="shared" si="8"/>
        <v>114.14</v>
      </c>
      <c r="BY6" s="36">
        <f t="shared" si="8"/>
        <v>112.83</v>
      </c>
      <c r="BZ6" s="35" t="str">
        <f>IF(BZ7="","",IF(BZ7="-","【-】","【"&amp;SUBSTITUTE(TEXT(BZ7,"#,##0.00"),"-","△")&amp;"】"))</f>
        <v>【112.83】</v>
      </c>
      <c r="CA6" s="36">
        <f>IF(CA7="",NA(),CA7)</f>
        <v>74.47</v>
      </c>
      <c r="CB6" s="36">
        <f t="shared" ref="CB6:CJ6" si="9">IF(CB7="",NA(),CB7)</f>
        <v>72.13</v>
      </c>
      <c r="CC6" s="36">
        <f t="shared" si="9"/>
        <v>67.42</v>
      </c>
      <c r="CD6" s="36">
        <f t="shared" si="9"/>
        <v>63.03</v>
      </c>
      <c r="CE6" s="36">
        <f t="shared" si="9"/>
        <v>64.069999999999993</v>
      </c>
      <c r="CF6" s="36">
        <f t="shared" si="9"/>
        <v>75.3</v>
      </c>
      <c r="CG6" s="36">
        <f t="shared" si="9"/>
        <v>75.3</v>
      </c>
      <c r="CH6" s="36">
        <f t="shared" si="9"/>
        <v>74.02</v>
      </c>
      <c r="CI6" s="36">
        <f t="shared" si="9"/>
        <v>73.03</v>
      </c>
      <c r="CJ6" s="36">
        <f t="shared" si="9"/>
        <v>73.86</v>
      </c>
      <c r="CK6" s="35" t="str">
        <f>IF(CK7="","",IF(CK7="-","【-】","【"&amp;SUBSTITUTE(TEXT(CK7,"#,##0.00"),"-","△")&amp;"】"))</f>
        <v>【73.86】</v>
      </c>
      <c r="CL6" s="36">
        <f>IF(CL7="",NA(),CL7)</f>
        <v>59.9</v>
      </c>
      <c r="CM6" s="36">
        <f t="shared" ref="CM6:CU6" si="10">IF(CM7="",NA(),CM7)</f>
        <v>59.3</v>
      </c>
      <c r="CN6" s="36">
        <f t="shared" si="10"/>
        <v>59.4</v>
      </c>
      <c r="CO6" s="36">
        <f t="shared" si="10"/>
        <v>64.09</v>
      </c>
      <c r="CP6" s="36">
        <f t="shared" si="10"/>
        <v>63.64</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59.61</v>
      </c>
      <c r="DI6" s="36">
        <f t="shared" ref="DI6:DQ6" si="12">IF(DI7="",NA(),DI7)</f>
        <v>61.56</v>
      </c>
      <c r="DJ6" s="36">
        <f t="shared" si="12"/>
        <v>60.89</v>
      </c>
      <c r="DK6" s="36">
        <f t="shared" si="12"/>
        <v>61.64</v>
      </c>
      <c r="DL6" s="36">
        <f t="shared" si="12"/>
        <v>63.45</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28665</v>
      </c>
      <c r="D7" s="38">
        <v>46</v>
      </c>
      <c r="E7" s="38">
        <v>1</v>
      </c>
      <c r="F7" s="38">
        <v>0</v>
      </c>
      <c r="G7" s="38">
        <v>2</v>
      </c>
      <c r="H7" s="38" t="s">
        <v>93</v>
      </c>
      <c r="I7" s="38" t="s">
        <v>94</v>
      </c>
      <c r="J7" s="38" t="s">
        <v>95</v>
      </c>
      <c r="K7" s="38" t="s">
        <v>96</v>
      </c>
      <c r="L7" s="38" t="s">
        <v>97</v>
      </c>
      <c r="M7" s="38" t="s">
        <v>98</v>
      </c>
      <c r="N7" s="39" t="s">
        <v>99</v>
      </c>
      <c r="O7" s="39">
        <v>81.569999999999993</v>
      </c>
      <c r="P7" s="39">
        <v>97.91</v>
      </c>
      <c r="Q7" s="39">
        <v>0</v>
      </c>
      <c r="R7" s="39" t="s">
        <v>99</v>
      </c>
      <c r="S7" s="39" t="s">
        <v>99</v>
      </c>
      <c r="T7" s="39" t="s">
        <v>99</v>
      </c>
      <c r="U7" s="39">
        <v>349194</v>
      </c>
      <c r="V7" s="39">
        <v>799.4</v>
      </c>
      <c r="W7" s="39">
        <v>436.82</v>
      </c>
      <c r="X7" s="39">
        <v>126.99</v>
      </c>
      <c r="Y7" s="39">
        <v>131.66999999999999</v>
      </c>
      <c r="Z7" s="39">
        <v>139.06</v>
      </c>
      <c r="AA7" s="39">
        <v>141.12</v>
      </c>
      <c r="AB7" s="39">
        <v>141.94999999999999</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145.12</v>
      </c>
      <c r="AU7" s="39">
        <v>245.58</v>
      </c>
      <c r="AV7" s="39">
        <v>308.81</v>
      </c>
      <c r="AW7" s="39">
        <v>556.32000000000005</v>
      </c>
      <c r="AX7" s="39">
        <v>781.26</v>
      </c>
      <c r="AY7" s="39">
        <v>200.22</v>
      </c>
      <c r="AZ7" s="39">
        <v>212.95</v>
      </c>
      <c r="BA7" s="39">
        <v>224.41</v>
      </c>
      <c r="BB7" s="39">
        <v>243.44</v>
      </c>
      <c r="BC7" s="39">
        <v>258.49</v>
      </c>
      <c r="BD7" s="39">
        <v>258.49</v>
      </c>
      <c r="BE7" s="39">
        <v>228.81</v>
      </c>
      <c r="BF7" s="39">
        <v>206.12</v>
      </c>
      <c r="BG7" s="39">
        <v>204.09</v>
      </c>
      <c r="BH7" s="39">
        <v>191.77</v>
      </c>
      <c r="BI7" s="39">
        <v>176.86</v>
      </c>
      <c r="BJ7" s="39">
        <v>351.06</v>
      </c>
      <c r="BK7" s="39">
        <v>333.48</v>
      </c>
      <c r="BL7" s="39">
        <v>320.31</v>
      </c>
      <c r="BM7" s="39">
        <v>303.26</v>
      </c>
      <c r="BN7" s="39">
        <v>290.31</v>
      </c>
      <c r="BO7" s="39">
        <v>290.31</v>
      </c>
      <c r="BP7" s="39">
        <v>129.27000000000001</v>
      </c>
      <c r="BQ7" s="39">
        <v>134.53</v>
      </c>
      <c r="BR7" s="39">
        <v>143.74</v>
      </c>
      <c r="BS7" s="39">
        <v>144.82</v>
      </c>
      <c r="BT7" s="39">
        <v>143.22999999999999</v>
      </c>
      <c r="BU7" s="39">
        <v>112.92</v>
      </c>
      <c r="BV7" s="39">
        <v>112.81</v>
      </c>
      <c r="BW7" s="39">
        <v>113.88</v>
      </c>
      <c r="BX7" s="39">
        <v>114.14</v>
      </c>
      <c r="BY7" s="39">
        <v>112.83</v>
      </c>
      <c r="BZ7" s="39">
        <v>112.83</v>
      </c>
      <c r="CA7" s="39">
        <v>74.47</v>
      </c>
      <c r="CB7" s="39">
        <v>72.13</v>
      </c>
      <c r="CC7" s="39">
        <v>67.42</v>
      </c>
      <c r="CD7" s="39">
        <v>63.03</v>
      </c>
      <c r="CE7" s="39">
        <v>64.069999999999993</v>
      </c>
      <c r="CF7" s="39">
        <v>75.3</v>
      </c>
      <c r="CG7" s="39">
        <v>75.3</v>
      </c>
      <c r="CH7" s="39">
        <v>74.02</v>
      </c>
      <c r="CI7" s="39">
        <v>73.03</v>
      </c>
      <c r="CJ7" s="39">
        <v>73.86</v>
      </c>
      <c r="CK7" s="39">
        <v>73.86</v>
      </c>
      <c r="CL7" s="39">
        <v>59.9</v>
      </c>
      <c r="CM7" s="39">
        <v>59.3</v>
      </c>
      <c r="CN7" s="39">
        <v>59.4</v>
      </c>
      <c r="CO7" s="39">
        <v>64.09</v>
      </c>
      <c r="CP7" s="39">
        <v>63.64</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59.61</v>
      </c>
      <c r="DI7" s="39">
        <v>61.56</v>
      </c>
      <c r="DJ7" s="39">
        <v>60.89</v>
      </c>
      <c r="DK7" s="39">
        <v>61.64</v>
      </c>
      <c r="DL7" s="39">
        <v>63.45</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