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特会担当用\02 公営企業\06【公営企業】照会・回答\31年度\17 公営企業に係る経営比較分析表の分析等\02 各課から\"/>
    </mc:Choice>
  </mc:AlternateContent>
  <workbookProtection workbookAlgorithmName="SHA-512" workbookHashValue="i6Jb0C2CykAcjObtl8Gu9pg+BivMq9Bcr3aJCEktx2uLw3RM0mzJ7xvRV12e0ubYDvGyMigwwBOoeug8B3JhIw==" workbookSaltValue="efMdRGKR5aZ1FfBbWaTyDA==" workbookSpinCount="100000" lockStructure="1"/>
  <bookViews>
    <workbookView xWindow="0" yWindow="0" windowWidth="20490" windowHeight="696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51" i="4"/>
  <c r="GQ30" i="4"/>
  <c r="LT76" i="4"/>
  <c r="GQ51" i="4"/>
  <c r="LH30" i="4"/>
  <c r="IE76" i="4"/>
  <c r="BZ30" i="4"/>
  <c r="BG51" i="4"/>
  <c r="FX30" i="4"/>
  <c r="BG30" i="4"/>
  <c r="AV76" i="4"/>
  <c r="KO51" i="4"/>
  <c r="FX51" i="4"/>
  <c r="HP76" i="4"/>
  <c r="LE76" i="4"/>
  <c r="KO30" i="4"/>
  <c r="HA76" i="4"/>
  <c r="AN51" i="4"/>
  <c r="FE30" i="4"/>
  <c r="AG76" i="4"/>
  <c r="JV30" i="4"/>
  <c r="AN30" i="4"/>
  <c r="KP76" i="4"/>
  <c r="FE51" i="4"/>
  <c r="JV51" i="4"/>
  <c r="KA76" i="4"/>
  <c r="EL51" i="4"/>
  <c r="JC30" i="4"/>
  <c r="U30" i="4"/>
  <c r="GL76" i="4"/>
  <c r="U51" i="4"/>
  <c r="EL30" i="4"/>
  <c r="R76"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<sst xmlns="http://schemas.openxmlformats.org/spreadsheetml/2006/main" count="278" uniqueCount="137">
  <si>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</si>
  <si>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</si>
  <si>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</si>
  <si>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</si>
  <si>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</si>
  <si>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</si>
  <si>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</si>
  <si>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</si>
  <si>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</si>
  <si>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</si>
  <si>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</si>
  <si>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</si>
  <si>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</si>
  <si>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</si>
  <si>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</si>
  <si>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</si>
  <si>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</si>
  <si>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</si>
  <si>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</si>
  <si>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</si>
  <si>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</si>
  <si>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</si>
  <si>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</si>
  <si>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</si>
  <si>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</si>
  <si>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</si>
  <si>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</si>
  <si>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</si>
  <si>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</si>
  <si>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</si>
  <si>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</si>
  <si>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</si>
  <si>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</si>
  <si>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</si>
  <si>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</si>
  <si>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</si>
  <si>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</si>
  <si>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</si>
  <si>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</si>
  <si>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</si>
  <si>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</si>
  <si>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</si>
  <si>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</si>
  <si>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</si>
  <si>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</si>
  <si>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</si>
  <si>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</si>
  <si>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</si>
  <si>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</si>
  <si>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</si>
  <si>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</si>
  <si>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</si>
  <si>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</si>
  <si>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</si>
  <si>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</si>
  <si>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</si>
  <si>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</si>
  <si>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</si>
  <si>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</si>
  <si>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</si>
  <si>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</si>
  <si>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</si>
  <si>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</si>
  <si>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</si>
  <si>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</si>
  <si>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</si>
  <si>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</si>
  <si>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</si>
  <si>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</si>
  <si>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</si>
  <si>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</si>
  <si>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</si>
  <si>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</si>
  <si>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</si>
  <si>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</si>
  <si>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</si>
  <si>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</si>
  <si>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</si>
  <si>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</si>
  <si>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</si>
  <si>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</si>
  <si>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</si>
  <si>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</si>
  <si>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</si>
  <si>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</si>
  <si>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</si>
  <si>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</si>
  <si>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</si>
  <si>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</si>
  <si>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</si>
  <si>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</si>
  <si>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</si>
  <si>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</si>
  <si>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</si>
  <si>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</si>
  <si>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</si>
  <si>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</si>
  <si>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</si>
  <si>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</si>
  <si>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</si>
  <si>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</si>
  <si>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</si>
  <si>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</si>
  <si>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</si>
  <si>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</si>
  <si>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</si>
  <si>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</si>
  <si>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</si>
  <si>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</si>
  <si>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</si>
  <si>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</si>
  <si>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</si>
  <si>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</si>
  <si>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</si>
  <si>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</si>
  <si>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</si>
  <si>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八戸市中央駐車場</t>
  </si>
  <si>
    <t>法非適用</t>
  </si>
  <si>
    <t>駐車場整備事業</t>
  </si>
  <si>
    <t>-</t>
  </si>
  <si>
    <t>Ａ１Ｂ１</t>
  </si>
  <si>
    <t>非設置</t>
  </si>
  <si>
    <t>該当数値なし</t>
  </si>
  <si>
    <t>都市計画駐車場 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</si>
  <si>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</si>
  <si>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</si>
  <si>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</si>
  <si>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</si>
  <si>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</si>
  <si>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</si>
  <si>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</si>
  <si>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</si>
  <si>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</si>
  <si>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・改築事業により平成27年度から稼働率が低下していたが、平成30年度で改築事業が完了し利用台数が大幅に増えたことから、改築事業前の平成26年度と同程度の数値までに改善した。</t>
    <rPh sb="1" eb="3">
      <t>カドウ</t>
    </rPh>
    <rPh sb="3" eb="4">
      <t>リツ</t>
    </rPh>
    <rPh sb="6" eb="8">
      <t>カイチク</t>
    </rPh>
    <rPh sb="8" eb="10">
      <t>ジギョウ</t>
    </rPh>
    <rPh sb="21" eb="23">
      <t>カドウ</t>
    </rPh>
    <rPh sb="23" eb="24">
      <t>リツ</t>
    </rPh>
    <rPh sb="25" eb="27">
      <t>テイカ</t>
    </rPh>
    <rPh sb="37" eb="39">
      <t>ネンド</t>
    </rPh>
    <rPh sb="42" eb="44">
      <t>ジギョウ</t>
    </rPh>
    <rPh sb="45" eb="47">
      <t>カンリョウ</t>
    </rPh>
    <rPh sb="48" eb="50">
      <t>リヨウ</t>
    </rPh>
    <rPh sb="50" eb="52">
      <t>ダイスウ</t>
    </rPh>
    <rPh sb="53" eb="55">
      <t>オオハバ</t>
    </rPh>
    <rPh sb="56" eb="57">
      <t>フ</t>
    </rPh>
    <rPh sb="64" eb="66">
      <t>カイチク</t>
    </rPh>
    <rPh sb="66" eb="68">
      <t>ジギョウ</t>
    </rPh>
    <rPh sb="68" eb="69">
      <t>マエ</t>
    </rPh>
    <rPh sb="70" eb="72">
      <t>ヘイセイ</t>
    </rPh>
    <rPh sb="74" eb="76">
      <t>ネンド</t>
    </rPh>
    <rPh sb="77" eb="80">
      <t>ドウテイド</t>
    </rPh>
    <rPh sb="81" eb="83">
      <t>スウチ</t>
    </rPh>
    <phoneticPr fontId="15"/>
  </si>
  <si>
    <t>・平成30年度、改築事業が完了したことにより、収入は事業開始前の状態に回復したが、今後、改築事業の借入金の返済が続き、赤字を一般会計繰入金で補填する厳しい経営が続くことから、一般会計繰入金をできる限り抑えるよう維持管理等の削減に努めていきたい。</t>
    <rPh sb="1" eb="3">
      <t>ヘイセイ</t>
    </rPh>
    <rPh sb="5" eb="7">
      <t>ネンド</t>
    </rPh>
    <rPh sb="8" eb="10">
      <t>カイチク</t>
    </rPh>
    <rPh sb="10" eb="12">
      <t>ジギョウ</t>
    </rPh>
    <rPh sb="13" eb="15">
      <t>カンリョウ</t>
    </rPh>
    <rPh sb="23" eb="25">
      <t>シュウニュウ</t>
    </rPh>
    <rPh sb="26" eb="28">
      <t>ジギョウ</t>
    </rPh>
    <rPh sb="28" eb="30">
      <t>カイシ</t>
    </rPh>
    <rPh sb="30" eb="31">
      <t>マエ</t>
    </rPh>
    <rPh sb="32" eb="34">
      <t>ジョウタイ</t>
    </rPh>
    <rPh sb="35" eb="37">
      <t>カイフク</t>
    </rPh>
    <rPh sb="41" eb="43">
      <t>コンゴ</t>
    </rPh>
    <rPh sb="44" eb="46">
      <t>カイチク</t>
    </rPh>
    <rPh sb="46" eb="48">
      <t>ジギョウ</t>
    </rPh>
    <rPh sb="49" eb="52">
      <t>シャクニュウキン</t>
    </rPh>
    <rPh sb="53" eb="55">
      <t>ヘンサイ</t>
    </rPh>
    <rPh sb="56" eb="57">
      <t>ツヅ</t>
    </rPh>
    <rPh sb="59" eb="61">
      <t>アカジ</t>
    </rPh>
    <rPh sb="66" eb="68">
      <t>クリイレ</t>
    </rPh>
    <rPh sb="68" eb="69">
      <t>キン</t>
    </rPh>
    <rPh sb="74" eb="75">
      <t>キビ</t>
    </rPh>
    <rPh sb="77" eb="79">
      <t>ケイエイ</t>
    </rPh>
    <rPh sb="80" eb="81">
      <t>ツヅ</t>
    </rPh>
    <rPh sb="98" eb="99">
      <t>カギ</t>
    </rPh>
    <rPh sb="100" eb="101">
      <t>オサ</t>
    </rPh>
    <rPh sb="105" eb="107">
      <t>イジ</t>
    </rPh>
    <rPh sb="107" eb="109">
      <t>カンリ</t>
    </rPh>
    <rPh sb="109" eb="110">
      <t>トウ</t>
    </rPh>
    <rPh sb="111" eb="113">
      <t>サクゲン</t>
    </rPh>
    <rPh sb="114" eb="115">
      <t>ツト</t>
    </rPh>
    <phoneticPr fontId="15"/>
  </si>
  <si>
    <t>⑦敷地の地価
・駐車場周辺の八戸市中心街の地価は、中心街活性化対策の影響により上昇に転じており、今後も上昇傾向が続くと予想している。
⑩企業債残高対料金収入比率
・改築事業の財源に充てるため、平成30年度も借り入れを行い債務残高は増えたが、改築事業が完了し料金収入も増えたため、対前年比では、数値は改善したが、債務が減るまでは高い数値が続くと予想している。</t>
    <rPh sb="1" eb="3">
      <t>シキチ</t>
    </rPh>
    <rPh sb="4" eb="6">
      <t>チカ</t>
    </rPh>
    <rPh sb="8" eb="11">
      <t>チュウシャジョウ</t>
    </rPh>
    <rPh sb="11" eb="13">
      <t>シュウヘン</t>
    </rPh>
    <rPh sb="14" eb="17">
      <t>ハチノヘシ</t>
    </rPh>
    <rPh sb="17" eb="20">
      <t>チュウシンガイ</t>
    </rPh>
    <rPh sb="21" eb="23">
      <t>チカ</t>
    </rPh>
    <rPh sb="25" eb="27">
      <t>チュウシン</t>
    </rPh>
    <rPh sb="27" eb="28">
      <t>ガイ</t>
    </rPh>
    <rPh sb="28" eb="31">
      <t>カッセイカ</t>
    </rPh>
    <rPh sb="31" eb="33">
      <t>タイサク</t>
    </rPh>
    <rPh sb="34" eb="36">
      <t>エイキョウ</t>
    </rPh>
    <rPh sb="42" eb="43">
      <t>テン</t>
    </rPh>
    <rPh sb="48" eb="50">
      <t>コンゴ</t>
    </rPh>
    <rPh sb="51" eb="53">
      <t>ジョウショウ</t>
    </rPh>
    <rPh sb="53" eb="55">
      <t>ケイコウ</t>
    </rPh>
    <rPh sb="56" eb="57">
      <t>ツヅ</t>
    </rPh>
    <rPh sb="59" eb="61">
      <t>ヨソウ</t>
    </rPh>
    <rPh sb="68" eb="70">
      <t>キギョウ</t>
    </rPh>
    <rPh sb="70" eb="71">
      <t>サイ</t>
    </rPh>
    <rPh sb="71" eb="73">
      <t>ザンダカ</t>
    </rPh>
    <rPh sb="73" eb="74">
      <t>タイ</t>
    </rPh>
    <rPh sb="74" eb="76">
      <t>リョウキン</t>
    </rPh>
    <rPh sb="76" eb="78">
      <t>シュウニュウ</t>
    </rPh>
    <rPh sb="78" eb="80">
      <t>ヒリツ</t>
    </rPh>
    <rPh sb="82" eb="84">
      <t>カイチク</t>
    </rPh>
    <rPh sb="87" eb="89">
      <t>ザイゲン</t>
    </rPh>
    <rPh sb="90" eb="91">
      <t>ア</t>
    </rPh>
    <rPh sb="103" eb="104">
      <t>カ</t>
    </rPh>
    <rPh sb="105" eb="106">
      <t>イ</t>
    </rPh>
    <rPh sb="108" eb="109">
      <t>オコナ</t>
    </rPh>
    <rPh sb="110" eb="112">
      <t>サイム</t>
    </rPh>
    <rPh sb="112" eb="114">
      <t>ザンダカ</t>
    </rPh>
    <rPh sb="115" eb="116">
      <t>フ</t>
    </rPh>
    <rPh sb="120" eb="122">
      <t>カイチク</t>
    </rPh>
    <rPh sb="122" eb="124">
      <t>ジギョウ</t>
    </rPh>
    <rPh sb="125" eb="127">
      <t>カンリョウ</t>
    </rPh>
    <rPh sb="128" eb="130">
      <t>リョウキン</t>
    </rPh>
    <rPh sb="130" eb="132">
      <t>シュウニュウ</t>
    </rPh>
    <rPh sb="133" eb="134">
      <t>フ</t>
    </rPh>
    <rPh sb="139" eb="140">
      <t>タイ</t>
    </rPh>
    <rPh sb="140" eb="143">
      <t>ゼンネンヒ</t>
    </rPh>
    <rPh sb="146" eb="148">
      <t>スウチ</t>
    </rPh>
    <rPh sb="149" eb="151">
      <t>カイゼン</t>
    </rPh>
    <rPh sb="155" eb="157">
      <t>サイム</t>
    </rPh>
    <rPh sb="158" eb="159">
      <t>ヘ</t>
    </rPh>
    <rPh sb="163" eb="164">
      <t>タカ</t>
    </rPh>
    <rPh sb="165" eb="167">
      <t>スウチ</t>
    </rPh>
    <rPh sb="168" eb="169">
      <t>ツヅ</t>
    </rPh>
    <phoneticPr fontId="15"/>
  </si>
  <si>
    <t>①収益的収支比率
・当該比率は、改築事業が完了し収入が増加したことにより、数値が100％を超え黒字となったものの、今後、改築事業費の借入金の返済が長期間に及ぶため、当該比率が100％を切り赤字で推移すると予想している。
⑤EBITDA
・当該比率は、改築事業完了により収益が大幅に改善したが、今後、改築事業費の元金の返済が始まることに伴い、一般会計から繰入金を入れるため、数値が下がると予想している。</t>
    <rPh sb="21" eb="23">
      <t>カンリョウ</t>
    </rPh>
    <rPh sb="24" eb="26">
      <t>シュウニュウ</t>
    </rPh>
    <rPh sb="27" eb="29">
      <t>ゾウカ</t>
    </rPh>
    <rPh sb="45" eb="46">
      <t>コ</t>
    </rPh>
    <rPh sb="47" eb="49">
      <t>クロジ</t>
    </rPh>
    <rPh sb="66" eb="68">
      <t>カリイレ</t>
    </rPh>
    <rPh sb="68" eb="69">
      <t>キン</t>
    </rPh>
    <rPh sb="70" eb="72">
      <t>ヘンサイ</t>
    </rPh>
    <rPh sb="75" eb="76">
      <t>カン</t>
    </rPh>
    <rPh sb="92" eb="93">
      <t>キ</t>
    </rPh>
    <rPh sb="129" eb="131">
      <t>カンリョウ</t>
    </rPh>
    <rPh sb="134" eb="136">
      <t>シュウエキ</t>
    </rPh>
    <rPh sb="137" eb="139">
      <t>オオハバ</t>
    </rPh>
    <rPh sb="140" eb="142">
      <t>カイゼン</t>
    </rPh>
    <rPh sb="146" eb="148">
      <t>コンゴ</t>
    </rPh>
    <rPh sb="155" eb="157">
      <t>ガンキン</t>
    </rPh>
    <rPh sb="161" eb="162">
      <t>ハジ</t>
    </rPh>
    <rPh sb="167" eb="168">
      <t>トモナ</t>
    </rPh>
    <rPh sb="170" eb="172">
      <t>イッパン</t>
    </rPh>
    <rPh sb="172" eb="174">
      <t>カイケイ</t>
    </rPh>
    <rPh sb="176" eb="178">
      <t>クリイレ</t>
    </rPh>
    <rPh sb="178" eb="179">
      <t>キン</t>
    </rPh>
    <rPh sb="180" eb="181">
      <t>イ</t>
    </rPh>
    <rPh sb="186" eb="188">
      <t>スウチ</t>
    </rPh>
    <rPh sb="189" eb="190">
      <t>サ</t>
    </rPh>
    <rPh sb="193" eb="195">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</si>
</sst>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110.9</c:v>
                </c:pt>
                <c:pt idx="1">
                  <c:v>63.5</c:v>
                </c:pt>
                <c:pt idx="2">
                  <c:v>52.6</c:v>
                </c:pt>
                <c:pt idx="3">
                  <c:v>83</c:v>
                </c:pt>
                <c:pt idx="4">
                  <c:v>226.9</c:v>
                </c:pt>
              </c:numCache>
            </c:numRef>
          </c:val>
          <c:extLst xmlns:c16r2="http://schemas.microsoft.com/office/drawing/2015/06/chart">
            <c:ext xmlns:c16="http://schemas.microsoft.com/office/drawing/2014/chart" uri="{C3380CC4-5D6E-409C-BE32-E72D297353CC}">
              <c16:uniqueId val="{00000000-D7A5-4DB8-9B61-9EBCA1B6F65C}"/>
            </c:ext>
          </c:extLst>
        </c:ser>
        <c:dLbls>
          <c:showLegendKey val="0"/>
          <c:showVal val="0"/>
          <c:showCatName val="0"/>
          <c:showSerName val="0"/>
          <c:showPercent val="0"/>
          <c:showBubbleSize val="0"/>
        </c:dLbls>
        <c:gapWidth val="150"/>
        <c:axId val="172604712"/>
        <c:axId val="1726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D7A5-4DB8-9B61-9EBCA1B6F65C}"/>
            </c:ext>
          </c:extLst>
        </c:ser>
        <c:dLbls>
          <c:showLegendKey val="0"/>
          <c:showVal val="0"/>
          <c:showCatName val="0"/>
          <c:showSerName val="0"/>
          <c:showPercent val="0"/>
          <c:showBubbleSize val="0"/>
        </c:dLbls>
        <c:marker val="1"/>
        <c:smooth val="0"/>
        <c:axId val="172604712"/>
        <c:axId val="172603536"/>
      </c:lineChart>
      <c:dateAx>
        <c:axId val="172604712"/>
        <c:scaling>
          <c:orientation val="minMax"/>
        </c:scaling>
        <c:delete val="1"/>
        <c:axPos val="b"/>
        <c:numFmt formatCode="ge" sourceLinked="1"/>
        <c:majorTickMark val="none"/>
        <c:minorTickMark val="none"/>
        <c:tickLblPos val="none"/>
        <c:crossAx val="172603536"/>
        <c:crosses val="autoZero"/>
        <c:auto val="1"/>
        <c:lblOffset val="100"/>
        <c:baseTimeUnit val="years"/>
      </c:dateAx>
      <c:valAx>
        <c:axId val="17260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0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154.80000000000001</c:v>
                </c:pt>
                <c:pt idx="1">
                  <c:v>363</c:v>
                </c:pt>
                <c:pt idx="2">
                  <c:v>1177.7</c:v>
                </c:pt>
                <c:pt idx="3">
                  <c:v>5477.9</c:v>
                </c:pt>
                <c:pt idx="4">
                  <c:v>2619.8000000000002</c:v>
                </c:pt>
              </c:numCache>
            </c:numRef>
          </c:val>
          <c:extLst xmlns:c16r2="http://schemas.microsoft.com/office/drawing/2015/06/chart">
            <c:ext xmlns:c16="http://schemas.microsoft.com/office/drawing/2014/chart" uri="{C3380CC4-5D6E-409C-BE32-E72D297353CC}">
              <c16:uniqueId val="{00000000-6453-481C-9155-E4A6555042EA}"/>
            </c:ext>
          </c:extLst>
        </c:ser>
        <c:dLbls>
          <c:showLegendKey val="0"/>
          <c:showVal val="0"/>
          <c:showCatName val="0"/>
          <c:showSerName val="0"/>
          <c:showPercent val="0"/>
          <c:showBubbleSize val="0"/>
        </c:dLbls>
        <c:gapWidth val="150"/>
        <c:axId val="172603928"/>
        <c:axId val="1726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6453-481C-9155-E4A6555042EA}"/>
            </c:ext>
          </c:extLst>
        </c:ser>
        <c:dLbls>
          <c:showLegendKey val="0"/>
          <c:showVal val="0"/>
          <c:showCatName val="0"/>
          <c:showSerName val="0"/>
          <c:showPercent val="0"/>
          <c:showBubbleSize val="0"/>
        </c:dLbls>
        <c:marker val="1"/>
        <c:smooth val="0"/>
        <c:axId val="172603928"/>
        <c:axId val="172604320"/>
      </c:lineChart>
      <c:dateAx>
        <c:axId val="172603928"/>
        <c:scaling>
          <c:orientation val="minMax"/>
        </c:scaling>
        <c:delete val="1"/>
        <c:axPos val="b"/>
        <c:numFmt formatCode="ge" sourceLinked="1"/>
        <c:majorTickMark val="none"/>
        <c:minorTickMark val="none"/>
        <c:tickLblPos val="none"/>
        <c:crossAx val="172604320"/>
        <c:crosses val="autoZero"/>
        <c:auto val="1"/>
        <c:lblOffset val="100"/>
        <c:baseTimeUnit val="years"/>
      </c:dateAx>
      <c:valAx>
        <c:axId val="1726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0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3E-4A41-B285-FFEC4E5F56A9}"/>
            </c:ext>
          </c:extLst>
        </c:ser>
        <c:dLbls>
          <c:showLegendKey val="0"/>
          <c:showVal val="0"/>
          <c:showCatName val="0"/>
          <c:showSerName val="0"/>
          <c:showPercent val="0"/>
          <c:showBubbleSize val="0"/>
        </c:dLbls>
        <c:gapWidth val="150"/>
        <c:axId val="172605496"/>
        <c:axId val="1726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3E-4A41-B285-FFEC4E5F56A9}"/>
            </c:ext>
          </c:extLst>
        </c:ser>
        <c:dLbls>
          <c:showLegendKey val="0"/>
          <c:showVal val="0"/>
          <c:showCatName val="0"/>
          <c:showSerName val="0"/>
          <c:showPercent val="0"/>
          <c:showBubbleSize val="0"/>
        </c:dLbls>
        <c:marker val="1"/>
        <c:smooth val="0"/>
        <c:axId val="172605496"/>
        <c:axId val="172601968"/>
      </c:lineChart>
      <c:dateAx>
        <c:axId val="172605496"/>
        <c:scaling>
          <c:orientation val="minMax"/>
        </c:scaling>
        <c:delete val="1"/>
        <c:axPos val="b"/>
        <c:numFmt formatCode="ge" sourceLinked="1"/>
        <c:majorTickMark val="none"/>
        <c:minorTickMark val="none"/>
        <c:tickLblPos val="none"/>
        <c:crossAx val="172601968"/>
        <c:crosses val="autoZero"/>
        <c:auto val="1"/>
        <c:lblOffset val="100"/>
        <c:baseTimeUnit val="years"/>
      </c:dateAx>
      <c:valAx>
        <c:axId val="17260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0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62A-49E4-BCBB-7E2810F5810A}"/>
            </c:ext>
          </c:extLst>
        </c:ser>
        <c:dLbls>
          <c:showLegendKey val="0"/>
          <c:showVal val="0"/>
          <c:showCatName val="0"/>
          <c:showSerName val="0"/>
          <c:showPercent val="0"/>
          <c:showBubbleSize val="0"/>
        </c:dLbls>
        <c:gapWidth val="150"/>
        <c:axId val="174460416"/>
        <c:axId val="17446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62A-49E4-BCBB-7E2810F5810A}"/>
            </c:ext>
          </c:extLst>
        </c:ser>
        <c:dLbls>
          <c:showLegendKey val="0"/>
          <c:showVal val="0"/>
          <c:showCatName val="0"/>
          <c:showSerName val="0"/>
          <c:showPercent val="0"/>
          <c:showBubbleSize val="0"/>
        </c:dLbls>
        <c:marker val="1"/>
        <c:smooth val="0"/>
        <c:axId val="174460416"/>
        <c:axId val="174463160"/>
      </c:lineChart>
      <c:dateAx>
        <c:axId val="174460416"/>
        <c:scaling>
          <c:orientation val="minMax"/>
        </c:scaling>
        <c:delete val="1"/>
        <c:axPos val="b"/>
        <c:numFmt formatCode="ge" sourceLinked="1"/>
        <c:majorTickMark val="none"/>
        <c:minorTickMark val="none"/>
        <c:tickLblPos val="none"/>
        <c:crossAx val="174463160"/>
        <c:crosses val="autoZero"/>
        <c:auto val="1"/>
        <c:lblOffset val="100"/>
        <c:baseTimeUnit val="years"/>
      </c:dateAx>
      <c:valAx>
        <c:axId val="17446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6C-4FCA-8055-B21E3ABDAFA6}"/>
            </c:ext>
          </c:extLst>
        </c:ser>
        <c:dLbls>
          <c:showLegendKey val="0"/>
          <c:showVal val="0"/>
          <c:showCatName val="0"/>
          <c:showSerName val="0"/>
          <c:showPercent val="0"/>
          <c:showBubbleSize val="0"/>
        </c:dLbls>
        <c:gapWidth val="150"/>
        <c:axId val="174458456"/>
        <c:axId val="1744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066C-4FCA-8055-B21E3ABDAFA6}"/>
            </c:ext>
          </c:extLst>
        </c:ser>
        <c:dLbls>
          <c:showLegendKey val="0"/>
          <c:showVal val="0"/>
          <c:showCatName val="0"/>
          <c:showSerName val="0"/>
          <c:showPercent val="0"/>
          <c:showBubbleSize val="0"/>
        </c:dLbls>
        <c:marker val="1"/>
        <c:smooth val="0"/>
        <c:axId val="174458456"/>
        <c:axId val="174462376"/>
      </c:lineChart>
      <c:dateAx>
        <c:axId val="174458456"/>
        <c:scaling>
          <c:orientation val="minMax"/>
        </c:scaling>
        <c:delete val="1"/>
        <c:axPos val="b"/>
        <c:numFmt formatCode="ge" sourceLinked="1"/>
        <c:majorTickMark val="none"/>
        <c:minorTickMark val="none"/>
        <c:tickLblPos val="none"/>
        <c:crossAx val="174462376"/>
        <c:crosses val="autoZero"/>
        <c:auto val="1"/>
        <c:lblOffset val="100"/>
        <c:baseTimeUnit val="years"/>
      </c:dateAx>
      <c:valAx>
        <c:axId val="17446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5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84-4ED7-8AF4-B9E8F60C94C9}"/>
            </c:ext>
          </c:extLst>
        </c:ser>
        <c:dLbls>
          <c:showLegendKey val="0"/>
          <c:showVal val="0"/>
          <c:showCatName val="0"/>
          <c:showSerName val="0"/>
          <c:showPercent val="0"/>
          <c:showBubbleSize val="0"/>
        </c:dLbls>
        <c:gapWidth val="150"/>
        <c:axId val="174460808"/>
        <c:axId val="1744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ED84-4ED7-8AF4-B9E8F60C94C9}"/>
            </c:ext>
          </c:extLst>
        </c:ser>
        <c:dLbls>
          <c:showLegendKey val="0"/>
          <c:showVal val="0"/>
          <c:showCatName val="0"/>
          <c:showSerName val="0"/>
          <c:showPercent val="0"/>
          <c:showBubbleSize val="0"/>
        </c:dLbls>
        <c:marker val="1"/>
        <c:smooth val="0"/>
        <c:axId val="174460808"/>
        <c:axId val="174463944"/>
      </c:lineChart>
      <c:dateAx>
        <c:axId val="174460808"/>
        <c:scaling>
          <c:orientation val="minMax"/>
        </c:scaling>
        <c:delete val="1"/>
        <c:axPos val="b"/>
        <c:numFmt formatCode="ge" sourceLinked="1"/>
        <c:majorTickMark val="none"/>
        <c:minorTickMark val="none"/>
        <c:tickLblPos val="none"/>
        <c:crossAx val="174463944"/>
        <c:crosses val="autoZero"/>
        <c:auto val="1"/>
        <c:lblOffset val="100"/>
        <c:baseTimeUnit val="years"/>
      </c:dateAx>
      <c:valAx>
        <c:axId val="174463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46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149.80000000000001</c:v>
                </c:pt>
                <c:pt idx="1">
                  <c:v>62.3</c:v>
                </c:pt>
                <c:pt idx="2">
                  <c:v>40.9</c:v>
                </c:pt>
                <c:pt idx="3">
                  <c:v>38.6</c:v>
                </c:pt>
                <c:pt idx="4">
                  <c:v>145</c:v>
                </c:pt>
              </c:numCache>
            </c:numRef>
          </c:val>
          <c:extLst xmlns:c16r2="http://schemas.microsoft.com/office/drawing/2015/06/chart">
            <c:ext xmlns:c16="http://schemas.microsoft.com/office/drawing/2014/chart" uri="{C3380CC4-5D6E-409C-BE32-E72D297353CC}">
              <c16:uniqueId val="{00000000-4BAF-484E-98DE-66EE017ADD60}"/>
            </c:ext>
          </c:extLst>
        </c:ser>
        <c:dLbls>
          <c:showLegendKey val="0"/>
          <c:showVal val="0"/>
          <c:showCatName val="0"/>
          <c:showSerName val="0"/>
          <c:showPercent val="0"/>
          <c:showBubbleSize val="0"/>
        </c:dLbls>
        <c:gapWidth val="150"/>
        <c:axId val="174462768"/>
        <c:axId val="1744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4BAF-484E-98DE-66EE017ADD60}"/>
            </c:ext>
          </c:extLst>
        </c:ser>
        <c:dLbls>
          <c:showLegendKey val="0"/>
          <c:showVal val="0"/>
          <c:showCatName val="0"/>
          <c:showSerName val="0"/>
          <c:showPercent val="0"/>
          <c:showBubbleSize val="0"/>
        </c:dLbls>
        <c:marker val="1"/>
        <c:smooth val="0"/>
        <c:axId val="174462768"/>
        <c:axId val="174463552"/>
      </c:lineChart>
      <c:dateAx>
        <c:axId val="174462768"/>
        <c:scaling>
          <c:orientation val="minMax"/>
        </c:scaling>
        <c:delete val="1"/>
        <c:axPos val="b"/>
        <c:numFmt formatCode="ge" sourceLinked="1"/>
        <c:majorTickMark val="none"/>
        <c:minorTickMark val="none"/>
        <c:tickLblPos val="none"/>
        <c:crossAx val="174463552"/>
        <c:crosses val="autoZero"/>
        <c:auto val="1"/>
        <c:lblOffset val="100"/>
        <c:baseTimeUnit val="years"/>
      </c:dateAx>
      <c:valAx>
        <c:axId val="17446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6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42.1</c:v>
                </c:pt>
                <c:pt idx="1">
                  <c:v>38.9</c:v>
                </c:pt>
                <c:pt idx="2">
                  <c:v>34.5</c:v>
                </c:pt>
                <c:pt idx="3">
                  <c:v>59.9</c:v>
                </c:pt>
                <c:pt idx="4">
                  <c:v>54</c:v>
                </c:pt>
              </c:numCache>
            </c:numRef>
          </c:val>
          <c:extLst xmlns:c16r2="http://schemas.microsoft.com/office/drawing/2015/06/chart">
            <c:ext xmlns:c16="http://schemas.microsoft.com/office/drawing/2014/chart" uri="{C3380CC4-5D6E-409C-BE32-E72D297353CC}">
              <c16:uniqueId val="{00000000-D9B6-45F5-90E8-E1677706F9BD}"/>
            </c:ext>
          </c:extLst>
        </c:ser>
        <c:dLbls>
          <c:showLegendKey val="0"/>
          <c:showVal val="0"/>
          <c:showCatName val="0"/>
          <c:showSerName val="0"/>
          <c:showPercent val="0"/>
          <c:showBubbleSize val="0"/>
        </c:dLbls>
        <c:gapWidth val="150"/>
        <c:axId val="174464728"/>
        <c:axId val="17446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D9B6-45F5-90E8-E1677706F9BD}"/>
            </c:ext>
          </c:extLst>
        </c:ser>
        <c:dLbls>
          <c:showLegendKey val="0"/>
          <c:showVal val="0"/>
          <c:showCatName val="0"/>
          <c:showSerName val="0"/>
          <c:showPercent val="0"/>
          <c:showBubbleSize val="0"/>
        </c:dLbls>
        <c:marker val="1"/>
        <c:smooth val="0"/>
        <c:axId val="174464728"/>
        <c:axId val="174465904"/>
      </c:lineChart>
      <c:dateAx>
        <c:axId val="174464728"/>
        <c:scaling>
          <c:orientation val="minMax"/>
        </c:scaling>
        <c:delete val="1"/>
        <c:axPos val="b"/>
        <c:numFmt formatCode="ge" sourceLinked="1"/>
        <c:majorTickMark val="none"/>
        <c:minorTickMark val="none"/>
        <c:tickLblPos val="none"/>
        <c:crossAx val="174465904"/>
        <c:crosses val="autoZero"/>
        <c:auto val="1"/>
        <c:lblOffset val="100"/>
        <c:baseTimeUnit val="years"/>
      </c:dateAx>
      <c:valAx>
        <c:axId val="17446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6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26031</c:v>
                </c:pt>
                <c:pt idx="1">
                  <c:v>5935</c:v>
                </c:pt>
                <c:pt idx="2">
                  <c:v>5079</c:v>
                </c:pt>
                <c:pt idx="3">
                  <c:v>14384</c:v>
                </c:pt>
                <c:pt idx="4">
                  <c:v>82979</c:v>
                </c:pt>
              </c:numCache>
            </c:numRef>
          </c:val>
          <c:extLst xmlns:c16r2="http://schemas.microsoft.com/office/drawing/2015/06/chart">
            <c:ext xmlns:c16="http://schemas.microsoft.com/office/drawing/2014/chart" uri="{C3380CC4-5D6E-409C-BE32-E72D297353CC}">
              <c16:uniqueId val="{00000000-3040-4B32-8BB2-92B55DFE689D}"/>
            </c:ext>
          </c:extLst>
        </c:ser>
        <c:dLbls>
          <c:showLegendKey val="0"/>
          <c:showVal val="0"/>
          <c:showCatName val="0"/>
          <c:showSerName val="0"/>
          <c:showPercent val="0"/>
          <c:showBubbleSize val="0"/>
        </c:dLbls>
        <c:gapWidth val="150"/>
        <c:axId val="174460024"/>
        <c:axId val="17446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3040-4B32-8BB2-92B55DFE689D}"/>
            </c:ext>
          </c:extLst>
        </c:ser>
        <c:dLbls>
          <c:showLegendKey val="0"/>
          <c:showVal val="0"/>
          <c:showCatName val="0"/>
          <c:showSerName val="0"/>
          <c:showPercent val="0"/>
          <c:showBubbleSize val="0"/>
        </c:dLbls>
        <c:marker val="1"/>
        <c:smooth val="0"/>
        <c:axId val="174460024"/>
        <c:axId val="174461200"/>
      </c:lineChart>
      <c:dateAx>
        <c:axId val="174460024"/>
        <c:scaling>
          <c:orientation val="minMax"/>
        </c:scaling>
        <c:delete val="1"/>
        <c:axPos val="b"/>
        <c:numFmt formatCode="ge" sourceLinked="1"/>
        <c:majorTickMark val="none"/>
        <c:minorTickMark val="none"/>
        <c:tickLblPos val="none"/>
        <c:crossAx val="174461200"/>
        <c:crosses val="autoZero"/>
        <c:auto val="1"/>
        <c:lblOffset val="100"/>
        <c:baseTimeUnit val="years"/>
      </c:dateAx>
      <c:valAx>
        <c:axId val="17446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46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1" zoomScale="90" zoomScaleNormal="9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青森県八戸市　八戸市中央駐車場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12001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110.9</v>
      </c>
      <c r="V31" s="118"/>
      <c r="W31" s="118"/>
      <c r="X31" s="118"/>
      <c r="Y31" s="118"/>
      <c r="Z31" s="118"/>
      <c r="AA31" s="118"/>
      <c r="AB31" s="118"/>
      <c r="AC31" s="118"/>
      <c r="AD31" s="118"/>
      <c r="AE31" s="118"/>
      <c r="AF31" s="118"/>
      <c r="AG31" s="118"/>
      <c r="AH31" s="118"/>
      <c r="AI31" s="118"/>
      <c r="AJ31" s="118"/>
      <c r="AK31" s="118"/>
      <c r="AL31" s="118"/>
      <c r="AM31" s="118"/>
      <c r="AN31" s="118">
        <f>データ!Z7</f>
        <v>63.5</v>
      </c>
      <c r="AO31" s="118"/>
      <c r="AP31" s="118"/>
      <c r="AQ31" s="118"/>
      <c r="AR31" s="118"/>
      <c r="AS31" s="118"/>
      <c r="AT31" s="118"/>
      <c r="AU31" s="118"/>
      <c r="AV31" s="118"/>
      <c r="AW31" s="118"/>
      <c r="AX31" s="118"/>
      <c r="AY31" s="118"/>
      <c r="AZ31" s="118"/>
      <c r="BA31" s="118"/>
      <c r="BB31" s="118"/>
      <c r="BC31" s="118"/>
      <c r="BD31" s="118"/>
      <c r="BE31" s="118"/>
      <c r="BF31" s="118"/>
      <c r="BG31" s="118">
        <f>データ!AA7</f>
        <v>52.6</v>
      </c>
      <c r="BH31" s="118"/>
      <c r="BI31" s="118"/>
      <c r="BJ31" s="118"/>
      <c r="BK31" s="118"/>
      <c r="BL31" s="118"/>
      <c r="BM31" s="118"/>
      <c r="BN31" s="118"/>
      <c r="BO31" s="118"/>
      <c r="BP31" s="118"/>
      <c r="BQ31" s="118"/>
      <c r="BR31" s="118"/>
      <c r="BS31" s="118"/>
      <c r="BT31" s="118"/>
      <c r="BU31" s="118"/>
      <c r="BV31" s="118"/>
      <c r="BW31" s="118"/>
      <c r="BX31" s="118"/>
      <c r="BY31" s="118"/>
      <c r="BZ31" s="118">
        <f>データ!AB7</f>
        <v>83</v>
      </c>
      <c r="CA31" s="118"/>
      <c r="CB31" s="118"/>
      <c r="CC31" s="118"/>
      <c r="CD31" s="118"/>
      <c r="CE31" s="118"/>
      <c r="CF31" s="118"/>
      <c r="CG31" s="118"/>
      <c r="CH31" s="118"/>
      <c r="CI31" s="118"/>
      <c r="CJ31" s="118"/>
      <c r="CK31" s="118"/>
      <c r="CL31" s="118"/>
      <c r="CM31" s="118"/>
      <c r="CN31" s="118"/>
      <c r="CO31" s="118"/>
      <c r="CP31" s="118"/>
      <c r="CQ31" s="118"/>
      <c r="CR31" s="118"/>
      <c r="CS31" s="118">
        <f>データ!AC7</f>
        <v>226.9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149.80000000000001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62.3</v>
      </c>
      <c r="JW31" s="120"/>
      <c r="JX31" s="120"/>
      <c r="JY31" s="120"/>
      <c r="JZ31" s="120"/>
      <c r="KA31" s="120"/>
      <c r="KB31" s="120"/>
      <c r="KC31" s="120"/>
      <c r="KD31" s="120"/>
      <c r="KE31" s="120"/>
      <c r="KF31" s="120"/>
      <c r="KG31" s="120"/>
      <c r="KH31" s="120"/>
      <c r="KI31" s="120"/>
      <c r="KJ31" s="120"/>
      <c r="KK31" s="120"/>
      <c r="KL31" s="120"/>
      <c r="KM31" s="120"/>
      <c r="KN31" s="121"/>
      <c r="KO31" s="119">
        <f>データ!DM7</f>
        <v>40.9</v>
      </c>
      <c r="KP31" s="120"/>
      <c r="KQ31" s="120"/>
      <c r="KR31" s="120"/>
      <c r="KS31" s="120"/>
      <c r="KT31" s="120"/>
      <c r="KU31" s="120"/>
      <c r="KV31" s="120"/>
      <c r="KW31" s="120"/>
      <c r="KX31" s="120"/>
      <c r="KY31" s="120"/>
      <c r="KZ31" s="120"/>
      <c r="LA31" s="120"/>
      <c r="LB31" s="120"/>
      <c r="LC31" s="120"/>
      <c r="LD31" s="120"/>
      <c r="LE31" s="120"/>
      <c r="LF31" s="120"/>
      <c r="LG31" s="121"/>
      <c r="LH31" s="119">
        <f>データ!DN7</f>
        <v>38.6</v>
      </c>
      <c r="LI31" s="120"/>
      <c r="LJ31" s="120"/>
      <c r="LK31" s="120"/>
      <c r="LL31" s="120"/>
      <c r="LM31" s="120"/>
      <c r="LN31" s="120"/>
      <c r="LO31" s="120"/>
      <c r="LP31" s="120"/>
      <c r="LQ31" s="120"/>
      <c r="LR31" s="120"/>
      <c r="LS31" s="120"/>
      <c r="LT31" s="120"/>
      <c r="LU31" s="120"/>
      <c r="LV31" s="120"/>
      <c r="LW31" s="120"/>
      <c r="LX31" s="120"/>
      <c r="LY31" s="120"/>
      <c r="LZ31" s="121"/>
      <c r="MA31" s="119">
        <f>データ!DO7</f>
        <v>145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135</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133</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42.1</v>
      </c>
      <c r="EM52" s="118"/>
      <c r="EN52" s="118"/>
      <c r="EO52" s="118"/>
      <c r="EP52" s="118"/>
      <c r="EQ52" s="118"/>
      <c r="ER52" s="118"/>
      <c r="ES52" s="118"/>
      <c r="ET52" s="118"/>
      <c r="EU52" s="118"/>
      <c r="EV52" s="118"/>
      <c r="EW52" s="118"/>
      <c r="EX52" s="118"/>
      <c r="EY52" s="118"/>
      <c r="EZ52" s="118"/>
      <c r="FA52" s="118"/>
      <c r="FB52" s="118"/>
      <c r="FC52" s="118"/>
      <c r="FD52" s="118"/>
      <c r="FE52" s="118">
        <f>データ!BG7</f>
        <v>38.9</v>
      </c>
      <c r="FF52" s="118"/>
      <c r="FG52" s="118"/>
      <c r="FH52" s="118"/>
      <c r="FI52" s="118"/>
      <c r="FJ52" s="118"/>
      <c r="FK52" s="118"/>
      <c r="FL52" s="118"/>
      <c r="FM52" s="118"/>
      <c r="FN52" s="118"/>
      <c r="FO52" s="118"/>
      <c r="FP52" s="118"/>
      <c r="FQ52" s="118"/>
      <c r="FR52" s="118"/>
      <c r="FS52" s="118"/>
      <c r="FT52" s="118"/>
      <c r="FU52" s="118"/>
      <c r="FV52" s="118"/>
      <c r="FW52" s="118"/>
      <c r="FX52" s="118">
        <f>データ!BH7</f>
        <v>34.5</v>
      </c>
      <c r="FY52" s="118"/>
      <c r="FZ52" s="118"/>
      <c r="GA52" s="118"/>
      <c r="GB52" s="118"/>
      <c r="GC52" s="118"/>
      <c r="GD52" s="118"/>
      <c r="GE52" s="118"/>
      <c r="GF52" s="118"/>
      <c r="GG52" s="118"/>
      <c r="GH52" s="118"/>
      <c r="GI52" s="118"/>
      <c r="GJ52" s="118"/>
      <c r="GK52" s="118"/>
      <c r="GL52" s="118"/>
      <c r="GM52" s="118"/>
      <c r="GN52" s="118"/>
      <c r="GO52" s="118"/>
      <c r="GP52" s="118"/>
      <c r="GQ52" s="118">
        <f>データ!BI7</f>
        <v>59.9</v>
      </c>
      <c r="GR52" s="118"/>
      <c r="GS52" s="118"/>
      <c r="GT52" s="118"/>
      <c r="GU52" s="118"/>
      <c r="GV52" s="118"/>
      <c r="GW52" s="118"/>
      <c r="GX52" s="118"/>
      <c r="GY52" s="118"/>
      <c r="GZ52" s="118"/>
      <c r="HA52" s="118"/>
      <c r="HB52" s="118"/>
      <c r="HC52" s="118"/>
      <c r="HD52" s="118"/>
      <c r="HE52" s="118"/>
      <c r="HF52" s="118"/>
      <c r="HG52" s="118"/>
      <c r="HH52" s="118"/>
      <c r="HI52" s="118"/>
      <c r="HJ52" s="118">
        <f>データ!BJ7</f>
        <v>54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26031</v>
      </c>
      <c r="JD52" s="128"/>
      <c r="JE52" s="128"/>
      <c r="JF52" s="128"/>
      <c r="JG52" s="128"/>
      <c r="JH52" s="128"/>
      <c r="JI52" s="128"/>
      <c r="JJ52" s="128"/>
      <c r="JK52" s="128"/>
      <c r="JL52" s="128"/>
      <c r="JM52" s="128"/>
      <c r="JN52" s="128"/>
      <c r="JO52" s="128"/>
      <c r="JP52" s="128"/>
      <c r="JQ52" s="128"/>
      <c r="JR52" s="128"/>
      <c r="JS52" s="128"/>
      <c r="JT52" s="128"/>
      <c r="JU52" s="128"/>
      <c r="JV52" s="128">
        <f>データ!BR7</f>
        <v>5935</v>
      </c>
      <c r="JW52" s="128"/>
      <c r="JX52" s="128"/>
      <c r="JY52" s="128"/>
      <c r="JZ52" s="128"/>
      <c r="KA52" s="128"/>
      <c r="KB52" s="128"/>
      <c r="KC52" s="128"/>
      <c r="KD52" s="128"/>
      <c r="KE52" s="128"/>
      <c r="KF52" s="128"/>
      <c r="KG52" s="128"/>
      <c r="KH52" s="128"/>
      <c r="KI52" s="128"/>
      <c r="KJ52" s="128"/>
      <c r="KK52" s="128"/>
      <c r="KL52" s="128"/>
      <c r="KM52" s="128"/>
      <c r="KN52" s="128"/>
      <c r="KO52" s="128">
        <f>データ!BS7</f>
        <v>5079</v>
      </c>
      <c r="KP52" s="128"/>
      <c r="KQ52" s="128"/>
      <c r="KR52" s="128"/>
      <c r="KS52" s="128"/>
      <c r="KT52" s="128"/>
      <c r="KU52" s="128"/>
      <c r="KV52" s="128"/>
      <c r="KW52" s="128"/>
      <c r="KX52" s="128"/>
      <c r="KY52" s="128"/>
      <c r="KZ52" s="128"/>
      <c r="LA52" s="128"/>
      <c r="LB52" s="128"/>
      <c r="LC52" s="128"/>
      <c r="LD52" s="128"/>
      <c r="LE52" s="128"/>
      <c r="LF52" s="128"/>
      <c r="LG52" s="128"/>
      <c r="LH52" s="128">
        <f>データ!BT7</f>
        <v>14384</v>
      </c>
      <c r="LI52" s="128"/>
      <c r="LJ52" s="128"/>
      <c r="LK52" s="128"/>
      <c r="LL52" s="128"/>
      <c r="LM52" s="128"/>
      <c r="LN52" s="128"/>
      <c r="LO52" s="128"/>
      <c r="LP52" s="128"/>
      <c r="LQ52" s="128"/>
      <c r="LR52" s="128"/>
      <c r="LS52" s="128"/>
      <c r="LT52" s="128"/>
      <c r="LU52" s="128"/>
      <c r="LV52" s="128"/>
      <c r="LW52" s="128"/>
      <c r="LX52" s="128"/>
      <c r="LY52" s="128"/>
      <c r="LZ52" s="128"/>
      <c r="MA52" s="128">
        <f>データ!BU7</f>
        <v>82979</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48</v>
      </c>
      <c r="V53" s="128"/>
      <c r="W53" s="128"/>
      <c r="X53" s="128"/>
      <c r="Y53" s="128"/>
      <c r="Z53" s="128"/>
      <c r="AA53" s="128"/>
      <c r="AB53" s="128"/>
      <c r="AC53" s="128"/>
      <c r="AD53" s="128"/>
      <c r="AE53" s="128"/>
      <c r="AF53" s="128"/>
      <c r="AG53" s="128"/>
      <c r="AH53" s="128"/>
      <c r="AI53" s="128"/>
      <c r="AJ53" s="128"/>
      <c r="AK53" s="128"/>
      <c r="AL53" s="128"/>
      <c r="AM53" s="128"/>
      <c r="AN53" s="128">
        <f>データ!BA7</f>
        <v>46</v>
      </c>
      <c r="AO53" s="128"/>
      <c r="AP53" s="128"/>
      <c r="AQ53" s="128"/>
      <c r="AR53" s="128"/>
      <c r="AS53" s="128"/>
      <c r="AT53" s="128"/>
      <c r="AU53" s="128"/>
      <c r="AV53" s="128"/>
      <c r="AW53" s="128"/>
      <c r="AX53" s="128"/>
      <c r="AY53" s="128"/>
      <c r="AZ53" s="128"/>
      <c r="BA53" s="128"/>
      <c r="BB53" s="128"/>
      <c r="BC53" s="128"/>
      <c r="BD53" s="128"/>
      <c r="BE53" s="128"/>
      <c r="BF53" s="128"/>
      <c r="BG53" s="128">
        <f>データ!BB7</f>
        <v>39</v>
      </c>
      <c r="BH53" s="128"/>
      <c r="BI53" s="128"/>
      <c r="BJ53" s="128"/>
      <c r="BK53" s="128"/>
      <c r="BL53" s="128"/>
      <c r="BM53" s="128"/>
      <c r="BN53" s="128"/>
      <c r="BO53" s="128"/>
      <c r="BP53" s="128"/>
      <c r="BQ53" s="128"/>
      <c r="BR53" s="128"/>
      <c r="BS53" s="128"/>
      <c r="BT53" s="128"/>
      <c r="BU53" s="128"/>
      <c r="BV53" s="128"/>
      <c r="BW53" s="128"/>
      <c r="BX53" s="128"/>
      <c r="BY53" s="128"/>
      <c r="BZ53" s="128">
        <f>データ!BC7</f>
        <v>25</v>
      </c>
      <c r="CA53" s="128"/>
      <c r="CB53" s="128"/>
      <c r="CC53" s="128"/>
      <c r="CD53" s="128"/>
      <c r="CE53" s="128"/>
      <c r="CF53" s="128"/>
      <c r="CG53" s="128"/>
      <c r="CH53" s="128"/>
      <c r="CI53" s="128"/>
      <c r="CJ53" s="128"/>
      <c r="CK53" s="128"/>
      <c r="CL53" s="128"/>
      <c r="CM53" s="128"/>
      <c r="CN53" s="128"/>
      <c r="CO53" s="128"/>
      <c r="CP53" s="128"/>
      <c r="CQ53" s="128"/>
      <c r="CR53" s="128"/>
      <c r="CS53" s="128">
        <f>データ!BD7</f>
        <v>24</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44860</v>
      </c>
      <c r="JD53" s="128"/>
      <c r="JE53" s="128"/>
      <c r="JF53" s="128"/>
      <c r="JG53" s="128"/>
      <c r="JH53" s="128"/>
      <c r="JI53" s="128"/>
      <c r="JJ53" s="128"/>
      <c r="JK53" s="128"/>
      <c r="JL53" s="128"/>
      <c r="JM53" s="128"/>
      <c r="JN53" s="128"/>
      <c r="JO53" s="128"/>
      <c r="JP53" s="128"/>
      <c r="JQ53" s="128"/>
      <c r="JR53" s="128"/>
      <c r="JS53" s="128"/>
      <c r="JT53" s="128"/>
      <c r="JU53" s="128"/>
      <c r="JV53" s="128">
        <f>データ!BW7</f>
        <v>37496</v>
      </c>
      <c r="JW53" s="128"/>
      <c r="JX53" s="128"/>
      <c r="JY53" s="128"/>
      <c r="JZ53" s="128"/>
      <c r="KA53" s="128"/>
      <c r="KB53" s="128"/>
      <c r="KC53" s="128"/>
      <c r="KD53" s="128"/>
      <c r="KE53" s="128"/>
      <c r="KF53" s="128"/>
      <c r="KG53" s="128"/>
      <c r="KH53" s="128"/>
      <c r="KI53" s="128"/>
      <c r="KJ53" s="128"/>
      <c r="KK53" s="128"/>
      <c r="KL53" s="128"/>
      <c r="KM53" s="128"/>
      <c r="KN53" s="128"/>
      <c r="KO53" s="128">
        <f>データ!BX7</f>
        <v>31888</v>
      </c>
      <c r="KP53" s="128"/>
      <c r="KQ53" s="128"/>
      <c r="KR53" s="128"/>
      <c r="KS53" s="128"/>
      <c r="KT53" s="128"/>
      <c r="KU53" s="128"/>
      <c r="KV53" s="128"/>
      <c r="KW53" s="128"/>
      <c r="KX53" s="128"/>
      <c r="KY53" s="128"/>
      <c r="KZ53" s="128"/>
      <c r="LA53" s="128"/>
      <c r="LB53" s="128"/>
      <c r="LC53" s="128"/>
      <c r="LD53" s="128"/>
      <c r="LE53" s="128"/>
      <c r="LF53" s="128"/>
      <c r="LG53" s="128"/>
      <c r="LH53" s="128">
        <f>データ!BY7</f>
        <v>13314</v>
      </c>
      <c r="LI53" s="128"/>
      <c r="LJ53" s="128"/>
      <c r="LK53" s="128"/>
      <c r="LL53" s="128"/>
      <c r="LM53" s="128"/>
      <c r="LN53" s="128"/>
      <c r="LO53" s="128"/>
      <c r="LP53" s="128"/>
      <c r="LQ53" s="128"/>
      <c r="LR53" s="128"/>
      <c r="LS53" s="128"/>
      <c r="LT53" s="128"/>
      <c r="LU53" s="128"/>
      <c r="LV53" s="128"/>
      <c r="LW53" s="128"/>
      <c r="LX53" s="128"/>
      <c r="LY53" s="128"/>
      <c r="LZ53" s="128"/>
      <c r="MA53" s="128">
        <f>データ!BZ7</f>
        <v>23300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134</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116481</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154.80000000000001</v>
      </c>
      <c r="KB77" s="120"/>
      <c r="KC77" s="120"/>
      <c r="KD77" s="120"/>
      <c r="KE77" s="120"/>
      <c r="KF77" s="120"/>
      <c r="KG77" s="120"/>
      <c r="KH77" s="120"/>
      <c r="KI77" s="120"/>
      <c r="KJ77" s="120"/>
      <c r="KK77" s="120"/>
      <c r="KL77" s="120"/>
      <c r="KM77" s="120"/>
      <c r="KN77" s="120"/>
      <c r="KO77" s="121"/>
      <c r="KP77" s="119">
        <f>データ!DA7</f>
        <v>363</v>
      </c>
      <c r="KQ77" s="120"/>
      <c r="KR77" s="120"/>
      <c r="KS77" s="120"/>
      <c r="KT77" s="120"/>
      <c r="KU77" s="120"/>
      <c r="KV77" s="120"/>
      <c r="KW77" s="120"/>
      <c r="KX77" s="120"/>
      <c r="KY77" s="120"/>
      <c r="KZ77" s="120"/>
      <c r="LA77" s="120"/>
      <c r="LB77" s="120"/>
      <c r="LC77" s="120"/>
      <c r="LD77" s="121"/>
      <c r="LE77" s="119">
        <f>データ!DB7</f>
        <v>1177.7</v>
      </c>
      <c r="LF77" s="120"/>
      <c r="LG77" s="120"/>
      <c r="LH77" s="120"/>
      <c r="LI77" s="120"/>
      <c r="LJ77" s="120"/>
      <c r="LK77" s="120"/>
      <c r="LL77" s="120"/>
      <c r="LM77" s="120"/>
      <c r="LN77" s="120"/>
      <c r="LO77" s="120"/>
      <c r="LP77" s="120"/>
      <c r="LQ77" s="120"/>
      <c r="LR77" s="120"/>
      <c r="LS77" s="121"/>
      <c r="LT77" s="119">
        <f>データ!DC7</f>
        <v>5477.9</v>
      </c>
      <c r="LU77" s="120"/>
      <c r="LV77" s="120"/>
      <c r="LW77" s="120"/>
      <c r="LX77" s="120"/>
      <c r="LY77" s="120"/>
      <c r="LZ77" s="120"/>
      <c r="MA77" s="120"/>
      <c r="MB77" s="120"/>
      <c r="MC77" s="120"/>
      <c r="MD77" s="120"/>
      <c r="ME77" s="120"/>
      <c r="MF77" s="120"/>
      <c r="MG77" s="120"/>
      <c r="MH77" s="121"/>
      <c r="MI77" s="119">
        <f>データ!DD7</f>
        <v>2619.8000000000002</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S68N0/OB42Ktsk1e9rO84xCfj85OCipFsIGbPSzvCb8sXtJnhbJqJE8ypYQ5FcmttDQV2GSO25nzH770VSACQ==" saltValue="u1Zq+D7FukcR7bbtz3LWs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102</v>
      </c>
      <c r="AW5" s="59" t="s">
        <v>103</v>
      </c>
      <c r="AX5" s="59" t="s">
        <v>104</v>
      </c>
      <c r="AY5" s="59" t="s">
        <v>105</v>
      </c>
      <c r="AZ5" s="59" t="s">
        <v>94</v>
      </c>
      <c r="BA5" s="59" t="s">
        <v>95</v>
      </c>
      <c r="BB5" s="59" t="s">
        <v>96</v>
      </c>
      <c r="BC5" s="59" t="s">
        <v>97</v>
      </c>
      <c r="BD5" s="59" t="s">
        <v>98</v>
      </c>
      <c r="BE5" s="59" t="s">
        <v>99</v>
      </c>
      <c r="BF5" s="59" t="s">
        <v>89</v>
      </c>
      <c r="BG5" s="59" t="s">
        <v>102</v>
      </c>
      <c r="BH5" s="59" t="s">
        <v>91</v>
      </c>
      <c r="BI5" s="59" t="s">
        <v>106</v>
      </c>
      <c r="BJ5" s="59" t="s">
        <v>105</v>
      </c>
      <c r="BK5" s="59" t="s">
        <v>94</v>
      </c>
      <c r="BL5" s="59" t="s">
        <v>95</v>
      </c>
      <c r="BM5" s="59" t="s">
        <v>96</v>
      </c>
      <c r="BN5" s="59" t="s">
        <v>97</v>
      </c>
      <c r="BO5" s="59" t="s">
        <v>98</v>
      </c>
      <c r="BP5" s="59" t="s">
        <v>99</v>
      </c>
      <c r="BQ5" s="59" t="s">
        <v>107</v>
      </c>
      <c r="BR5" s="59" t="s">
        <v>90</v>
      </c>
      <c r="BS5" s="59" t="s">
        <v>91</v>
      </c>
      <c r="BT5" s="59" t="s">
        <v>104</v>
      </c>
      <c r="BU5" s="59" t="s">
        <v>108</v>
      </c>
      <c r="BV5" s="59" t="s">
        <v>94</v>
      </c>
      <c r="BW5" s="59" t="s">
        <v>95</v>
      </c>
      <c r="BX5" s="59" t="s">
        <v>96</v>
      </c>
      <c r="BY5" s="59" t="s">
        <v>97</v>
      </c>
      <c r="BZ5" s="59" t="s">
        <v>98</v>
      </c>
      <c r="CA5" s="59" t="s">
        <v>99</v>
      </c>
      <c r="CB5" s="59" t="s">
        <v>107</v>
      </c>
      <c r="CC5" s="59" t="s">
        <v>109</v>
      </c>
      <c r="CD5" s="59" t="s">
        <v>110</v>
      </c>
      <c r="CE5" s="59" t="s">
        <v>100</v>
      </c>
      <c r="CF5" s="59" t="s">
        <v>108</v>
      </c>
      <c r="CG5" s="59" t="s">
        <v>94</v>
      </c>
      <c r="CH5" s="59" t="s">
        <v>95</v>
      </c>
      <c r="CI5" s="59" t="s">
        <v>96</v>
      </c>
      <c r="CJ5" s="59" t="s">
        <v>97</v>
      </c>
      <c r="CK5" s="59" t="s">
        <v>98</v>
      </c>
      <c r="CL5" s="59" t="s">
        <v>99</v>
      </c>
      <c r="CM5" s="153"/>
      <c r="CN5" s="153"/>
      <c r="CO5" s="59" t="s">
        <v>89</v>
      </c>
      <c r="CP5" s="59" t="s">
        <v>102</v>
      </c>
      <c r="CQ5" s="59" t="s">
        <v>91</v>
      </c>
      <c r="CR5" s="59" t="s">
        <v>92</v>
      </c>
      <c r="CS5" s="59" t="s">
        <v>105</v>
      </c>
      <c r="CT5" s="59" t="s">
        <v>94</v>
      </c>
      <c r="CU5" s="59" t="s">
        <v>95</v>
      </c>
      <c r="CV5" s="59" t="s">
        <v>96</v>
      </c>
      <c r="CW5" s="59" t="s">
        <v>97</v>
      </c>
      <c r="CX5" s="59" t="s">
        <v>98</v>
      </c>
      <c r="CY5" s="59" t="s">
        <v>99</v>
      </c>
      <c r="CZ5" s="59" t="s">
        <v>101</v>
      </c>
      <c r="DA5" s="59" t="s">
        <v>90</v>
      </c>
      <c r="DB5" s="59" t="s">
        <v>91</v>
      </c>
      <c r="DC5" s="59" t="s">
        <v>100</v>
      </c>
      <c r="DD5" s="59" t="s">
        <v>93</v>
      </c>
      <c r="DE5" s="59" t="s">
        <v>94</v>
      </c>
      <c r="DF5" s="59" t="s">
        <v>95</v>
      </c>
      <c r="DG5" s="59" t="s">
        <v>96</v>
      </c>
      <c r="DH5" s="59" t="s">
        <v>97</v>
      </c>
      <c r="DI5" s="59" t="s">
        <v>98</v>
      </c>
      <c r="DJ5" s="59" t="s">
        <v>35</v>
      </c>
      <c r="DK5" s="59" t="s">
        <v>107</v>
      </c>
      <c r="DL5" s="59" t="s">
        <v>90</v>
      </c>
      <c r="DM5" s="59" t="s">
        <v>110</v>
      </c>
      <c r="DN5" s="59" t="s">
        <v>92</v>
      </c>
      <c r="DO5" s="59" t="s">
        <v>105</v>
      </c>
      <c r="DP5" s="59" t="s">
        <v>94</v>
      </c>
      <c r="DQ5" s="59" t="s">
        <v>95</v>
      </c>
      <c r="DR5" s="59" t="s">
        <v>96</v>
      </c>
      <c r="DS5" s="59" t="s">
        <v>97</v>
      </c>
      <c r="DT5" s="59" t="s">
        <v>98</v>
      </c>
      <c r="DU5" s="59" t="s">
        <v>99</v>
      </c>
    </row>
    <row r="6" spans="1:125" s="66" customFormat="1" x14ac:dyDescent="0.15">
      <c r="A6" s="49" t="s">
        <v>111</v>
      </c>
      <c r="B6" s="60">
        <f>B8</f>
        <v>2018</v>
      </c>
      <c r="C6" s="60">
        <f t="shared" ref="C6:X6" si="1">C8</f>
        <v>22039</v>
      </c>
      <c r="D6" s="60">
        <f t="shared" si="1"/>
        <v>47</v>
      </c>
      <c r="E6" s="60">
        <f t="shared" si="1"/>
        <v>14</v>
      </c>
      <c r="F6" s="60">
        <f t="shared" si="1"/>
        <v>0</v>
      </c>
      <c r="G6" s="60">
        <f t="shared" si="1"/>
        <v>1</v>
      </c>
      <c r="H6" s="60" t="str">
        <f>SUBSTITUTE(H8,"　","")</f>
        <v>青森県八戸市</v>
      </c>
      <c r="I6" s="60" t="str">
        <f t="shared" si="1"/>
        <v>八戸市中央駐車場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42</v>
      </c>
      <c r="S6" s="62" t="str">
        <f t="shared" si="1"/>
        <v>商業施設</v>
      </c>
      <c r="T6" s="62" t="str">
        <f t="shared" si="1"/>
        <v>無</v>
      </c>
      <c r="U6" s="63">
        <f t="shared" si="1"/>
        <v>12001</v>
      </c>
      <c r="V6" s="63">
        <f t="shared" si="1"/>
        <v>436</v>
      </c>
      <c r="W6" s="63">
        <f t="shared" si="1"/>
        <v>160</v>
      </c>
      <c r="X6" s="62" t="str">
        <f t="shared" si="1"/>
        <v>代行制</v>
      </c>
      <c r="Y6" s="64">
        <f>IF(Y8="-",NA(),Y8)</f>
        <v>110.9</v>
      </c>
      <c r="Z6" s="64">
        <f t="shared" ref="Z6:AH6" si="2">IF(Z8="-",NA(),Z8)</f>
        <v>63.5</v>
      </c>
      <c r="AA6" s="64">
        <f t="shared" si="2"/>
        <v>52.6</v>
      </c>
      <c r="AB6" s="64">
        <f t="shared" si="2"/>
        <v>83</v>
      </c>
      <c r="AC6" s="64">
        <f t="shared" si="2"/>
        <v>226.9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42.1</v>
      </c>
      <c r="BG6" s="64">
        <f t="shared" ref="BG6:BO6" si="5">IF(BG8="-",NA(),BG8)</f>
        <v>38.9</v>
      </c>
      <c r="BH6" s="64">
        <f t="shared" si="5"/>
        <v>34.5</v>
      </c>
      <c r="BI6" s="64">
        <f t="shared" si="5"/>
        <v>59.9</v>
      </c>
      <c r="BJ6" s="64">
        <f t="shared" si="5"/>
        <v>54</v>
      </c>
      <c r="BK6" s="64">
        <f t="shared" si="5"/>
        <v>33.6</v>
      </c>
      <c r="BL6" s="64">
        <f t="shared" si="5"/>
        <v>33.200000000000003</v>
      </c>
      <c r="BM6" s="64">
        <f t="shared" si="5"/>
        <v>29.6</v>
      </c>
      <c r="BN6" s="64">
        <f t="shared" si="5"/>
        <v>29.2</v>
      </c>
      <c r="BO6" s="64">
        <f t="shared" si="5"/>
        <v>30.4</v>
      </c>
      <c r="BP6" s="61" t="str">
        <f>IF(BP8="-","",IF(BP8="-","【-】","【"&amp;SUBSTITUTE(TEXT(BP8,"#,##0.0"),"-","△")&amp;"】"))</f>
        <v>【26.3】</v>
      </c>
      <c r="BQ6" s="65">
        <f>IF(BQ8="-",NA(),BQ8)</f>
        <v>26031</v>
      </c>
      <c r="BR6" s="65">
        <f t="shared" ref="BR6:BZ6" si="6">IF(BR8="-",NA(),BR8)</f>
        <v>5935</v>
      </c>
      <c r="BS6" s="65">
        <f t="shared" si="6"/>
        <v>5079</v>
      </c>
      <c r="BT6" s="65">
        <f t="shared" si="6"/>
        <v>14384</v>
      </c>
      <c r="BU6" s="65">
        <f t="shared" si="6"/>
        <v>82979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112</v>
      </c>
      <c r="CM6" s="63">
        <f t="shared" ref="CM6:CN6" si="7">CM8</f>
        <v>116481</v>
      </c>
      <c r="CN6" s="63">
        <f t="shared" si="7"/>
        <v>0</v>
      </c>
      <c r="CO6" s="64"/>
      <c r="CP6" s="64"/>
      <c r="CQ6" s="64"/>
      <c r="CR6" s="64"/>
      <c r="CS6" s="64"/>
      <c r="CT6" s="64"/>
      <c r="CU6" s="64"/>
      <c r="CV6" s="64"/>
      <c r="CW6" s="64"/>
      <c r="CX6" s="64"/>
      <c r="CY6" s="61" t="s">
        <v>112</v>
      </c>
      <c r="CZ6" s="64">
        <f>IF(CZ8="-",NA(),CZ8)</f>
        <v>154.80000000000001</v>
      </c>
      <c r="DA6" s="64">
        <f t="shared" ref="DA6:DI6" si="8">IF(DA8="-",NA(),DA8)</f>
        <v>363</v>
      </c>
      <c r="DB6" s="64">
        <f t="shared" si="8"/>
        <v>1177.7</v>
      </c>
      <c r="DC6" s="64">
        <f t="shared" si="8"/>
        <v>5477.9</v>
      </c>
      <c r="DD6" s="64">
        <f t="shared" si="8"/>
        <v>2619.8000000000002</v>
      </c>
      <c r="DE6" s="64">
        <f t="shared" si="8"/>
        <v>254</v>
      </c>
      <c r="DF6" s="64">
        <f t="shared" si="8"/>
        <v>280</v>
      </c>
      <c r="DG6" s="64">
        <f t="shared" si="8"/>
        <v>239.6</v>
      </c>
      <c r="DH6" s="64">
        <f t="shared" si="8"/>
        <v>224.1</v>
      </c>
      <c r="DI6" s="64">
        <f t="shared" si="8"/>
        <v>155.19999999999999</v>
      </c>
      <c r="DJ6" s="61" t="str">
        <f>IF(DJ8="-","",IF(DJ8="-","【-】","【"&amp;SUBSTITUTE(TEXT(DJ8,"#,##0.0"),"-","△")&amp;"】"))</f>
        <v>【103.6】</v>
      </c>
      <c r="DK6" s="64">
        <f>IF(DK8="-",NA(),DK8)</f>
        <v>149.80000000000001</v>
      </c>
      <c r="DL6" s="64">
        <f t="shared" ref="DL6:DT6" si="9">IF(DL8="-",NA(),DL8)</f>
        <v>62.3</v>
      </c>
      <c r="DM6" s="64">
        <f t="shared" si="9"/>
        <v>40.9</v>
      </c>
      <c r="DN6" s="64">
        <f t="shared" si="9"/>
        <v>38.6</v>
      </c>
      <c r="DO6" s="64">
        <f t="shared" si="9"/>
        <v>145</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113</v>
      </c>
      <c r="B7" s="60">
        <f t="shared" ref="B7:X7" si="10">B8</f>
        <v>2018</v>
      </c>
      <c r="C7" s="60">
        <f t="shared" si="10"/>
        <v>22039</v>
      </c>
      <c r="D7" s="60">
        <f t="shared" si="10"/>
        <v>47</v>
      </c>
      <c r="E7" s="60">
        <f t="shared" si="10"/>
        <v>14</v>
      </c>
      <c r="F7" s="60">
        <f t="shared" si="10"/>
        <v>0</v>
      </c>
      <c r="G7" s="60">
        <f t="shared" si="10"/>
        <v>1</v>
      </c>
      <c r="H7" s="60" t="str">
        <f t="shared" si="10"/>
        <v>青森県　八戸市</v>
      </c>
      <c r="I7" s="60" t="str">
        <f t="shared" si="10"/>
        <v>八戸市中央駐車場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42</v>
      </c>
      <c r="S7" s="62" t="str">
        <f t="shared" si="10"/>
        <v>商業施設</v>
      </c>
      <c r="T7" s="62" t="str">
        <f t="shared" si="10"/>
        <v>無</v>
      </c>
      <c r="U7" s="63">
        <f t="shared" si="10"/>
        <v>12001</v>
      </c>
      <c r="V7" s="63">
        <f t="shared" si="10"/>
        <v>436</v>
      </c>
      <c r="W7" s="63">
        <f t="shared" si="10"/>
        <v>160</v>
      </c>
      <c r="X7" s="62" t="str">
        <f t="shared" si="10"/>
        <v>代行制</v>
      </c>
      <c r="Y7" s="64">
        <f>Y8</f>
        <v>110.9</v>
      </c>
      <c r="Z7" s="64">
        <f t="shared" ref="Z7:AH7" si="11">Z8</f>
        <v>63.5</v>
      </c>
      <c r="AA7" s="64">
        <f t="shared" si="11"/>
        <v>52.6</v>
      </c>
      <c r="AB7" s="64">
        <f t="shared" si="11"/>
        <v>83</v>
      </c>
      <c r="AC7" s="64">
        <f t="shared" si="11"/>
        <v>226.9</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42.1</v>
      </c>
      <c r="BG7" s="64">
        <f t="shared" ref="BG7:BO7" si="14">BG8</f>
        <v>38.9</v>
      </c>
      <c r="BH7" s="64">
        <f t="shared" si="14"/>
        <v>34.5</v>
      </c>
      <c r="BI7" s="64">
        <f t="shared" si="14"/>
        <v>59.9</v>
      </c>
      <c r="BJ7" s="64">
        <f t="shared" si="14"/>
        <v>54</v>
      </c>
      <c r="BK7" s="64">
        <f t="shared" si="14"/>
        <v>33.6</v>
      </c>
      <c r="BL7" s="64">
        <f t="shared" si="14"/>
        <v>33.200000000000003</v>
      </c>
      <c r="BM7" s="64">
        <f t="shared" si="14"/>
        <v>29.6</v>
      </c>
      <c r="BN7" s="64">
        <f t="shared" si="14"/>
        <v>29.2</v>
      </c>
      <c r="BO7" s="64">
        <f t="shared" si="14"/>
        <v>30.4</v>
      </c>
      <c r="BP7" s="61"/>
      <c r="BQ7" s="65">
        <f>BQ8</f>
        <v>26031</v>
      </c>
      <c r="BR7" s="65">
        <f t="shared" ref="BR7:BZ7" si="15">BR8</f>
        <v>5935</v>
      </c>
      <c r="BS7" s="65">
        <f t="shared" si="15"/>
        <v>5079</v>
      </c>
      <c r="BT7" s="65">
        <f t="shared" si="15"/>
        <v>14384</v>
      </c>
      <c r="BU7" s="65">
        <f t="shared" si="15"/>
        <v>82979</v>
      </c>
      <c r="BV7" s="65">
        <f t="shared" si="15"/>
        <v>44860</v>
      </c>
      <c r="BW7" s="65">
        <f t="shared" si="15"/>
        <v>37496</v>
      </c>
      <c r="BX7" s="65">
        <f t="shared" si="15"/>
        <v>31888</v>
      </c>
      <c r="BY7" s="65">
        <f t="shared" si="15"/>
        <v>13314</v>
      </c>
      <c r="BZ7" s="65">
        <f t="shared" si="15"/>
        <v>23300</v>
      </c>
      <c r="CA7" s="63"/>
      <c r="CB7" s="64" t="s">
        <v>114</v>
      </c>
      <c r="CC7" s="64" t="s">
        <v>114</v>
      </c>
      <c r="CD7" s="64" t="s">
        <v>114</v>
      </c>
      <c r="CE7" s="64" t="s">
        <v>114</v>
      </c>
      <c r="CF7" s="64" t="s">
        <v>114</v>
      </c>
      <c r="CG7" s="64" t="s">
        <v>114</v>
      </c>
      <c r="CH7" s="64" t="s">
        <v>114</v>
      </c>
      <c r="CI7" s="64" t="s">
        <v>114</v>
      </c>
      <c r="CJ7" s="64" t="s">
        <v>114</v>
      </c>
      <c r="CK7" s="64" t="s">
        <v>112</v>
      </c>
      <c r="CL7" s="61"/>
      <c r="CM7" s="63">
        <f>CM8</f>
        <v>116481</v>
      </c>
      <c r="CN7" s="63">
        <f>CN8</f>
        <v>0</v>
      </c>
      <c r="CO7" s="64" t="s">
        <v>114</v>
      </c>
      <c r="CP7" s="64" t="s">
        <v>114</v>
      </c>
      <c r="CQ7" s="64" t="s">
        <v>114</v>
      </c>
      <c r="CR7" s="64" t="s">
        <v>114</v>
      </c>
      <c r="CS7" s="64" t="s">
        <v>114</v>
      </c>
      <c r="CT7" s="64" t="s">
        <v>114</v>
      </c>
      <c r="CU7" s="64" t="s">
        <v>114</v>
      </c>
      <c r="CV7" s="64" t="s">
        <v>114</v>
      </c>
      <c r="CW7" s="64" t="s">
        <v>114</v>
      </c>
      <c r="CX7" s="64" t="s">
        <v>112</v>
      </c>
      <c r="CY7" s="61"/>
      <c r="CZ7" s="64">
        <f>CZ8</f>
        <v>154.80000000000001</v>
      </c>
      <c r="DA7" s="64">
        <f t="shared" ref="DA7:DI7" si="16">DA8</f>
        <v>363</v>
      </c>
      <c r="DB7" s="64">
        <f t="shared" si="16"/>
        <v>1177.7</v>
      </c>
      <c r="DC7" s="64">
        <f t="shared" si="16"/>
        <v>5477.9</v>
      </c>
      <c r="DD7" s="64">
        <f t="shared" si="16"/>
        <v>2619.8000000000002</v>
      </c>
      <c r="DE7" s="64">
        <f t="shared" si="16"/>
        <v>254</v>
      </c>
      <c r="DF7" s="64">
        <f t="shared" si="16"/>
        <v>280</v>
      </c>
      <c r="DG7" s="64">
        <f t="shared" si="16"/>
        <v>239.6</v>
      </c>
      <c r="DH7" s="64">
        <f t="shared" si="16"/>
        <v>224.1</v>
      </c>
      <c r="DI7" s="64">
        <f t="shared" si="16"/>
        <v>155.19999999999999</v>
      </c>
      <c r="DJ7" s="61"/>
      <c r="DK7" s="64">
        <f>DK8</f>
        <v>149.80000000000001</v>
      </c>
      <c r="DL7" s="64">
        <f t="shared" ref="DL7:DT7" si="17">DL8</f>
        <v>62.3</v>
      </c>
      <c r="DM7" s="64">
        <f t="shared" si="17"/>
        <v>40.9</v>
      </c>
      <c r="DN7" s="64">
        <f t="shared" si="17"/>
        <v>38.6</v>
      </c>
      <c r="DO7" s="64">
        <f t="shared" si="17"/>
        <v>145</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22039</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42</v>
      </c>
      <c r="S8" s="69" t="s">
        <v>125</v>
      </c>
      <c r="T8" s="69" t="s">
        <v>126</v>
      </c>
      <c r="U8" s="70">
        <v>12001</v>
      </c>
      <c r="V8" s="70">
        <v>436</v>
      </c>
      <c r="W8" s="70">
        <v>160</v>
      </c>
      <c r="X8" s="69" t="s">
        <v>127</v>
      </c>
      <c r="Y8" s="71">
        <v>110.9</v>
      </c>
      <c r="Z8" s="71">
        <v>63.5</v>
      </c>
      <c r="AA8" s="71">
        <v>52.6</v>
      </c>
      <c r="AB8" s="71">
        <v>83</v>
      </c>
      <c r="AC8" s="71">
        <v>226.9</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42.1</v>
      </c>
      <c r="BG8" s="71">
        <v>38.9</v>
      </c>
      <c r="BH8" s="71">
        <v>34.5</v>
      </c>
      <c r="BI8" s="71">
        <v>59.9</v>
      </c>
      <c r="BJ8" s="71">
        <v>54</v>
      </c>
      <c r="BK8" s="71">
        <v>33.6</v>
      </c>
      <c r="BL8" s="71">
        <v>33.200000000000003</v>
      </c>
      <c r="BM8" s="71">
        <v>29.6</v>
      </c>
      <c r="BN8" s="71">
        <v>29.2</v>
      </c>
      <c r="BO8" s="71">
        <v>30.4</v>
      </c>
      <c r="BP8" s="68">
        <v>26.3</v>
      </c>
      <c r="BQ8" s="72">
        <v>26031</v>
      </c>
      <c r="BR8" s="72">
        <v>5935</v>
      </c>
      <c r="BS8" s="72">
        <v>5079</v>
      </c>
      <c r="BT8" s="73">
        <v>14384</v>
      </c>
      <c r="BU8" s="73">
        <v>82979</v>
      </c>
      <c r="BV8" s="72">
        <v>44860</v>
      </c>
      <c r="BW8" s="72">
        <v>37496</v>
      </c>
      <c r="BX8" s="72">
        <v>31888</v>
      </c>
      <c r="BY8" s="72">
        <v>13314</v>
      </c>
      <c r="BZ8" s="72">
        <v>23300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116481</v>
      </c>
      <c r="CN8" s="70">
        <v>0</v>
      </c>
      <c r="CO8" s="71" t="s">
        <v>119</v>
      </c>
      <c r="CP8" s="71" t="s">
        <v>119</v>
      </c>
      <c r="CQ8" s="71" t="s">
        <v>119</v>
      </c>
      <c r="CR8" s="71" t="s">
        <v>119</v>
      </c>
      <c r="CS8" s="71" t="s">
        <v>119</v>
      </c>
      <c r="CT8" s="71" t="s">
        <v>119</v>
      </c>
      <c r="CU8" s="71" t="s">
        <v>119</v>
      </c>
      <c r="CV8" s="71" t="s">
        <v>119</v>
      </c>
      <c r="CW8" s="71" t="s">
        <v>119</v>
      </c>
      <c r="CX8" s="71" t="s">
        <v>119</v>
      </c>
      <c r="CY8" s="68" t="s">
        <v>119</v>
      </c>
      <c r="CZ8" s="71">
        <v>154.80000000000001</v>
      </c>
      <c r="DA8" s="71">
        <v>363</v>
      </c>
      <c r="DB8" s="71">
        <v>1177.7</v>
      </c>
      <c r="DC8" s="71">
        <v>5477.9</v>
      </c>
      <c r="DD8" s="71">
        <v>2619.8000000000002</v>
      </c>
      <c r="DE8" s="71">
        <v>254</v>
      </c>
      <c r="DF8" s="71">
        <v>280</v>
      </c>
      <c r="DG8" s="71">
        <v>239.6</v>
      </c>
      <c r="DH8" s="71">
        <v>224.1</v>
      </c>
      <c r="DI8" s="71">
        <v>155.19999999999999</v>
      </c>
      <c r="DJ8" s="68">
        <v>103.6</v>
      </c>
      <c r="DK8" s="71">
        <v>149.80000000000001</v>
      </c>
      <c r="DL8" s="71">
        <v>62.3</v>
      </c>
      <c r="DM8" s="71">
        <v>40.9</v>
      </c>
      <c r="DN8" s="71">
        <v>38.6</v>
      </c>
      <c r="DO8" s="71">
        <v>145</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wat_akaishi</cp:lastModifiedBy>
  <cp:lastPrinted>2020-01-27T06:20:26Z</cp:lastPrinted>
  <dcterms:created xsi:type="dcterms:W3CDTF">2019-12-05T07:20:14Z</dcterms:created>
  <dcterms:modified xsi:type="dcterms:W3CDTF">2020-01-30T06:52:04Z</dcterms:modified>
  <cp:category/>
</cp:coreProperties>
</file>