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m-file\06_建設課\77_水道関係\03_庶務関係\01_県通知・照会\R05（2023）\01_市町村課\02_照会\24.01.16　経営比較分析表（R4決算）\03　確認依頼\02　回答\"/>
    </mc:Choice>
  </mc:AlternateContent>
  <workbookProtection workbookAlgorithmName="SHA-512" workbookHashValue="leyTtsKWcAgXtVPALzMIDoH6L4xPL8lrHYa0dfAxrGqSBPZ1OYArAHzPwxeBuZIdEhkuBWNkUkys+cBKjo+cIg==" workbookSaltValue="whzlCh7oUWRdkV/tjb6tRw==" workbookSpinCount="100000" lockStructure="1"/>
  <bookViews>
    <workbookView xWindow="0" yWindow="0" windowWidth="14280" windowHeight="1237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P6" i="5"/>
  <c r="P10" i="4" s="1"/>
  <c r="O6" i="5"/>
  <c r="N6" i="5"/>
  <c r="B10" i="4" s="1"/>
  <c r="M6" i="5"/>
  <c r="AD8" i="4" s="1"/>
  <c r="L6" i="5"/>
  <c r="K6" i="5"/>
  <c r="P8" i="4" s="1"/>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E85" i="4"/>
  <c r="BB10" i="4"/>
  <c r="AT10" i="4"/>
  <c r="AL10" i="4"/>
  <c r="W10" i="4"/>
  <c r="I10" i="4"/>
  <c r="BB8" i="4"/>
  <c r="AT8" i="4"/>
  <c r="W8" i="4"/>
  <c r="I8" i="4"/>
  <c r="B8"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<sst xmlns="http://schemas.openxmlformats.org/spreadsheetml/2006/main" count="228" uniqueCount="114">
  <si>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</si>
  <si>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</si>
  <si>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</si>
  <si>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</si>
  <si>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</si>
  <si>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</si>
  <si>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</si>
  <si>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</si>
  <si>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</si>
  <si>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</si>
  <si>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</si>
  <si>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</si>
  <si>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</si>
  <si>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</si>
  <si>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</si>
  <si>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</si>
  <si>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</si>
  <si>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</si>
  <si>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</si>
  <si>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</si>
  <si>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</si>
  <si>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</si>
  <si>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</si>
  <si>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</si>
  <si>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</si>
  <si>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</si>
  <si>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</si>
  <si>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</si>
  <si>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</si>
  <si>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</si>
  <si>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</si>
  <si>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</si>
  <si>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</si>
  <si>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</si>
  <si>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</si>
  <si>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</si>
  <si>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</si>
  <si>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</si>
  <si>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</si>
  <si>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</si>
  <si>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</si>
  <si>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</si>
  <si>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</si>
  <si>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</si>
  <si>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</si>
  <si>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</si>
  <si>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</si>
  <si>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</si>
  <si>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</si>
  <si>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</si>
  <si>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</si>
  <si>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</si>
  <si>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</si>
  <si>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</si>
  <si>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</si>
  <si>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</si>
  <si>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</si>
  <si>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</si>
  <si>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</si>
  <si>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</si>
  <si>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</si>
  <si>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</si>
  <si>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</si>
  <si>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</si>
  <si>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</si>
  <si>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</si>
  <si>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</si>
  <si>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</si>
  <si>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</si>
  <si>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</si>
  <si>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</si>
  <si>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</si>
  <si>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</si>
  <si>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</si>
  <si>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</si>
  <si>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</si>
  <si>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</si>
  <si>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</si>
  <si>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</si>
  <si>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</si>
  <si>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</si>
  <si>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</si>
  <si>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</si>
  <si>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</si>
  <si>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</si>
  <si>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</si>
  <si>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</si>
  <si>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</si>
  <si>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</si>
  <si>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</si>
  <si>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</si>
  <si>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</si>
  <si>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</si>
  <si>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外ヶ浜町</t>
  </si>
  <si>
    <t>法適用</t>
  </si>
  <si>
    <t>水道事業</t>
  </si>
  <si>
    <t>簡易水道事業</t>
  </si>
  <si>
    <t>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</si>
  <si>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</si>
  <si>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</si>
  <si>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</si>
  <si>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</si>
  <si>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</si>
  <si>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</si>
  <si>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</si>
  <si>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</si>
  <si>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</si>
  <si>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</si>
  <si>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</si>
  <si>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</si>
  <si>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</si>
  <si>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老朽管の更新は平成26年度以降行っていないが、有形固定資産減価償却率は全国平均及び類似団体平均値を上回っている。
　また、設備関係については、浄水場の各種計測機器、浄水設備等の老朽化に伴う更新費用の財源確保が重要課題となっている。
　今後見込まれる更新需要については、給水収益の状況を的確に把握し、適切な規模の更新投資に合わせて事業運営していくことが重要となる。</t>
    <rPh sb="1" eb="4">
      <t>ロウキュウカン</t>
    </rPh>
    <rPh sb="5" eb="7">
      <t>コウシン</t>
    </rPh>
    <rPh sb="8" eb="10">
      <t>ヘイセイ</t>
    </rPh>
    <rPh sb="12" eb="14">
      <t>ネンド</t>
    </rPh>
    <rPh sb="14" eb="16">
      <t>イコウ</t>
    </rPh>
    <rPh sb="16" eb="17">
      <t>オコナ</t>
    </rPh>
    <rPh sb="24" eb="26">
      <t>ユウケイ</t>
    </rPh>
    <rPh sb="26" eb="30">
      <t>コテイシサン</t>
    </rPh>
    <rPh sb="30" eb="32">
      <t>ゲンカ</t>
    </rPh>
    <rPh sb="32" eb="35">
      <t>ショウキャクリツ</t>
    </rPh>
    <rPh sb="36" eb="38">
      <t>ゼンコク</t>
    </rPh>
    <rPh sb="38" eb="40">
      <t>ヘイキン</t>
    </rPh>
    <rPh sb="40" eb="41">
      <t>オヨ</t>
    </rPh>
    <rPh sb="42" eb="44">
      <t>ルイジ</t>
    </rPh>
    <rPh sb="44" eb="46">
      <t>ダンタイ</t>
    </rPh>
    <rPh sb="46" eb="49">
      <t>ヘイキンチ</t>
    </rPh>
    <rPh sb="50" eb="52">
      <t>ウワマワ</t>
    </rPh>
    <rPh sb="62" eb="64">
      <t>セツビ</t>
    </rPh>
    <rPh sb="64" eb="66">
      <t>カンケイ</t>
    </rPh>
    <rPh sb="72" eb="75">
      <t>ジョウスイジョウ</t>
    </rPh>
    <rPh sb="76" eb="78">
      <t>カクシュ</t>
    </rPh>
    <rPh sb="78" eb="80">
      <t>ケイソク</t>
    </rPh>
    <rPh sb="80" eb="82">
      <t>キキ</t>
    </rPh>
    <rPh sb="83" eb="85">
      <t>ジョウスイ</t>
    </rPh>
    <rPh sb="85" eb="87">
      <t>セツビ</t>
    </rPh>
    <rPh sb="87" eb="88">
      <t>トウ</t>
    </rPh>
    <rPh sb="89" eb="92">
      <t>ロウキュウカ</t>
    </rPh>
    <rPh sb="93" eb="94">
      <t>トモナ</t>
    </rPh>
    <rPh sb="95" eb="97">
      <t>コウシン</t>
    </rPh>
    <rPh sb="97" eb="99">
      <t>ヒヨウ</t>
    </rPh>
    <rPh sb="100" eb="102">
      <t>ザイゲン</t>
    </rPh>
    <rPh sb="102" eb="104">
      <t>カクホ</t>
    </rPh>
    <rPh sb="105" eb="107">
      <t>ジュウヨウ</t>
    </rPh>
    <rPh sb="107" eb="109">
      <t>カダイ</t>
    </rPh>
    <rPh sb="118" eb="120">
      <t>コンゴ</t>
    </rPh>
    <rPh sb="120" eb="122">
      <t>ミコ</t>
    </rPh>
    <rPh sb="125" eb="127">
      <t>コウシン</t>
    </rPh>
    <rPh sb="127" eb="129">
      <t>ジュヨウ</t>
    </rPh>
    <rPh sb="135" eb="137">
      <t>キュウスイ</t>
    </rPh>
    <rPh sb="137" eb="139">
      <t>シュウエキ</t>
    </rPh>
    <rPh sb="140" eb="142">
      <t>ジョウキョウ</t>
    </rPh>
    <rPh sb="143" eb="145">
      <t>テキカク</t>
    </rPh>
    <rPh sb="146" eb="148">
      <t>ハアク</t>
    </rPh>
    <rPh sb="150" eb="152">
      <t>テキセツ</t>
    </rPh>
    <rPh sb="153" eb="155">
      <t>キボ</t>
    </rPh>
    <rPh sb="156" eb="158">
      <t>コウシン</t>
    </rPh>
    <rPh sb="158" eb="160">
      <t>トウシ</t>
    </rPh>
    <rPh sb="161" eb="162">
      <t>ア</t>
    </rPh>
    <rPh sb="165" eb="167">
      <t>ジギョウ</t>
    </rPh>
    <rPh sb="167" eb="169">
      <t>ウンエイ</t>
    </rPh>
    <rPh sb="176" eb="178">
      <t>ジュウヨウ</t>
    </rPh>
    <phoneticPr fontId="4"/>
  </si>
  <si>
    <t>　令和3年度に改定した経営戦略において、人口減少に伴い給水人口が30年間で約半分になる試算であり、料金収入の増加は見込めないことから、今後予定している資産更新に財源不足が生じることとなるため、最適な施設の規模を検証し、スペックダウンやダウンサイジングを検討し、あわせて、料金改定についても検討していくこととし、それらの達成状況を検証するため、令和7年度に経営戦略を改定することとする。</t>
    <phoneticPr fontId="4"/>
  </si>
  <si>
    <t>　経常収支比率は100%を超える状況が続いており、平成28年度から令和2年度まで、単年度の収支不足について、一般会計から基準外繰入を実施していたが、令和3年度以降は、基準外繰入は実施していない。
　流動比率は昨年度と比較すると11.08％減少しており、依然として100%を下回っている状況である。企業債元金償還のピークが令和7年度であることから、それまでは比率の改善は困難であるが、引き続き未収金対策等の実施により経営改善に努めていくこととする。
　給水収益に対する企業債残高の割合については、全国平均、類似団体平均を下回っている。算出の分子となる企業債残高は、平成29年度以降、大規模事業を実施していないため、減少傾向にあるが、分母となる給水収益が減少傾向にあるため、比率は横ばいもしくは、微減傾向になると予測される。今後は投資規模の適正化を引き続き図っていくこととする。
　料金回収率については全国平均、類似団体平均を上回ってはいるものの、依然として100％を下回っている状況である。
　給水原価については、全国平均、類似団体平均を大きく上回っている。主な要因としては人口減少に伴い有収水量が減少していく中で、維持管理費等の経常経費が依然として高い状態にあることがあげられる。
　施設利用率については、令和元年度以降、減少し続けている。要因としては、給水人口の減少により、配水量が減少しているためであり、今後は、施設の統廃合・ダウンサイジング等の検討を行っていくこととする。
　有収率については、昨年度と比較すると1.12％減少しているが、全国平均及び類似団体平均値を若干ではあるが上回っている。各戸の漏水修理についてはメーター検針時に随時行っているが、今後もこれを徹底していくとともに、本管及び管末の漏水調査を計画的に行っていくこととする。</t>
    <rPh sb="33" eb="35">
      <t>レイワ</t>
    </rPh>
    <rPh sb="36" eb="38">
      <t>ネンド</t>
    </rPh>
    <rPh sb="74" eb="76">
      <t>レイワ</t>
    </rPh>
    <rPh sb="77" eb="79">
      <t>ネンド</t>
    </rPh>
    <rPh sb="79" eb="81">
      <t>イコウ</t>
    </rPh>
    <rPh sb="83" eb="86">
      <t>キジュンガイ</t>
    </rPh>
    <rPh sb="86" eb="88">
      <t>クリイレ</t>
    </rPh>
    <rPh sb="89" eb="91">
      <t>ジッシ</t>
    </rPh>
    <rPh sb="422" eb="424">
      <t>イゼン</t>
    </rPh>
    <rPh sb="432" eb="434">
      <t>シタマワ</t>
    </rPh>
    <rPh sb="438" eb="440">
      <t>ジョウキョウ</t>
    </rPh>
    <rPh sb="542" eb="544">
      <t>シセツ</t>
    </rPh>
    <rPh sb="544" eb="547">
      <t>リヨウリツ</t>
    </rPh>
    <rPh sb="553" eb="555">
      <t>レイワ</t>
    </rPh>
    <rPh sb="555" eb="558">
      <t>ガンネンド</t>
    </rPh>
    <rPh sb="558" eb="560">
      <t>イコウ</t>
    </rPh>
    <rPh sb="561" eb="563">
      <t>ゲンショウ</t>
    </rPh>
    <rPh sb="564" eb="565">
      <t>ツヅ</t>
    </rPh>
    <rPh sb="570" eb="572">
      <t>ヨウイン</t>
    </rPh>
    <rPh sb="577" eb="579">
      <t>キュウスイ</t>
    </rPh>
    <rPh sb="579" eb="581">
      <t>ジンコウ</t>
    </rPh>
    <rPh sb="582" eb="584">
      <t>ゲンショウ</t>
    </rPh>
    <rPh sb="588" eb="591">
      <t>ハイスイリョウ</t>
    </rPh>
    <rPh sb="592" eb="594">
      <t>ゲンショウ</t>
    </rPh>
    <rPh sb="604" eb="606">
      <t>コンゴ</t>
    </rPh>
    <rPh sb="608" eb="610">
      <t>シセツ</t>
    </rPh>
    <rPh sb="611" eb="614">
      <t>トウハイゴウ</t>
    </rPh>
    <rPh sb="623" eb="624">
      <t>トウ</t>
    </rPh>
    <rPh sb="625" eb="627">
      <t>ケントウ</t>
    </rPh>
    <rPh sb="628" eb="629">
      <t>オコナ</t>
    </rPh>
    <rPh sb="664" eb="666">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</si>
</sst>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3" fillId="0" borderId="0" xfId="0" applyFont="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ABF-4773-A49A-821D5396F6C8}"/>
            </c:ext>
          </c:extLst>
        </c:ser>
        <c:dLbls>
          <c:showLegendKey val="0"/>
          <c:showVal val="0"/>
          <c:showCatName val="0"/>
          <c:showSerName val="0"/>
          <c:showPercent val="0"/>
          <c:showBubbleSize val="0"/>
        </c:dLbls>
        <c:gapWidth val="150"/>
        <c:axId val="131670128"/>
        <c:axId val="13166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0.04</c:v>
                </c:pt>
                <c:pt idx="1">
                  <c:v>0.19</c:v>
                </c:pt>
                <c:pt idx="2">
                  <c:v>0.26</c:v>
                </c:pt>
                <c:pt idx="3">
                  <c:v>0.28999999999999998</c:v>
                </c:pt>
                <c:pt idx="4">
                  <c:v>1.8</c:v>
                </c:pt>
              </c:numCache>
            </c:numRef>
          </c:val>
          <c:smooth val="0"/>
          <c:extLst xmlns:c16r2="http://schemas.microsoft.com/office/drawing/2015/06/chart">
            <c:ext xmlns:c16="http://schemas.microsoft.com/office/drawing/2014/chart" uri="{C3380CC4-5D6E-409C-BE32-E72D297353CC}">
              <c16:uniqueId val="{00000001-4ABF-4773-A49A-821D5396F6C8}"/>
            </c:ext>
          </c:extLst>
        </c:ser>
        <c:dLbls>
          <c:showLegendKey val="0"/>
          <c:showVal val="0"/>
          <c:showCatName val="0"/>
          <c:showSerName val="0"/>
          <c:showPercent val="0"/>
          <c:showBubbleSize val="0"/>
        </c:dLbls>
        <c:marker val="1"/>
        <c:smooth val="0"/>
        <c:axId val="131670128"/>
        <c:axId val="131664032"/>
      </c:lineChart>
      <c:dateAx>
        <c:axId val="131670128"/>
        <c:scaling>
          <c:orientation val="minMax"/>
        </c:scaling>
        <c:delete val="1"/>
        <c:axPos val="b"/>
        <c:numFmt formatCode="&quot;H&quot;yy" sourceLinked="1"/>
        <c:majorTickMark val="none"/>
        <c:minorTickMark val="none"/>
        <c:tickLblPos val="none"/>
        <c:crossAx val="131664032"/>
        <c:crosses val="autoZero"/>
        <c:auto val="1"/>
        <c:lblOffset val="100"/>
        <c:baseTimeUnit val="years"/>
      </c:dateAx>
      <c:valAx>
        <c:axId val="13166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67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51.57</c:v>
                </c:pt>
                <c:pt idx="1">
                  <c:v>56.31</c:v>
                </c:pt>
                <c:pt idx="2">
                  <c:v>51.29</c:v>
                </c:pt>
                <c:pt idx="3">
                  <c:v>49.25</c:v>
                </c:pt>
                <c:pt idx="4">
                  <c:v>48.13</c:v>
                </c:pt>
              </c:numCache>
            </c:numRef>
          </c:val>
          <c:extLst xmlns:c16r2="http://schemas.microsoft.com/office/drawing/2015/06/chart">
            <c:ext xmlns:c16="http://schemas.microsoft.com/office/drawing/2014/chart" uri="{C3380CC4-5D6E-409C-BE32-E72D297353CC}">
              <c16:uniqueId val="{00000000-77C6-41E4-9AE4-12B0C8A21BC2}"/>
            </c:ext>
          </c:extLst>
        </c:ser>
        <c:dLbls>
          <c:showLegendKey val="0"/>
          <c:showVal val="0"/>
          <c:showCatName val="0"/>
          <c:showSerName val="0"/>
          <c:showPercent val="0"/>
          <c:showBubbleSize val="0"/>
        </c:dLbls>
        <c:gapWidth val="150"/>
        <c:axId val="137562224"/>
        <c:axId val="137555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52.63</c:v>
                </c:pt>
                <c:pt idx="1">
                  <c:v>55.3</c:v>
                </c:pt>
                <c:pt idx="2">
                  <c:v>54.14</c:v>
                </c:pt>
                <c:pt idx="3">
                  <c:v>53.79</c:v>
                </c:pt>
                <c:pt idx="4">
                  <c:v>56.4</c:v>
                </c:pt>
              </c:numCache>
            </c:numRef>
          </c:val>
          <c:smooth val="0"/>
          <c:extLst xmlns:c16r2="http://schemas.microsoft.com/office/drawing/2015/06/chart">
            <c:ext xmlns:c16="http://schemas.microsoft.com/office/drawing/2014/chart" uri="{C3380CC4-5D6E-409C-BE32-E72D297353CC}">
              <c16:uniqueId val="{00000001-77C6-41E4-9AE4-12B0C8A21BC2}"/>
            </c:ext>
          </c:extLst>
        </c:ser>
        <c:dLbls>
          <c:showLegendKey val="0"/>
          <c:showVal val="0"/>
          <c:showCatName val="0"/>
          <c:showSerName val="0"/>
          <c:showPercent val="0"/>
          <c:showBubbleSize val="0"/>
        </c:dLbls>
        <c:marker val="1"/>
        <c:smooth val="0"/>
        <c:axId val="137562224"/>
        <c:axId val="137555560"/>
      </c:lineChart>
      <c:dateAx>
        <c:axId val="137562224"/>
        <c:scaling>
          <c:orientation val="minMax"/>
        </c:scaling>
        <c:delete val="1"/>
        <c:axPos val="b"/>
        <c:numFmt formatCode="&quot;H&quot;yy" sourceLinked="1"/>
        <c:majorTickMark val="none"/>
        <c:minorTickMark val="none"/>
        <c:tickLblPos val="none"/>
        <c:crossAx val="137555560"/>
        <c:crosses val="autoZero"/>
        <c:auto val="1"/>
        <c:lblOffset val="100"/>
        <c:baseTimeUnit val="years"/>
      </c:dateAx>
      <c:valAx>
        <c:axId val="137555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56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74.12</c:v>
                </c:pt>
                <c:pt idx="1">
                  <c:v>66.84</c:v>
                </c:pt>
                <c:pt idx="2">
                  <c:v>71.989999999999995</c:v>
                </c:pt>
                <c:pt idx="3">
                  <c:v>75.069999999999993</c:v>
                </c:pt>
                <c:pt idx="4">
                  <c:v>73.95</c:v>
                </c:pt>
              </c:numCache>
            </c:numRef>
          </c:val>
          <c:extLst xmlns:c16r2="http://schemas.microsoft.com/office/drawing/2015/06/chart">
            <c:ext xmlns:c16="http://schemas.microsoft.com/office/drawing/2014/chart" uri="{C3380CC4-5D6E-409C-BE32-E72D297353CC}">
              <c16:uniqueId val="{00000000-7C23-4F22-984B-C241925EE1DA}"/>
            </c:ext>
          </c:extLst>
        </c:ser>
        <c:dLbls>
          <c:showLegendKey val="0"/>
          <c:showVal val="0"/>
          <c:showCatName val="0"/>
          <c:showSerName val="0"/>
          <c:showPercent val="0"/>
          <c:showBubbleSize val="0"/>
        </c:dLbls>
        <c:gapWidth val="150"/>
        <c:axId val="137443848"/>
        <c:axId val="137444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78.83</c:v>
                </c:pt>
                <c:pt idx="1">
                  <c:v>78.319999999999993</c:v>
                </c:pt>
                <c:pt idx="2">
                  <c:v>76.239999999999995</c:v>
                </c:pt>
                <c:pt idx="3">
                  <c:v>73.81</c:v>
                </c:pt>
                <c:pt idx="4">
                  <c:v>73.099999999999994</c:v>
                </c:pt>
              </c:numCache>
            </c:numRef>
          </c:val>
          <c:smooth val="0"/>
          <c:extLst xmlns:c16r2="http://schemas.microsoft.com/office/drawing/2015/06/chart">
            <c:ext xmlns:c16="http://schemas.microsoft.com/office/drawing/2014/chart" uri="{C3380CC4-5D6E-409C-BE32-E72D297353CC}">
              <c16:uniqueId val="{00000001-7C23-4F22-984B-C241925EE1DA}"/>
            </c:ext>
          </c:extLst>
        </c:ser>
        <c:dLbls>
          <c:showLegendKey val="0"/>
          <c:showVal val="0"/>
          <c:showCatName val="0"/>
          <c:showSerName val="0"/>
          <c:showPercent val="0"/>
          <c:showBubbleSize val="0"/>
        </c:dLbls>
        <c:marker val="1"/>
        <c:smooth val="0"/>
        <c:axId val="137443848"/>
        <c:axId val="137444632"/>
      </c:lineChart>
      <c:dateAx>
        <c:axId val="137443848"/>
        <c:scaling>
          <c:orientation val="minMax"/>
        </c:scaling>
        <c:delete val="1"/>
        <c:axPos val="b"/>
        <c:numFmt formatCode="&quot;H&quot;yy" sourceLinked="1"/>
        <c:majorTickMark val="none"/>
        <c:minorTickMark val="none"/>
        <c:tickLblPos val="none"/>
        <c:crossAx val="137444632"/>
        <c:crosses val="autoZero"/>
        <c:auto val="1"/>
        <c:lblOffset val="100"/>
        <c:baseTimeUnit val="years"/>
      </c:dateAx>
      <c:valAx>
        <c:axId val="137444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443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101.5</c:v>
                </c:pt>
                <c:pt idx="1">
                  <c:v>101.04</c:v>
                </c:pt>
                <c:pt idx="2">
                  <c:v>102.79</c:v>
                </c:pt>
                <c:pt idx="3">
                  <c:v>102.79</c:v>
                </c:pt>
                <c:pt idx="4">
                  <c:v>102.39</c:v>
                </c:pt>
              </c:numCache>
            </c:numRef>
          </c:val>
          <c:extLst xmlns:c16r2="http://schemas.microsoft.com/office/drawing/2015/06/chart">
            <c:ext xmlns:c16="http://schemas.microsoft.com/office/drawing/2014/chart" uri="{C3380CC4-5D6E-409C-BE32-E72D297353CC}">
              <c16:uniqueId val="{00000000-B54E-40CC-BD3D-8D3ACF19A80D}"/>
            </c:ext>
          </c:extLst>
        </c:ser>
        <c:dLbls>
          <c:showLegendKey val="0"/>
          <c:showVal val="0"/>
          <c:showCatName val="0"/>
          <c:showSerName val="0"/>
          <c:showPercent val="0"/>
          <c:showBubbleSize val="0"/>
        </c:dLbls>
        <c:gapWidth val="150"/>
        <c:axId val="137377480"/>
        <c:axId val="137377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99.53</c:v>
                </c:pt>
                <c:pt idx="1">
                  <c:v>100.27</c:v>
                </c:pt>
                <c:pt idx="2">
                  <c:v>103.57</c:v>
                </c:pt>
                <c:pt idx="3">
                  <c:v>100.97</c:v>
                </c:pt>
                <c:pt idx="4">
                  <c:v>101.68</c:v>
                </c:pt>
              </c:numCache>
            </c:numRef>
          </c:val>
          <c:smooth val="0"/>
          <c:extLst xmlns:c16r2="http://schemas.microsoft.com/office/drawing/2015/06/chart">
            <c:ext xmlns:c16="http://schemas.microsoft.com/office/drawing/2014/chart" uri="{C3380CC4-5D6E-409C-BE32-E72D297353CC}">
              <c16:uniqueId val="{00000001-B54E-40CC-BD3D-8D3ACF19A80D}"/>
            </c:ext>
          </c:extLst>
        </c:ser>
        <c:dLbls>
          <c:showLegendKey val="0"/>
          <c:showVal val="0"/>
          <c:showCatName val="0"/>
          <c:showSerName val="0"/>
          <c:showPercent val="0"/>
          <c:showBubbleSize val="0"/>
        </c:dLbls>
        <c:marker val="1"/>
        <c:smooth val="0"/>
        <c:axId val="137377480"/>
        <c:axId val="137377864"/>
      </c:lineChart>
      <c:dateAx>
        <c:axId val="137377480"/>
        <c:scaling>
          <c:orientation val="minMax"/>
        </c:scaling>
        <c:delete val="1"/>
        <c:axPos val="b"/>
        <c:numFmt formatCode="&quot;H&quot;yy" sourceLinked="1"/>
        <c:majorTickMark val="none"/>
        <c:minorTickMark val="none"/>
        <c:tickLblPos val="none"/>
        <c:crossAx val="137377864"/>
        <c:crosses val="autoZero"/>
        <c:auto val="1"/>
        <c:lblOffset val="100"/>
        <c:baseTimeUnit val="years"/>
      </c:dateAx>
      <c:valAx>
        <c:axId val="137377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7377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45.2</c:v>
                </c:pt>
                <c:pt idx="1">
                  <c:v>47.34</c:v>
                </c:pt>
                <c:pt idx="2">
                  <c:v>49.39</c:v>
                </c:pt>
                <c:pt idx="3">
                  <c:v>51.4</c:v>
                </c:pt>
                <c:pt idx="4">
                  <c:v>53.27</c:v>
                </c:pt>
              </c:numCache>
            </c:numRef>
          </c:val>
          <c:extLst xmlns:c16r2="http://schemas.microsoft.com/office/drawing/2015/06/chart">
            <c:ext xmlns:c16="http://schemas.microsoft.com/office/drawing/2014/chart" uri="{C3380CC4-5D6E-409C-BE32-E72D297353CC}">
              <c16:uniqueId val="{00000000-302F-4717-9DB6-4EA40FD8588A}"/>
            </c:ext>
          </c:extLst>
        </c:ser>
        <c:dLbls>
          <c:showLegendKey val="0"/>
          <c:showVal val="0"/>
          <c:showCatName val="0"/>
          <c:showSerName val="0"/>
          <c:showPercent val="0"/>
          <c:showBubbleSize val="0"/>
        </c:dLbls>
        <c:gapWidth val="150"/>
        <c:axId val="137400200"/>
        <c:axId val="137400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41.07</c:v>
                </c:pt>
                <c:pt idx="1">
                  <c:v>34.83</c:v>
                </c:pt>
                <c:pt idx="2">
                  <c:v>31.44</c:v>
                </c:pt>
                <c:pt idx="3">
                  <c:v>35.43</c:v>
                </c:pt>
                <c:pt idx="4">
                  <c:v>41.69</c:v>
                </c:pt>
              </c:numCache>
            </c:numRef>
          </c:val>
          <c:smooth val="0"/>
          <c:extLst xmlns:c16r2="http://schemas.microsoft.com/office/drawing/2015/06/chart">
            <c:ext xmlns:c16="http://schemas.microsoft.com/office/drawing/2014/chart" uri="{C3380CC4-5D6E-409C-BE32-E72D297353CC}">
              <c16:uniqueId val="{00000001-302F-4717-9DB6-4EA40FD8588A}"/>
            </c:ext>
          </c:extLst>
        </c:ser>
        <c:dLbls>
          <c:showLegendKey val="0"/>
          <c:showVal val="0"/>
          <c:showCatName val="0"/>
          <c:showSerName val="0"/>
          <c:showPercent val="0"/>
          <c:showBubbleSize val="0"/>
        </c:dLbls>
        <c:marker val="1"/>
        <c:smooth val="0"/>
        <c:axId val="137400200"/>
        <c:axId val="137400584"/>
      </c:lineChart>
      <c:dateAx>
        <c:axId val="137400200"/>
        <c:scaling>
          <c:orientation val="minMax"/>
        </c:scaling>
        <c:delete val="1"/>
        <c:axPos val="b"/>
        <c:numFmt formatCode="&quot;H&quot;yy" sourceLinked="1"/>
        <c:majorTickMark val="none"/>
        <c:minorTickMark val="none"/>
        <c:tickLblPos val="none"/>
        <c:crossAx val="137400584"/>
        <c:crosses val="autoZero"/>
        <c:auto val="1"/>
        <c:lblOffset val="100"/>
        <c:baseTimeUnit val="years"/>
      </c:dateAx>
      <c:valAx>
        <c:axId val="137400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400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3C4-42B1-9C8B-7C19C2A4460D}"/>
            </c:ext>
          </c:extLst>
        </c:ser>
        <c:dLbls>
          <c:showLegendKey val="0"/>
          <c:showVal val="0"/>
          <c:showCatName val="0"/>
          <c:showSerName val="0"/>
          <c:showPercent val="0"/>
          <c:showBubbleSize val="0"/>
        </c:dLbls>
        <c:gapWidth val="150"/>
        <c:axId val="137445024"/>
        <c:axId val="137446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5.94</c:v>
                </c:pt>
                <c:pt idx="1">
                  <c:v>10.050000000000001</c:v>
                </c:pt>
                <c:pt idx="2">
                  <c:v>10.78</c:v>
                </c:pt>
                <c:pt idx="3">
                  <c:v>11.16</c:v>
                </c:pt>
                <c:pt idx="4">
                  <c:v>14.82</c:v>
                </c:pt>
              </c:numCache>
            </c:numRef>
          </c:val>
          <c:smooth val="0"/>
          <c:extLst xmlns:c16r2="http://schemas.microsoft.com/office/drawing/2015/06/chart">
            <c:ext xmlns:c16="http://schemas.microsoft.com/office/drawing/2014/chart" uri="{C3380CC4-5D6E-409C-BE32-E72D297353CC}">
              <c16:uniqueId val="{00000001-53C4-42B1-9C8B-7C19C2A4460D}"/>
            </c:ext>
          </c:extLst>
        </c:ser>
        <c:dLbls>
          <c:showLegendKey val="0"/>
          <c:showVal val="0"/>
          <c:showCatName val="0"/>
          <c:showSerName val="0"/>
          <c:showPercent val="0"/>
          <c:showBubbleSize val="0"/>
        </c:dLbls>
        <c:marker val="1"/>
        <c:smooth val="0"/>
        <c:axId val="137445024"/>
        <c:axId val="137446592"/>
      </c:lineChart>
      <c:dateAx>
        <c:axId val="137445024"/>
        <c:scaling>
          <c:orientation val="minMax"/>
        </c:scaling>
        <c:delete val="1"/>
        <c:axPos val="b"/>
        <c:numFmt formatCode="&quot;H&quot;yy" sourceLinked="1"/>
        <c:majorTickMark val="none"/>
        <c:minorTickMark val="none"/>
        <c:tickLblPos val="none"/>
        <c:crossAx val="137446592"/>
        <c:crosses val="autoZero"/>
        <c:auto val="1"/>
        <c:lblOffset val="100"/>
        <c:baseTimeUnit val="years"/>
      </c:dateAx>
      <c:valAx>
        <c:axId val="13744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44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D58-4343-AE17-376B454D5E33}"/>
            </c:ext>
          </c:extLst>
        </c:ser>
        <c:dLbls>
          <c:showLegendKey val="0"/>
          <c:showVal val="0"/>
          <c:showCatName val="0"/>
          <c:showSerName val="0"/>
          <c:showPercent val="0"/>
          <c:showBubbleSize val="0"/>
        </c:dLbls>
        <c:gapWidth val="150"/>
        <c:axId val="137445416"/>
        <c:axId val="137445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4.53</c:v>
                </c:pt>
                <c:pt idx="1">
                  <c:v>8.57</c:v>
                </c:pt>
                <c:pt idx="2">
                  <c:v>5.78</c:v>
                </c:pt>
                <c:pt idx="3">
                  <c:v>8.73</c:v>
                </c:pt>
                <c:pt idx="4">
                  <c:v>15.24</c:v>
                </c:pt>
              </c:numCache>
            </c:numRef>
          </c:val>
          <c:smooth val="0"/>
          <c:extLst xmlns:c16r2="http://schemas.microsoft.com/office/drawing/2015/06/chart">
            <c:ext xmlns:c16="http://schemas.microsoft.com/office/drawing/2014/chart" uri="{C3380CC4-5D6E-409C-BE32-E72D297353CC}">
              <c16:uniqueId val="{00000001-5D58-4343-AE17-376B454D5E33}"/>
            </c:ext>
          </c:extLst>
        </c:ser>
        <c:dLbls>
          <c:showLegendKey val="0"/>
          <c:showVal val="0"/>
          <c:showCatName val="0"/>
          <c:showSerName val="0"/>
          <c:showPercent val="0"/>
          <c:showBubbleSize val="0"/>
        </c:dLbls>
        <c:marker val="1"/>
        <c:smooth val="0"/>
        <c:axId val="137445416"/>
        <c:axId val="137445808"/>
      </c:lineChart>
      <c:dateAx>
        <c:axId val="137445416"/>
        <c:scaling>
          <c:orientation val="minMax"/>
        </c:scaling>
        <c:delete val="1"/>
        <c:axPos val="b"/>
        <c:numFmt formatCode="&quot;H&quot;yy" sourceLinked="1"/>
        <c:majorTickMark val="none"/>
        <c:minorTickMark val="none"/>
        <c:tickLblPos val="none"/>
        <c:crossAx val="137445808"/>
        <c:crosses val="autoZero"/>
        <c:auto val="1"/>
        <c:lblOffset val="100"/>
        <c:baseTimeUnit val="years"/>
      </c:dateAx>
      <c:valAx>
        <c:axId val="137445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7445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85.74</c:v>
                </c:pt>
                <c:pt idx="1">
                  <c:v>81.33</c:v>
                </c:pt>
                <c:pt idx="2">
                  <c:v>82.77</c:v>
                </c:pt>
                <c:pt idx="3">
                  <c:v>72.650000000000006</c:v>
                </c:pt>
                <c:pt idx="4">
                  <c:v>61.57</c:v>
                </c:pt>
              </c:numCache>
            </c:numRef>
          </c:val>
          <c:extLst xmlns:c16r2="http://schemas.microsoft.com/office/drawing/2015/06/chart">
            <c:ext xmlns:c16="http://schemas.microsoft.com/office/drawing/2014/chart" uri="{C3380CC4-5D6E-409C-BE32-E72D297353CC}">
              <c16:uniqueId val="{00000000-5DFC-4D14-9D60-6A79C003F1A3}"/>
            </c:ext>
          </c:extLst>
        </c:ser>
        <c:dLbls>
          <c:showLegendKey val="0"/>
          <c:showVal val="0"/>
          <c:showCatName val="0"/>
          <c:showSerName val="0"/>
          <c:showPercent val="0"/>
          <c:showBubbleSize val="0"/>
        </c:dLbls>
        <c:gapWidth val="150"/>
        <c:axId val="137561832"/>
        <c:axId val="137554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183.95</c:v>
                </c:pt>
                <c:pt idx="1">
                  <c:v>139.66999999999999</c:v>
                </c:pt>
                <c:pt idx="2">
                  <c:v>92.24</c:v>
                </c:pt>
                <c:pt idx="3">
                  <c:v>116</c:v>
                </c:pt>
                <c:pt idx="4">
                  <c:v>132.63999999999999</c:v>
                </c:pt>
              </c:numCache>
            </c:numRef>
          </c:val>
          <c:smooth val="0"/>
          <c:extLst xmlns:c16r2="http://schemas.microsoft.com/office/drawing/2015/06/chart">
            <c:ext xmlns:c16="http://schemas.microsoft.com/office/drawing/2014/chart" uri="{C3380CC4-5D6E-409C-BE32-E72D297353CC}">
              <c16:uniqueId val="{00000001-5DFC-4D14-9D60-6A79C003F1A3}"/>
            </c:ext>
          </c:extLst>
        </c:ser>
        <c:dLbls>
          <c:showLegendKey val="0"/>
          <c:showVal val="0"/>
          <c:showCatName val="0"/>
          <c:showSerName val="0"/>
          <c:showPercent val="0"/>
          <c:showBubbleSize val="0"/>
        </c:dLbls>
        <c:marker val="1"/>
        <c:smooth val="0"/>
        <c:axId val="137561832"/>
        <c:axId val="137554776"/>
      </c:lineChart>
      <c:dateAx>
        <c:axId val="137561832"/>
        <c:scaling>
          <c:orientation val="minMax"/>
        </c:scaling>
        <c:delete val="1"/>
        <c:axPos val="b"/>
        <c:numFmt formatCode="&quot;H&quot;yy" sourceLinked="1"/>
        <c:majorTickMark val="none"/>
        <c:minorTickMark val="none"/>
        <c:tickLblPos val="none"/>
        <c:crossAx val="137554776"/>
        <c:crosses val="autoZero"/>
        <c:auto val="1"/>
        <c:lblOffset val="100"/>
        <c:baseTimeUnit val="years"/>
      </c:dateAx>
      <c:valAx>
        <c:axId val="137554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7561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991.59</c:v>
                </c:pt>
                <c:pt idx="1">
                  <c:v>943.37</c:v>
                </c:pt>
                <c:pt idx="2">
                  <c:v>987.66</c:v>
                </c:pt>
                <c:pt idx="3">
                  <c:v>893.65</c:v>
                </c:pt>
                <c:pt idx="4">
                  <c:v>775.02</c:v>
                </c:pt>
              </c:numCache>
            </c:numRef>
          </c:val>
          <c:extLst xmlns:c16r2="http://schemas.microsoft.com/office/drawing/2015/06/chart">
            <c:ext xmlns:c16="http://schemas.microsoft.com/office/drawing/2014/chart" uri="{C3380CC4-5D6E-409C-BE32-E72D297353CC}">
              <c16:uniqueId val="{00000000-1B14-4AAB-8D34-85913631D63E}"/>
            </c:ext>
          </c:extLst>
        </c:ser>
        <c:dLbls>
          <c:showLegendKey val="0"/>
          <c:showVal val="0"/>
          <c:showCatName val="0"/>
          <c:showSerName val="0"/>
          <c:showPercent val="0"/>
          <c:showBubbleSize val="0"/>
        </c:dLbls>
        <c:gapWidth val="150"/>
        <c:axId val="137558696"/>
        <c:axId val="137559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1272.18</c:v>
                </c:pt>
                <c:pt idx="1">
                  <c:v>1390.57</c:v>
                </c:pt>
                <c:pt idx="2">
                  <c:v>1546.97</c:v>
                </c:pt>
                <c:pt idx="3">
                  <c:v>1471.36</c:v>
                </c:pt>
                <c:pt idx="4">
                  <c:v>1495.64</c:v>
                </c:pt>
              </c:numCache>
            </c:numRef>
          </c:val>
          <c:smooth val="0"/>
          <c:extLst xmlns:c16r2="http://schemas.microsoft.com/office/drawing/2015/06/chart">
            <c:ext xmlns:c16="http://schemas.microsoft.com/office/drawing/2014/chart" uri="{C3380CC4-5D6E-409C-BE32-E72D297353CC}">
              <c16:uniqueId val="{00000001-1B14-4AAB-8D34-85913631D63E}"/>
            </c:ext>
          </c:extLst>
        </c:ser>
        <c:dLbls>
          <c:showLegendKey val="0"/>
          <c:showVal val="0"/>
          <c:showCatName val="0"/>
          <c:showSerName val="0"/>
          <c:showPercent val="0"/>
          <c:showBubbleSize val="0"/>
        </c:dLbls>
        <c:marker val="1"/>
        <c:smooth val="0"/>
        <c:axId val="137558696"/>
        <c:axId val="137559480"/>
      </c:lineChart>
      <c:dateAx>
        <c:axId val="137558696"/>
        <c:scaling>
          <c:orientation val="minMax"/>
        </c:scaling>
        <c:delete val="1"/>
        <c:axPos val="b"/>
        <c:numFmt formatCode="&quot;H&quot;yy" sourceLinked="1"/>
        <c:majorTickMark val="none"/>
        <c:minorTickMark val="none"/>
        <c:tickLblPos val="none"/>
        <c:crossAx val="137559480"/>
        <c:crosses val="autoZero"/>
        <c:auto val="1"/>
        <c:lblOffset val="100"/>
        <c:baseTimeUnit val="years"/>
      </c:dateAx>
      <c:valAx>
        <c:axId val="137559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7558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92.12</c:v>
                </c:pt>
                <c:pt idx="1">
                  <c:v>93.33</c:v>
                </c:pt>
                <c:pt idx="2">
                  <c:v>83.08</c:v>
                </c:pt>
                <c:pt idx="3">
                  <c:v>83.11</c:v>
                </c:pt>
                <c:pt idx="4">
                  <c:v>78.900000000000006</c:v>
                </c:pt>
              </c:numCache>
            </c:numRef>
          </c:val>
          <c:extLst xmlns:c16r2="http://schemas.microsoft.com/office/drawing/2015/06/chart">
            <c:ext xmlns:c16="http://schemas.microsoft.com/office/drawing/2014/chart" uri="{C3380CC4-5D6E-409C-BE32-E72D297353CC}">
              <c16:uniqueId val="{00000000-8958-4BD1-8169-DF332386D442}"/>
            </c:ext>
          </c:extLst>
        </c:ser>
        <c:dLbls>
          <c:showLegendKey val="0"/>
          <c:showVal val="0"/>
          <c:showCatName val="0"/>
          <c:showSerName val="0"/>
          <c:showPercent val="0"/>
          <c:showBubbleSize val="0"/>
        </c:dLbls>
        <c:gapWidth val="150"/>
        <c:axId val="137556736"/>
        <c:axId val="137557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75.83</c:v>
                </c:pt>
                <c:pt idx="1">
                  <c:v>62.43</c:v>
                </c:pt>
                <c:pt idx="2">
                  <c:v>51.1</c:v>
                </c:pt>
                <c:pt idx="3">
                  <c:v>51.76</c:v>
                </c:pt>
                <c:pt idx="4">
                  <c:v>46.15</c:v>
                </c:pt>
              </c:numCache>
            </c:numRef>
          </c:val>
          <c:smooth val="0"/>
          <c:extLst xmlns:c16r2="http://schemas.microsoft.com/office/drawing/2015/06/chart">
            <c:ext xmlns:c16="http://schemas.microsoft.com/office/drawing/2014/chart" uri="{C3380CC4-5D6E-409C-BE32-E72D297353CC}">
              <c16:uniqueId val="{00000001-8958-4BD1-8169-DF332386D442}"/>
            </c:ext>
          </c:extLst>
        </c:ser>
        <c:dLbls>
          <c:showLegendKey val="0"/>
          <c:showVal val="0"/>
          <c:showCatName val="0"/>
          <c:showSerName val="0"/>
          <c:showPercent val="0"/>
          <c:showBubbleSize val="0"/>
        </c:dLbls>
        <c:marker val="1"/>
        <c:smooth val="0"/>
        <c:axId val="137556736"/>
        <c:axId val="137557520"/>
      </c:lineChart>
      <c:dateAx>
        <c:axId val="137556736"/>
        <c:scaling>
          <c:orientation val="minMax"/>
        </c:scaling>
        <c:delete val="1"/>
        <c:axPos val="b"/>
        <c:numFmt formatCode="&quot;H&quot;yy" sourceLinked="1"/>
        <c:majorTickMark val="none"/>
        <c:minorTickMark val="none"/>
        <c:tickLblPos val="none"/>
        <c:crossAx val="137557520"/>
        <c:crosses val="autoZero"/>
        <c:auto val="1"/>
        <c:lblOffset val="100"/>
        <c:baseTimeUnit val="years"/>
      </c:dateAx>
      <c:valAx>
        <c:axId val="13755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55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319.73</c:v>
                </c:pt>
                <c:pt idx="1">
                  <c:v>315.01</c:v>
                </c:pt>
                <c:pt idx="2">
                  <c:v>322.87</c:v>
                </c:pt>
                <c:pt idx="3">
                  <c:v>326.36</c:v>
                </c:pt>
                <c:pt idx="4">
                  <c:v>371.63</c:v>
                </c:pt>
              </c:numCache>
            </c:numRef>
          </c:val>
          <c:extLst xmlns:c16r2="http://schemas.microsoft.com/office/drawing/2015/06/chart">
            <c:ext xmlns:c16="http://schemas.microsoft.com/office/drawing/2014/chart" uri="{C3380CC4-5D6E-409C-BE32-E72D297353CC}">
              <c16:uniqueId val="{00000000-212B-44E3-A130-54563104A4AB}"/>
            </c:ext>
          </c:extLst>
        </c:ser>
        <c:dLbls>
          <c:showLegendKey val="0"/>
          <c:showVal val="0"/>
          <c:showCatName val="0"/>
          <c:showSerName val="0"/>
          <c:showPercent val="0"/>
          <c:showBubbleSize val="0"/>
        </c:dLbls>
        <c:gapWidth val="150"/>
        <c:axId val="137558304"/>
        <c:axId val="13755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181.94</c:v>
                </c:pt>
                <c:pt idx="1">
                  <c:v>224.51</c:v>
                </c:pt>
                <c:pt idx="2">
                  <c:v>269.64</c:v>
                </c:pt>
                <c:pt idx="3">
                  <c:v>276.18</c:v>
                </c:pt>
                <c:pt idx="4">
                  <c:v>315.83</c:v>
                </c:pt>
              </c:numCache>
            </c:numRef>
          </c:val>
          <c:smooth val="0"/>
          <c:extLst xmlns:c16r2="http://schemas.microsoft.com/office/drawing/2015/06/chart">
            <c:ext xmlns:c16="http://schemas.microsoft.com/office/drawing/2014/chart" uri="{C3380CC4-5D6E-409C-BE32-E72D297353CC}">
              <c16:uniqueId val="{00000001-212B-44E3-A130-54563104A4AB}"/>
            </c:ext>
          </c:extLst>
        </c:ser>
        <c:dLbls>
          <c:showLegendKey val="0"/>
          <c:showVal val="0"/>
          <c:showCatName val="0"/>
          <c:showSerName val="0"/>
          <c:showPercent val="0"/>
          <c:showBubbleSize val="0"/>
        </c:dLbls>
        <c:marker val="1"/>
        <c:smooth val="0"/>
        <c:axId val="137558304"/>
        <c:axId val="137559872"/>
      </c:lineChart>
      <c:dateAx>
        <c:axId val="137558304"/>
        <c:scaling>
          <c:orientation val="minMax"/>
        </c:scaling>
        <c:delete val="1"/>
        <c:axPos val="b"/>
        <c:numFmt formatCode="&quot;H&quot;yy" sourceLinked="1"/>
        <c:majorTickMark val="none"/>
        <c:minorTickMark val="none"/>
        <c:tickLblPos val="none"/>
        <c:crossAx val="137559872"/>
        <c:crosses val="autoZero"/>
        <c:auto val="1"/>
        <c:lblOffset val="100"/>
        <c:baseTimeUnit val="years"/>
      </c:dateAx>
      <c:valAx>
        <c:axId val="13755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55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【1,090.93】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【18.76】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青森県　外ヶ浜町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簡易水道事業</v>
      </c>
      <c r="Q8" s="44"/>
      <c r="R8" s="44"/>
      <c r="S8" s="44"/>
      <c r="T8" s="44"/>
      <c r="U8" s="44"/>
      <c r="V8" s="44"/>
      <c r="W8" s="44" t="str">
        <f>データ!$L$6</f>
        <v>C2</v>
      </c>
      <c r="X8" s="44"/>
      <c r="Y8" s="44"/>
      <c r="Z8" s="44"/>
      <c r="AA8" s="44"/>
      <c r="AB8" s="44"/>
      <c r="AC8" s="44"/>
      <c r="AD8" s="44" t="str">
        <f>データ!$M$6</f>
        <v>非設置</v>
      </c>
      <c r="AE8" s="44"/>
      <c r="AF8" s="44"/>
      <c r="AG8" s="44"/>
      <c r="AH8" s="44"/>
      <c r="AI8" s="44"/>
      <c r="AJ8" s="44"/>
      <c r="AK8" s="2"/>
      <c r="AL8" s="45">
        <f>データ!$R$6</f>
        <v>5358</v>
      </c>
      <c r="AM8" s="45"/>
      <c r="AN8" s="45"/>
      <c r="AO8" s="45"/>
      <c r="AP8" s="45"/>
      <c r="AQ8" s="45"/>
      <c r="AR8" s="45"/>
      <c r="AS8" s="45"/>
      <c r="AT8" s="46">
        <f>データ!$S$6</f>
        <v>230.3</v>
      </c>
      <c r="AU8" s="47"/>
      <c r="AV8" s="47"/>
      <c r="AW8" s="47"/>
      <c r="AX8" s="47"/>
      <c r="AY8" s="47"/>
      <c r="AZ8" s="47"/>
      <c r="BA8" s="47"/>
      <c r="BB8" s="48">
        <f>データ!$T$6</f>
        <v>23.27</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56.55</v>
      </c>
      <c r="J10" s="47"/>
      <c r="K10" s="47"/>
      <c r="L10" s="47"/>
      <c r="M10" s="47"/>
      <c r="N10" s="47"/>
      <c r="O10" s="81"/>
      <c r="P10" s="48">
        <f>データ!$P$6</f>
        <v>100</v>
      </c>
      <c r="Q10" s="48"/>
      <c r="R10" s="48"/>
      <c r="S10" s="48"/>
      <c r="T10" s="48"/>
      <c r="U10" s="48"/>
      <c r="V10" s="48"/>
      <c r="W10" s="45">
        <f>データ!$Q$6</f>
        <v>5676</v>
      </c>
      <c r="X10" s="45"/>
      <c r="Y10" s="45"/>
      <c r="Z10" s="45"/>
      <c r="AA10" s="45"/>
      <c r="AB10" s="45"/>
      <c r="AC10" s="45"/>
      <c r="AD10" s="2"/>
      <c r="AE10" s="2"/>
      <c r="AF10" s="2"/>
      <c r="AG10" s="2"/>
      <c r="AH10" s="2"/>
      <c r="AI10" s="2"/>
      <c r="AJ10" s="2"/>
      <c r="AK10" s="2"/>
      <c r="AL10" s="45">
        <f>データ!$U$6</f>
        <v>5276</v>
      </c>
      <c r="AM10" s="45"/>
      <c r="AN10" s="45"/>
      <c r="AO10" s="45"/>
      <c r="AP10" s="45"/>
      <c r="AQ10" s="45"/>
      <c r="AR10" s="45"/>
      <c r="AS10" s="45"/>
      <c r="AT10" s="46">
        <f>データ!$V$6</f>
        <v>129.62</v>
      </c>
      <c r="AU10" s="47"/>
      <c r="AV10" s="47"/>
      <c r="AW10" s="47"/>
      <c r="AX10" s="47"/>
      <c r="AY10" s="47"/>
      <c r="AZ10" s="47"/>
      <c r="BA10" s="47"/>
      <c r="BB10" s="48">
        <f>データ!$W$6</f>
        <v>40.700000000000003</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82"/>
      <c r="BN16" s="82"/>
      <c r="BO16" s="82"/>
      <c r="BP16" s="82"/>
      <c r="BQ16" s="82"/>
      <c r="BR16" s="82"/>
      <c r="BS16" s="82"/>
      <c r="BT16" s="82"/>
      <c r="BU16" s="82"/>
      <c r="BV16" s="82"/>
      <c r="BW16" s="82"/>
      <c r="BX16" s="82"/>
      <c r="BY16" s="82"/>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82"/>
      <c r="BN17" s="82"/>
      <c r="BO17" s="82"/>
      <c r="BP17" s="82"/>
      <c r="BQ17" s="82"/>
      <c r="BR17" s="82"/>
      <c r="BS17" s="82"/>
      <c r="BT17" s="82"/>
      <c r="BU17" s="82"/>
      <c r="BV17" s="82"/>
      <c r="BW17" s="82"/>
      <c r="BX17" s="82"/>
      <c r="BY17" s="82"/>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82"/>
      <c r="BN18" s="82"/>
      <c r="BO18" s="82"/>
      <c r="BP18" s="82"/>
      <c r="BQ18" s="82"/>
      <c r="BR18" s="82"/>
      <c r="BS18" s="82"/>
      <c r="BT18" s="82"/>
      <c r="BU18" s="82"/>
      <c r="BV18" s="82"/>
      <c r="BW18" s="82"/>
      <c r="BX18" s="82"/>
      <c r="BY18" s="82"/>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82"/>
      <c r="BN19" s="82"/>
      <c r="BO19" s="82"/>
      <c r="BP19" s="82"/>
      <c r="BQ19" s="82"/>
      <c r="BR19" s="82"/>
      <c r="BS19" s="82"/>
      <c r="BT19" s="82"/>
      <c r="BU19" s="82"/>
      <c r="BV19" s="82"/>
      <c r="BW19" s="82"/>
      <c r="BX19" s="82"/>
      <c r="BY19" s="82"/>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82"/>
      <c r="BN20" s="82"/>
      <c r="BO20" s="82"/>
      <c r="BP20" s="82"/>
      <c r="BQ20" s="82"/>
      <c r="BR20" s="82"/>
      <c r="BS20" s="82"/>
      <c r="BT20" s="82"/>
      <c r="BU20" s="82"/>
      <c r="BV20" s="82"/>
      <c r="BW20" s="82"/>
      <c r="BX20" s="82"/>
      <c r="BY20" s="82"/>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82"/>
      <c r="BN21" s="82"/>
      <c r="BO21" s="82"/>
      <c r="BP21" s="82"/>
      <c r="BQ21" s="82"/>
      <c r="BR21" s="82"/>
      <c r="BS21" s="82"/>
      <c r="BT21" s="82"/>
      <c r="BU21" s="82"/>
      <c r="BV21" s="82"/>
      <c r="BW21" s="82"/>
      <c r="BX21" s="82"/>
      <c r="BY21" s="82"/>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82"/>
      <c r="BN22" s="82"/>
      <c r="BO22" s="82"/>
      <c r="BP22" s="82"/>
      <c r="BQ22" s="82"/>
      <c r="BR22" s="82"/>
      <c r="BS22" s="82"/>
      <c r="BT22" s="82"/>
      <c r="BU22" s="82"/>
      <c r="BV22" s="82"/>
      <c r="BW22" s="82"/>
      <c r="BX22" s="82"/>
      <c r="BY22" s="82"/>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82"/>
      <c r="BN23" s="82"/>
      <c r="BO23" s="82"/>
      <c r="BP23" s="82"/>
      <c r="BQ23" s="82"/>
      <c r="BR23" s="82"/>
      <c r="BS23" s="82"/>
      <c r="BT23" s="82"/>
      <c r="BU23" s="82"/>
      <c r="BV23" s="82"/>
      <c r="BW23" s="82"/>
      <c r="BX23" s="82"/>
      <c r="BY23" s="82"/>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82"/>
      <c r="BN24" s="82"/>
      <c r="BO24" s="82"/>
      <c r="BP24" s="82"/>
      <c r="BQ24" s="82"/>
      <c r="BR24" s="82"/>
      <c r="BS24" s="82"/>
      <c r="BT24" s="82"/>
      <c r="BU24" s="82"/>
      <c r="BV24" s="82"/>
      <c r="BW24" s="82"/>
      <c r="BX24" s="82"/>
      <c r="BY24" s="82"/>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82"/>
      <c r="BN25" s="82"/>
      <c r="BO25" s="82"/>
      <c r="BP25" s="82"/>
      <c r="BQ25" s="82"/>
      <c r="BR25" s="82"/>
      <c r="BS25" s="82"/>
      <c r="BT25" s="82"/>
      <c r="BU25" s="82"/>
      <c r="BV25" s="82"/>
      <c r="BW25" s="82"/>
      <c r="BX25" s="82"/>
      <c r="BY25" s="82"/>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82"/>
      <c r="BN26" s="82"/>
      <c r="BO26" s="82"/>
      <c r="BP26" s="82"/>
      <c r="BQ26" s="82"/>
      <c r="BR26" s="82"/>
      <c r="BS26" s="82"/>
      <c r="BT26" s="82"/>
      <c r="BU26" s="82"/>
      <c r="BV26" s="82"/>
      <c r="BW26" s="82"/>
      <c r="BX26" s="82"/>
      <c r="BY26" s="82"/>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82"/>
      <c r="BN27" s="82"/>
      <c r="BO27" s="82"/>
      <c r="BP27" s="82"/>
      <c r="BQ27" s="82"/>
      <c r="BR27" s="82"/>
      <c r="BS27" s="82"/>
      <c r="BT27" s="82"/>
      <c r="BU27" s="82"/>
      <c r="BV27" s="82"/>
      <c r="BW27" s="82"/>
      <c r="BX27" s="82"/>
      <c r="BY27" s="82"/>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82"/>
      <c r="BN28" s="82"/>
      <c r="BO28" s="82"/>
      <c r="BP28" s="82"/>
      <c r="BQ28" s="82"/>
      <c r="BR28" s="82"/>
      <c r="BS28" s="82"/>
      <c r="BT28" s="82"/>
      <c r="BU28" s="82"/>
      <c r="BV28" s="82"/>
      <c r="BW28" s="82"/>
      <c r="BX28" s="82"/>
      <c r="BY28" s="82"/>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82"/>
      <c r="BN29" s="82"/>
      <c r="BO29" s="82"/>
      <c r="BP29" s="82"/>
      <c r="BQ29" s="82"/>
      <c r="BR29" s="82"/>
      <c r="BS29" s="82"/>
      <c r="BT29" s="82"/>
      <c r="BU29" s="82"/>
      <c r="BV29" s="82"/>
      <c r="BW29" s="82"/>
      <c r="BX29" s="82"/>
      <c r="BY29" s="82"/>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82"/>
      <c r="BN30" s="82"/>
      <c r="BO30" s="82"/>
      <c r="BP30" s="82"/>
      <c r="BQ30" s="82"/>
      <c r="BR30" s="82"/>
      <c r="BS30" s="82"/>
      <c r="BT30" s="82"/>
      <c r="BU30" s="82"/>
      <c r="BV30" s="82"/>
      <c r="BW30" s="82"/>
      <c r="BX30" s="82"/>
      <c r="BY30" s="82"/>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82"/>
      <c r="BN31" s="82"/>
      <c r="BO31" s="82"/>
      <c r="BP31" s="82"/>
      <c r="BQ31" s="82"/>
      <c r="BR31" s="82"/>
      <c r="BS31" s="82"/>
      <c r="BT31" s="82"/>
      <c r="BU31" s="82"/>
      <c r="BV31" s="82"/>
      <c r="BW31" s="82"/>
      <c r="BX31" s="82"/>
      <c r="BY31" s="82"/>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82"/>
      <c r="BN32" s="82"/>
      <c r="BO32" s="82"/>
      <c r="BP32" s="82"/>
      <c r="BQ32" s="82"/>
      <c r="BR32" s="82"/>
      <c r="BS32" s="82"/>
      <c r="BT32" s="82"/>
      <c r="BU32" s="82"/>
      <c r="BV32" s="82"/>
      <c r="BW32" s="82"/>
      <c r="BX32" s="82"/>
      <c r="BY32" s="82"/>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82"/>
      <c r="BN33" s="82"/>
      <c r="BO33" s="82"/>
      <c r="BP33" s="82"/>
      <c r="BQ33" s="82"/>
      <c r="BR33" s="82"/>
      <c r="BS33" s="82"/>
      <c r="BT33" s="82"/>
      <c r="BU33" s="82"/>
      <c r="BV33" s="82"/>
      <c r="BW33" s="82"/>
      <c r="BX33" s="82"/>
      <c r="BY33" s="82"/>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82"/>
      <c r="BN34" s="82"/>
      <c r="BO34" s="82"/>
      <c r="BP34" s="82"/>
      <c r="BQ34" s="82"/>
      <c r="BR34" s="82"/>
      <c r="BS34" s="82"/>
      <c r="BT34" s="82"/>
      <c r="BU34" s="82"/>
      <c r="BV34" s="82"/>
      <c r="BW34" s="82"/>
      <c r="BX34" s="82"/>
      <c r="BY34" s="82"/>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82"/>
      <c r="BN35" s="82"/>
      <c r="BO35" s="82"/>
      <c r="BP35" s="82"/>
      <c r="BQ35" s="82"/>
      <c r="BR35" s="82"/>
      <c r="BS35" s="82"/>
      <c r="BT35" s="82"/>
      <c r="BU35" s="82"/>
      <c r="BV35" s="82"/>
      <c r="BW35" s="82"/>
      <c r="BX35" s="82"/>
      <c r="BY35" s="82"/>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82"/>
      <c r="BN36" s="82"/>
      <c r="BO36" s="82"/>
      <c r="BP36" s="82"/>
      <c r="BQ36" s="82"/>
      <c r="BR36" s="82"/>
      <c r="BS36" s="82"/>
      <c r="BT36" s="82"/>
      <c r="BU36" s="82"/>
      <c r="BV36" s="82"/>
      <c r="BW36" s="82"/>
      <c r="BX36" s="82"/>
      <c r="BY36" s="82"/>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82"/>
      <c r="BN37" s="82"/>
      <c r="BO37" s="82"/>
      <c r="BP37" s="82"/>
      <c r="BQ37" s="82"/>
      <c r="BR37" s="82"/>
      <c r="BS37" s="82"/>
      <c r="BT37" s="82"/>
      <c r="BU37" s="82"/>
      <c r="BV37" s="82"/>
      <c r="BW37" s="82"/>
      <c r="BX37" s="82"/>
      <c r="BY37" s="82"/>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82"/>
      <c r="BN38" s="82"/>
      <c r="BO38" s="82"/>
      <c r="BP38" s="82"/>
      <c r="BQ38" s="82"/>
      <c r="BR38" s="82"/>
      <c r="BS38" s="82"/>
      <c r="BT38" s="82"/>
      <c r="BU38" s="82"/>
      <c r="BV38" s="82"/>
      <c r="BW38" s="82"/>
      <c r="BX38" s="82"/>
      <c r="BY38" s="82"/>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82"/>
      <c r="BN39" s="82"/>
      <c r="BO39" s="82"/>
      <c r="BP39" s="82"/>
      <c r="BQ39" s="82"/>
      <c r="BR39" s="82"/>
      <c r="BS39" s="82"/>
      <c r="BT39" s="82"/>
      <c r="BU39" s="82"/>
      <c r="BV39" s="82"/>
      <c r="BW39" s="82"/>
      <c r="BX39" s="82"/>
      <c r="BY39" s="82"/>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82"/>
      <c r="BN40" s="82"/>
      <c r="BO40" s="82"/>
      <c r="BP40" s="82"/>
      <c r="BQ40" s="82"/>
      <c r="BR40" s="82"/>
      <c r="BS40" s="82"/>
      <c r="BT40" s="82"/>
      <c r="BU40" s="82"/>
      <c r="BV40" s="82"/>
      <c r="BW40" s="82"/>
      <c r="BX40" s="82"/>
      <c r="BY40" s="82"/>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82"/>
      <c r="BN41" s="82"/>
      <c r="BO41" s="82"/>
      <c r="BP41" s="82"/>
      <c r="BQ41" s="82"/>
      <c r="BR41" s="82"/>
      <c r="BS41" s="82"/>
      <c r="BT41" s="82"/>
      <c r="BU41" s="82"/>
      <c r="BV41" s="82"/>
      <c r="BW41" s="82"/>
      <c r="BX41" s="82"/>
      <c r="BY41" s="82"/>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82"/>
      <c r="BN42" s="82"/>
      <c r="BO42" s="82"/>
      <c r="BP42" s="82"/>
      <c r="BQ42" s="82"/>
      <c r="BR42" s="82"/>
      <c r="BS42" s="82"/>
      <c r="BT42" s="82"/>
      <c r="BU42" s="82"/>
      <c r="BV42" s="82"/>
      <c r="BW42" s="82"/>
      <c r="BX42" s="82"/>
      <c r="BY42" s="82"/>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82"/>
      <c r="BN43" s="82"/>
      <c r="BO43" s="82"/>
      <c r="BP43" s="82"/>
      <c r="BQ43" s="82"/>
      <c r="BR43" s="82"/>
      <c r="BS43" s="82"/>
      <c r="BT43" s="82"/>
      <c r="BU43" s="82"/>
      <c r="BV43" s="82"/>
      <c r="BW43" s="82"/>
      <c r="BX43" s="82"/>
      <c r="BY43" s="82"/>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82"/>
      <c r="BN44" s="82"/>
      <c r="BO44" s="82"/>
      <c r="BP44" s="82"/>
      <c r="BQ44" s="82"/>
      <c r="BR44" s="82"/>
      <c r="BS44" s="82"/>
      <c r="BT44" s="82"/>
      <c r="BU44" s="82"/>
      <c r="BV44" s="82"/>
      <c r="BW44" s="82"/>
      <c r="BX44" s="82"/>
      <c r="BY44" s="82"/>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【104.96】</v>
      </c>
      <c r="F85" s="13" t="str">
        <f>データ!AS6</f>
        <v>【30.67】</v>
      </c>
      <c r="G85" s="13" t="str">
        <f>データ!BD6</f>
        <v>【195.24】</v>
      </c>
      <c r="H85" s="13" t="str">
        <f>データ!BO6</f>
        <v>【1,090.93】</v>
      </c>
      <c r="I85" s="13" t="str">
        <f>データ!BZ6</f>
        <v>【58.61】</v>
      </c>
      <c r="J85" s="13" t="str">
        <f>データ!CK6</f>
        <v>【274.97】</v>
      </c>
      <c r="K85" s="13" t="str">
        <f>データ!CV6</f>
        <v>【52.36】</v>
      </c>
      <c r="L85" s="13" t="str">
        <f>データ!DG6</f>
        <v>【73.88】</v>
      </c>
      <c r="M85" s="13" t="str">
        <f>データ!DR6</f>
        <v>【39.30】</v>
      </c>
      <c r="N85" s="13" t="str">
        <f>データ!EC6</f>
        <v>【18.76】</v>
      </c>
      <c r="O85" s="13" t="str">
        <f>データ!EN6</f>
        <v>【0.65】</v>
      </c>
    </row>
  </sheetData>
  <sheetProtection algorithmName="SHA-512" hashValue="eJEF3TCTBf2PkEPma/js9dIxJIHheL4BEBpoa8KQGqAC5RDHpHyqfUxxVOsWM1xgFgoUnXwk5+b5VWFRaQse2Q==" saltValue="i2Kq3uGn2SzsIN1Gi3s9g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4" t="s">
        <v>50</v>
      </c>
      <c r="I3" s="85"/>
      <c r="J3" s="85"/>
      <c r="K3" s="85"/>
      <c r="L3" s="85"/>
      <c r="M3" s="85"/>
      <c r="N3" s="85"/>
      <c r="O3" s="85"/>
      <c r="P3" s="85"/>
      <c r="Q3" s="85"/>
      <c r="R3" s="85"/>
      <c r="S3" s="85"/>
      <c r="T3" s="85"/>
      <c r="U3" s="85"/>
      <c r="V3" s="85"/>
      <c r="W3" s="86"/>
      <c r="X3" s="90" t="s">
        <v>51</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52</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15" t="s">
        <v>53</v>
      </c>
      <c r="B4" s="17"/>
      <c r="C4" s="17"/>
      <c r="D4" s="17"/>
      <c r="E4" s="17"/>
      <c r="F4" s="17"/>
      <c r="G4" s="17"/>
      <c r="H4" s="87"/>
      <c r="I4" s="88"/>
      <c r="J4" s="88"/>
      <c r="K4" s="88"/>
      <c r="L4" s="88"/>
      <c r="M4" s="88"/>
      <c r="N4" s="88"/>
      <c r="O4" s="88"/>
      <c r="P4" s="88"/>
      <c r="Q4" s="88"/>
      <c r="R4" s="88"/>
      <c r="S4" s="88"/>
      <c r="T4" s="88"/>
      <c r="U4" s="88"/>
      <c r="V4" s="88"/>
      <c r="W4" s="89"/>
      <c r="X4" s="83" t="s">
        <v>54</v>
      </c>
      <c r="Y4" s="83"/>
      <c r="Z4" s="83"/>
      <c r="AA4" s="83"/>
      <c r="AB4" s="83"/>
      <c r="AC4" s="83"/>
      <c r="AD4" s="83"/>
      <c r="AE4" s="83"/>
      <c r="AF4" s="83"/>
      <c r="AG4" s="83"/>
      <c r="AH4" s="83"/>
      <c r="AI4" s="83" t="s">
        <v>55</v>
      </c>
      <c r="AJ4" s="83"/>
      <c r="AK4" s="83"/>
      <c r="AL4" s="83"/>
      <c r="AM4" s="83"/>
      <c r="AN4" s="83"/>
      <c r="AO4" s="83"/>
      <c r="AP4" s="83"/>
      <c r="AQ4" s="83"/>
      <c r="AR4" s="83"/>
      <c r="AS4" s="83"/>
      <c r="AT4" s="83" t="s">
        <v>56</v>
      </c>
      <c r="AU4" s="83"/>
      <c r="AV4" s="83"/>
      <c r="AW4" s="83"/>
      <c r="AX4" s="83"/>
      <c r="AY4" s="83"/>
      <c r="AZ4" s="83"/>
      <c r="BA4" s="83"/>
      <c r="BB4" s="83"/>
      <c r="BC4" s="83"/>
      <c r="BD4" s="83"/>
      <c r="BE4" s="83" t="s">
        <v>57</v>
      </c>
      <c r="BF4" s="83"/>
      <c r="BG4" s="83"/>
      <c r="BH4" s="83"/>
      <c r="BI4" s="83"/>
      <c r="BJ4" s="83"/>
      <c r="BK4" s="83"/>
      <c r="BL4" s="83"/>
      <c r="BM4" s="83"/>
      <c r="BN4" s="83"/>
      <c r="BO4" s="83"/>
      <c r="BP4" s="83" t="s">
        <v>58</v>
      </c>
      <c r="BQ4" s="83"/>
      <c r="BR4" s="83"/>
      <c r="BS4" s="83"/>
      <c r="BT4" s="83"/>
      <c r="BU4" s="83"/>
      <c r="BV4" s="83"/>
      <c r="BW4" s="83"/>
      <c r="BX4" s="83"/>
      <c r="BY4" s="83"/>
      <c r="BZ4" s="83"/>
      <c r="CA4" s="83" t="s">
        <v>59</v>
      </c>
      <c r="CB4" s="83"/>
      <c r="CC4" s="83"/>
      <c r="CD4" s="83"/>
      <c r="CE4" s="83"/>
      <c r="CF4" s="83"/>
      <c r="CG4" s="83"/>
      <c r="CH4" s="83"/>
      <c r="CI4" s="83"/>
      <c r="CJ4" s="83"/>
      <c r="CK4" s="83"/>
      <c r="CL4" s="83" t="s">
        <v>60</v>
      </c>
      <c r="CM4" s="83"/>
      <c r="CN4" s="83"/>
      <c r="CO4" s="83"/>
      <c r="CP4" s="83"/>
      <c r="CQ4" s="83"/>
      <c r="CR4" s="83"/>
      <c r="CS4" s="83"/>
      <c r="CT4" s="83"/>
      <c r="CU4" s="83"/>
      <c r="CV4" s="83"/>
      <c r="CW4" s="83" t="s">
        <v>61</v>
      </c>
      <c r="CX4" s="83"/>
      <c r="CY4" s="83"/>
      <c r="CZ4" s="83"/>
      <c r="DA4" s="83"/>
      <c r="DB4" s="83"/>
      <c r="DC4" s="83"/>
      <c r="DD4" s="83"/>
      <c r="DE4" s="83"/>
      <c r="DF4" s="83"/>
      <c r="DG4" s="83"/>
      <c r="DH4" s="83" t="s">
        <v>62</v>
      </c>
      <c r="DI4" s="83"/>
      <c r="DJ4" s="83"/>
      <c r="DK4" s="83"/>
      <c r="DL4" s="83"/>
      <c r="DM4" s="83"/>
      <c r="DN4" s="83"/>
      <c r="DO4" s="83"/>
      <c r="DP4" s="83"/>
      <c r="DQ4" s="83"/>
      <c r="DR4" s="83"/>
      <c r="DS4" s="83" t="s">
        <v>63</v>
      </c>
      <c r="DT4" s="83"/>
      <c r="DU4" s="83"/>
      <c r="DV4" s="83"/>
      <c r="DW4" s="83"/>
      <c r="DX4" s="83"/>
      <c r="DY4" s="83"/>
      <c r="DZ4" s="83"/>
      <c r="EA4" s="83"/>
      <c r="EB4" s="83"/>
      <c r="EC4" s="83"/>
      <c r="ED4" s="83" t="s">
        <v>64</v>
      </c>
      <c r="EE4" s="83"/>
      <c r="EF4" s="83"/>
      <c r="EG4" s="83"/>
      <c r="EH4" s="83"/>
      <c r="EI4" s="83"/>
      <c r="EJ4" s="83"/>
      <c r="EK4" s="83"/>
      <c r="EL4" s="83"/>
      <c r="EM4" s="83"/>
      <c r="EN4" s="83"/>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23078</v>
      </c>
      <c r="D6" s="20">
        <f t="shared" si="3"/>
        <v>46</v>
      </c>
      <c r="E6" s="20">
        <f t="shared" si="3"/>
        <v>1</v>
      </c>
      <c r="F6" s="20">
        <f t="shared" si="3"/>
        <v>0</v>
      </c>
      <c r="G6" s="20">
        <f t="shared" si="3"/>
        <v>5</v>
      </c>
      <c r="H6" s="20" t="str">
        <f t="shared" si="3"/>
        <v>青森県　外ヶ浜町</v>
      </c>
      <c r="I6" s="20" t="str">
        <f t="shared" si="3"/>
        <v>法適用</v>
      </c>
      <c r="J6" s="20" t="str">
        <f t="shared" si="3"/>
        <v>水道事業</v>
      </c>
      <c r="K6" s="20" t="str">
        <f t="shared" si="3"/>
        <v>簡易水道事業</v>
      </c>
      <c r="L6" s="20" t="str">
        <f t="shared" si="3"/>
        <v>C2</v>
      </c>
      <c r="M6" s="20" t="str">
        <f t="shared" si="3"/>
        <v>非設置</v>
      </c>
      <c r="N6" s="21" t="str">
        <f t="shared" si="3"/>
        <v>-</v>
      </c>
      <c r="O6" s="21">
        <f t="shared" si="3"/>
        <v>56.55</v>
      </c>
      <c r="P6" s="21">
        <f t="shared" si="3"/>
        <v>100</v>
      </c>
      <c r="Q6" s="21">
        <f t="shared" si="3"/>
        <v>5676</v>
      </c>
      <c r="R6" s="21">
        <f t="shared" si="3"/>
        <v>5358</v>
      </c>
      <c r="S6" s="21">
        <f t="shared" si="3"/>
        <v>230.3</v>
      </c>
      <c r="T6" s="21">
        <f t="shared" si="3"/>
        <v>23.27</v>
      </c>
      <c r="U6" s="21">
        <f t="shared" si="3"/>
        <v>5276</v>
      </c>
      <c r="V6" s="21">
        <f t="shared" si="3"/>
        <v>129.62</v>
      </c>
      <c r="W6" s="21">
        <f t="shared" si="3"/>
        <v>40.700000000000003</v>
      </c>
      <c r="X6" s="22">
        <f>IF(X7="",NA(),X7)</f>
        <v>101.5</v>
      </c>
      <c r="Y6" s="22">
        <f t="shared" ref="Y6:AG6" si="4">IF(Y7="",NA(),Y7)</f>
        <v>101.04</v>
      </c>
      <c r="Z6" s="22">
        <f t="shared" si="4"/>
        <v>102.79</v>
      </c>
      <c r="AA6" s="22">
        <f t="shared" si="4"/>
        <v>102.79</v>
      </c>
      <c r="AB6" s="22">
        <f t="shared" si="4"/>
        <v>102.39</v>
      </c>
      <c r="AC6" s="22">
        <f t="shared" si="4"/>
        <v>99.53</v>
      </c>
      <c r="AD6" s="22">
        <f t="shared" si="4"/>
        <v>100.27</v>
      </c>
      <c r="AE6" s="22">
        <f t="shared" si="4"/>
        <v>103.57</v>
      </c>
      <c r="AF6" s="22">
        <f t="shared" si="4"/>
        <v>100.97</v>
      </c>
      <c r="AG6" s="22">
        <f t="shared" si="4"/>
        <v>101.68</v>
      </c>
      <c r="AH6" s="21" t="str">
        <f>IF(AH7="","",IF(AH7="-","【-】","【"&amp;SUBSTITUTE(TEXT(AH7,"#,##0.00"),"-","△")&amp;"】"))</f>
        <v>【104.96】</v>
      </c>
      <c r="AI6" s="21">
        <f>IF(AI7="",NA(),AI7)</f>
        <v>0</v>
      </c>
      <c r="AJ6" s="21">
        <f t="shared" ref="AJ6:AR6" si="5">IF(AJ7="",NA(),AJ7)</f>
        <v>0</v>
      </c>
      <c r="AK6" s="21">
        <f t="shared" si="5"/>
        <v>0</v>
      </c>
      <c r="AL6" s="21">
        <f t="shared" si="5"/>
        <v>0</v>
      </c>
      <c r="AM6" s="21">
        <f t="shared" si="5"/>
        <v>0</v>
      </c>
      <c r="AN6" s="22">
        <f t="shared" si="5"/>
        <v>4.53</v>
      </c>
      <c r="AO6" s="22">
        <f t="shared" si="5"/>
        <v>8.57</v>
      </c>
      <c r="AP6" s="22">
        <f t="shared" si="5"/>
        <v>5.78</v>
      </c>
      <c r="AQ6" s="22">
        <f t="shared" si="5"/>
        <v>8.73</v>
      </c>
      <c r="AR6" s="22">
        <f t="shared" si="5"/>
        <v>15.24</v>
      </c>
      <c r="AS6" s="21" t="str">
        <f>IF(AS7="","",IF(AS7="-","【-】","【"&amp;SUBSTITUTE(TEXT(AS7,"#,##0.00"),"-","△")&amp;"】"))</f>
        <v>【30.67】</v>
      </c>
      <c r="AT6" s="22">
        <f>IF(AT7="",NA(),AT7)</f>
        <v>85.74</v>
      </c>
      <c r="AU6" s="22">
        <f t="shared" ref="AU6:BC6" si="6">IF(AU7="",NA(),AU7)</f>
        <v>81.33</v>
      </c>
      <c r="AV6" s="22">
        <f t="shared" si="6"/>
        <v>82.77</v>
      </c>
      <c r="AW6" s="22">
        <f t="shared" si="6"/>
        <v>72.650000000000006</v>
      </c>
      <c r="AX6" s="22">
        <f t="shared" si="6"/>
        <v>61.57</v>
      </c>
      <c r="AY6" s="22">
        <f t="shared" si="6"/>
        <v>183.95</v>
      </c>
      <c r="AZ6" s="22">
        <f t="shared" si="6"/>
        <v>139.66999999999999</v>
      </c>
      <c r="BA6" s="22">
        <f t="shared" si="6"/>
        <v>92.24</v>
      </c>
      <c r="BB6" s="22">
        <f t="shared" si="6"/>
        <v>116</v>
      </c>
      <c r="BC6" s="22">
        <f t="shared" si="6"/>
        <v>132.63999999999999</v>
      </c>
      <c r="BD6" s="21" t="str">
        <f>IF(BD7="","",IF(BD7="-","【-】","【"&amp;SUBSTITUTE(TEXT(BD7,"#,##0.00"),"-","△")&amp;"】"))</f>
        <v>【195.24】</v>
      </c>
      <c r="BE6" s="22">
        <f>IF(BE7="",NA(),BE7)</f>
        <v>991.59</v>
      </c>
      <c r="BF6" s="22">
        <f t="shared" ref="BF6:BN6" si="7">IF(BF7="",NA(),BF7)</f>
        <v>943.37</v>
      </c>
      <c r="BG6" s="22">
        <f t="shared" si="7"/>
        <v>987.66</v>
      </c>
      <c r="BH6" s="22">
        <f t="shared" si="7"/>
        <v>893.65</v>
      </c>
      <c r="BI6" s="22">
        <f t="shared" si="7"/>
        <v>775.02</v>
      </c>
      <c r="BJ6" s="22">
        <f t="shared" si="7"/>
        <v>1272.18</v>
      </c>
      <c r="BK6" s="22">
        <f t="shared" si="7"/>
        <v>1390.57</v>
      </c>
      <c r="BL6" s="22">
        <f t="shared" si="7"/>
        <v>1546.97</v>
      </c>
      <c r="BM6" s="22">
        <f t="shared" si="7"/>
        <v>1471.36</v>
      </c>
      <c r="BN6" s="22">
        <f t="shared" si="7"/>
        <v>1495.64</v>
      </c>
      <c r="BO6" s="21" t="str">
        <f>IF(BO7="","",IF(BO7="-","【-】","【"&amp;SUBSTITUTE(TEXT(BO7,"#,##0.00"),"-","△")&amp;"】"))</f>
        <v>【1,090.93】</v>
      </c>
      <c r="BP6" s="22">
        <f>IF(BP7="",NA(),BP7)</f>
        <v>92.12</v>
      </c>
      <c r="BQ6" s="22">
        <f t="shared" ref="BQ6:BY6" si="8">IF(BQ7="",NA(),BQ7)</f>
        <v>93.33</v>
      </c>
      <c r="BR6" s="22">
        <f t="shared" si="8"/>
        <v>83.08</v>
      </c>
      <c r="BS6" s="22">
        <f t="shared" si="8"/>
        <v>83.11</v>
      </c>
      <c r="BT6" s="22">
        <f t="shared" si="8"/>
        <v>78.900000000000006</v>
      </c>
      <c r="BU6" s="22">
        <f t="shared" si="8"/>
        <v>75.83</v>
      </c>
      <c r="BV6" s="22">
        <f t="shared" si="8"/>
        <v>62.43</v>
      </c>
      <c r="BW6" s="22">
        <f t="shared" si="8"/>
        <v>51.1</v>
      </c>
      <c r="BX6" s="22">
        <f t="shared" si="8"/>
        <v>51.76</v>
      </c>
      <c r="BY6" s="22">
        <f t="shared" si="8"/>
        <v>46.15</v>
      </c>
      <c r="BZ6" s="21" t="str">
        <f>IF(BZ7="","",IF(BZ7="-","【-】","【"&amp;SUBSTITUTE(TEXT(BZ7,"#,##0.00"),"-","△")&amp;"】"))</f>
        <v>【58.61】</v>
      </c>
      <c r="CA6" s="22">
        <f>IF(CA7="",NA(),CA7)</f>
        <v>319.73</v>
      </c>
      <c r="CB6" s="22">
        <f t="shared" ref="CB6:CJ6" si="9">IF(CB7="",NA(),CB7)</f>
        <v>315.01</v>
      </c>
      <c r="CC6" s="22">
        <f t="shared" si="9"/>
        <v>322.87</v>
      </c>
      <c r="CD6" s="22">
        <f t="shared" si="9"/>
        <v>326.36</v>
      </c>
      <c r="CE6" s="22">
        <f t="shared" si="9"/>
        <v>371.63</v>
      </c>
      <c r="CF6" s="22">
        <f t="shared" si="9"/>
        <v>181.94</v>
      </c>
      <c r="CG6" s="22">
        <f t="shared" si="9"/>
        <v>224.51</v>
      </c>
      <c r="CH6" s="22">
        <f t="shared" si="9"/>
        <v>269.64</v>
      </c>
      <c r="CI6" s="22">
        <f t="shared" si="9"/>
        <v>276.18</v>
      </c>
      <c r="CJ6" s="22">
        <f t="shared" si="9"/>
        <v>315.83</v>
      </c>
      <c r="CK6" s="21" t="str">
        <f>IF(CK7="","",IF(CK7="-","【-】","【"&amp;SUBSTITUTE(TEXT(CK7,"#,##0.00"),"-","△")&amp;"】"))</f>
        <v>【274.97】</v>
      </c>
      <c r="CL6" s="22">
        <f>IF(CL7="",NA(),CL7)</f>
        <v>51.57</v>
      </c>
      <c r="CM6" s="22">
        <f t="shared" ref="CM6:CU6" si="10">IF(CM7="",NA(),CM7)</f>
        <v>56.31</v>
      </c>
      <c r="CN6" s="22">
        <f t="shared" si="10"/>
        <v>51.29</v>
      </c>
      <c r="CO6" s="22">
        <f t="shared" si="10"/>
        <v>49.25</v>
      </c>
      <c r="CP6" s="22">
        <f t="shared" si="10"/>
        <v>48.13</v>
      </c>
      <c r="CQ6" s="22">
        <f t="shared" si="10"/>
        <v>52.63</v>
      </c>
      <c r="CR6" s="22">
        <f t="shared" si="10"/>
        <v>55.3</v>
      </c>
      <c r="CS6" s="22">
        <f t="shared" si="10"/>
        <v>54.14</v>
      </c>
      <c r="CT6" s="22">
        <f t="shared" si="10"/>
        <v>53.79</v>
      </c>
      <c r="CU6" s="22">
        <f t="shared" si="10"/>
        <v>56.4</v>
      </c>
      <c r="CV6" s="21" t="str">
        <f>IF(CV7="","",IF(CV7="-","【-】","【"&amp;SUBSTITUTE(TEXT(CV7,"#,##0.00"),"-","△")&amp;"】"))</f>
        <v>【52.36】</v>
      </c>
      <c r="CW6" s="22">
        <f>IF(CW7="",NA(),CW7)</f>
        <v>74.12</v>
      </c>
      <c r="CX6" s="22">
        <f t="shared" ref="CX6:DF6" si="11">IF(CX7="",NA(),CX7)</f>
        <v>66.84</v>
      </c>
      <c r="CY6" s="22">
        <f t="shared" si="11"/>
        <v>71.989999999999995</v>
      </c>
      <c r="CZ6" s="22">
        <f t="shared" si="11"/>
        <v>75.069999999999993</v>
      </c>
      <c r="DA6" s="22">
        <f t="shared" si="11"/>
        <v>73.95</v>
      </c>
      <c r="DB6" s="22">
        <f t="shared" si="11"/>
        <v>78.83</v>
      </c>
      <c r="DC6" s="22">
        <f t="shared" si="11"/>
        <v>78.319999999999993</v>
      </c>
      <c r="DD6" s="22">
        <f t="shared" si="11"/>
        <v>76.239999999999995</v>
      </c>
      <c r="DE6" s="22">
        <f t="shared" si="11"/>
        <v>73.81</v>
      </c>
      <c r="DF6" s="22">
        <f t="shared" si="11"/>
        <v>73.099999999999994</v>
      </c>
      <c r="DG6" s="21" t="str">
        <f>IF(DG7="","",IF(DG7="-","【-】","【"&amp;SUBSTITUTE(TEXT(DG7,"#,##0.00"),"-","△")&amp;"】"))</f>
        <v>【73.88】</v>
      </c>
      <c r="DH6" s="22">
        <f>IF(DH7="",NA(),DH7)</f>
        <v>45.2</v>
      </c>
      <c r="DI6" s="22">
        <f t="shared" ref="DI6:DQ6" si="12">IF(DI7="",NA(),DI7)</f>
        <v>47.34</v>
      </c>
      <c r="DJ6" s="22">
        <f t="shared" si="12"/>
        <v>49.39</v>
      </c>
      <c r="DK6" s="22">
        <f t="shared" si="12"/>
        <v>51.4</v>
      </c>
      <c r="DL6" s="22">
        <f t="shared" si="12"/>
        <v>53.27</v>
      </c>
      <c r="DM6" s="22">
        <f t="shared" si="12"/>
        <v>41.07</v>
      </c>
      <c r="DN6" s="22">
        <f t="shared" si="12"/>
        <v>34.83</v>
      </c>
      <c r="DO6" s="22">
        <f t="shared" si="12"/>
        <v>31.44</v>
      </c>
      <c r="DP6" s="22">
        <f t="shared" si="12"/>
        <v>35.43</v>
      </c>
      <c r="DQ6" s="22">
        <f t="shared" si="12"/>
        <v>41.69</v>
      </c>
      <c r="DR6" s="21" t="str">
        <f>IF(DR7="","",IF(DR7="-","【-】","【"&amp;SUBSTITUTE(TEXT(DR7,"#,##0.00"),"-","△")&amp;"】"))</f>
        <v>【39.30】</v>
      </c>
      <c r="DS6" s="21">
        <f>IF(DS7="",NA(),DS7)</f>
        <v>0</v>
      </c>
      <c r="DT6" s="21">
        <f t="shared" ref="DT6:EB6" si="13">IF(DT7="",NA(),DT7)</f>
        <v>0</v>
      </c>
      <c r="DU6" s="21">
        <f t="shared" si="13"/>
        <v>0</v>
      </c>
      <c r="DV6" s="21">
        <f t="shared" si="13"/>
        <v>0</v>
      </c>
      <c r="DW6" s="21">
        <f t="shared" si="13"/>
        <v>0</v>
      </c>
      <c r="DX6" s="22">
        <f t="shared" si="13"/>
        <v>5.94</v>
      </c>
      <c r="DY6" s="22">
        <f t="shared" si="13"/>
        <v>10.050000000000001</v>
      </c>
      <c r="DZ6" s="22">
        <f t="shared" si="13"/>
        <v>10.78</v>
      </c>
      <c r="EA6" s="22">
        <f t="shared" si="13"/>
        <v>11.16</v>
      </c>
      <c r="EB6" s="22">
        <f t="shared" si="13"/>
        <v>14.82</v>
      </c>
      <c r="EC6" s="21" t="str">
        <f>IF(EC7="","",IF(EC7="-","【-】","【"&amp;SUBSTITUTE(TEXT(EC7,"#,##0.00"),"-","△")&amp;"】"))</f>
        <v>【18.76】</v>
      </c>
      <c r="ED6" s="21">
        <f>IF(ED7="",NA(),ED7)</f>
        <v>0</v>
      </c>
      <c r="EE6" s="21">
        <f t="shared" ref="EE6:EM6" si="14">IF(EE7="",NA(),EE7)</f>
        <v>0</v>
      </c>
      <c r="EF6" s="21">
        <f t="shared" si="14"/>
        <v>0</v>
      </c>
      <c r="EG6" s="21">
        <f t="shared" si="14"/>
        <v>0</v>
      </c>
      <c r="EH6" s="21">
        <f t="shared" si="14"/>
        <v>0</v>
      </c>
      <c r="EI6" s="22">
        <f t="shared" si="14"/>
        <v>0.04</v>
      </c>
      <c r="EJ6" s="22">
        <f t="shared" si="14"/>
        <v>0.19</v>
      </c>
      <c r="EK6" s="22">
        <f t="shared" si="14"/>
        <v>0.26</v>
      </c>
      <c r="EL6" s="22">
        <f t="shared" si="14"/>
        <v>0.28999999999999998</v>
      </c>
      <c r="EM6" s="22">
        <f t="shared" si="14"/>
        <v>1.8</v>
      </c>
      <c r="EN6" s="21" t="str">
        <f>IF(EN7="","",IF(EN7="-","【-】","【"&amp;SUBSTITUTE(TEXT(EN7,"#,##0.00"),"-","△")&amp;"】"))</f>
        <v>【0.65】</v>
      </c>
    </row>
    <row r="7" spans="1:144" s="23" customFormat="1" x14ac:dyDescent="0.15">
      <c r="A7" s="15"/>
      <c r="B7" s="24">
        <v>2022</v>
      </c>
      <c r="C7" s="24">
        <v>23078</v>
      </c>
      <c r="D7" s="24">
        <v>46</v>
      </c>
      <c r="E7" s="24">
        <v>1</v>
      </c>
      <c r="F7" s="24">
        <v>0</v>
      </c>
      <c r="G7" s="24">
        <v>5</v>
      </c>
      <c r="H7" s="24" t="s">
        <v>93</v>
      </c>
      <c r="I7" s="24" t="s">
        <v>94</v>
      </c>
      <c r="J7" s="24" t="s">
        <v>95</v>
      </c>
      <c r="K7" s="24" t="s">
        <v>96</v>
      </c>
      <c r="L7" s="24" t="s">
        <v>97</v>
      </c>
      <c r="M7" s="24" t="s">
        <v>98</v>
      </c>
      <c r="N7" s="25" t="s">
        <v>99</v>
      </c>
      <c r="O7" s="25">
        <v>56.55</v>
      </c>
      <c r="P7" s="25">
        <v>100</v>
      </c>
      <c r="Q7" s="25">
        <v>5676</v>
      </c>
      <c r="R7" s="25">
        <v>5358</v>
      </c>
      <c r="S7" s="25">
        <v>230.3</v>
      </c>
      <c r="T7" s="25">
        <v>23.27</v>
      </c>
      <c r="U7" s="25">
        <v>5276</v>
      </c>
      <c r="V7" s="25">
        <v>129.62</v>
      </c>
      <c r="W7" s="25">
        <v>40.700000000000003</v>
      </c>
      <c r="X7" s="25">
        <v>101.5</v>
      </c>
      <c r="Y7" s="25">
        <v>101.04</v>
      </c>
      <c r="Z7" s="25">
        <v>102.79</v>
      </c>
      <c r="AA7" s="25">
        <v>102.79</v>
      </c>
      <c r="AB7" s="25">
        <v>102.39</v>
      </c>
      <c r="AC7" s="25">
        <v>99.53</v>
      </c>
      <c r="AD7" s="25">
        <v>100.27</v>
      </c>
      <c r="AE7" s="25">
        <v>103.57</v>
      </c>
      <c r="AF7" s="25">
        <v>100.97</v>
      </c>
      <c r="AG7" s="25">
        <v>101.68</v>
      </c>
      <c r="AH7" s="25">
        <v>104.96</v>
      </c>
      <c r="AI7" s="25">
        <v>0</v>
      </c>
      <c r="AJ7" s="25">
        <v>0</v>
      </c>
      <c r="AK7" s="25">
        <v>0</v>
      </c>
      <c r="AL7" s="25">
        <v>0</v>
      </c>
      <c r="AM7" s="25">
        <v>0</v>
      </c>
      <c r="AN7" s="25">
        <v>4.53</v>
      </c>
      <c r="AO7" s="25">
        <v>8.57</v>
      </c>
      <c r="AP7" s="25">
        <v>5.78</v>
      </c>
      <c r="AQ7" s="25">
        <v>8.73</v>
      </c>
      <c r="AR7" s="25">
        <v>15.24</v>
      </c>
      <c r="AS7" s="25">
        <v>30.67</v>
      </c>
      <c r="AT7" s="25">
        <v>85.74</v>
      </c>
      <c r="AU7" s="25">
        <v>81.33</v>
      </c>
      <c r="AV7" s="25">
        <v>82.77</v>
      </c>
      <c r="AW7" s="25">
        <v>72.650000000000006</v>
      </c>
      <c r="AX7" s="25">
        <v>61.57</v>
      </c>
      <c r="AY7" s="25">
        <v>183.95</v>
      </c>
      <c r="AZ7" s="25">
        <v>139.66999999999999</v>
      </c>
      <c r="BA7" s="25">
        <v>92.24</v>
      </c>
      <c r="BB7" s="25">
        <v>116</v>
      </c>
      <c r="BC7" s="25">
        <v>132.63999999999999</v>
      </c>
      <c r="BD7" s="25">
        <v>195.24</v>
      </c>
      <c r="BE7" s="25">
        <v>991.59</v>
      </c>
      <c r="BF7" s="25">
        <v>943.37</v>
      </c>
      <c r="BG7" s="25">
        <v>987.66</v>
      </c>
      <c r="BH7" s="25">
        <v>893.65</v>
      </c>
      <c r="BI7" s="25">
        <v>775.02</v>
      </c>
      <c r="BJ7" s="25">
        <v>1272.18</v>
      </c>
      <c r="BK7" s="25">
        <v>1390.57</v>
      </c>
      <c r="BL7" s="25">
        <v>1546.97</v>
      </c>
      <c r="BM7" s="25">
        <v>1471.36</v>
      </c>
      <c r="BN7" s="25">
        <v>1495.64</v>
      </c>
      <c r="BO7" s="25">
        <v>1090.93</v>
      </c>
      <c r="BP7" s="25">
        <v>92.12</v>
      </c>
      <c r="BQ7" s="25">
        <v>93.33</v>
      </c>
      <c r="BR7" s="25">
        <v>83.08</v>
      </c>
      <c r="BS7" s="25">
        <v>83.11</v>
      </c>
      <c r="BT7" s="25">
        <v>78.900000000000006</v>
      </c>
      <c r="BU7" s="25">
        <v>75.83</v>
      </c>
      <c r="BV7" s="25">
        <v>62.43</v>
      </c>
      <c r="BW7" s="25">
        <v>51.1</v>
      </c>
      <c r="BX7" s="25">
        <v>51.76</v>
      </c>
      <c r="BY7" s="25">
        <v>46.15</v>
      </c>
      <c r="BZ7" s="25">
        <v>58.61</v>
      </c>
      <c r="CA7" s="25">
        <v>319.73</v>
      </c>
      <c r="CB7" s="25">
        <v>315.01</v>
      </c>
      <c r="CC7" s="25">
        <v>322.87</v>
      </c>
      <c r="CD7" s="25">
        <v>326.36</v>
      </c>
      <c r="CE7" s="25">
        <v>371.63</v>
      </c>
      <c r="CF7" s="25">
        <v>181.94</v>
      </c>
      <c r="CG7" s="25">
        <v>224.51</v>
      </c>
      <c r="CH7" s="25">
        <v>269.64</v>
      </c>
      <c r="CI7" s="25">
        <v>276.18</v>
      </c>
      <c r="CJ7" s="25">
        <v>315.83</v>
      </c>
      <c r="CK7" s="25">
        <v>274.97000000000003</v>
      </c>
      <c r="CL7" s="25">
        <v>51.57</v>
      </c>
      <c r="CM7" s="25">
        <v>56.31</v>
      </c>
      <c r="CN7" s="25">
        <v>51.29</v>
      </c>
      <c r="CO7" s="25">
        <v>49.25</v>
      </c>
      <c r="CP7" s="25">
        <v>48.13</v>
      </c>
      <c r="CQ7" s="25">
        <v>52.63</v>
      </c>
      <c r="CR7" s="25">
        <v>55.3</v>
      </c>
      <c r="CS7" s="25">
        <v>54.14</v>
      </c>
      <c r="CT7" s="25">
        <v>53.79</v>
      </c>
      <c r="CU7" s="25">
        <v>56.4</v>
      </c>
      <c r="CV7" s="25">
        <v>52.36</v>
      </c>
      <c r="CW7" s="25">
        <v>74.12</v>
      </c>
      <c r="CX7" s="25">
        <v>66.84</v>
      </c>
      <c r="CY7" s="25">
        <v>71.989999999999995</v>
      </c>
      <c r="CZ7" s="25">
        <v>75.069999999999993</v>
      </c>
      <c r="DA7" s="25">
        <v>73.95</v>
      </c>
      <c r="DB7" s="25">
        <v>78.83</v>
      </c>
      <c r="DC7" s="25">
        <v>78.319999999999993</v>
      </c>
      <c r="DD7" s="25">
        <v>76.239999999999995</v>
      </c>
      <c r="DE7" s="25">
        <v>73.81</v>
      </c>
      <c r="DF7" s="25">
        <v>73.099999999999994</v>
      </c>
      <c r="DG7" s="25">
        <v>73.88</v>
      </c>
      <c r="DH7" s="25">
        <v>45.2</v>
      </c>
      <c r="DI7" s="25">
        <v>47.34</v>
      </c>
      <c r="DJ7" s="25">
        <v>49.39</v>
      </c>
      <c r="DK7" s="25">
        <v>51.4</v>
      </c>
      <c r="DL7" s="25">
        <v>53.27</v>
      </c>
      <c r="DM7" s="25">
        <v>41.07</v>
      </c>
      <c r="DN7" s="25">
        <v>34.83</v>
      </c>
      <c r="DO7" s="25">
        <v>31.44</v>
      </c>
      <c r="DP7" s="25">
        <v>35.43</v>
      </c>
      <c r="DQ7" s="25">
        <v>41.69</v>
      </c>
      <c r="DR7" s="25">
        <v>39.299999999999997</v>
      </c>
      <c r="DS7" s="25">
        <v>0</v>
      </c>
      <c r="DT7" s="25">
        <v>0</v>
      </c>
      <c r="DU7" s="25">
        <v>0</v>
      </c>
      <c r="DV7" s="25">
        <v>0</v>
      </c>
      <c r="DW7" s="25">
        <v>0</v>
      </c>
      <c r="DX7" s="25">
        <v>5.94</v>
      </c>
      <c r="DY7" s="25">
        <v>10.050000000000001</v>
      </c>
      <c r="DZ7" s="25">
        <v>10.78</v>
      </c>
      <c r="EA7" s="25">
        <v>11.16</v>
      </c>
      <c r="EB7" s="25">
        <v>14.82</v>
      </c>
      <c r="EC7" s="25">
        <v>18.760000000000002</v>
      </c>
      <c r="ED7" s="25">
        <v>0</v>
      </c>
      <c r="EE7" s="25">
        <v>0</v>
      </c>
      <c r="EF7" s="25">
        <v>0</v>
      </c>
      <c r="EG7" s="25">
        <v>0</v>
      </c>
      <c r="EH7" s="25">
        <v>0</v>
      </c>
      <c r="EI7" s="25">
        <v>0.04</v>
      </c>
      <c r="EJ7" s="25">
        <v>0.19</v>
      </c>
      <c r="EK7" s="25">
        <v>0.26</v>
      </c>
      <c r="EL7" s="25">
        <v>0.28999999999999998</v>
      </c>
      <c r="EM7" s="25">
        <v>1.8</v>
      </c>
      <c r="EN7" s="25">
        <v>0.65</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108</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308</cp:lastModifiedBy>
  <cp:lastPrinted>2024-01-31T23:01:47Z</cp:lastPrinted>
  <dcterms:created xsi:type="dcterms:W3CDTF">2023-12-05T00:47:50Z</dcterms:created>
  <dcterms:modified xsi:type="dcterms:W3CDTF">2024-01-31T23:03:17Z</dcterms:modified>
  <cp:category/>
</cp:coreProperties>
</file>