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-sv1\大間町共有\07 生活整備課\20 和田健人\"/>
    </mc:Choice>
  </mc:AlternateContent>
  <workbookProtection workbookAlgorithmName="SHA-512" workbookHashValue="KUYWPnnMqCF6BHAP0hP0pgJH9Na41nrXhK3YNsW8McylJHv/LqhT9nPAUSFdHk+bG2x9dRAVZn2CcaB8mDv29Q==" workbookSaltValue="NdfR68xyar8NV2eei2MMzQ==" workbookSpinCount="100000" lockStructure="1"/>
  <bookViews>
    <workbookView xWindow="0" yWindow="0" windowWidth="20490" windowHeight="7155"/>
  </bookViews>
  <sheets>
    <sheet name="法非適用_下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L86" i="4" s="1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H86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BB8" i="4" s="1"/>
  <c r="T6" i="5"/>
  <c r="AT8" i="4" s="1"/>
  <c r="S6" i="5"/>
  <c r="R6" i="5"/>
  <c r="Q6" i="5"/>
  <c r="W10" i="4" s="1"/>
  <c r="P6" i="5"/>
  <c r="P10" i="4" s="1"/>
  <c r="O6" i="5"/>
  <c r="N6" i="5"/>
  <c r="M6" i="5"/>
  <c r="AD8" i="4" s="1"/>
  <c r="L6" i="5"/>
  <c r="W8" i="4" s="1"/>
  <c r="K6" i="5"/>
  <c r="J6" i="5"/>
  <c r="I6" i="5"/>
  <c r="B8" i="4" s="1"/>
  <c r="H6" i="5"/>
  <c r="B6" i="4" s="1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J86" i="4"/>
  <c r="I86" i="4"/>
  <c r="E86" i="4"/>
  <c r="AT10" i="4"/>
  <c r="AL10" i="4"/>
  <c r="AD10" i="4"/>
  <c r="I10" i="4"/>
  <c r="B10" i="4"/>
  <c r="AL8" i="4"/>
  <c r="P8" i="4"/>
  <c r="I8" i="4"/>
</calcChain>
</file>

<file path=xl/sharedStrings.xml><?xml version="1.0" encoding="utf-8"?>
<sst xmlns="http://schemas.openxmlformats.org/spreadsheetml/2006/main" count="236" uniqueCount="122">
  <si>
    <t>経営比較分析表（令和2年度決算）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</si>
  <si>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</si>
  <si>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</si>
  <si>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</si>
  <si>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</si>
  <si>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</si>
  <si>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</si>
  <si>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</si>
  <si>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</si>
  <si>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</si>
  <si>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</si>
  <si>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</si>
  <si>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</si>
  <si>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</si>
  <si>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</si>
  <si>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</si>
  <si>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</si>
  <si>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</si>
  <si>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</si>
  <si>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</si>
  <si>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</si>
  <si>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</si>
  <si>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</si>
  <si>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令和2年度全国平均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</si>
  <si>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</si>
  <si>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</si>
  <si>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</si>
  <si>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</si>
  <si>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</si>
  <si>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</si>
  <si>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</si>
  <si>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</si>
  <si>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</si>
  <si>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</si>
  <si>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</si>
  <si>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</si>
  <si>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</si>
  <si>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</si>
  <si>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</si>
  <si>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</si>
  <si>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</si>
  <si>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</si>
  <si>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</si>
  <si>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</si>
  <si>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</si>
  <si>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</si>
  <si>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</si>
  <si>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</si>
  <si>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</si>
  <si>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</si>
  <si>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</si>
  <si>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</si>
  <si>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</si>
  <si>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</si>
  <si>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</si>
  <si>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</si>
  <si>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</si>
  <si>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</si>
  <si>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</si>
  <si>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</si>
  <si>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</si>
  <si>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</si>
  <si>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</si>
  <si>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</si>
  <si>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</si>
  <si>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</si>
  <si>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</si>
  <si>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</si>
  <si>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</si>
  <si>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</si>
  <si>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</si>
  <si>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</si>
  <si>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</si>
  <si>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</si>
  <si>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</si>
  <si>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</si>
  <si>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</si>
  <si>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</si>
  <si>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</si>
  <si>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</si>
  <si>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</si>
  <si>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</si>
  <si>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</si>
  <si>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</si>
  <si>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</si>
  <si>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</si>
  <si>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</si>
  <si>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</si>
  <si>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</si>
  <si>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</si>
  <si>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</si>
  <si>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</si>
  <si>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</si>
  <si>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</si>
  <si>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</si>
  <si>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</si>
  <si>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</si>
  <si>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</si>
  <si>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</si>
  <si>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青森県　大間町</t>
  </si>
  <si>
    <t>法非適用</t>
  </si>
  <si>
    <t>下水道事業</t>
  </si>
  <si>
    <t>特定環境保全公共下水道</t>
  </si>
  <si>
    <t>D2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</si>
  <si>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</si>
  <si>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</si>
  <si>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</si>
  <si>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</si>
  <si>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</si>
  <si>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</si>
  <si>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</si>
  <si>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</si>
  <si>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</si>
  <si>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</si>
  <si>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</si>
  <si>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"H"yy</t>
    <phoneticPr fontId="4"/>
  </si>
  <si>
    <t>"R"dd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</si>
  <si>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</si>
  <si>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</si>
  <si>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①収益的収支比率　　　　　　　　　　　　　　　　　　　　これまで50％台で推移していましたが、R2年度はそれを下回る割合となりました。今後、地方債の償還が進むことで改善が見込まれます。　　　
④企業債残高対事業規模比率　　　　　　　　　　　企業債の償還金を一般会計からの繰入金で賄っているため、数値は0となっています。　　　　　　　　　
⑤経費回収率　　　　　　　　　　　　　　　　　　　汚水処理費が高額であり、使用料の収入のみでは賄えない状況となっています。　　　　　　　　　　　　　⑥汚水処理原価　　　　　　　　　　　　　　　　　　維持管理費が増加し、その影響で汚水処理原価も上昇しています。　　　　　　　　　　　　　　　　　
⑦施設使用率　　　　　　　　　　　　　　　　　　　　　流入汚水量が少なく、施設利用率は23.2％となっています。　　　　　　　　　　　　　　　　　　　　　
⑧水洗化率　　　　　　　　　　　　　　　　　　　　水洗化率（接続率）は、45.71％であり、低い水準となっています。　　　　　　　　　　　　　　　　　　　　　　　　　　　　　　　　　　　　　　</t>
    <rPh sb="1" eb="4">
      <t>シュウエキテキ</t>
    </rPh>
    <rPh sb="4" eb="6">
      <t>シュウシ</t>
    </rPh>
    <rPh sb="6" eb="8">
      <t>ヒリツ</t>
    </rPh>
    <rPh sb="35" eb="36">
      <t>ダイ</t>
    </rPh>
    <rPh sb="37" eb="39">
      <t>スイイ</t>
    </rPh>
    <rPh sb="67" eb="69">
      <t>コンゴ</t>
    </rPh>
    <rPh sb="70" eb="73">
      <t>チホウサイ</t>
    </rPh>
    <rPh sb="74" eb="76">
      <t>ショウカン</t>
    </rPh>
    <rPh sb="77" eb="78">
      <t>スス</t>
    </rPh>
    <rPh sb="82" eb="84">
      <t>カイゼン</t>
    </rPh>
    <rPh sb="85" eb="87">
      <t>ミコ</t>
    </rPh>
    <rPh sb="97" eb="99">
      <t>キギョウ</t>
    </rPh>
    <rPh sb="99" eb="100">
      <t>サイ</t>
    </rPh>
    <rPh sb="100" eb="102">
      <t>ザンダカ</t>
    </rPh>
    <rPh sb="102" eb="103">
      <t>タイ</t>
    </rPh>
    <rPh sb="103" eb="105">
      <t>ジギョウ</t>
    </rPh>
    <rPh sb="105" eb="107">
      <t>キボ</t>
    </rPh>
    <rPh sb="107" eb="109">
      <t>ヒリツ</t>
    </rPh>
    <rPh sb="120" eb="122">
      <t>キギョウ</t>
    </rPh>
    <rPh sb="122" eb="123">
      <t>サイ</t>
    </rPh>
    <rPh sb="124" eb="126">
      <t>ショウカン</t>
    </rPh>
    <rPh sb="126" eb="127">
      <t>キン</t>
    </rPh>
    <rPh sb="128" eb="130">
      <t>イッパン</t>
    </rPh>
    <rPh sb="130" eb="132">
      <t>カイケイ</t>
    </rPh>
    <rPh sb="135" eb="137">
      <t>クリイレ</t>
    </rPh>
    <rPh sb="137" eb="138">
      <t>キン</t>
    </rPh>
    <rPh sb="139" eb="140">
      <t>マカナ</t>
    </rPh>
    <rPh sb="147" eb="149">
      <t>スウチ</t>
    </rPh>
    <rPh sb="170" eb="172">
      <t>ケイヒ</t>
    </rPh>
    <rPh sb="172" eb="174">
      <t>カイシュウ</t>
    </rPh>
    <rPh sb="174" eb="175">
      <t>リツ</t>
    </rPh>
    <rPh sb="194" eb="196">
      <t>オスイ</t>
    </rPh>
    <rPh sb="196" eb="198">
      <t>ショリ</t>
    </rPh>
    <rPh sb="198" eb="199">
      <t>ヒ</t>
    </rPh>
    <rPh sb="200" eb="202">
      <t>コウガク</t>
    </rPh>
    <rPh sb="206" eb="209">
      <t>シヨウリョウ</t>
    </rPh>
    <rPh sb="210" eb="212">
      <t>シュウニュウ</t>
    </rPh>
    <rPh sb="216" eb="217">
      <t>マカナ</t>
    </rPh>
    <rPh sb="220" eb="222">
      <t>ジョウキョウ</t>
    </rPh>
    <rPh sb="244" eb="246">
      <t>オスイ</t>
    </rPh>
    <rPh sb="246" eb="248">
      <t>ショリ</t>
    </rPh>
    <rPh sb="248" eb="250">
      <t>ゲンカ</t>
    </rPh>
    <rPh sb="268" eb="270">
      <t>イジ</t>
    </rPh>
    <rPh sb="270" eb="273">
      <t>カンリヒ</t>
    </rPh>
    <rPh sb="274" eb="276">
      <t>ゾウカ</t>
    </rPh>
    <rPh sb="280" eb="282">
      <t>エイキョウ</t>
    </rPh>
    <rPh sb="283" eb="285">
      <t>オスイ</t>
    </rPh>
    <rPh sb="285" eb="287">
      <t>ショリ</t>
    </rPh>
    <rPh sb="287" eb="289">
      <t>ゲンカ</t>
    </rPh>
    <rPh sb="290" eb="292">
      <t>ジョウショウ</t>
    </rPh>
    <rPh sb="317" eb="319">
      <t>シセツ</t>
    </rPh>
    <rPh sb="319" eb="321">
      <t>シヨウ</t>
    </rPh>
    <rPh sb="321" eb="322">
      <t>リツ</t>
    </rPh>
    <rPh sb="343" eb="345">
      <t>リュウニュウ</t>
    </rPh>
    <rPh sb="345" eb="347">
      <t>オスイ</t>
    </rPh>
    <rPh sb="347" eb="348">
      <t>リョウ</t>
    </rPh>
    <rPh sb="349" eb="350">
      <t>スク</t>
    </rPh>
    <rPh sb="353" eb="355">
      <t>シセツ</t>
    </rPh>
    <rPh sb="355" eb="357">
      <t>リヨウ</t>
    </rPh>
    <rPh sb="357" eb="358">
      <t>リツ</t>
    </rPh>
    <rPh sb="395" eb="398">
      <t>スイセンカ</t>
    </rPh>
    <rPh sb="398" eb="399">
      <t>リツ</t>
    </rPh>
    <rPh sb="419" eb="422">
      <t>スイセンカ</t>
    </rPh>
    <rPh sb="422" eb="423">
      <t>リツ</t>
    </rPh>
    <rPh sb="424" eb="426">
      <t>セツゾク</t>
    </rPh>
    <rPh sb="426" eb="427">
      <t>リツ</t>
    </rPh>
    <rPh sb="440" eb="441">
      <t>ヒク</t>
    </rPh>
    <rPh sb="442" eb="444">
      <t>スイジュン</t>
    </rPh>
    <phoneticPr fontId="4"/>
  </si>
  <si>
    <t>浄化センター(処理場）については、供用開始から15年が経過しており、現在施設の再構築基本設計に伴い、ｽﾄｯｸﾏﾈｼﾞﾒﾝﾄ実施計画（調査）を行っています。引続き調査・計画策定・詳細設計を進め施設の再構築を行うことにより、施設の延命化を図る事が重要であります。　　　　　　　　　　　　　　　　
町内のﾏﾝﾎｰﾙﾎﾟﾝﾌﾟ場においては、制御盤内の無線機器の規格が変わり、既設通報装置のﾒﾝﾃﾅﾝｽができなくなるため、令和元年度より更新工事を実施しています。                                      又、下水道管路施設等の点検（老朽化）については、面整備済みのｴﾘｱを分割し、点検計画を策定のうえｴﾘｱ毎に定期的な点検作業と、状況に応じた修繕を実施するものです。</t>
    <rPh sb="0" eb="2">
      <t>ジョウカ</t>
    </rPh>
    <rPh sb="7" eb="10">
      <t>ショリジョウ</t>
    </rPh>
    <rPh sb="17" eb="19">
      <t>キョウヨウ</t>
    </rPh>
    <rPh sb="19" eb="21">
      <t>カイシ</t>
    </rPh>
    <rPh sb="25" eb="26">
      <t>ネン</t>
    </rPh>
    <rPh sb="27" eb="29">
      <t>ケイカ</t>
    </rPh>
    <rPh sb="34" eb="36">
      <t>ゲンザイ</t>
    </rPh>
    <rPh sb="36" eb="38">
      <t>シセツ</t>
    </rPh>
    <rPh sb="39" eb="42">
      <t>サイコウチク</t>
    </rPh>
    <rPh sb="42" eb="44">
      <t>キホン</t>
    </rPh>
    <rPh sb="44" eb="46">
      <t>セッケイ</t>
    </rPh>
    <rPh sb="47" eb="48">
      <t>トモナ</t>
    </rPh>
    <rPh sb="61" eb="63">
      <t>ジッシ</t>
    </rPh>
    <rPh sb="63" eb="65">
      <t>ケイカク</t>
    </rPh>
    <rPh sb="66" eb="68">
      <t>チョウサ</t>
    </rPh>
    <rPh sb="70" eb="71">
      <t>オコナ</t>
    </rPh>
    <rPh sb="77" eb="79">
      <t>ヒキツヅ</t>
    </rPh>
    <rPh sb="80" eb="82">
      <t>チョウサ</t>
    </rPh>
    <rPh sb="83" eb="85">
      <t>ケイカク</t>
    </rPh>
    <rPh sb="85" eb="87">
      <t>サクテイ</t>
    </rPh>
    <rPh sb="88" eb="90">
      <t>ショウサイ</t>
    </rPh>
    <rPh sb="90" eb="92">
      <t>セッケイ</t>
    </rPh>
    <rPh sb="92" eb="94">
      <t>ススメ</t>
    </rPh>
    <rPh sb="93" eb="94">
      <t>スス</t>
    </rPh>
    <rPh sb="95" eb="97">
      <t>シセツ</t>
    </rPh>
    <rPh sb="98" eb="101">
      <t>サイコウチク</t>
    </rPh>
    <rPh sb="102" eb="103">
      <t>オコナ</t>
    </rPh>
    <rPh sb="110" eb="112">
      <t>シセツ</t>
    </rPh>
    <rPh sb="113" eb="115">
      <t>エンメイ</t>
    </rPh>
    <rPh sb="115" eb="116">
      <t>カ</t>
    </rPh>
    <rPh sb="117" eb="118">
      <t>ハカ</t>
    </rPh>
    <rPh sb="119" eb="120">
      <t>コト</t>
    </rPh>
    <rPh sb="121" eb="123">
      <t>ジュウヨウ</t>
    </rPh>
    <rPh sb="146" eb="148">
      <t>チョウナイ</t>
    </rPh>
    <rPh sb="159" eb="160">
      <t>ジョウ</t>
    </rPh>
    <rPh sb="166" eb="169">
      <t>セイギョバン</t>
    </rPh>
    <rPh sb="169" eb="170">
      <t>ナイ</t>
    </rPh>
    <rPh sb="171" eb="173">
      <t>ムセン</t>
    </rPh>
    <rPh sb="173" eb="175">
      <t>キキ</t>
    </rPh>
    <rPh sb="176" eb="178">
      <t>キカク</t>
    </rPh>
    <rPh sb="179" eb="180">
      <t>カ</t>
    </rPh>
    <rPh sb="183" eb="185">
      <t>キセツ</t>
    </rPh>
    <rPh sb="185" eb="187">
      <t>ツウホウ</t>
    </rPh>
    <rPh sb="187" eb="189">
      <t>ソウチ</t>
    </rPh>
    <rPh sb="206" eb="207">
      <t>レイ</t>
    </rPh>
    <rPh sb="207" eb="208">
      <t>ワ</t>
    </rPh>
    <rPh sb="208" eb="210">
      <t>ガンネン</t>
    </rPh>
    <rPh sb="210" eb="211">
      <t>ド</t>
    </rPh>
    <rPh sb="213" eb="215">
      <t>コウシン</t>
    </rPh>
    <rPh sb="215" eb="217">
      <t>コウジ</t>
    </rPh>
    <rPh sb="218" eb="220">
      <t>ジッシ</t>
    </rPh>
    <rPh sb="264" eb="265">
      <t>マタ</t>
    </rPh>
    <rPh sb="266" eb="269">
      <t>ゲスイドウ</t>
    </rPh>
    <rPh sb="269" eb="271">
      <t>カンロ</t>
    </rPh>
    <rPh sb="271" eb="273">
      <t>シセツ</t>
    </rPh>
    <rPh sb="273" eb="274">
      <t>ナド</t>
    </rPh>
    <rPh sb="275" eb="277">
      <t>テンケン</t>
    </rPh>
    <rPh sb="278" eb="281">
      <t>ロウキュウカ</t>
    </rPh>
    <rPh sb="288" eb="289">
      <t>メン</t>
    </rPh>
    <rPh sb="289" eb="291">
      <t>セイビ</t>
    </rPh>
    <rPh sb="291" eb="292">
      <t>ズ</t>
    </rPh>
    <rPh sb="298" eb="300">
      <t>ブンカツ</t>
    </rPh>
    <rPh sb="302" eb="304">
      <t>テンケン</t>
    </rPh>
    <rPh sb="304" eb="306">
      <t>ケイカク</t>
    </rPh>
    <rPh sb="307" eb="309">
      <t>サクテイ</t>
    </rPh>
    <rPh sb="315" eb="316">
      <t>ゴト</t>
    </rPh>
    <rPh sb="317" eb="320">
      <t>テイキテキ</t>
    </rPh>
    <rPh sb="321" eb="323">
      <t>テンケン</t>
    </rPh>
    <rPh sb="323" eb="325">
      <t>サギョウ</t>
    </rPh>
    <rPh sb="327" eb="329">
      <t>ジョウキョウ</t>
    </rPh>
    <rPh sb="330" eb="331">
      <t>オウ</t>
    </rPh>
    <rPh sb="333" eb="335">
      <t>シュウゼン</t>
    </rPh>
    <rPh sb="336" eb="338">
      <t>ジッシ</t>
    </rPh>
    <phoneticPr fontId="4"/>
  </si>
  <si>
    <r>
      <t>表から分析すると、収益的収支比率、経費回収率、施設利用率は、いずれも該当値が数％上がっているが、類似団体の平均と比較すると良い数値とは言えない状況です。　　　
主な原因として、下水道への接続率の低さや下水道受益者分担金・下水道使用料の未納及び施設の維持管理費がかさ</t>
    </r>
    <r>
      <rPr>
        <sz val="10"/>
        <rFont val="ＭＳ ゴシック"/>
        <family val="3"/>
        <charset val="128"/>
      </rPr>
      <t>んでいる</t>
    </r>
    <r>
      <rPr>
        <sz val="10"/>
        <color theme="1"/>
        <rFont val="ＭＳ ゴシック"/>
        <family val="3"/>
        <charset val="128"/>
      </rPr>
      <t>状況が挙げられます。　　　　　　　
特定環境保全公共下水道事業は、公共下水道に比べて規模が小さく、事業の性格上、独立採算によることが困難な事業であり、一般会計繰入金により収入不足を補填しています。又、下水道施設は将来的には更新改築が必要となり、多額の財政負担が見込まれています。大間町の下水道事業の経営健全化・効率的に向けた今後の取組として、汚水処理計画の見直し、収納率の向上及び使用料水準の適正化、維持管理の最適化を目指して取り組んでいく必要があります。</t>
    </r>
    <r>
      <rPr>
        <sz val="10"/>
        <color rgb="FFFF0000"/>
        <rFont val="ＭＳ ゴシック"/>
        <family val="3"/>
        <charset val="128"/>
      </rPr>
      <t xml:space="preserve">
</t>
    </r>
    <r>
      <rPr>
        <sz val="10"/>
        <rFont val="ＭＳ ゴシック"/>
        <family val="3"/>
        <charset val="128"/>
      </rPr>
      <t>そのためにも、長期的な基本計画である経営戦略の改定し、経営の健全化を図るための取組を進めていきます。</t>
    </r>
    <rPh sb="0" eb="1">
      <t>ヒョウ</t>
    </rPh>
    <rPh sb="3" eb="5">
      <t>ブンセキ</t>
    </rPh>
    <rPh sb="9" eb="12">
      <t>シュウエキテキ</t>
    </rPh>
    <rPh sb="12" eb="14">
      <t>シュウシ</t>
    </rPh>
    <rPh sb="14" eb="16">
      <t>ヒリツ</t>
    </rPh>
    <rPh sb="17" eb="19">
      <t>ケイヒ</t>
    </rPh>
    <rPh sb="19" eb="21">
      <t>カイシュウ</t>
    </rPh>
    <rPh sb="21" eb="22">
      <t>リツ</t>
    </rPh>
    <rPh sb="23" eb="25">
      <t>シセツ</t>
    </rPh>
    <rPh sb="25" eb="27">
      <t>リヨウ</t>
    </rPh>
    <rPh sb="27" eb="28">
      <t>リツ</t>
    </rPh>
    <rPh sb="34" eb="36">
      <t>ガイトウ</t>
    </rPh>
    <rPh sb="36" eb="37">
      <t>チ</t>
    </rPh>
    <rPh sb="38" eb="39">
      <t>スウ</t>
    </rPh>
    <rPh sb="40" eb="41">
      <t>ア</t>
    </rPh>
    <rPh sb="48" eb="50">
      <t>ルイジ</t>
    </rPh>
    <rPh sb="50" eb="52">
      <t>ダンタイ</t>
    </rPh>
    <rPh sb="53" eb="55">
      <t>ヘイキン</t>
    </rPh>
    <rPh sb="56" eb="58">
      <t>ヒカク</t>
    </rPh>
    <rPh sb="61" eb="62">
      <t>ヨ</t>
    </rPh>
    <rPh sb="63" eb="65">
      <t>スウチ</t>
    </rPh>
    <rPh sb="67" eb="68">
      <t>イ</t>
    </rPh>
    <rPh sb="71" eb="73">
      <t>ジョウキョウ</t>
    </rPh>
    <rPh sb="80" eb="81">
      <t>オモ</t>
    </rPh>
    <rPh sb="82" eb="84">
      <t>ゲンイン</t>
    </rPh>
    <rPh sb="88" eb="91">
      <t>ゲスイドウ</t>
    </rPh>
    <rPh sb="93" eb="95">
      <t>セツゾク</t>
    </rPh>
    <rPh sb="95" eb="96">
      <t>リツ</t>
    </rPh>
    <rPh sb="97" eb="98">
      <t>ヒク</t>
    </rPh>
    <rPh sb="100" eb="103">
      <t>ゲスイドウ</t>
    </rPh>
    <rPh sb="103" eb="106">
      <t>ジュエキシャ</t>
    </rPh>
    <rPh sb="106" eb="109">
      <t>ブンタンキン</t>
    </rPh>
    <rPh sb="110" eb="113">
      <t>ゲスイドウ</t>
    </rPh>
    <rPh sb="113" eb="116">
      <t>シヨウリョウ</t>
    </rPh>
    <rPh sb="117" eb="119">
      <t>ミノウ</t>
    </rPh>
    <rPh sb="119" eb="120">
      <t>オヨ</t>
    </rPh>
    <rPh sb="121" eb="123">
      <t>シセツ</t>
    </rPh>
    <rPh sb="124" eb="126">
      <t>イジ</t>
    </rPh>
    <rPh sb="126" eb="129">
      <t>カンリヒ</t>
    </rPh>
    <rPh sb="136" eb="138">
      <t>ジョウキョウ</t>
    </rPh>
    <rPh sb="139" eb="140">
      <t>ア</t>
    </rPh>
    <rPh sb="154" eb="156">
      <t>トクテイ</t>
    </rPh>
    <rPh sb="156" eb="158">
      <t>カンキョウ</t>
    </rPh>
    <rPh sb="158" eb="160">
      <t>ホゼン</t>
    </rPh>
    <rPh sb="160" eb="162">
      <t>コウキョウ</t>
    </rPh>
    <rPh sb="162" eb="165">
      <t>ゲスイドウ</t>
    </rPh>
    <rPh sb="165" eb="167">
      <t>ジギョウ</t>
    </rPh>
    <rPh sb="169" eb="171">
      <t>コウキョウ</t>
    </rPh>
    <rPh sb="171" eb="174">
      <t>ゲスイドウ</t>
    </rPh>
    <rPh sb="175" eb="176">
      <t>クラ</t>
    </rPh>
    <rPh sb="178" eb="180">
      <t>キボ</t>
    </rPh>
    <rPh sb="181" eb="182">
      <t>チイ</t>
    </rPh>
    <rPh sb="185" eb="187">
      <t>ジギョウ</t>
    </rPh>
    <rPh sb="188" eb="191">
      <t>セイカクジョウ</t>
    </rPh>
    <rPh sb="192" eb="194">
      <t>ドクリツ</t>
    </rPh>
    <rPh sb="194" eb="196">
      <t>サイサン</t>
    </rPh>
    <rPh sb="202" eb="204">
      <t>コンナン</t>
    </rPh>
    <rPh sb="205" eb="207">
      <t>ジギョウ</t>
    </rPh>
    <rPh sb="211" eb="213">
      <t>イッパン</t>
    </rPh>
    <rPh sb="213" eb="215">
      <t>カイケイ</t>
    </rPh>
    <rPh sb="215" eb="217">
      <t>クリイレ</t>
    </rPh>
    <rPh sb="217" eb="218">
      <t>キン</t>
    </rPh>
    <rPh sb="221" eb="223">
      <t>シュウニュウ</t>
    </rPh>
    <rPh sb="223" eb="225">
      <t>フソク</t>
    </rPh>
    <rPh sb="226" eb="228">
      <t>ホテン</t>
    </rPh>
    <rPh sb="234" eb="235">
      <t>マタ</t>
    </rPh>
    <rPh sb="236" eb="239">
      <t>ゲスイドウ</t>
    </rPh>
    <rPh sb="239" eb="241">
      <t>シセツ</t>
    </rPh>
    <rPh sb="242" eb="244">
      <t>ショウライ</t>
    </rPh>
    <rPh sb="244" eb="245">
      <t>テキ</t>
    </rPh>
    <rPh sb="247" eb="249">
      <t>コウシン</t>
    </rPh>
    <rPh sb="249" eb="251">
      <t>カイチク</t>
    </rPh>
    <rPh sb="252" eb="254">
      <t>ヒツヨウ</t>
    </rPh>
    <rPh sb="258" eb="260">
      <t>タガク</t>
    </rPh>
    <rPh sb="261" eb="263">
      <t>ザイセイ</t>
    </rPh>
    <rPh sb="263" eb="265">
      <t>フタン</t>
    </rPh>
    <rPh sb="266" eb="268">
      <t>ミコ</t>
    </rPh>
    <rPh sb="275" eb="278">
      <t>オオママチ</t>
    </rPh>
    <rPh sb="279" eb="282">
      <t>ゲスイドウ</t>
    </rPh>
    <rPh sb="282" eb="284">
      <t>ジギョウ</t>
    </rPh>
    <rPh sb="285" eb="287">
      <t>ケイエイ</t>
    </rPh>
    <rPh sb="287" eb="290">
      <t>ケンゼンカ</t>
    </rPh>
    <rPh sb="291" eb="294">
      <t>コウリツテキ</t>
    </rPh>
    <rPh sb="295" eb="296">
      <t>ム</t>
    </rPh>
    <rPh sb="298" eb="300">
      <t>コンゴ</t>
    </rPh>
    <rPh sb="301" eb="303">
      <t>トリクミ</t>
    </rPh>
    <rPh sb="307" eb="309">
      <t>オスイ</t>
    </rPh>
    <rPh sb="309" eb="311">
      <t>ショリ</t>
    </rPh>
    <rPh sb="311" eb="313">
      <t>ケイカク</t>
    </rPh>
    <rPh sb="314" eb="316">
      <t>ミナオ</t>
    </rPh>
    <rPh sb="318" eb="320">
      <t>シュウノウ</t>
    </rPh>
    <rPh sb="320" eb="321">
      <t>リツ</t>
    </rPh>
    <rPh sb="322" eb="324">
      <t>コウジョウ</t>
    </rPh>
    <rPh sb="324" eb="325">
      <t>オヨ</t>
    </rPh>
    <rPh sb="326" eb="329">
      <t>シヨウリョウ</t>
    </rPh>
    <rPh sb="329" eb="331">
      <t>スイジュン</t>
    </rPh>
    <rPh sb="332" eb="335">
      <t>テキセイカ</t>
    </rPh>
    <rPh sb="336" eb="338">
      <t>イジ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</si>
</sst>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8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sz val="10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5" fillId="0" borderId="6" xfId="0" applyFont="1" applyBorder="1" applyAlignment="1" applyProtection="1">
      <alignment horizontal="left" vertical="top" wrapText="1"/>
      <protection locked="0"/>
    </xf>
    <xf numFmtId="0" fontId="15" fillId="0" borderId="0" xfId="0" applyFont="1" applyBorder="1" applyAlignment="1" applyProtection="1">
      <alignment horizontal="left" vertical="top" wrapText="1"/>
      <protection locked="0"/>
    </xf>
    <xf numFmtId="0" fontId="15" fillId="0" borderId="7" xfId="0" applyFont="1" applyBorder="1" applyAlignment="1" applyProtection="1">
      <alignment horizontal="left" vertical="top" wrapText="1"/>
      <protection locked="0"/>
    </xf>
    <xf numFmtId="0" fontId="15" fillId="0" borderId="8" xfId="0" applyFont="1" applyBorder="1" applyAlignment="1" applyProtection="1">
      <alignment horizontal="left" vertical="top" wrapText="1"/>
      <protection locked="0"/>
    </xf>
    <xf numFmtId="0" fontId="15" fillId="0" borderId="1" xfId="0" applyFont="1" applyBorder="1" applyAlignment="1" applyProtection="1">
      <alignment horizontal="left" vertical="top" wrapText="1"/>
      <protection locked="0"/>
    </xf>
    <xf numFmtId="0" fontId="15" fillId="0" borderId="9" xfId="0" applyFont="1" applyBorder="1" applyAlignment="1" applyProtection="1">
      <alignment horizontal="left" vertical="top" wrapText="1"/>
      <protection locked="0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>
                  <c:v>1.85</c:v>
                </c:pt>
                <c:pt idx="1">
                  <c:v>2.38</c:v>
                </c:pt>
                <c:pt idx="2">
                  <c:v>3.64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0D-4203-9DBF-A7E8CC2454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790016"/>
        <c:axId val="206619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0.13</c:v>
                </c:pt>
                <c:pt idx="1">
                  <c:v>0.13</c:v>
                </c:pt>
                <c:pt idx="2">
                  <c:v>0.09</c:v>
                </c:pt>
                <c:pt idx="3">
                  <c:v>0.36</c:v>
                </c:pt>
                <c:pt idx="4">
                  <c:v>0.39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00D-4203-9DBF-A7E8CC2454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790016"/>
        <c:axId val="206619776"/>
      </c:lineChart>
      <c:dateAx>
        <c:axId val="20479001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619776"/>
        <c:crosses val="autoZero"/>
        <c:auto val="1"/>
        <c:lblOffset val="100"/>
        <c:baseTimeUnit val="years"/>
      </c:dateAx>
      <c:valAx>
        <c:axId val="206619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47900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22.35</c:v>
                </c:pt>
                <c:pt idx="1">
                  <c:v>22.85</c:v>
                </c:pt>
                <c:pt idx="2">
                  <c:v>22.5</c:v>
                </c:pt>
                <c:pt idx="3">
                  <c:v>21.95</c:v>
                </c:pt>
                <c:pt idx="4">
                  <c:v>23.2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B8-4F21-89A9-EBE842D05C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8144"/>
        <c:axId val="139853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37.72</c:v>
                </c:pt>
                <c:pt idx="1">
                  <c:v>37.08</c:v>
                </c:pt>
                <c:pt idx="2">
                  <c:v>37.46</c:v>
                </c:pt>
                <c:pt idx="3">
                  <c:v>42.47</c:v>
                </c:pt>
                <c:pt idx="4">
                  <c:v>42.4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6B8-4F21-89A9-EBE842D05C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8144"/>
        <c:axId val="139853824"/>
      </c:lineChart>
      <c:dateAx>
        <c:axId val="73398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53824"/>
        <c:crosses val="autoZero"/>
        <c:auto val="1"/>
        <c:lblOffset val="100"/>
        <c:baseTimeUnit val="years"/>
      </c:dateAx>
      <c:valAx>
        <c:axId val="139853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8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42.37</c:v>
                </c:pt>
                <c:pt idx="1">
                  <c:v>42.67</c:v>
                </c:pt>
                <c:pt idx="2">
                  <c:v>42.52</c:v>
                </c:pt>
                <c:pt idx="3">
                  <c:v>44.7</c:v>
                </c:pt>
                <c:pt idx="4">
                  <c:v>45.71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A4-4FDB-B28C-EE5AB107C9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84032"/>
        <c:axId val="13988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68.459999999999994</c:v>
                </c:pt>
                <c:pt idx="1">
                  <c:v>67.22</c:v>
                </c:pt>
                <c:pt idx="2">
                  <c:v>67.459999999999994</c:v>
                </c:pt>
                <c:pt idx="3">
                  <c:v>83.75</c:v>
                </c:pt>
                <c:pt idx="4">
                  <c:v>84.19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6A4-4FDB-B28C-EE5AB107C9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84032"/>
        <c:axId val="139885952"/>
      </c:lineChart>
      <c:dateAx>
        <c:axId val="1398840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85952"/>
        <c:crosses val="autoZero"/>
        <c:auto val="1"/>
        <c:lblOffset val="100"/>
        <c:baseTimeUnit val="years"/>
      </c:dateAx>
      <c:valAx>
        <c:axId val="13988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84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51.69</c:v>
                </c:pt>
                <c:pt idx="1">
                  <c:v>54.02</c:v>
                </c:pt>
                <c:pt idx="2">
                  <c:v>51.03</c:v>
                </c:pt>
                <c:pt idx="3">
                  <c:v>50.53</c:v>
                </c:pt>
                <c:pt idx="4">
                  <c:v>49.93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2E-4673-AE2C-7E5023E0FD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4992"/>
        <c:axId val="217040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B2E-4673-AE2C-7E5023E0FD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4992"/>
        <c:axId val="217040384"/>
      </c:lineChart>
      <c:dateAx>
        <c:axId val="2140849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7040384"/>
        <c:crosses val="autoZero"/>
        <c:auto val="1"/>
        <c:lblOffset val="100"/>
        <c:baseTimeUnit val="years"/>
      </c:dateAx>
      <c:valAx>
        <c:axId val="217040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4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39-4AB8-AB64-0E6AFCD8DF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112"/>
        <c:axId val="2182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239-4AB8-AB64-0E6AFCD8DF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112"/>
        <c:axId val="218298240"/>
      </c:lineChart>
      <c:dateAx>
        <c:axId val="2176101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8240"/>
        <c:crosses val="autoZero"/>
        <c:auto val="1"/>
        <c:lblOffset val="100"/>
        <c:baseTimeUnit val="years"/>
      </c:dateAx>
      <c:valAx>
        <c:axId val="2182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3E-4A6C-820E-BFE5860847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12288"/>
        <c:axId val="73214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73E-4A6C-820E-BFE5860847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12288"/>
        <c:axId val="73214208"/>
      </c:lineChart>
      <c:dateAx>
        <c:axId val="73212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14208"/>
        <c:crosses val="autoZero"/>
        <c:auto val="1"/>
        <c:lblOffset val="100"/>
        <c:baseTimeUnit val="years"/>
      </c:dateAx>
      <c:valAx>
        <c:axId val="73214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12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44-420C-9B4D-53866DB9D3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288"/>
        <c:axId val="73230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744-420C-9B4D-53866DB9D3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288"/>
        <c:axId val="73230208"/>
      </c:lineChart>
      <c:dateAx>
        <c:axId val="73228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208"/>
        <c:crosses val="autoZero"/>
        <c:auto val="1"/>
        <c:lblOffset val="100"/>
        <c:baseTimeUnit val="years"/>
      </c:dateAx>
      <c:valAx>
        <c:axId val="73230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DD-444B-9D29-C3C3C340C4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39936"/>
        <c:axId val="7325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9DD-444B-9D29-C3C3C340C4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39936"/>
        <c:axId val="73250304"/>
      </c:lineChart>
      <c:dateAx>
        <c:axId val="73239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0304"/>
        <c:crosses val="autoZero"/>
        <c:auto val="1"/>
        <c:lblOffset val="100"/>
        <c:baseTimeUnit val="years"/>
      </c:dateAx>
      <c:valAx>
        <c:axId val="7325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39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データ!$BF$6:$BJ$6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E0-4807-9F8E-FCC9A248D0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0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1592.72</c:v>
                </c:pt>
                <c:pt idx="1">
                  <c:v>1223.96</c:v>
                </c:pt>
                <c:pt idx="2">
                  <c:v>1269.1500000000001</c:v>
                </c:pt>
                <c:pt idx="3">
                  <c:v>1206.79</c:v>
                </c:pt>
                <c:pt idx="4">
                  <c:v>1258.43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EE0-4807-9F8E-FCC9A248D0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0032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0032"/>
        <c:crosses val="autoZero"/>
        <c:auto val="1"/>
        <c:lblOffset val="100"/>
        <c:baseTimeUnit val="years"/>
      </c:dateAx>
      <c:valAx>
        <c:axId val="73340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20.149999999999999</c:v>
                </c:pt>
                <c:pt idx="1">
                  <c:v>18.47</c:v>
                </c:pt>
                <c:pt idx="2">
                  <c:v>17.98</c:v>
                </c:pt>
                <c:pt idx="3">
                  <c:v>18.11</c:v>
                </c:pt>
                <c:pt idx="4">
                  <c:v>17.77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CD-467B-A222-19BE841713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53856"/>
        <c:axId val="73360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53.7</c:v>
                </c:pt>
                <c:pt idx="1">
                  <c:v>61.54</c:v>
                </c:pt>
                <c:pt idx="2">
                  <c:v>63.97</c:v>
                </c:pt>
                <c:pt idx="3">
                  <c:v>71.84</c:v>
                </c:pt>
                <c:pt idx="4">
                  <c:v>73.36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5CD-467B-A222-19BE841713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53856"/>
        <c:axId val="73360128"/>
      </c:lineChart>
      <c:dateAx>
        <c:axId val="73353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0128"/>
        <c:crosses val="autoZero"/>
        <c:auto val="1"/>
        <c:lblOffset val="100"/>
        <c:baseTimeUnit val="years"/>
      </c:dateAx>
      <c:valAx>
        <c:axId val="73360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53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661.83</c:v>
                </c:pt>
                <c:pt idx="1">
                  <c:v>719.75</c:v>
                </c:pt>
                <c:pt idx="2">
                  <c:v>725.51</c:v>
                </c:pt>
                <c:pt idx="3">
                  <c:v>737.49</c:v>
                </c:pt>
                <c:pt idx="4">
                  <c:v>763.45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22-448C-B207-3C2C1E8AE1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9856"/>
        <c:axId val="73372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300.35000000000002</c:v>
                </c:pt>
                <c:pt idx="1">
                  <c:v>267.86</c:v>
                </c:pt>
                <c:pt idx="2">
                  <c:v>256.82</c:v>
                </c:pt>
                <c:pt idx="3">
                  <c:v>228.47</c:v>
                </c:pt>
                <c:pt idx="4">
                  <c:v>224.88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122-448C-B207-3C2C1E8AE1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9856"/>
        <c:axId val="73372032"/>
      </c:lineChart>
      <c:dateAx>
        <c:axId val="73369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72032"/>
        <c:crosses val="autoZero"/>
        <c:auto val="1"/>
        <c:lblOffset val="100"/>
        <c:baseTimeUnit val="years"/>
      </c:dateAx>
      <c:valAx>
        <c:axId val="73372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9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【1,260.21】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【84.75】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【42.90】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【215.41】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【75.29】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【0.30】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topLeftCell="AT66" zoomScale="140" zoomScaleNormal="140" workbookViewId="0">
      <selection activeCell="BL66" sqref="BL66:BZ82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80" t="s">
        <v>0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80"/>
      <c r="BU2" s="80"/>
      <c r="BV2" s="80"/>
      <c r="BW2" s="80"/>
      <c r="BX2" s="80"/>
      <c r="BY2" s="80"/>
      <c r="BZ2" s="80"/>
    </row>
    <row r="3" spans="1:78" ht="9.75" customHeight="1" x14ac:dyDescent="0.15">
      <c r="A3" s="2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</row>
    <row r="4" spans="1:78" ht="9.75" customHeight="1" x14ac:dyDescent="0.15">
      <c r="A4" s="2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81" t="str">
        <f>データ!H6</f>
        <v>青森県　大間町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71" t="s">
        <v>1</v>
      </c>
      <c r="C7" s="71"/>
      <c r="D7" s="71"/>
      <c r="E7" s="71"/>
      <c r="F7" s="71"/>
      <c r="G7" s="71"/>
      <c r="H7" s="71"/>
      <c r="I7" s="71" t="s">
        <v>2</v>
      </c>
      <c r="J7" s="71"/>
      <c r="K7" s="71"/>
      <c r="L7" s="71"/>
      <c r="M7" s="71"/>
      <c r="N7" s="71"/>
      <c r="O7" s="71"/>
      <c r="P7" s="71" t="s">
        <v>3</v>
      </c>
      <c r="Q7" s="71"/>
      <c r="R7" s="71"/>
      <c r="S7" s="71"/>
      <c r="T7" s="71"/>
      <c r="U7" s="71"/>
      <c r="V7" s="71"/>
      <c r="W7" s="71" t="s">
        <v>4</v>
      </c>
      <c r="X7" s="71"/>
      <c r="Y7" s="71"/>
      <c r="Z7" s="71"/>
      <c r="AA7" s="71"/>
      <c r="AB7" s="71"/>
      <c r="AC7" s="71"/>
      <c r="AD7" s="71" t="s">
        <v>5</v>
      </c>
      <c r="AE7" s="71"/>
      <c r="AF7" s="71"/>
      <c r="AG7" s="71"/>
      <c r="AH7" s="71"/>
      <c r="AI7" s="71"/>
      <c r="AJ7" s="71"/>
      <c r="AK7" s="3"/>
      <c r="AL7" s="71" t="s">
        <v>6</v>
      </c>
      <c r="AM7" s="71"/>
      <c r="AN7" s="71"/>
      <c r="AO7" s="71"/>
      <c r="AP7" s="71"/>
      <c r="AQ7" s="71"/>
      <c r="AR7" s="71"/>
      <c r="AS7" s="71"/>
      <c r="AT7" s="71" t="s">
        <v>7</v>
      </c>
      <c r="AU7" s="71"/>
      <c r="AV7" s="71"/>
      <c r="AW7" s="71"/>
      <c r="AX7" s="71"/>
      <c r="AY7" s="71"/>
      <c r="AZ7" s="71"/>
      <c r="BA7" s="71"/>
      <c r="BB7" s="71" t="s">
        <v>8</v>
      </c>
      <c r="BC7" s="71"/>
      <c r="BD7" s="71"/>
      <c r="BE7" s="71"/>
      <c r="BF7" s="71"/>
      <c r="BG7" s="71"/>
      <c r="BH7" s="71"/>
      <c r="BI7" s="71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78" t="str">
        <f>データ!I6</f>
        <v>法非適用</v>
      </c>
      <c r="C8" s="78"/>
      <c r="D8" s="78"/>
      <c r="E8" s="78"/>
      <c r="F8" s="78"/>
      <c r="G8" s="78"/>
      <c r="H8" s="78"/>
      <c r="I8" s="78" t="str">
        <f>データ!J6</f>
        <v>下水道事業</v>
      </c>
      <c r="J8" s="78"/>
      <c r="K8" s="78"/>
      <c r="L8" s="78"/>
      <c r="M8" s="78"/>
      <c r="N8" s="78"/>
      <c r="O8" s="78"/>
      <c r="P8" s="78" t="str">
        <f>データ!K6</f>
        <v>特定環境保全公共下水道</v>
      </c>
      <c r="Q8" s="78"/>
      <c r="R8" s="78"/>
      <c r="S8" s="78"/>
      <c r="T8" s="78"/>
      <c r="U8" s="78"/>
      <c r="V8" s="78"/>
      <c r="W8" s="78" t="str">
        <f>データ!L6</f>
        <v>D2</v>
      </c>
      <c r="X8" s="78"/>
      <c r="Y8" s="78"/>
      <c r="Z8" s="78"/>
      <c r="AA8" s="78"/>
      <c r="AB8" s="78"/>
      <c r="AC8" s="78"/>
      <c r="AD8" s="79" t="str">
        <f>データ!$M$6</f>
        <v>非設置</v>
      </c>
      <c r="AE8" s="79"/>
      <c r="AF8" s="79"/>
      <c r="AG8" s="79"/>
      <c r="AH8" s="79"/>
      <c r="AI8" s="79"/>
      <c r="AJ8" s="79"/>
      <c r="AK8" s="3"/>
      <c r="AL8" s="75">
        <f>データ!S6</f>
        <v>5125</v>
      </c>
      <c r="AM8" s="75"/>
      <c r="AN8" s="75"/>
      <c r="AO8" s="75"/>
      <c r="AP8" s="75"/>
      <c r="AQ8" s="75"/>
      <c r="AR8" s="75"/>
      <c r="AS8" s="75"/>
      <c r="AT8" s="74">
        <f>データ!T6</f>
        <v>52.1</v>
      </c>
      <c r="AU8" s="74"/>
      <c r="AV8" s="74"/>
      <c r="AW8" s="74"/>
      <c r="AX8" s="74"/>
      <c r="AY8" s="74"/>
      <c r="AZ8" s="74"/>
      <c r="BA8" s="74"/>
      <c r="BB8" s="74">
        <f>データ!U6</f>
        <v>98.37</v>
      </c>
      <c r="BC8" s="74"/>
      <c r="BD8" s="74"/>
      <c r="BE8" s="74"/>
      <c r="BF8" s="74"/>
      <c r="BG8" s="74"/>
      <c r="BH8" s="74"/>
      <c r="BI8" s="74"/>
      <c r="BJ8" s="3"/>
      <c r="BK8" s="3"/>
      <c r="BL8" s="76" t="s">
        <v>10</v>
      </c>
      <c r="BM8" s="77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71" t="s">
        <v>12</v>
      </c>
      <c r="C9" s="71"/>
      <c r="D9" s="71"/>
      <c r="E9" s="71"/>
      <c r="F9" s="71"/>
      <c r="G9" s="71"/>
      <c r="H9" s="71"/>
      <c r="I9" s="71" t="s">
        <v>13</v>
      </c>
      <c r="J9" s="71"/>
      <c r="K9" s="71"/>
      <c r="L9" s="71"/>
      <c r="M9" s="71"/>
      <c r="N9" s="71"/>
      <c r="O9" s="71"/>
      <c r="P9" s="71" t="s">
        <v>14</v>
      </c>
      <c r="Q9" s="71"/>
      <c r="R9" s="71"/>
      <c r="S9" s="71"/>
      <c r="T9" s="71"/>
      <c r="U9" s="71"/>
      <c r="V9" s="71"/>
      <c r="W9" s="71" t="s">
        <v>15</v>
      </c>
      <c r="X9" s="71"/>
      <c r="Y9" s="71"/>
      <c r="Z9" s="71"/>
      <c r="AA9" s="71"/>
      <c r="AB9" s="71"/>
      <c r="AC9" s="71"/>
      <c r="AD9" s="71" t="s">
        <v>16</v>
      </c>
      <c r="AE9" s="71"/>
      <c r="AF9" s="71"/>
      <c r="AG9" s="71"/>
      <c r="AH9" s="71"/>
      <c r="AI9" s="71"/>
      <c r="AJ9" s="71"/>
      <c r="AK9" s="3"/>
      <c r="AL9" s="71" t="s">
        <v>17</v>
      </c>
      <c r="AM9" s="71"/>
      <c r="AN9" s="71"/>
      <c r="AO9" s="71"/>
      <c r="AP9" s="71"/>
      <c r="AQ9" s="71"/>
      <c r="AR9" s="71"/>
      <c r="AS9" s="71"/>
      <c r="AT9" s="71" t="s">
        <v>18</v>
      </c>
      <c r="AU9" s="71"/>
      <c r="AV9" s="71"/>
      <c r="AW9" s="71"/>
      <c r="AX9" s="71"/>
      <c r="AY9" s="71"/>
      <c r="AZ9" s="71"/>
      <c r="BA9" s="71"/>
      <c r="BB9" s="71" t="s">
        <v>19</v>
      </c>
      <c r="BC9" s="71"/>
      <c r="BD9" s="71"/>
      <c r="BE9" s="71"/>
      <c r="BF9" s="71"/>
      <c r="BG9" s="71"/>
      <c r="BH9" s="71"/>
      <c r="BI9" s="71"/>
      <c r="BJ9" s="3"/>
      <c r="BK9" s="3"/>
      <c r="BL9" s="72" t="s">
        <v>20</v>
      </c>
      <c r="BM9" s="73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74" t="str">
        <f>データ!N6</f>
        <v>-</v>
      </c>
      <c r="C10" s="74"/>
      <c r="D10" s="74"/>
      <c r="E10" s="74"/>
      <c r="F10" s="74"/>
      <c r="G10" s="74"/>
      <c r="H10" s="74"/>
      <c r="I10" s="74" t="str">
        <f>データ!O6</f>
        <v>該当数値なし</v>
      </c>
      <c r="J10" s="74"/>
      <c r="K10" s="74"/>
      <c r="L10" s="74"/>
      <c r="M10" s="74"/>
      <c r="N10" s="74"/>
      <c r="O10" s="74"/>
      <c r="P10" s="74">
        <f>データ!P6</f>
        <v>56.28</v>
      </c>
      <c r="Q10" s="74"/>
      <c r="R10" s="74"/>
      <c r="S10" s="74"/>
      <c r="T10" s="74"/>
      <c r="U10" s="74"/>
      <c r="V10" s="74"/>
      <c r="W10" s="74">
        <f>データ!Q6</f>
        <v>90.55</v>
      </c>
      <c r="X10" s="74"/>
      <c r="Y10" s="74"/>
      <c r="Z10" s="74"/>
      <c r="AA10" s="74"/>
      <c r="AB10" s="74"/>
      <c r="AC10" s="74"/>
      <c r="AD10" s="75">
        <f>データ!R6</f>
        <v>2640</v>
      </c>
      <c r="AE10" s="75"/>
      <c r="AF10" s="75"/>
      <c r="AG10" s="75"/>
      <c r="AH10" s="75"/>
      <c r="AI10" s="75"/>
      <c r="AJ10" s="75"/>
      <c r="AK10" s="2"/>
      <c r="AL10" s="75">
        <f>データ!V6</f>
        <v>2820</v>
      </c>
      <c r="AM10" s="75"/>
      <c r="AN10" s="75"/>
      <c r="AO10" s="75"/>
      <c r="AP10" s="75"/>
      <c r="AQ10" s="75"/>
      <c r="AR10" s="75"/>
      <c r="AS10" s="75"/>
      <c r="AT10" s="74">
        <f>データ!W6</f>
        <v>1.03</v>
      </c>
      <c r="AU10" s="74"/>
      <c r="AV10" s="74"/>
      <c r="AW10" s="74"/>
      <c r="AX10" s="74"/>
      <c r="AY10" s="74"/>
      <c r="AZ10" s="74"/>
      <c r="BA10" s="74"/>
      <c r="BB10" s="74">
        <f>データ!X6</f>
        <v>2737.86</v>
      </c>
      <c r="BC10" s="74"/>
      <c r="BD10" s="74"/>
      <c r="BE10" s="74"/>
      <c r="BF10" s="74"/>
      <c r="BG10" s="74"/>
      <c r="BH10" s="74"/>
      <c r="BI10" s="74"/>
      <c r="BJ10" s="2"/>
      <c r="BK10" s="2"/>
      <c r="BL10" s="64" t="s">
        <v>22</v>
      </c>
      <c r="BM10" s="65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6" t="s">
        <v>24</v>
      </c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67"/>
      <c r="BX13" s="67"/>
      <c r="BY13" s="67"/>
      <c r="BZ13" s="67"/>
    </row>
    <row r="14" spans="1:78" ht="13.5" customHeight="1" x14ac:dyDescent="0.15">
      <c r="A14" s="2"/>
      <c r="B14" s="68" t="s">
        <v>25</v>
      </c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70"/>
      <c r="BK14" s="2"/>
      <c r="BL14" s="52" t="s">
        <v>26</v>
      </c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4"/>
    </row>
    <row r="15" spans="1:78" ht="13.5" customHeight="1" x14ac:dyDescent="0.15">
      <c r="A15" s="2"/>
      <c r="B15" s="49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1"/>
      <c r="BK15" s="2"/>
      <c r="BL15" s="55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7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3" t="s">
        <v>119</v>
      </c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5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3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5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3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5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3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5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3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5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3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5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3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5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3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5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3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5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3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5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3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5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3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5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3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5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3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5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3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5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3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5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3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5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3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5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43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5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43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5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3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5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3"/>
      <c r="BM37" s="44"/>
      <c r="BN37" s="44"/>
      <c r="BO37" s="44"/>
      <c r="BP37" s="44"/>
      <c r="BQ37" s="44"/>
      <c r="BR37" s="44"/>
      <c r="BS37" s="44"/>
      <c r="BT37" s="44"/>
      <c r="BU37" s="44"/>
      <c r="BV37" s="44"/>
      <c r="BW37" s="44"/>
      <c r="BX37" s="44"/>
      <c r="BY37" s="44"/>
      <c r="BZ37" s="45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3"/>
      <c r="BM38" s="44"/>
      <c r="BN38" s="44"/>
      <c r="BO38" s="44"/>
      <c r="BP38" s="44"/>
      <c r="BQ38" s="44"/>
      <c r="BR38" s="44"/>
      <c r="BS38" s="44"/>
      <c r="BT38" s="44"/>
      <c r="BU38" s="44"/>
      <c r="BV38" s="44"/>
      <c r="BW38" s="44"/>
      <c r="BX38" s="44"/>
      <c r="BY38" s="44"/>
      <c r="BZ38" s="45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3"/>
      <c r="BM39" s="44"/>
      <c r="BN39" s="44"/>
      <c r="BO39" s="44"/>
      <c r="BP39" s="44"/>
      <c r="BQ39" s="44"/>
      <c r="BR39" s="44"/>
      <c r="BS39" s="44"/>
      <c r="BT39" s="44"/>
      <c r="BU39" s="44"/>
      <c r="BV39" s="44"/>
      <c r="BW39" s="44"/>
      <c r="BX39" s="44"/>
      <c r="BY39" s="44"/>
      <c r="BZ39" s="45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3"/>
      <c r="BM40" s="44"/>
      <c r="BN40" s="44"/>
      <c r="BO40" s="44"/>
      <c r="BP40" s="44"/>
      <c r="BQ40" s="44"/>
      <c r="BR40" s="44"/>
      <c r="BS40" s="44"/>
      <c r="BT40" s="44"/>
      <c r="BU40" s="44"/>
      <c r="BV40" s="44"/>
      <c r="BW40" s="44"/>
      <c r="BX40" s="44"/>
      <c r="BY40" s="44"/>
      <c r="BZ40" s="45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3"/>
      <c r="BM41" s="44"/>
      <c r="BN41" s="44"/>
      <c r="BO41" s="44"/>
      <c r="BP41" s="44"/>
      <c r="BQ41" s="44"/>
      <c r="BR41" s="44"/>
      <c r="BS41" s="44"/>
      <c r="BT41" s="44"/>
      <c r="BU41" s="44"/>
      <c r="BV41" s="44"/>
      <c r="BW41" s="44"/>
      <c r="BX41" s="44"/>
      <c r="BY41" s="44"/>
      <c r="BZ41" s="45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3"/>
      <c r="BM42" s="44"/>
      <c r="BN42" s="44"/>
      <c r="BO42" s="44"/>
      <c r="BP42" s="44"/>
      <c r="BQ42" s="44"/>
      <c r="BR42" s="44"/>
      <c r="BS42" s="44"/>
      <c r="BT42" s="44"/>
      <c r="BU42" s="44"/>
      <c r="BV42" s="44"/>
      <c r="BW42" s="44"/>
      <c r="BX42" s="44"/>
      <c r="BY42" s="44"/>
      <c r="BZ42" s="45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3"/>
      <c r="BM43" s="44"/>
      <c r="BN43" s="44"/>
      <c r="BO43" s="44"/>
      <c r="BP43" s="44"/>
      <c r="BQ43" s="44"/>
      <c r="BR43" s="44"/>
      <c r="BS43" s="44"/>
      <c r="BT43" s="44"/>
      <c r="BU43" s="44"/>
      <c r="BV43" s="44"/>
      <c r="BW43" s="44"/>
      <c r="BX43" s="44"/>
      <c r="BY43" s="44"/>
      <c r="BZ43" s="45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6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7"/>
      <c r="BY44" s="47"/>
      <c r="BZ44" s="48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52" t="s">
        <v>27</v>
      </c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4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55"/>
      <c r="BM46" s="56"/>
      <c r="BN46" s="56"/>
      <c r="BO46" s="56"/>
      <c r="BP46" s="56"/>
      <c r="BQ46" s="56"/>
      <c r="BR46" s="56"/>
      <c r="BS46" s="56"/>
      <c r="BT46" s="56"/>
      <c r="BU46" s="56"/>
      <c r="BV46" s="56"/>
      <c r="BW46" s="56"/>
      <c r="BX46" s="56"/>
      <c r="BY46" s="56"/>
      <c r="BZ46" s="57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3" t="s">
        <v>120</v>
      </c>
      <c r="BM47" s="44"/>
      <c r="BN47" s="44"/>
      <c r="BO47" s="44"/>
      <c r="BP47" s="44"/>
      <c r="BQ47" s="44"/>
      <c r="BR47" s="44"/>
      <c r="BS47" s="44"/>
      <c r="BT47" s="44"/>
      <c r="BU47" s="44"/>
      <c r="BV47" s="44"/>
      <c r="BW47" s="44"/>
      <c r="BX47" s="44"/>
      <c r="BY47" s="44"/>
      <c r="BZ47" s="45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3"/>
      <c r="BM48" s="44"/>
      <c r="BN48" s="44"/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5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3"/>
      <c r="BM49" s="44"/>
      <c r="BN49" s="44"/>
      <c r="BO49" s="44"/>
      <c r="BP49" s="44"/>
      <c r="BQ49" s="44"/>
      <c r="BR49" s="44"/>
      <c r="BS49" s="44"/>
      <c r="BT49" s="44"/>
      <c r="BU49" s="44"/>
      <c r="BV49" s="44"/>
      <c r="BW49" s="44"/>
      <c r="BX49" s="44"/>
      <c r="BY49" s="44"/>
      <c r="BZ49" s="45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3"/>
      <c r="BM50" s="44"/>
      <c r="BN50" s="44"/>
      <c r="BO50" s="44"/>
      <c r="BP50" s="44"/>
      <c r="BQ50" s="44"/>
      <c r="BR50" s="44"/>
      <c r="BS50" s="44"/>
      <c r="BT50" s="44"/>
      <c r="BU50" s="44"/>
      <c r="BV50" s="44"/>
      <c r="BW50" s="44"/>
      <c r="BX50" s="44"/>
      <c r="BY50" s="44"/>
      <c r="BZ50" s="45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3"/>
      <c r="BM51" s="44"/>
      <c r="BN51" s="44"/>
      <c r="BO51" s="44"/>
      <c r="BP51" s="44"/>
      <c r="BQ51" s="44"/>
      <c r="BR51" s="44"/>
      <c r="BS51" s="44"/>
      <c r="BT51" s="44"/>
      <c r="BU51" s="44"/>
      <c r="BV51" s="44"/>
      <c r="BW51" s="44"/>
      <c r="BX51" s="44"/>
      <c r="BY51" s="44"/>
      <c r="BZ51" s="45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3"/>
      <c r="BM52" s="44"/>
      <c r="BN52" s="44"/>
      <c r="BO52" s="44"/>
      <c r="BP52" s="44"/>
      <c r="BQ52" s="44"/>
      <c r="BR52" s="44"/>
      <c r="BS52" s="44"/>
      <c r="BT52" s="44"/>
      <c r="BU52" s="44"/>
      <c r="BV52" s="44"/>
      <c r="BW52" s="44"/>
      <c r="BX52" s="44"/>
      <c r="BY52" s="44"/>
      <c r="BZ52" s="45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3"/>
      <c r="BM53" s="44"/>
      <c r="BN53" s="44"/>
      <c r="BO53" s="44"/>
      <c r="BP53" s="44"/>
      <c r="BQ53" s="44"/>
      <c r="BR53" s="44"/>
      <c r="BS53" s="44"/>
      <c r="BT53" s="44"/>
      <c r="BU53" s="44"/>
      <c r="BV53" s="44"/>
      <c r="BW53" s="44"/>
      <c r="BX53" s="44"/>
      <c r="BY53" s="44"/>
      <c r="BZ53" s="45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3"/>
      <c r="BM54" s="44"/>
      <c r="BN54" s="44"/>
      <c r="BO54" s="44"/>
      <c r="BP54" s="44"/>
      <c r="BQ54" s="44"/>
      <c r="BR54" s="44"/>
      <c r="BS54" s="44"/>
      <c r="BT54" s="44"/>
      <c r="BU54" s="44"/>
      <c r="BV54" s="44"/>
      <c r="BW54" s="44"/>
      <c r="BX54" s="44"/>
      <c r="BY54" s="44"/>
      <c r="BZ54" s="45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3"/>
      <c r="BM55" s="44"/>
      <c r="BN55" s="44"/>
      <c r="BO55" s="44"/>
      <c r="BP55" s="44"/>
      <c r="BQ55" s="44"/>
      <c r="BR55" s="44"/>
      <c r="BS55" s="44"/>
      <c r="BT55" s="44"/>
      <c r="BU55" s="44"/>
      <c r="BV55" s="44"/>
      <c r="BW55" s="44"/>
      <c r="BX55" s="44"/>
      <c r="BY55" s="44"/>
      <c r="BZ55" s="45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43"/>
      <c r="BM56" s="44"/>
      <c r="BN56" s="44"/>
      <c r="BO56" s="44"/>
      <c r="BP56" s="44"/>
      <c r="BQ56" s="44"/>
      <c r="BR56" s="44"/>
      <c r="BS56" s="44"/>
      <c r="BT56" s="44"/>
      <c r="BU56" s="44"/>
      <c r="BV56" s="44"/>
      <c r="BW56" s="44"/>
      <c r="BX56" s="44"/>
      <c r="BY56" s="44"/>
      <c r="BZ56" s="45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43"/>
      <c r="BM57" s="44"/>
      <c r="BN57" s="44"/>
      <c r="BO57" s="44"/>
      <c r="BP57" s="44"/>
      <c r="BQ57" s="44"/>
      <c r="BR57" s="44"/>
      <c r="BS57" s="44"/>
      <c r="BT57" s="44"/>
      <c r="BU57" s="44"/>
      <c r="BV57" s="44"/>
      <c r="BW57" s="44"/>
      <c r="BX57" s="44"/>
      <c r="BY57" s="44"/>
      <c r="BZ57" s="45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43"/>
      <c r="BM58" s="44"/>
      <c r="BN58" s="44"/>
      <c r="BO58" s="44"/>
      <c r="BP58" s="44"/>
      <c r="BQ58" s="44"/>
      <c r="BR58" s="44"/>
      <c r="BS58" s="44"/>
      <c r="BT58" s="44"/>
      <c r="BU58" s="44"/>
      <c r="BV58" s="44"/>
      <c r="BW58" s="44"/>
      <c r="BX58" s="44"/>
      <c r="BY58" s="44"/>
      <c r="BZ58" s="45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43"/>
      <c r="BM59" s="44"/>
      <c r="BN59" s="44"/>
      <c r="BO59" s="44"/>
      <c r="BP59" s="44"/>
      <c r="BQ59" s="44"/>
      <c r="BR59" s="44"/>
      <c r="BS59" s="44"/>
      <c r="BT59" s="44"/>
      <c r="BU59" s="44"/>
      <c r="BV59" s="44"/>
      <c r="BW59" s="44"/>
      <c r="BX59" s="44"/>
      <c r="BY59" s="44"/>
      <c r="BZ59" s="45"/>
    </row>
    <row r="60" spans="1:78" ht="13.5" customHeight="1" x14ac:dyDescent="0.15">
      <c r="A60" s="2"/>
      <c r="B60" s="49" t="s">
        <v>28</v>
      </c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0"/>
      <c r="AR60" s="50"/>
      <c r="AS60" s="50"/>
      <c r="AT60" s="50"/>
      <c r="AU60" s="50"/>
      <c r="AV60" s="50"/>
      <c r="AW60" s="50"/>
      <c r="AX60" s="50"/>
      <c r="AY60" s="50"/>
      <c r="AZ60" s="50"/>
      <c r="BA60" s="50"/>
      <c r="BB60" s="50"/>
      <c r="BC60" s="50"/>
      <c r="BD60" s="50"/>
      <c r="BE60" s="50"/>
      <c r="BF60" s="50"/>
      <c r="BG60" s="50"/>
      <c r="BH60" s="50"/>
      <c r="BI60" s="50"/>
      <c r="BJ60" s="51"/>
      <c r="BK60" s="2"/>
      <c r="BL60" s="43"/>
      <c r="BM60" s="44"/>
      <c r="BN60" s="44"/>
      <c r="BO60" s="44"/>
      <c r="BP60" s="44"/>
      <c r="BQ60" s="44"/>
      <c r="BR60" s="44"/>
      <c r="BS60" s="44"/>
      <c r="BT60" s="44"/>
      <c r="BU60" s="44"/>
      <c r="BV60" s="44"/>
      <c r="BW60" s="44"/>
      <c r="BX60" s="44"/>
      <c r="BY60" s="44"/>
      <c r="BZ60" s="45"/>
    </row>
    <row r="61" spans="1:78" ht="13.5" customHeight="1" x14ac:dyDescent="0.15">
      <c r="A61" s="2"/>
      <c r="B61" s="49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50"/>
      <c r="AQ61" s="50"/>
      <c r="AR61" s="50"/>
      <c r="AS61" s="50"/>
      <c r="AT61" s="50"/>
      <c r="AU61" s="50"/>
      <c r="AV61" s="50"/>
      <c r="AW61" s="50"/>
      <c r="AX61" s="50"/>
      <c r="AY61" s="50"/>
      <c r="AZ61" s="50"/>
      <c r="BA61" s="50"/>
      <c r="BB61" s="50"/>
      <c r="BC61" s="50"/>
      <c r="BD61" s="50"/>
      <c r="BE61" s="50"/>
      <c r="BF61" s="50"/>
      <c r="BG61" s="50"/>
      <c r="BH61" s="50"/>
      <c r="BI61" s="50"/>
      <c r="BJ61" s="51"/>
      <c r="BK61" s="2"/>
      <c r="BL61" s="43"/>
      <c r="BM61" s="44"/>
      <c r="BN61" s="44"/>
      <c r="BO61" s="44"/>
      <c r="BP61" s="44"/>
      <c r="BQ61" s="44"/>
      <c r="BR61" s="44"/>
      <c r="BS61" s="44"/>
      <c r="BT61" s="44"/>
      <c r="BU61" s="44"/>
      <c r="BV61" s="44"/>
      <c r="BW61" s="44"/>
      <c r="BX61" s="44"/>
      <c r="BY61" s="44"/>
      <c r="BZ61" s="45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3"/>
      <c r="BM62" s="44"/>
      <c r="BN62" s="44"/>
      <c r="BO62" s="44"/>
      <c r="BP62" s="44"/>
      <c r="BQ62" s="44"/>
      <c r="BR62" s="44"/>
      <c r="BS62" s="44"/>
      <c r="BT62" s="44"/>
      <c r="BU62" s="44"/>
      <c r="BV62" s="44"/>
      <c r="BW62" s="44"/>
      <c r="BX62" s="44"/>
      <c r="BY62" s="44"/>
      <c r="BZ62" s="45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6"/>
      <c r="BM63" s="47"/>
      <c r="BN63" s="47"/>
      <c r="BO63" s="47"/>
      <c r="BP63" s="47"/>
      <c r="BQ63" s="47"/>
      <c r="BR63" s="47"/>
      <c r="BS63" s="47"/>
      <c r="BT63" s="47"/>
      <c r="BU63" s="47"/>
      <c r="BV63" s="47"/>
      <c r="BW63" s="47"/>
      <c r="BX63" s="47"/>
      <c r="BY63" s="47"/>
      <c r="BZ63" s="48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52" t="s">
        <v>29</v>
      </c>
      <c r="BM64" s="53"/>
      <c r="BN64" s="53"/>
      <c r="BO64" s="53"/>
      <c r="BP64" s="53"/>
      <c r="BQ64" s="53"/>
      <c r="BR64" s="53"/>
      <c r="BS64" s="53"/>
      <c r="BT64" s="53"/>
      <c r="BU64" s="53"/>
      <c r="BV64" s="53"/>
      <c r="BW64" s="53"/>
      <c r="BX64" s="53"/>
      <c r="BY64" s="53"/>
      <c r="BZ64" s="54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55"/>
      <c r="BM65" s="56"/>
      <c r="BN65" s="56"/>
      <c r="BO65" s="56"/>
      <c r="BP65" s="56"/>
      <c r="BQ65" s="56"/>
      <c r="BR65" s="56"/>
      <c r="BS65" s="56"/>
      <c r="BT65" s="56"/>
      <c r="BU65" s="56"/>
      <c r="BV65" s="56"/>
      <c r="BW65" s="56"/>
      <c r="BX65" s="56"/>
      <c r="BY65" s="56"/>
      <c r="BZ65" s="57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58" t="s">
        <v>121</v>
      </c>
      <c r="BM66" s="59"/>
      <c r="BN66" s="59"/>
      <c r="BO66" s="59"/>
      <c r="BP66" s="59"/>
      <c r="BQ66" s="59"/>
      <c r="BR66" s="59"/>
      <c r="BS66" s="59"/>
      <c r="BT66" s="59"/>
      <c r="BU66" s="59"/>
      <c r="BV66" s="59"/>
      <c r="BW66" s="59"/>
      <c r="BX66" s="59"/>
      <c r="BY66" s="59"/>
      <c r="BZ66" s="60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58"/>
      <c r="BM67" s="59"/>
      <c r="BN67" s="59"/>
      <c r="BO67" s="59"/>
      <c r="BP67" s="59"/>
      <c r="BQ67" s="59"/>
      <c r="BR67" s="59"/>
      <c r="BS67" s="59"/>
      <c r="BT67" s="59"/>
      <c r="BU67" s="59"/>
      <c r="BV67" s="59"/>
      <c r="BW67" s="59"/>
      <c r="BX67" s="59"/>
      <c r="BY67" s="59"/>
      <c r="BZ67" s="60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58"/>
      <c r="BM68" s="59"/>
      <c r="BN68" s="59"/>
      <c r="BO68" s="59"/>
      <c r="BP68" s="59"/>
      <c r="BQ68" s="59"/>
      <c r="BR68" s="59"/>
      <c r="BS68" s="59"/>
      <c r="BT68" s="59"/>
      <c r="BU68" s="59"/>
      <c r="BV68" s="59"/>
      <c r="BW68" s="59"/>
      <c r="BX68" s="59"/>
      <c r="BY68" s="59"/>
      <c r="BZ68" s="60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58"/>
      <c r="BM69" s="59"/>
      <c r="BN69" s="59"/>
      <c r="BO69" s="59"/>
      <c r="BP69" s="59"/>
      <c r="BQ69" s="59"/>
      <c r="BR69" s="59"/>
      <c r="BS69" s="59"/>
      <c r="BT69" s="59"/>
      <c r="BU69" s="59"/>
      <c r="BV69" s="59"/>
      <c r="BW69" s="59"/>
      <c r="BX69" s="59"/>
      <c r="BY69" s="59"/>
      <c r="BZ69" s="60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58"/>
      <c r="BM70" s="59"/>
      <c r="BN70" s="59"/>
      <c r="BO70" s="59"/>
      <c r="BP70" s="59"/>
      <c r="BQ70" s="59"/>
      <c r="BR70" s="59"/>
      <c r="BS70" s="59"/>
      <c r="BT70" s="59"/>
      <c r="BU70" s="59"/>
      <c r="BV70" s="59"/>
      <c r="BW70" s="59"/>
      <c r="BX70" s="59"/>
      <c r="BY70" s="59"/>
      <c r="BZ70" s="60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58"/>
      <c r="BM71" s="59"/>
      <c r="BN71" s="59"/>
      <c r="BO71" s="59"/>
      <c r="BP71" s="59"/>
      <c r="BQ71" s="59"/>
      <c r="BR71" s="59"/>
      <c r="BS71" s="59"/>
      <c r="BT71" s="59"/>
      <c r="BU71" s="59"/>
      <c r="BV71" s="59"/>
      <c r="BW71" s="59"/>
      <c r="BX71" s="59"/>
      <c r="BY71" s="59"/>
      <c r="BZ71" s="60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58"/>
      <c r="BM72" s="59"/>
      <c r="BN72" s="59"/>
      <c r="BO72" s="59"/>
      <c r="BP72" s="59"/>
      <c r="BQ72" s="59"/>
      <c r="BR72" s="59"/>
      <c r="BS72" s="59"/>
      <c r="BT72" s="59"/>
      <c r="BU72" s="59"/>
      <c r="BV72" s="59"/>
      <c r="BW72" s="59"/>
      <c r="BX72" s="59"/>
      <c r="BY72" s="59"/>
      <c r="BZ72" s="60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58"/>
      <c r="BM73" s="59"/>
      <c r="BN73" s="59"/>
      <c r="BO73" s="59"/>
      <c r="BP73" s="59"/>
      <c r="BQ73" s="59"/>
      <c r="BR73" s="59"/>
      <c r="BS73" s="59"/>
      <c r="BT73" s="59"/>
      <c r="BU73" s="59"/>
      <c r="BV73" s="59"/>
      <c r="BW73" s="59"/>
      <c r="BX73" s="59"/>
      <c r="BY73" s="59"/>
      <c r="BZ73" s="60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58"/>
      <c r="BM74" s="59"/>
      <c r="BN74" s="59"/>
      <c r="BO74" s="59"/>
      <c r="BP74" s="59"/>
      <c r="BQ74" s="59"/>
      <c r="BR74" s="59"/>
      <c r="BS74" s="59"/>
      <c r="BT74" s="59"/>
      <c r="BU74" s="59"/>
      <c r="BV74" s="59"/>
      <c r="BW74" s="59"/>
      <c r="BX74" s="59"/>
      <c r="BY74" s="59"/>
      <c r="BZ74" s="60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58"/>
      <c r="BM75" s="59"/>
      <c r="BN75" s="59"/>
      <c r="BO75" s="59"/>
      <c r="BP75" s="59"/>
      <c r="BQ75" s="59"/>
      <c r="BR75" s="59"/>
      <c r="BS75" s="59"/>
      <c r="BT75" s="59"/>
      <c r="BU75" s="59"/>
      <c r="BV75" s="59"/>
      <c r="BW75" s="59"/>
      <c r="BX75" s="59"/>
      <c r="BY75" s="59"/>
      <c r="BZ75" s="60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58"/>
      <c r="BM76" s="59"/>
      <c r="BN76" s="59"/>
      <c r="BO76" s="59"/>
      <c r="BP76" s="59"/>
      <c r="BQ76" s="59"/>
      <c r="BR76" s="59"/>
      <c r="BS76" s="59"/>
      <c r="BT76" s="59"/>
      <c r="BU76" s="59"/>
      <c r="BV76" s="59"/>
      <c r="BW76" s="59"/>
      <c r="BX76" s="59"/>
      <c r="BY76" s="59"/>
      <c r="BZ76" s="60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58"/>
      <c r="BM77" s="59"/>
      <c r="BN77" s="59"/>
      <c r="BO77" s="59"/>
      <c r="BP77" s="59"/>
      <c r="BQ77" s="59"/>
      <c r="BR77" s="59"/>
      <c r="BS77" s="59"/>
      <c r="BT77" s="59"/>
      <c r="BU77" s="59"/>
      <c r="BV77" s="59"/>
      <c r="BW77" s="59"/>
      <c r="BX77" s="59"/>
      <c r="BY77" s="59"/>
      <c r="BZ77" s="60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58"/>
      <c r="BM78" s="59"/>
      <c r="BN78" s="59"/>
      <c r="BO78" s="59"/>
      <c r="BP78" s="59"/>
      <c r="BQ78" s="59"/>
      <c r="BR78" s="59"/>
      <c r="BS78" s="59"/>
      <c r="BT78" s="59"/>
      <c r="BU78" s="59"/>
      <c r="BV78" s="59"/>
      <c r="BW78" s="59"/>
      <c r="BX78" s="59"/>
      <c r="BY78" s="59"/>
      <c r="BZ78" s="60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58"/>
      <c r="BM79" s="59"/>
      <c r="BN79" s="59"/>
      <c r="BO79" s="59"/>
      <c r="BP79" s="59"/>
      <c r="BQ79" s="59"/>
      <c r="BR79" s="59"/>
      <c r="BS79" s="59"/>
      <c r="BT79" s="59"/>
      <c r="BU79" s="59"/>
      <c r="BV79" s="59"/>
      <c r="BW79" s="59"/>
      <c r="BX79" s="59"/>
      <c r="BY79" s="59"/>
      <c r="BZ79" s="60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58"/>
      <c r="BM80" s="59"/>
      <c r="BN80" s="59"/>
      <c r="BO80" s="59"/>
      <c r="BP80" s="59"/>
      <c r="BQ80" s="59"/>
      <c r="BR80" s="59"/>
      <c r="BS80" s="59"/>
      <c r="BT80" s="59"/>
      <c r="BU80" s="59"/>
      <c r="BV80" s="59"/>
      <c r="BW80" s="59"/>
      <c r="BX80" s="59"/>
      <c r="BY80" s="59"/>
      <c r="BZ80" s="60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58"/>
      <c r="BM81" s="59"/>
      <c r="BN81" s="59"/>
      <c r="BO81" s="59"/>
      <c r="BP81" s="59"/>
      <c r="BQ81" s="59"/>
      <c r="BR81" s="59"/>
      <c r="BS81" s="59"/>
      <c r="BT81" s="59"/>
      <c r="BU81" s="59"/>
      <c r="BV81" s="59"/>
      <c r="BW81" s="59"/>
      <c r="BX81" s="59"/>
      <c r="BY81" s="59"/>
      <c r="BZ81" s="60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61"/>
      <c r="BM82" s="62"/>
      <c r="BN82" s="62"/>
      <c r="BO82" s="62"/>
      <c r="BP82" s="62"/>
      <c r="BQ82" s="62"/>
      <c r="BR82" s="62"/>
      <c r="BS82" s="62"/>
      <c r="BT82" s="62"/>
      <c r="BU82" s="62"/>
      <c r="BV82" s="62"/>
      <c r="BW82" s="62"/>
      <c r="BX82" s="62"/>
      <c r="BY82" s="62"/>
      <c r="BZ82" s="63"/>
    </row>
    <row r="83" spans="1:78" x14ac:dyDescent="0.15">
      <c r="C83" s="2" t="s">
        <v>30</v>
      </c>
    </row>
    <row r="84" spans="1:78" x14ac:dyDescent="0.15">
      <c r="C84" s="2"/>
    </row>
    <row r="85" spans="1:78" hidden="1" x14ac:dyDescent="0.15">
      <c r="B85" s="26" t="s">
        <v>31</v>
      </c>
      <c r="C85" s="26"/>
      <c r="D85" s="26"/>
      <c r="E85" s="26" t="s">
        <v>32</v>
      </c>
      <c r="F85" s="26" t="s">
        <v>33</v>
      </c>
      <c r="G85" s="26" t="s">
        <v>34</v>
      </c>
      <c r="H85" s="26" t="s">
        <v>35</v>
      </c>
      <c r="I85" s="26" t="s">
        <v>36</v>
      </c>
      <c r="J85" s="26" t="s">
        <v>37</v>
      </c>
      <c r="K85" s="26" t="s">
        <v>38</v>
      </c>
      <c r="L85" s="26" t="s">
        <v>39</v>
      </c>
      <c r="M85" s="26" t="s">
        <v>40</v>
      </c>
      <c r="N85" s="26" t="s">
        <v>41</v>
      </c>
      <c r="O85" s="26" t="s">
        <v>42</v>
      </c>
    </row>
    <row r="86" spans="1:78" hidden="1" x14ac:dyDescent="0.15">
      <c r="B86" s="26"/>
      <c r="C86" s="26"/>
      <c r="D86" s="26"/>
      <c r="E86" s="26" t="str">
        <f>データ!AI6</f>
        <v/>
      </c>
      <c r="F86" s="26" t="s">
        <v>43</v>
      </c>
      <c r="G86" s="26" t="s">
        <v>43</v>
      </c>
      <c r="H86" s="26" t="str">
        <f>データ!BP6</f>
        <v>【1,260.21】</v>
      </c>
      <c r="I86" s="26" t="str">
        <f>データ!CA6</f>
        <v>【75.29】</v>
      </c>
      <c r="J86" s="26" t="str">
        <f>データ!CL6</f>
        <v>【215.41】</v>
      </c>
      <c r="K86" s="26" t="str">
        <f>データ!CW6</f>
        <v>【42.90】</v>
      </c>
      <c r="L86" s="26" t="str">
        <f>データ!DH6</f>
        <v>【84.75】</v>
      </c>
      <c r="M86" s="26" t="s">
        <v>44</v>
      </c>
      <c r="N86" s="26" t="s">
        <v>45</v>
      </c>
      <c r="O86" s="26" t="str">
        <f>データ!EO6</f>
        <v>【0.30】</v>
      </c>
    </row>
  </sheetData>
  <sheetProtection algorithmName="SHA-512" hashValue="r+j9hgFRARhBNxL7igRXvNOcXVxGE3AVDicv2QGwqJzzAcHcKoPK/ehC0jLHcQSNnJbT4+GqSoLfawuhhLMjXA==" saltValue="etqemyvBbg9C2MDqya92bA==" spinCount="100000" sheet="1" objects="1" scenarios="1" formatCells="0" formatColumns="0" formatRows="0"/>
  <mergeCells count="46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3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46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 x14ac:dyDescent="0.15">
      <c r="A2" s="28" t="s">
        <v>47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 x14ac:dyDescent="0.15">
      <c r="A3" s="28" t="s">
        <v>48</v>
      </c>
      <c r="B3" s="29" t="s">
        <v>49</v>
      </c>
      <c r="C3" s="29" t="s">
        <v>50</v>
      </c>
      <c r="D3" s="29" t="s">
        <v>51</v>
      </c>
      <c r="E3" s="29" t="s">
        <v>52</v>
      </c>
      <c r="F3" s="29" t="s">
        <v>53</v>
      </c>
      <c r="G3" s="29" t="s">
        <v>54</v>
      </c>
      <c r="H3" s="83" t="s">
        <v>55</v>
      </c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5"/>
      <c r="Y3" s="89" t="s">
        <v>56</v>
      </c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  <c r="CQ3" s="82"/>
      <c r="CR3" s="82"/>
      <c r="CS3" s="82"/>
      <c r="CT3" s="82"/>
      <c r="CU3" s="82"/>
      <c r="CV3" s="82"/>
      <c r="CW3" s="82"/>
      <c r="CX3" s="82"/>
      <c r="CY3" s="82"/>
      <c r="CZ3" s="82"/>
      <c r="DA3" s="82"/>
      <c r="DB3" s="82"/>
      <c r="DC3" s="82"/>
      <c r="DD3" s="82"/>
      <c r="DE3" s="82"/>
      <c r="DF3" s="82"/>
      <c r="DG3" s="82"/>
      <c r="DH3" s="82"/>
      <c r="DI3" s="82" t="s">
        <v>57</v>
      </c>
      <c r="DJ3" s="82"/>
      <c r="DK3" s="82"/>
      <c r="DL3" s="82"/>
      <c r="DM3" s="82"/>
      <c r="DN3" s="82"/>
      <c r="DO3" s="82"/>
      <c r="DP3" s="82"/>
      <c r="DQ3" s="82"/>
      <c r="DR3" s="82"/>
      <c r="DS3" s="82"/>
      <c r="DT3" s="82"/>
      <c r="DU3" s="82"/>
      <c r="DV3" s="82"/>
      <c r="DW3" s="82"/>
      <c r="DX3" s="82"/>
      <c r="DY3" s="82"/>
      <c r="DZ3" s="82"/>
      <c r="EA3" s="82"/>
      <c r="EB3" s="82"/>
      <c r="EC3" s="82"/>
      <c r="ED3" s="82"/>
      <c r="EE3" s="82"/>
      <c r="EF3" s="82"/>
      <c r="EG3" s="82"/>
      <c r="EH3" s="82"/>
      <c r="EI3" s="82"/>
      <c r="EJ3" s="82"/>
      <c r="EK3" s="82"/>
      <c r="EL3" s="82"/>
      <c r="EM3" s="82"/>
      <c r="EN3" s="82"/>
      <c r="EO3" s="82"/>
    </row>
    <row r="4" spans="1:145" x14ac:dyDescent="0.15">
      <c r="A4" s="28" t="s">
        <v>58</v>
      </c>
      <c r="B4" s="30"/>
      <c r="C4" s="30"/>
      <c r="D4" s="30"/>
      <c r="E4" s="30"/>
      <c r="F4" s="30"/>
      <c r="G4" s="30"/>
      <c r="H4" s="86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8"/>
      <c r="Y4" s="82" t="s">
        <v>59</v>
      </c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 t="s">
        <v>60</v>
      </c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 t="s">
        <v>61</v>
      </c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 t="s">
        <v>62</v>
      </c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 t="s">
        <v>63</v>
      </c>
      <c r="BR4" s="82"/>
      <c r="BS4" s="82"/>
      <c r="BT4" s="82"/>
      <c r="BU4" s="82"/>
      <c r="BV4" s="82"/>
      <c r="BW4" s="82"/>
      <c r="BX4" s="82"/>
      <c r="BY4" s="82"/>
      <c r="BZ4" s="82"/>
      <c r="CA4" s="82"/>
      <c r="CB4" s="82" t="s">
        <v>64</v>
      </c>
      <c r="CC4" s="82"/>
      <c r="CD4" s="82"/>
      <c r="CE4" s="82"/>
      <c r="CF4" s="82"/>
      <c r="CG4" s="82"/>
      <c r="CH4" s="82"/>
      <c r="CI4" s="82"/>
      <c r="CJ4" s="82"/>
      <c r="CK4" s="82"/>
      <c r="CL4" s="82"/>
      <c r="CM4" s="82" t="s">
        <v>65</v>
      </c>
      <c r="CN4" s="82"/>
      <c r="CO4" s="82"/>
      <c r="CP4" s="82"/>
      <c r="CQ4" s="82"/>
      <c r="CR4" s="82"/>
      <c r="CS4" s="82"/>
      <c r="CT4" s="82"/>
      <c r="CU4" s="82"/>
      <c r="CV4" s="82"/>
      <c r="CW4" s="82"/>
      <c r="CX4" s="82" t="s">
        <v>66</v>
      </c>
      <c r="CY4" s="82"/>
      <c r="CZ4" s="82"/>
      <c r="DA4" s="82"/>
      <c r="DB4" s="82"/>
      <c r="DC4" s="82"/>
      <c r="DD4" s="82"/>
      <c r="DE4" s="82"/>
      <c r="DF4" s="82"/>
      <c r="DG4" s="82"/>
      <c r="DH4" s="82"/>
      <c r="DI4" s="82" t="s">
        <v>67</v>
      </c>
      <c r="DJ4" s="82"/>
      <c r="DK4" s="82"/>
      <c r="DL4" s="82"/>
      <c r="DM4" s="82"/>
      <c r="DN4" s="82"/>
      <c r="DO4" s="82"/>
      <c r="DP4" s="82"/>
      <c r="DQ4" s="82"/>
      <c r="DR4" s="82"/>
      <c r="DS4" s="82"/>
      <c r="DT4" s="82" t="s">
        <v>68</v>
      </c>
      <c r="DU4" s="82"/>
      <c r="DV4" s="82"/>
      <c r="DW4" s="82"/>
      <c r="DX4" s="82"/>
      <c r="DY4" s="82"/>
      <c r="DZ4" s="82"/>
      <c r="EA4" s="82"/>
      <c r="EB4" s="82"/>
      <c r="EC4" s="82"/>
      <c r="ED4" s="82"/>
      <c r="EE4" s="82" t="s">
        <v>69</v>
      </c>
      <c r="EF4" s="82"/>
      <c r="EG4" s="82"/>
      <c r="EH4" s="82"/>
      <c r="EI4" s="82"/>
      <c r="EJ4" s="82"/>
      <c r="EK4" s="82"/>
      <c r="EL4" s="82"/>
      <c r="EM4" s="82"/>
      <c r="EN4" s="82"/>
      <c r="EO4" s="82"/>
    </row>
    <row r="5" spans="1:145" x14ac:dyDescent="0.15">
      <c r="A5" s="28" t="s">
        <v>70</v>
      </c>
      <c r="B5" s="31"/>
      <c r="C5" s="31"/>
      <c r="D5" s="31"/>
      <c r="E5" s="31"/>
      <c r="F5" s="31"/>
      <c r="G5" s="31"/>
      <c r="H5" s="32" t="s">
        <v>71</v>
      </c>
      <c r="I5" s="32" t="s">
        <v>72</v>
      </c>
      <c r="J5" s="32" t="s">
        <v>73</v>
      </c>
      <c r="K5" s="32" t="s">
        <v>74</v>
      </c>
      <c r="L5" s="32" t="s">
        <v>75</v>
      </c>
      <c r="M5" s="32" t="s">
        <v>5</v>
      </c>
      <c r="N5" s="32" t="s">
        <v>76</v>
      </c>
      <c r="O5" s="32" t="s">
        <v>77</v>
      </c>
      <c r="P5" s="32" t="s">
        <v>78</v>
      </c>
      <c r="Q5" s="32" t="s">
        <v>79</v>
      </c>
      <c r="R5" s="32" t="s">
        <v>80</v>
      </c>
      <c r="S5" s="32" t="s">
        <v>81</v>
      </c>
      <c r="T5" s="32" t="s">
        <v>82</v>
      </c>
      <c r="U5" s="32" t="s">
        <v>83</v>
      </c>
      <c r="V5" s="32" t="s">
        <v>84</v>
      </c>
      <c r="W5" s="32" t="s">
        <v>85</v>
      </c>
      <c r="X5" s="32" t="s">
        <v>86</v>
      </c>
      <c r="Y5" s="32" t="s">
        <v>87</v>
      </c>
      <c r="Z5" s="32" t="s">
        <v>88</v>
      </c>
      <c r="AA5" s="32" t="s">
        <v>89</v>
      </c>
      <c r="AB5" s="32" t="s">
        <v>90</v>
      </c>
      <c r="AC5" s="32" t="s">
        <v>91</v>
      </c>
      <c r="AD5" s="32" t="s">
        <v>92</v>
      </c>
      <c r="AE5" s="32" t="s">
        <v>93</v>
      </c>
      <c r="AF5" s="32" t="s">
        <v>94</v>
      </c>
      <c r="AG5" s="32" t="s">
        <v>95</v>
      </c>
      <c r="AH5" s="32" t="s">
        <v>96</v>
      </c>
      <c r="AI5" s="32" t="s">
        <v>31</v>
      </c>
      <c r="AJ5" s="32" t="s">
        <v>87</v>
      </c>
      <c r="AK5" s="32" t="s">
        <v>88</v>
      </c>
      <c r="AL5" s="32" t="s">
        <v>89</v>
      </c>
      <c r="AM5" s="32" t="s">
        <v>90</v>
      </c>
      <c r="AN5" s="32" t="s">
        <v>91</v>
      </c>
      <c r="AO5" s="32" t="s">
        <v>92</v>
      </c>
      <c r="AP5" s="32" t="s">
        <v>93</v>
      </c>
      <c r="AQ5" s="32" t="s">
        <v>94</v>
      </c>
      <c r="AR5" s="32" t="s">
        <v>95</v>
      </c>
      <c r="AS5" s="32" t="s">
        <v>96</v>
      </c>
      <c r="AT5" s="32" t="s">
        <v>97</v>
      </c>
      <c r="AU5" s="32" t="s">
        <v>87</v>
      </c>
      <c r="AV5" s="32" t="s">
        <v>88</v>
      </c>
      <c r="AW5" s="32" t="s">
        <v>89</v>
      </c>
      <c r="AX5" s="32" t="s">
        <v>90</v>
      </c>
      <c r="AY5" s="32" t="s">
        <v>91</v>
      </c>
      <c r="AZ5" s="32" t="s">
        <v>92</v>
      </c>
      <c r="BA5" s="32" t="s">
        <v>93</v>
      </c>
      <c r="BB5" s="32" t="s">
        <v>94</v>
      </c>
      <c r="BC5" s="32" t="s">
        <v>95</v>
      </c>
      <c r="BD5" s="32" t="s">
        <v>96</v>
      </c>
      <c r="BE5" s="32" t="s">
        <v>97</v>
      </c>
      <c r="BF5" s="32" t="s">
        <v>87</v>
      </c>
      <c r="BG5" s="32" t="s">
        <v>88</v>
      </c>
      <c r="BH5" s="32" t="s">
        <v>89</v>
      </c>
      <c r="BI5" s="32" t="s">
        <v>90</v>
      </c>
      <c r="BJ5" s="32" t="s">
        <v>91</v>
      </c>
      <c r="BK5" s="32" t="s">
        <v>92</v>
      </c>
      <c r="BL5" s="32" t="s">
        <v>93</v>
      </c>
      <c r="BM5" s="32" t="s">
        <v>94</v>
      </c>
      <c r="BN5" s="32" t="s">
        <v>95</v>
      </c>
      <c r="BO5" s="32" t="s">
        <v>96</v>
      </c>
      <c r="BP5" s="32" t="s">
        <v>97</v>
      </c>
      <c r="BQ5" s="32" t="s">
        <v>87</v>
      </c>
      <c r="BR5" s="32" t="s">
        <v>88</v>
      </c>
      <c r="BS5" s="32" t="s">
        <v>89</v>
      </c>
      <c r="BT5" s="32" t="s">
        <v>90</v>
      </c>
      <c r="BU5" s="32" t="s">
        <v>91</v>
      </c>
      <c r="BV5" s="32" t="s">
        <v>92</v>
      </c>
      <c r="BW5" s="32" t="s">
        <v>93</v>
      </c>
      <c r="BX5" s="32" t="s">
        <v>94</v>
      </c>
      <c r="BY5" s="32" t="s">
        <v>95</v>
      </c>
      <c r="BZ5" s="32" t="s">
        <v>96</v>
      </c>
      <c r="CA5" s="32" t="s">
        <v>97</v>
      </c>
      <c r="CB5" s="32" t="s">
        <v>87</v>
      </c>
      <c r="CC5" s="32" t="s">
        <v>88</v>
      </c>
      <c r="CD5" s="32" t="s">
        <v>89</v>
      </c>
      <c r="CE5" s="32" t="s">
        <v>90</v>
      </c>
      <c r="CF5" s="32" t="s">
        <v>91</v>
      </c>
      <c r="CG5" s="32" t="s">
        <v>92</v>
      </c>
      <c r="CH5" s="32" t="s">
        <v>93</v>
      </c>
      <c r="CI5" s="32" t="s">
        <v>94</v>
      </c>
      <c r="CJ5" s="32" t="s">
        <v>95</v>
      </c>
      <c r="CK5" s="32" t="s">
        <v>96</v>
      </c>
      <c r="CL5" s="32" t="s">
        <v>97</v>
      </c>
      <c r="CM5" s="32" t="s">
        <v>87</v>
      </c>
      <c r="CN5" s="32" t="s">
        <v>88</v>
      </c>
      <c r="CO5" s="32" t="s">
        <v>89</v>
      </c>
      <c r="CP5" s="32" t="s">
        <v>90</v>
      </c>
      <c r="CQ5" s="32" t="s">
        <v>91</v>
      </c>
      <c r="CR5" s="32" t="s">
        <v>92</v>
      </c>
      <c r="CS5" s="32" t="s">
        <v>93</v>
      </c>
      <c r="CT5" s="32" t="s">
        <v>94</v>
      </c>
      <c r="CU5" s="32" t="s">
        <v>95</v>
      </c>
      <c r="CV5" s="32" t="s">
        <v>96</v>
      </c>
      <c r="CW5" s="32" t="s">
        <v>97</v>
      </c>
      <c r="CX5" s="32" t="s">
        <v>87</v>
      </c>
      <c r="CY5" s="32" t="s">
        <v>88</v>
      </c>
      <c r="CZ5" s="32" t="s">
        <v>89</v>
      </c>
      <c r="DA5" s="32" t="s">
        <v>90</v>
      </c>
      <c r="DB5" s="32" t="s">
        <v>91</v>
      </c>
      <c r="DC5" s="32" t="s">
        <v>92</v>
      </c>
      <c r="DD5" s="32" t="s">
        <v>93</v>
      </c>
      <c r="DE5" s="32" t="s">
        <v>94</v>
      </c>
      <c r="DF5" s="32" t="s">
        <v>95</v>
      </c>
      <c r="DG5" s="32" t="s">
        <v>96</v>
      </c>
      <c r="DH5" s="32" t="s">
        <v>97</v>
      </c>
      <c r="DI5" s="32" t="s">
        <v>87</v>
      </c>
      <c r="DJ5" s="32" t="s">
        <v>88</v>
      </c>
      <c r="DK5" s="32" t="s">
        <v>89</v>
      </c>
      <c r="DL5" s="32" t="s">
        <v>90</v>
      </c>
      <c r="DM5" s="32" t="s">
        <v>91</v>
      </c>
      <c r="DN5" s="32" t="s">
        <v>92</v>
      </c>
      <c r="DO5" s="32" t="s">
        <v>93</v>
      </c>
      <c r="DP5" s="32" t="s">
        <v>94</v>
      </c>
      <c r="DQ5" s="32" t="s">
        <v>95</v>
      </c>
      <c r="DR5" s="32" t="s">
        <v>96</v>
      </c>
      <c r="DS5" s="32" t="s">
        <v>97</v>
      </c>
      <c r="DT5" s="32" t="s">
        <v>87</v>
      </c>
      <c r="DU5" s="32" t="s">
        <v>88</v>
      </c>
      <c r="DV5" s="32" t="s">
        <v>89</v>
      </c>
      <c r="DW5" s="32" t="s">
        <v>90</v>
      </c>
      <c r="DX5" s="32" t="s">
        <v>91</v>
      </c>
      <c r="DY5" s="32" t="s">
        <v>92</v>
      </c>
      <c r="DZ5" s="32" t="s">
        <v>93</v>
      </c>
      <c r="EA5" s="32" t="s">
        <v>94</v>
      </c>
      <c r="EB5" s="32" t="s">
        <v>95</v>
      </c>
      <c r="EC5" s="32" t="s">
        <v>96</v>
      </c>
      <c r="ED5" s="32" t="s">
        <v>97</v>
      </c>
      <c r="EE5" s="32" t="s">
        <v>87</v>
      </c>
      <c r="EF5" s="32" t="s">
        <v>88</v>
      </c>
      <c r="EG5" s="32" t="s">
        <v>89</v>
      </c>
      <c r="EH5" s="32" t="s">
        <v>90</v>
      </c>
      <c r="EI5" s="32" t="s">
        <v>91</v>
      </c>
      <c r="EJ5" s="32" t="s">
        <v>92</v>
      </c>
      <c r="EK5" s="32" t="s">
        <v>93</v>
      </c>
      <c r="EL5" s="32" t="s">
        <v>94</v>
      </c>
      <c r="EM5" s="32" t="s">
        <v>95</v>
      </c>
      <c r="EN5" s="32" t="s">
        <v>96</v>
      </c>
      <c r="EO5" s="32" t="s">
        <v>97</v>
      </c>
    </row>
    <row r="6" spans="1:145" s="36" customFormat="1" x14ac:dyDescent="0.15">
      <c r="A6" s="28" t="s">
        <v>98</v>
      </c>
      <c r="B6" s="33">
        <f>B7</f>
        <v>2020</v>
      </c>
      <c r="C6" s="33">
        <f t="shared" ref="C6:X6" si="3">C7</f>
        <v>24236</v>
      </c>
      <c r="D6" s="33">
        <f t="shared" si="3"/>
        <v>47</v>
      </c>
      <c r="E6" s="33">
        <f t="shared" si="3"/>
        <v>17</v>
      </c>
      <c r="F6" s="33">
        <f t="shared" si="3"/>
        <v>4</v>
      </c>
      <c r="G6" s="33">
        <f t="shared" si="3"/>
        <v>0</v>
      </c>
      <c r="H6" s="33" t="str">
        <f t="shared" si="3"/>
        <v>青森県　大間町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特定環境保全公共下水道</v>
      </c>
      <c r="L6" s="33" t="str">
        <f t="shared" si="3"/>
        <v>D2</v>
      </c>
      <c r="M6" s="33" t="str">
        <f t="shared" si="3"/>
        <v>非設置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56.28</v>
      </c>
      <c r="Q6" s="34">
        <f t="shared" si="3"/>
        <v>90.55</v>
      </c>
      <c r="R6" s="34">
        <f t="shared" si="3"/>
        <v>2640</v>
      </c>
      <c r="S6" s="34">
        <f t="shared" si="3"/>
        <v>5125</v>
      </c>
      <c r="T6" s="34">
        <f t="shared" si="3"/>
        <v>52.1</v>
      </c>
      <c r="U6" s="34">
        <f t="shared" si="3"/>
        <v>98.37</v>
      </c>
      <c r="V6" s="34">
        <f t="shared" si="3"/>
        <v>2820</v>
      </c>
      <c r="W6" s="34">
        <f t="shared" si="3"/>
        <v>1.03</v>
      </c>
      <c r="X6" s="34">
        <f t="shared" si="3"/>
        <v>2737.86</v>
      </c>
      <c r="Y6" s="35">
        <f>IF(Y7="",NA(),Y7)</f>
        <v>51.69</v>
      </c>
      <c r="Z6" s="35">
        <f t="shared" ref="Z6:AH6" si="4">IF(Z7="",NA(),Z7)</f>
        <v>54.02</v>
      </c>
      <c r="AA6" s="35">
        <f t="shared" si="4"/>
        <v>51.03</v>
      </c>
      <c r="AB6" s="35">
        <f t="shared" si="4"/>
        <v>50.53</v>
      </c>
      <c r="AC6" s="35">
        <f t="shared" si="4"/>
        <v>49.93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4">
        <f>IF(BF7="",NA(),BF7)</f>
        <v>0</v>
      </c>
      <c r="BG6" s="34">
        <f t="shared" ref="BG6:BO6" si="7">IF(BG7="",NA(),BG7)</f>
        <v>0</v>
      </c>
      <c r="BH6" s="34">
        <f t="shared" si="7"/>
        <v>0</v>
      </c>
      <c r="BI6" s="34">
        <f t="shared" si="7"/>
        <v>0</v>
      </c>
      <c r="BJ6" s="34">
        <f t="shared" si="7"/>
        <v>0</v>
      </c>
      <c r="BK6" s="35">
        <f t="shared" si="7"/>
        <v>1592.72</v>
      </c>
      <c r="BL6" s="35">
        <f t="shared" si="7"/>
        <v>1223.96</v>
      </c>
      <c r="BM6" s="35">
        <f t="shared" si="7"/>
        <v>1269.1500000000001</v>
      </c>
      <c r="BN6" s="35">
        <f t="shared" si="7"/>
        <v>1206.79</v>
      </c>
      <c r="BO6" s="35">
        <f t="shared" si="7"/>
        <v>1258.43</v>
      </c>
      <c r="BP6" s="34" t="str">
        <f>IF(BP7="","",IF(BP7="-","【-】","【"&amp;SUBSTITUTE(TEXT(BP7,"#,##0.00"),"-","△")&amp;"】"))</f>
        <v>【1,260.21】</v>
      </c>
      <c r="BQ6" s="35">
        <f>IF(BQ7="",NA(),BQ7)</f>
        <v>20.149999999999999</v>
      </c>
      <c r="BR6" s="35">
        <f t="shared" ref="BR6:BZ6" si="8">IF(BR7="",NA(),BR7)</f>
        <v>18.47</v>
      </c>
      <c r="BS6" s="35">
        <f t="shared" si="8"/>
        <v>17.98</v>
      </c>
      <c r="BT6" s="35">
        <f t="shared" si="8"/>
        <v>18.11</v>
      </c>
      <c r="BU6" s="35">
        <f t="shared" si="8"/>
        <v>17.77</v>
      </c>
      <c r="BV6" s="35">
        <f t="shared" si="8"/>
        <v>53.7</v>
      </c>
      <c r="BW6" s="35">
        <f t="shared" si="8"/>
        <v>61.54</v>
      </c>
      <c r="BX6" s="35">
        <f t="shared" si="8"/>
        <v>63.97</v>
      </c>
      <c r="BY6" s="35">
        <f t="shared" si="8"/>
        <v>71.84</v>
      </c>
      <c r="BZ6" s="35">
        <f t="shared" si="8"/>
        <v>73.36</v>
      </c>
      <c r="CA6" s="34" t="str">
        <f>IF(CA7="","",IF(CA7="-","【-】","【"&amp;SUBSTITUTE(TEXT(CA7,"#,##0.00"),"-","△")&amp;"】"))</f>
        <v>【75.29】</v>
      </c>
      <c r="CB6" s="35">
        <f>IF(CB7="",NA(),CB7)</f>
        <v>661.83</v>
      </c>
      <c r="CC6" s="35">
        <f t="shared" ref="CC6:CK6" si="9">IF(CC7="",NA(),CC7)</f>
        <v>719.75</v>
      </c>
      <c r="CD6" s="35">
        <f t="shared" si="9"/>
        <v>725.51</v>
      </c>
      <c r="CE6" s="35">
        <f t="shared" si="9"/>
        <v>737.49</v>
      </c>
      <c r="CF6" s="35">
        <f t="shared" si="9"/>
        <v>763.45</v>
      </c>
      <c r="CG6" s="35">
        <f t="shared" si="9"/>
        <v>300.35000000000002</v>
      </c>
      <c r="CH6" s="35">
        <f t="shared" si="9"/>
        <v>267.86</v>
      </c>
      <c r="CI6" s="35">
        <f t="shared" si="9"/>
        <v>256.82</v>
      </c>
      <c r="CJ6" s="35">
        <f t="shared" si="9"/>
        <v>228.47</v>
      </c>
      <c r="CK6" s="35">
        <f t="shared" si="9"/>
        <v>224.88</v>
      </c>
      <c r="CL6" s="34" t="str">
        <f>IF(CL7="","",IF(CL7="-","【-】","【"&amp;SUBSTITUTE(TEXT(CL7,"#,##0.00"),"-","△")&amp;"】"))</f>
        <v>【215.41】</v>
      </c>
      <c r="CM6" s="35">
        <f>IF(CM7="",NA(),CM7)</f>
        <v>22.35</v>
      </c>
      <c r="CN6" s="35">
        <f t="shared" ref="CN6:CV6" si="10">IF(CN7="",NA(),CN7)</f>
        <v>22.85</v>
      </c>
      <c r="CO6" s="35">
        <f t="shared" si="10"/>
        <v>22.5</v>
      </c>
      <c r="CP6" s="35">
        <f t="shared" si="10"/>
        <v>21.95</v>
      </c>
      <c r="CQ6" s="35">
        <f t="shared" si="10"/>
        <v>23.2</v>
      </c>
      <c r="CR6" s="35">
        <f t="shared" si="10"/>
        <v>37.72</v>
      </c>
      <c r="CS6" s="35">
        <f t="shared" si="10"/>
        <v>37.08</v>
      </c>
      <c r="CT6" s="35">
        <f t="shared" si="10"/>
        <v>37.46</v>
      </c>
      <c r="CU6" s="35">
        <f t="shared" si="10"/>
        <v>42.47</v>
      </c>
      <c r="CV6" s="35">
        <f t="shared" si="10"/>
        <v>42.4</v>
      </c>
      <c r="CW6" s="34" t="str">
        <f>IF(CW7="","",IF(CW7="-","【-】","【"&amp;SUBSTITUTE(TEXT(CW7,"#,##0.00"),"-","△")&amp;"】"))</f>
        <v>【42.90】</v>
      </c>
      <c r="CX6" s="35">
        <f>IF(CX7="",NA(),CX7)</f>
        <v>42.37</v>
      </c>
      <c r="CY6" s="35">
        <f t="shared" ref="CY6:DG6" si="11">IF(CY7="",NA(),CY7)</f>
        <v>42.67</v>
      </c>
      <c r="CZ6" s="35">
        <f t="shared" si="11"/>
        <v>42.52</v>
      </c>
      <c r="DA6" s="35">
        <f t="shared" si="11"/>
        <v>44.7</v>
      </c>
      <c r="DB6" s="35">
        <f t="shared" si="11"/>
        <v>45.71</v>
      </c>
      <c r="DC6" s="35">
        <f t="shared" si="11"/>
        <v>68.459999999999994</v>
      </c>
      <c r="DD6" s="35">
        <f t="shared" si="11"/>
        <v>67.22</v>
      </c>
      <c r="DE6" s="35">
        <f t="shared" si="11"/>
        <v>67.459999999999994</v>
      </c>
      <c r="DF6" s="35">
        <f t="shared" si="11"/>
        <v>83.75</v>
      </c>
      <c r="DG6" s="35">
        <f t="shared" si="11"/>
        <v>84.19</v>
      </c>
      <c r="DH6" s="34" t="str">
        <f>IF(DH7="","",IF(DH7="-","【-】","【"&amp;SUBSTITUTE(TEXT(DH7,"#,##0.00"),"-","△")&amp;"】"))</f>
        <v>【84.75】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5">
        <f>IF(EE7="",NA(),EE7)</f>
        <v>1.85</v>
      </c>
      <c r="EF6" s="35">
        <f t="shared" ref="EF6:EN6" si="14">IF(EF7="",NA(),EF7)</f>
        <v>2.38</v>
      </c>
      <c r="EG6" s="35">
        <f t="shared" si="14"/>
        <v>3.64</v>
      </c>
      <c r="EH6" s="34">
        <f t="shared" si="14"/>
        <v>0</v>
      </c>
      <c r="EI6" s="34">
        <f t="shared" si="14"/>
        <v>0</v>
      </c>
      <c r="EJ6" s="35">
        <f t="shared" si="14"/>
        <v>0.13</v>
      </c>
      <c r="EK6" s="35">
        <f t="shared" si="14"/>
        <v>0.13</v>
      </c>
      <c r="EL6" s="35">
        <f t="shared" si="14"/>
        <v>0.09</v>
      </c>
      <c r="EM6" s="35">
        <f t="shared" si="14"/>
        <v>0.36</v>
      </c>
      <c r="EN6" s="35">
        <f t="shared" si="14"/>
        <v>0.39</v>
      </c>
      <c r="EO6" s="34" t="str">
        <f>IF(EO7="","",IF(EO7="-","【-】","【"&amp;SUBSTITUTE(TEXT(EO7,"#,##0.00"),"-","△")&amp;"】"))</f>
        <v>【0.30】</v>
      </c>
    </row>
    <row r="7" spans="1:145" s="36" customFormat="1" x14ac:dyDescent="0.15">
      <c r="A7" s="28"/>
      <c r="B7" s="37">
        <v>2020</v>
      </c>
      <c r="C7" s="37">
        <v>24236</v>
      </c>
      <c r="D7" s="37">
        <v>47</v>
      </c>
      <c r="E7" s="37">
        <v>17</v>
      </c>
      <c r="F7" s="37">
        <v>4</v>
      </c>
      <c r="G7" s="37">
        <v>0</v>
      </c>
      <c r="H7" s="37" t="s">
        <v>99</v>
      </c>
      <c r="I7" s="37" t="s">
        <v>100</v>
      </c>
      <c r="J7" s="37" t="s">
        <v>101</v>
      </c>
      <c r="K7" s="37" t="s">
        <v>102</v>
      </c>
      <c r="L7" s="37" t="s">
        <v>103</v>
      </c>
      <c r="M7" s="37" t="s">
        <v>104</v>
      </c>
      <c r="N7" s="38" t="s">
        <v>105</v>
      </c>
      <c r="O7" s="38" t="s">
        <v>106</v>
      </c>
      <c r="P7" s="38">
        <v>56.28</v>
      </c>
      <c r="Q7" s="38">
        <v>90.55</v>
      </c>
      <c r="R7" s="38">
        <v>2640</v>
      </c>
      <c r="S7" s="38">
        <v>5125</v>
      </c>
      <c r="T7" s="38">
        <v>52.1</v>
      </c>
      <c r="U7" s="38">
        <v>98.37</v>
      </c>
      <c r="V7" s="38">
        <v>2820</v>
      </c>
      <c r="W7" s="38">
        <v>1.03</v>
      </c>
      <c r="X7" s="38">
        <v>2737.86</v>
      </c>
      <c r="Y7" s="38">
        <v>51.69</v>
      </c>
      <c r="Z7" s="38">
        <v>54.02</v>
      </c>
      <c r="AA7" s="38">
        <v>51.03</v>
      </c>
      <c r="AB7" s="38">
        <v>50.53</v>
      </c>
      <c r="AC7" s="38">
        <v>49.93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0</v>
      </c>
      <c r="BG7" s="38">
        <v>0</v>
      </c>
      <c r="BH7" s="38">
        <v>0</v>
      </c>
      <c r="BI7" s="38">
        <v>0</v>
      </c>
      <c r="BJ7" s="38">
        <v>0</v>
      </c>
      <c r="BK7" s="38">
        <v>1592.72</v>
      </c>
      <c r="BL7" s="38">
        <v>1223.96</v>
      </c>
      <c r="BM7" s="38">
        <v>1269.1500000000001</v>
      </c>
      <c r="BN7" s="38">
        <v>1206.79</v>
      </c>
      <c r="BO7" s="38">
        <v>1258.43</v>
      </c>
      <c r="BP7" s="38">
        <v>1260.21</v>
      </c>
      <c r="BQ7" s="38">
        <v>20.149999999999999</v>
      </c>
      <c r="BR7" s="38">
        <v>18.47</v>
      </c>
      <c r="BS7" s="38">
        <v>17.98</v>
      </c>
      <c r="BT7" s="38">
        <v>18.11</v>
      </c>
      <c r="BU7" s="38">
        <v>17.77</v>
      </c>
      <c r="BV7" s="38">
        <v>53.7</v>
      </c>
      <c r="BW7" s="38">
        <v>61.54</v>
      </c>
      <c r="BX7" s="38">
        <v>63.97</v>
      </c>
      <c r="BY7" s="38">
        <v>71.84</v>
      </c>
      <c r="BZ7" s="38">
        <v>73.36</v>
      </c>
      <c r="CA7" s="38">
        <v>75.290000000000006</v>
      </c>
      <c r="CB7" s="38">
        <v>661.83</v>
      </c>
      <c r="CC7" s="38">
        <v>719.75</v>
      </c>
      <c r="CD7" s="38">
        <v>725.51</v>
      </c>
      <c r="CE7" s="38">
        <v>737.49</v>
      </c>
      <c r="CF7" s="38">
        <v>763.45</v>
      </c>
      <c r="CG7" s="38">
        <v>300.35000000000002</v>
      </c>
      <c r="CH7" s="38">
        <v>267.86</v>
      </c>
      <c r="CI7" s="38">
        <v>256.82</v>
      </c>
      <c r="CJ7" s="38">
        <v>228.47</v>
      </c>
      <c r="CK7" s="38">
        <v>224.88</v>
      </c>
      <c r="CL7" s="38">
        <v>215.41</v>
      </c>
      <c r="CM7" s="38">
        <v>22.35</v>
      </c>
      <c r="CN7" s="38">
        <v>22.85</v>
      </c>
      <c r="CO7" s="38">
        <v>22.5</v>
      </c>
      <c r="CP7" s="38">
        <v>21.95</v>
      </c>
      <c r="CQ7" s="38">
        <v>23.2</v>
      </c>
      <c r="CR7" s="38">
        <v>37.72</v>
      </c>
      <c r="CS7" s="38">
        <v>37.08</v>
      </c>
      <c r="CT7" s="38">
        <v>37.46</v>
      </c>
      <c r="CU7" s="38">
        <v>42.47</v>
      </c>
      <c r="CV7" s="38">
        <v>42.4</v>
      </c>
      <c r="CW7" s="38">
        <v>42.9</v>
      </c>
      <c r="CX7" s="38">
        <v>42.37</v>
      </c>
      <c r="CY7" s="38">
        <v>42.67</v>
      </c>
      <c r="CZ7" s="38">
        <v>42.52</v>
      </c>
      <c r="DA7" s="38">
        <v>44.7</v>
      </c>
      <c r="DB7" s="38">
        <v>45.71</v>
      </c>
      <c r="DC7" s="38">
        <v>68.459999999999994</v>
      </c>
      <c r="DD7" s="38">
        <v>67.22</v>
      </c>
      <c r="DE7" s="38">
        <v>67.459999999999994</v>
      </c>
      <c r="DF7" s="38">
        <v>83.75</v>
      </c>
      <c r="DG7" s="38">
        <v>84.19</v>
      </c>
      <c r="DH7" s="38">
        <v>84.75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>
        <v>1.85</v>
      </c>
      <c r="EF7" s="38">
        <v>2.38</v>
      </c>
      <c r="EG7" s="38">
        <v>3.64</v>
      </c>
      <c r="EH7" s="38">
        <v>0</v>
      </c>
      <c r="EI7" s="38">
        <v>0</v>
      </c>
      <c r="EJ7" s="38">
        <v>0.13</v>
      </c>
      <c r="EK7" s="38">
        <v>0.13</v>
      </c>
      <c r="EL7" s="38">
        <v>0.09</v>
      </c>
      <c r="EM7" s="38">
        <v>0.36</v>
      </c>
      <c r="EN7" s="38">
        <v>0.39</v>
      </c>
      <c r="EO7" s="38">
        <v>0.3</v>
      </c>
    </row>
    <row r="8" spans="1:145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 x14ac:dyDescent="0.15">
      <c r="A9" s="40"/>
      <c r="B9" s="40" t="s">
        <v>107</v>
      </c>
      <c r="C9" s="40" t="s">
        <v>108</v>
      </c>
      <c r="D9" s="40" t="s">
        <v>109</v>
      </c>
      <c r="E9" s="40" t="s">
        <v>110</v>
      </c>
      <c r="F9" s="40" t="s">
        <v>111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 x14ac:dyDescent="0.15">
      <c r="A10" s="40" t="s">
        <v>49</v>
      </c>
      <c r="B10" s="41">
        <f t="shared" ref="B10:D10" si="15">DATEVALUE($B7+12-B11&amp;"/1/"&amp;B12)</f>
        <v>46753</v>
      </c>
      <c r="C10" s="41">
        <f t="shared" si="15"/>
        <v>47119</v>
      </c>
      <c r="D10" s="41">
        <f t="shared" si="15"/>
        <v>47484</v>
      </c>
      <c r="E10" s="42">
        <f>DATEVALUE($B7+12-E11&amp;"/1/"&amp;E12)</f>
        <v>47849</v>
      </c>
      <c r="F10" s="42">
        <f>DATEVALUE($B7+12-F11&amp;"/1/"&amp;F12)</f>
        <v>48215</v>
      </c>
    </row>
    <row r="11" spans="1:145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112</v>
      </c>
    </row>
    <row r="12" spans="1:145" x14ac:dyDescent="0.15">
      <c r="B12">
        <v>1</v>
      </c>
      <c r="C12">
        <v>1</v>
      </c>
      <c r="D12">
        <v>1</v>
      </c>
      <c r="E12">
        <v>1</v>
      </c>
      <c r="F12">
        <v>2</v>
      </c>
      <c r="G12" t="s">
        <v>113</v>
      </c>
    </row>
    <row r="13" spans="1:145" x14ac:dyDescent="0.15">
      <c r="B13" t="s">
        <v>114</v>
      </c>
      <c r="C13" t="s">
        <v>115</v>
      </c>
      <c r="D13" t="s">
        <v>114</v>
      </c>
      <c r="E13" t="s">
        <v>116</v>
      </c>
      <c r="F13" t="s">
        <v>117</v>
      </c>
      <c r="G13" t="s">
        <v>118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w_kento</cp:lastModifiedBy>
  <cp:lastPrinted>2022-01-13T06:10:27Z</cp:lastPrinted>
  <dcterms:created xsi:type="dcterms:W3CDTF">2021-12-03T07:49:13Z</dcterms:created>
  <dcterms:modified xsi:type="dcterms:W3CDTF">2022-02-07T04:47:52Z</dcterms:modified>
  <cp:category/>
</cp:coreProperties>
</file>