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29六ヶ所村　△（公共・特環・農集）\02_確認\02_回答①\20220208163930\"/>
    </mc:Choice>
  </mc:AlternateContent>
  <workbookProtection workbookAlgorithmName="SHA-512" workbookHashValue="qcMtYPKafv6r5oB+qZVSeEeYAEsjR06SGbcI4kUTBLdgVwz+9R+zi/eZd/4vBW6b0S85pwWEXf5zEjXSu6CdVw==" workbookSaltValue="38oiIEC8iXs72/w2N1XuH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<sst xmlns="http://schemas.openxmlformats.org/spreadsheetml/2006/main" count="231" uniqueCount="118">
  <si>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</si>
  <si>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</si>
  <si>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</si>
  <si>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</si>
  <si>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</si>
  <si>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</si>
  <si>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</si>
  <si>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</si>
  <si>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</si>
  <si>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</si>
  <si>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</si>
  <si>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</si>
  <si>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</si>
  <si>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</si>
  <si>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</si>
  <si>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</si>
  <si>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</si>
  <si>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</si>
  <si>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</si>
  <si>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</si>
  <si>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</si>
  <si>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</si>
  <si>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</si>
  <si>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</si>
  <si>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</si>
  <si>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</si>
  <si>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</si>
  <si>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</si>
  <si>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</si>
  <si>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</si>
  <si>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</si>
  <si>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</si>
  <si>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</si>
  <si>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</si>
  <si>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</si>
  <si>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</si>
  <si>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</si>
  <si>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</si>
  <si>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</si>
  <si>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</si>
  <si>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</si>
  <si>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</si>
  <si>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</si>
  <si>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</si>
  <si>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</si>
  <si>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</si>
  <si>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</si>
  <si>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</si>
  <si>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</si>
  <si>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</si>
  <si>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</si>
  <si>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</si>
  <si>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</si>
  <si>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</si>
  <si>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</si>
  <si>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</si>
  <si>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</si>
  <si>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</si>
  <si>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</si>
  <si>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</si>
  <si>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</si>
  <si>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</si>
  <si>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</si>
  <si>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</si>
  <si>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</si>
  <si>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</si>
  <si>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</si>
  <si>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</si>
  <si>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</si>
  <si>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</si>
  <si>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</si>
  <si>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</si>
  <si>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</si>
  <si>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</si>
  <si>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</si>
  <si>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</si>
  <si>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</si>
  <si>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</si>
  <si>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</si>
  <si>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</si>
  <si>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</si>
  <si>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</si>
  <si>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</si>
  <si>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</si>
  <si>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</si>
  <si>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</si>
  <si>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</si>
  <si>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</si>
  <si>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</si>
  <si>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</si>
  <si>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</si>
  <si>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</si>
  <si>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</si>
  <si>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</si>
  <si>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</si>
  <si>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</si>
  <si>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</si>
  <si>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</si>
  <si>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</si>
  <si>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</si>
  <si>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</si>
  <si>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</si>
  <si>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</si>
  <si>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</si>
  <si>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</si>
  <si>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</si>
  <si>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</si>
  <si>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</si>
  <si>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</si>
  <si>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</si>
  <si>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</si>
  <si>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</si>
  <si>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</si>
  <si>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</si>
  <si>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</si>
  <si>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平成14年の供用開始であり、比較的新しい施設であるため、管渠・施設等の老朽化による更新は、現状まだ行っていない。
　今後、施設の設備の耐用年数が超過して来ることから、個々の資産の老朽化について詳細なストックマネジメント計画を策定し、適切な点検・更新を進めていくように努める。</t>
    <rPh sb="1" eb="3">
      <t>ヘイセイ</t>
    </rPh>
    <rPh sb="5" eb="6">
      <t>ネン</t>
    </rPh>
    <rPh sb="7" eb="9">
      <t>キョウヨウ</t>
    </rPh>
    <rPh sb="9" eb="11">
      <t>カイシ</t>
    </rPh>
    <rPh sb="15" eb="18">
      <t>ヒカクテキ</t>
    </rPh>
    <rPh sb="18" eb="19">
      <t>アタラ</t>
    </rPh>
    <rPh sb="21" eb="23">
      <t>シセツ</t>
    </rPh>
    <rPh sb="29" eb="30">
      <t>カン</t>
    </rPh>
    <rPh sb="30" eb="31">
      <t>キョ</t>
    </rPh>
    <rPh sb="32" eb="35">
      <t>シセツトウ</t>
    </rPh>
    <rPh sb="36" eb="39">
      <t>ロウキュウカ</t>
    </rPh>
    <rPh sb="42" eb="44">
      <t>コウシン</t>
    </rPh>
    <rPh sb="46" eb="48">
      <t>ゲンジョウ</t>
    </rPh>
    <rPh sb="50" eb="51">
      <t>オコナ</t>
    </rPh>
    <rPh sb="59" eb="61">
      <t>コンゴ</t>
    </rPh>
    <rPh sb="62" eb="64">
      <t>シセツ</t>
    </rPh>
    <rPh sb="65" eb="67">
      <t>セツビ</t>
    </rPh>
    <rPh sb="68" eb="70">
      <t>タイヨウ</t>
    </rPh>
    <rPh sb="70" eb="72">
      <t>ネンスウ</t>
    </rPh>
    <rPh sb="73" eb="75">
      <t>チョウカ</t>
    </rPh>
    <rPh sb="77" eb="78">
      <t>ク</t>
    </rPh>
    <rPh sb="84" eb="86">
      <t>ココ</t>
    </rPh>
    <rPh sb="87" eb="89">
      <t>シサン</t>
    </rPh>
    <rPh sb="90" eb="93">
      <t>ロウキュウカ</t>
    </rPh>
    <rPh sb="97" eb="99">
      <t>ショウサイ</t>
    </rPh>
    <rPh sb="110" eb="112">
      <t>ケイカク</t>
    </rPh>
    <rPh sb="113" eb="115">
      <t>サクテイ</t>
    </rPh>
    <rPh sb="117" eb="119">
      <t>テキセツ</t>
    </rPh>
    <rPh sb="120" eb="122">
      <t>テンケン</t>
    </rPh>
    <rPh sb="123" eb="125">
      <t>コウシン</t>
    </rPh>
    <rPh sb="126" eb="127">
      <t>スス</t>
    </rPh>
    <rPh sb="134" eb="135">
      <t>ツト</t>
    </rPh>
    <phoneticPr fontId="4"/>
  </si>
  <si>
    <t>　整備が概ね完了し、水洗化率も高い水準となっているが、経費の回収は使用料収入で賄うことが出来ず、使用料単価の改定や管理の効率化など、経営基盤の強化を図る必要がある。</t>
    <rPh sb="1" eb="3">
      <t>セイビ</t>
    </rPh>
    <rPh sb="4" eb="5">
      <t>オオム</t>
    </rPh>
    <rPh sb="6" eb="8">
      <t>カンリョウ</t>
    </rPh>
    <rPh sb="10" eb="13">
      <t>スイセンカ</t>
    </rPh>
    <rPh sb="13" eb="14">
      <t>リツ</t>
    </rPh>
    <rPh sb="15" eb="16">
      <t>タカ</t>
    </rPh>
    <rPh sb="17" eb="19">
      <t>スイジュン</t>
    </rPh>
    <rPh sb="27" eb="29">
      <t>ケイヒ</t>
    </rPh>
    <rPh sb="30" eb="32">
      <t>カイシュウ</t>
    </rPh>
    <rPh sb="33" eb="35">
      <t>シヨウ</t>
    </rPh>
    <rPh sb="35" eb="36">
      <t>リョウ</t>
    </rPh>
    <rPh sb="36" eb="38">
      <t>シュウニュウ</t>
    </rPh>
    <rPh sb="39" eb="40">
      <t>マカナ</t>
    </rPh>
    <rPh sb="44" eb="46">
      <t>デキ</t>
    </rPh>
    <rPh sb="48" eb="50">
      <t>シヨウ</t>
    </rPh>
    <rPh sb="50" eb="51">
      <t>リョウ</t>
    </rPh>
    <rPh sb="51" eb="53">
      <t>タンカ</t>
    </rPh>
    <rPh sb="54" eb="56">
      <t>カイテイ</t>
    </rPh>
    <rPh sb="57" eb="59">
      <t>カンリ</t>
    </rPh>
    <rPh sb="60" eb="63">
      <t>コウリツカ</t>
    </rPh>
    <rPh sb="66" eb="68">
      <t>ケイエイ</t>
    </rPh>
    <rPh sb="68" eb="70">
      <t>キバン</t>
    </rPh>
    <rPh sb="71" eb="73">
      <t>キョウカ</t>
    </rPh>
    <rPh sb="74" eb="75">
      <t>ハカ</t>
    </rPh>
    <rPh sb="76" eb="78">
      <t>ヒツヨウ</t>
    </rPh>
    <phoneticPr fontId="4"/>
  </si>
  <si>
    <t>　経常収支比率は100％を超えているものの、経費回収率は20％程度で推移しており、使用料によって必要経費を賄うことが出来ていない状況である。そのため一般会計からの繰入に頼っている。経常収支比率が前年度よりも減となった理由として、収支不足分に合わせて一般会計からの繰入を行ったためである。
　累積欠損金比率は、公営企業化した際の欠損金が大きいが、徐々に減少傾向にある。しかし、まだまだ高い指標となっているため、経費回収率を高める等改善が必要である。
　水洗化率は高い水準となっているものの、汚水処理原価は類似団体と比較して高額となっているため、より効率的な管理を図っていく必要がある。</t>
    <rPh sb="31" eb="33">
      <t>テイド</t>
    </rPh>
    <rPh sb="146" eb="148">
      <t>ルイセキ</t>
    </rPh>
    <rPh sb="148" eb="151">
      <t>ケッソンキン</t>
    </rPh>
    <rPh sb="151" eb="153">
      <t>ヒリツ</t>
    </rPh>
    <rPh sb="155" eb="157">
      <t>コウエイ</t>
    </rPh>
    <rPh sb="157" eb="160">
      <t>キギョウカ</t>
    </rPh>
    <rPh sb="162" eb="163">
      <t>サイ</t>
    </rPh>
    <rPh sb="164" eb="167">
      <t>ケッソンキン</t>
    </rPh>
    <rPh sb="168" eb="169">
      <t>オオ</t>
    </rPh>
    <rPh sb="173" eb="175">
      <t>ジョジョ</t>
    </rPh>
    <rPh sb="176" eb="178">
      <t>ゲンショウ</t>
    </rPh>
    <rPh sb="178" eb="180">
      <t>ケイコウ</t>
    </rPh>
    <rPh sb="227" eb="230">
      <t>スイセンカ</t>
    </rPh>
    <rPh sb="230" eb="231">
      <t>リツ</t>
    </rPh>
    <rPh sb="232" eb="233">
      <t>タカ</t>
    </rPh>
    <rPh sb="234" eb="236">
      <t>スイジュン</t>
    </rPh>
    <rPh sb="246" eb="248">
      <t>オスイ</t>
    </rPh>
    <rPh sb="248" eb="250">
      <t>ショリ</t>
    </rPh>
    <rPh sb="250" eb="252">
      <t>ゲンカ</t>
    </rPh>
    <rPh sb="253" eb="255">
      <t>ルイジ</t>
    </rPh>
    <rPh sb="255" eb="257">
      <t>ダンタイ</t>
    </rPh>
    <rPh sb="258" eb="260">
      <t>ヒカク</t>
    </rPh>
    <rPh sb="262" eb="264">
      <t>コウガク</t>
    </rPh>
    <rPh sb="275" eb="278">
      <t>コウリツテキ</t>
    </rPh>
    <rPh sb="279" eb="281">
      <t>カンリ</t>
    </rPh>
    <rPh sb="282" eb="283">
      <t>ハカ</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</si>
</sst>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D-4514-A071-3F5B47BABE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82ED-4514-A071-3F5B47BABE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8D-4012-B4D9-70A341416C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BD8D-4012-B4D9-70A341416C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82.1</c:v>
                </c:pt>
                <c:pt idx="1">
                  <c:v>85.59</c:v>
                </c:pt>
                <c:pt idx="2">
                  <c:v>87.05</c:v>
                </c:pt>
                <c:pt idx="3">
                  <c:v>87.99</c:v>
                </c:pt>
                <c:pt idx="4">
                  <c:v>88.96</c:v>
                </c:pt>
              </c:numCache>
            </c:numRef>
          </c:val>
          <c:extLst>
            <c:ext xmlns:c16="http://schemas.microsoft.com/office/drawing/2014/chart" uri="{C3380CC4-5D6E-409C-BE32-E72D297353CC}">
              <c16:uniqueId val="{00000000-87EC-460B-87C8-10B104F148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87EC-460B-87C8-10B104F148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105.89</c:v>
                </c:pt>
                <c:pt idx="1">
                  <c:v>105.38</c:v>
                </c:pt>
                <c:pt idx="2">
                  <c:v>104.06</c:v>
                </c:pt>
                <c:pt idx="3">
                  <c:v>104.47</c:v>
                </c:pt>
                <c:pt idx="4">
                  <c:v>100.38</c:v>
                </c:pt>
              </c:numCache>
            </c:numRef>
          </c:val>
          <c:extLst>
            <c:ext xmlns:c16="http://schemas.microsoft.com/office/drawing/2014/chart" uri="{C3380CC4-5D6E-409C-BE32-E72D297353CC}">
              <c16:uniqueId val="{00000000-2D27-4A9C-A1BE-D0612B9D83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102.13</c:v>
                </c:pt>
                <c:pt idx="2">
                  <c:v>101.72</c:v>
                </c:pt>
                <c:pt idx="3">
                  <c:v>102.73</c:v>
                </c:pt>
                <c:pt idx="4">
                  <c:v>105.78</c:v>
                </c:pt>
              </c:numCache>
            </c:numRef>
          </c:val>
          <c:smooth val="0"/>
          <c:extLst>
            <c:ext xmlns:c16="http://schemas.microsoft.com/office/drawing/2014/chart" uri="{C3380CC4-5D6E-409C-BE32-E72D297353CC}">
              <c16:uniqueId val="{00000001-2D27-4A9C-A1BE-D0612B9D83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41.62</c:v>
                </c:pt>
                <c:pt idx="1">
                  <c:v>36.82</c:v>
                </c:pt>
                <c:pt idx="2">
                  <c:v>39.57</c:v>
                </c:pt>
                <c:pt idx="3">
                  <c:v>42.28</c:v>
                </c:pt>
                <c:pt idx="4">
                  <c:v>44.45</c:v>
                </c:pt>
              </c:numCache>
            </c:numRef>
          </c:val>
          <c:extLst>
            <c:ext xmlns:c16="http://schemas.microsoft.com/office/drawing/2014/chart" uri="{C3380CC4-5D6E-409C-BE32-E72D297353CC}">
              <c16:uniqueId val="{00000000-96E1-4766-A21E-F6F09AB8D4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23.93</c:v>
                </c:pt>
                <c:pt idx="2">
                  <c:v>24.68</c:v>
                </c:pt>
                <c:pt idx="3">
                  <c:v>24.68</c:v>
                </c:pt>
                <c:pt idx="4">
                  <c:v>21.36</c:v>
                </c:pt>
              </c:numCache>
            </c:numRef>
          </c:val>
          <c:smooth val="0"/>
          <c:extLst>
            <c:ext xmlns:c16="http://schemas.microsoft.com/office/drawing/2014/chart" uri="{C3380CC4-5D6E-409C-BE32-E72D297353CC}">
              <c16:uniqueId val="{00000001-96E1-4766-A21E-F6F09AB8D4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C-4E3E-A36E-BA05A069B1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15C-4E3E-A36E-BA05A069B1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590.12</c:v>
                </c:pt>
                <c:pt idx="1">
                  <c:v>511.47</c:v>
                </c:pt>
                <c:pt idx="2">
                  <c:v>467.12</c:v>
                </c:pt>
                <c:pt idx="3">
                  <c:v>416.59</c:v>
                </c:pt>
                <c:pt idx="4">
                  <c:v>406.26</c:v>
                </c:pt>
              </c:numCache>
            </c:numRef>
          </c:val>
          <c:extLst>
            <c:ext xmlns:c16="http://schemas.microsoft.com/office/drawing/2014/chart" uri="{C3380CC4-5D6E-409C-BE32-E72D297353CC}">
              <c16:uniqueId val="{00000000-140C-4B84-BA95-1712ADE62C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109.51</c:v>
                </c:pt>
                <c:pt idx="2">
                  <c:v>112.88</c:v>
                </c:pt>
                <c:pt idx="3">
                  <c:v>94.97</c:v>
                </c:pt>
                <c:pt idx="4">
                  <c:v>63.96</c:v>
                </c:pt>
              </c:numCache>
            </c:numRef>
          </c:val>
          <c:smooth val="0"/>
          <c:extLst>
            <c:ext xmlns:c16="http://schemas.microsoft.com/office/drawing/2014/chart" uri="{C3380CC4-5D6E-409C-BE32-E72D297353CC}">
              <c16:uniqueId val="{00000001-140C-4B84-BA95-1712ADE62C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40.020000000000003</c:v>
                </c:pt>
                <c:pt idx="1">
                  <c:v>19.03</c:v>
                </c:pt>
                <c:pt idx="2">
                  <c:v>17.43</c:v>
                </c:pt>
                <c:pt idx="3">
                  <c:v>20.25</c:v>
                </c:pt>
                <c:pt idx="4">
                  <c:v>24.86</c:v>
                </c:pt>
              </c:numCache>
            </c:numRef>
          </c:val>
          <c:extLst>
            <c:ext xmlns:c16="http://schemas.microsoft.com/office/drawing/2014/chart" uri="{C3380CC4-5D6E-409C-BE32-E72D297353CC}">
              <c16:uniqueId val="{00000000-5294-4DB9-A864-5007672ADC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47.44</c:v>
                </c:pt>
                <c:pt idx="2">
                  <c:v>49.18</c:v>
                </c:pt>
                <c:pt idx="3">
                  <c:v>47.72</c:v>
                </c:pt>
                <c:pt idx="4">
                  <c:v>44.24</c:v>
                </c:pt>
              </c:numCache>
            </c:numRef>
          </c:val>
          <c:smooth val="0"/>
          <c:extLst>
            <c:ext xmlns:c16="http://schemas.microsoft.com/office/drawing/2014/chart" uri="{C3380CC4-5D6E-409C-BE32-E72D297353CC}">
              <c16:uniqueId val="{00000001-5294-4DB9-A864-5007672ADC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9B-4E4D-BE7D-80F8DCAB33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BD9B-4E4D-BE7D-80F8DCAB33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22.33</c:v>
                </c:pt>
                <c:pt idx="1">
                  <c:v>25.11</c:v>
                </c:pt>
                <c:pt idx="2">
                  <c:v>22.76</c:v>
                </c:pt>
                <c:pt idx="3">
                  <c:v>22.45</c:v>
                </c:pt>
                <c:pt idx="4">
                  <c:v>22.18</c:v>
                </c:pt>
              </c:numCache>
            </c:numRef>
          </c:val>
          <c:extLst>
            <c:ext xmlns:c16="http://schemas.microsoft.com/office/drawing/2014/chart" uri="{C3380CC4-5D6E-409C-BE32-E72D297353CC}">
              <c16:uniqueId val="{00000000-A1ED-4F44-AD86-7DBCF12EBB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A1ED-4F44-AD86-7DBCF12EBB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306.10000000000002</c:v>
                </c:pt>
                <c:pt idx="1">
                  <c:v>271.54000000000002</c:v>
                </c:pt>
                <c:pt idx="2">
                  <c:v>300.45999999999998</c:v>
                </c:pt>
                <c:pt idx="3">
                  <c:v>303.95999999999998</c:v>
                </c:pt>
                <c:pt idx="4">
                  <c:v>311.01</c:v>
                </c:pt>
              </c:numCache>
            </c:numRef>
          </c:val>
          <c:extLst>
            <c:ext xmlns:c16="http://schemas.microsoft.com/office/drawing/2014/chart" uri="{C3380CC4-5D6E-409C-BE32-E72D297353CC}">
              <c16:uniqueId val="{00000000-E3F6-412D-BD5E-9EFC120A40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E3F6-412D-BD5E-9EFC120A40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六ケ所村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10131</v>
      </c>
      <c r="AM8" s="69"/>
      <c r="AN8" s="69"/>
      <c r="AO8" s="69"/>
      <c r="AP8" s="69"/>
      <c r="AQ8" s="69"/>
      <c r="AR8" s="69"/>
      <c r="AS8" s="69"/>
      <c r="AT8" s="68">
        <f>データ!T6</f>
        <v>252.68</v>
      </c>
      <c r="AU8" s="68"/>
      <c r="AV8" s="68"/>
      <c r="AW8" s="68"/>
      <c r="AX8" s="68"/>
      <c r="AY8" s="68"/>
      <c r="AZ8" s="68"/>
      <c r="BA8" s="68"/>
      <c r="BB8" s="68">
        <f>データ!U6</f>
        <v>40.090000000000003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68.760000000000005</v>
      </c>
      <c r="J10" s="68"/>
      <c r="K10" s="68"/>
      <c r="L10" s="68"/>
      <c r="M10" s="68"/>
      <c r="N10" s="68"/>
      <c r="O10" s="68"/>
      <c r="P10" s="68">
        <f>データ!P6</f>
        <v>27.72</v>
      </c>
      <c r="Q10" s="68"/>
      <c r="R10" s="68"/>
      <c r="S10" s="68"/>
      <c r="T10" s="68"/>
      <c r="U10" s="68"/>
      <c r="V10" s="68"/>
      <c r="W10" s="68">
        <f>データ!Q6</f>
        <v>83.74</v>
      </c>
      <c r="X10" s="68"/>
      <c r="Y10" s="68"/>
      <c r="Z10" s="68"/>
      <c r="AA10" s="68"/>
      <c r="AB10" s="68"/>
      <c r="AC10" s="68"/>
      <c r="AD10" s="69">
        <f>データ!R6</f>
        <v>1397</v>
      </c>
      <c r="AE10" s="69"/>
      <c r="AF10" s="69"/>
      <c r="AG10" s="69"/>
      <c r="AH10" s="69"/>
      <c r="AI10" s="69"/>
      <c r="AJ10" s="69"/>
      <c r="AK10" s="2"/>
      <c r="AL10" s="69">
        <f>データ!V6</f>
        <v>2799</v>
      </c>
      <c r="AM10" s="69"/>
      <c r="AN10" s="69"/>
      <c r="AO10" s="69"/>
      <c r="AP10" s="69"/>
      <c r="AQ10" s="69"/>
      <c r="AR10" s="69"/>
      <c r="AS10" s="69"/>
      <c r="AT10" s="68">
        <f>データ!W6</f>
        <v>0.89</v>
      </c>
      <c r="AU10" s="68"/>
      <c r="AV10" s="68"/>
      <c r="AW10" s="68"/>
      <c r="AX10" s="68"/>
      <c r="AY10" s="68"/>
      <c r="AZ10" s="68"/>
      <c r="BA10" s="68"/>
      <c r="BB10" s="68">
        <f>データ!X6</f>
        <v>3144.94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8Nu1ErtHw6x7+JPVqDh6v+4nkeiXFZjoVsOK+8ACVI9KU4EfaS8oWRq3tEfG/YgGO8axAZB5y9a+fxnwe/VJg==" saltValue="2sUb0wUXgluUOkz3BGTH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24112</v>
      </c>
      <c r="D6" s="33">
        <f t="shared" si="3"/>
        <v>46</v>
      </c>
      <c r="E6" s="33">
        <f t="shared" si="3"/>
        <v>17</v>
      </c>
      <c r="F6" s="33">
        <f t="shared" si="3"/>
        <v>4</v>
      </c>
      <c r="G6" s="33">
        <f t="shared" si="3"/>
        <v>0</v>
      </c>
      <c r="H6" s="33" t="str">
        <f t="shared" si="3"/>
        <v>青森県　六ケ所村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68.760000000000005</v>
      </c>
      <c r="P6" s="34">
        <f t="shared" si="3"/>
        <v>27.72</v>
      </c>
      <c r="Q6" s="34">
        <f t="shared" si="3"/>
        <v>83.74</v>
      </c>
      <c r="R6" s="34">
        <f t="shared" si="3"/>
        <v>1397</v>
      </c>
      <c r="S6" s="34">
        <f t="shared" si="3"/>
        <v>10131</v>
      </c>
      <c r="T6" s="34">
        <f t="shared" si="3"/>
        <v>252.68</v>
      </c>
      <c r="U6" s="34">
        <f t="shared" si="3"/>
        <v>40.090000000000003</v>
      </c>
      <c r="V6" s="34">
        <f t="shared" si="3"/>
        <v>2799</v>
      </c>
      <c r="W6" s="34">
        <f t="shared" si="3"/>
        <v>0.89</v>
      </c>
      <c r="X6" s="34">
        <f t="shared" si="3"/>
        <v>3144.94</v>
      </c>
      <c r="Y6" s="35">
        <f>IF(Y7="",NA(),Y7)</f>
        <v>105.89</v>
      </c>
      <c r="Z6" s="35">
        <f t="shared" ref="Z6:AH6" si="4">IF(Z7="",NA(),Z7)</f>
        <v>105.38</v>
      </c>
      <c r="AA6" s="35">
        <f t="shared" si="4"/>
        <v>104.06</v>
      </c>
      <c r="AB6" s="35">
        <f t="shared" si="4"/>
        <v>104.47</v>
      </c>
      <c r="AC6" s="35">
        <f t="shared" si="4"/>
        <v>100.38</v>
      </c>
      <c r="AD6" s="35">
        <f t="shared" si="4"/>
        <v>98.04</v>
      </c>
      <c r="AE6" s="35">
        <f t="shared" si="4"/>
        <v>102.13</v>
      </c>
      <c r="AF6" s="35">
        <f t="shared" si="4"/>
        <v>101.72</v>
      </c>
      <c r="AG6" s="35">
        <f t="shared" si="4"/>
        <v>102.73</v>
      </c>
      <c r="AH6" s="35">
        <f t="shared" si="4"/>
        <v>105.78</v>
      </c>
      <c r="AI6" s="34" t="str">
        <f>IF(AI7="","",IF(AI7="-","【-】","【"&amp;SUBSTITUTE(TEXT(AI7,"#,##0.00"),"-","△")&amp;"】"))</f>
        <v>【104.83】</v>
      </c>
      <c r="AJ6" s="35">
        <f>IF(AJ7="",NA(),AJ7)</f>
        <v>590.12</v>
      </c>
      <c r="AK6" s="35">
        <f t="shared" ref="AK6:AS6" si="5">IF(AK7="",NA(),AK7)</f>
        <v>511.47</v>
      </c>
      <c r="AL6" s="35">
        <f t="shared" si="5"/>
        <v>467.12</v>
      </c>
      <c r="AM6" s="35">
        <f t="shared" si="5"/>
        <v>416.59</v>
      </c>
      <c r="AN6" s="35">
        <f t="shared" si="5"/>
        <v>406.26</v>
      </c>
      <c r="AO6" s="35">
        <f t="shared" si="5"/>
        <v>208.1</v>
      </c>
      <c r="AP6" s="35">
        <f t="shared" si="5"/>
        <v>109.51</v>
      </c>
      <c r="AQ6" s="35">
        <f t="shared" si="5"/>
        <v>112.88</v>
      </c>
      <c r="AR6" s="35">
        <f t="shared" si="5"/>
        <v>94.97</v>
      </c>
      <c r="AS6" s="35">
        <f t="shared" si="5"/>
        <v>63.96</v>
      </c>
      <c r="AT6" s="34" t="str">
        <f>IF(AT7="","",IF(AT7="-","【-】","【"&amp;SUBSTITUTE(TEXT(AT7,"#,##0.00"),"-","△")&amp;"】"))</f>
        <v>【61.55】</v>
      </c>
      <c r="AU6" s="35">
        <f>IF(AU7="",NA(),AU7)</f>
        <v>40.020000000000003</v>
      </c>
      <c r="AV6" s="35">
        <f t="shared" ref="AV6:BD6" si="6">IF(AV7="",NA(),AV7)</f>
        <v>19.03</v>
      </c>
      <c r="AW6" s="35">
        <f t="shared" si="6"/>
        <v>17.43</v>
      </c>
      <c r="AX6" s="35">
        <f t="shared" si="6"/>
        <v>20.25</v>
      </c>
      <c r="AY6" s="35">
        <f t="shared" si="6"/>
        <v>24.86</v>
      </c>
      <c r="AZ6" s="35">
        <f t="shared" si="6"/>
        <v>75.290000000000006</v>
      </c>
      <c r="BA6" s="35">
        <f t="shared" si="6"/>
        <v>47.44</v>
      </c>
      <c r="BB6" s="35">
        <f t="shared" si="6"/>
        <v>49.18</v>
      </c>
      <c r="BC6" s="35">
        <f t="shared" si="6"/>
        <v>47.72</v>
      </c>
      <c r="BD6" s="35">
        <f t="shared" si="6"/>
        <v>44.24</v>
      </c>
      <c r="BE6" s="34" t="str">
        <f>IF(BE7="","",IF(BE7="-","【-】","【"&amp;SUBSTITUTE(TEXT(BE7,"#,##0.00"),"-","△")&amp;"】"))</f>
        <v>【45.34】</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22.33</v>
      </c>
      <c r="BR6" s="35">
        <f t="shared" ref="BR6:BZ6" si="8">IF(BR7="",NA(),BR7)</f>
        <v>25.11</v>
      </c>
      <c r="BS6" s="35">
        <f t="shared" si="8"/>
        <v>22.76</v>
      </c>
      <c r="BT6" s="35">
        <f t="shared" si="8"/>
        <v>22.45</v>
      </c>
      <c r="BU6" s="35">
        <f t="shared" si="8"/>
        <v>22.18</v>
      </c>
      <c r="BV6" s="35">
        <f t="shared" si="8"/>
        <v>53.7</v>
      </c>
      <c r="BW6" s="35">
        <f t="shared" si="8"/>
        <v>74.3</v>
      </c>
      <c r="BX6" s="35">
        <f t="shared" si="8"/>
        <v>72.260000000000005</v>
      </c>
      <c r="BY6" s="35">
        <f t="shared" si="8"/>
        <v>71.84</v>
      </c>
      <c r="BZ6" s="35">
        <f t="shared" si="8"/>
        <v>73.36</v>
      </c>
      <c r="CA6" s="34" t="str">
        <f>IF(CA7="","",IF(CA7="-","【-】","【"&amp;SUBSTITUTE(TEXT(CA7,"#,##0.00"),"-","△")&amp;"】"))</f>
        <v>【75.29】</v>
      </c>
      <c r="CB6" s="35">
        <f>IF(CB7="",NA(),CB7)</f>
        <v>306.10000000000002</v>
      </c>
      <c r="CC6" s="35">
        <f t="shared" ref="CC6:CK6" si="9">IF(CC7="",NA(),CC7)</f>
        <v>271.54000000000002</v>
      </c>
      <c r="CD6" s="35">
        <f t="shared" si="9"/>
        <v>300.45999999999998</v>
      </c>
      <c r="CE6" s="35">
        <f t="shared" si="9"/>
        <v>303.95999999999998</v>
      </c>
      <c r="CF6" s="35">
        <f t="shared" si="9"/>
        <v>311.01</v>
      </c>
      <c r="CG6" s="35">
        <f t="shared" si="9"/>
        <v>300.35000000000002</v>
      </c>
      <c r="CH6" s="35">
        <f t="shared" si="9"/>
        <v>221.81</v>
      </c>
      <c r="CI6" s="35">
        <f t="shared" si="9"/>
        <v>230.02</v>
      </c>
      <c r="CJ6" s="35">
        <f t="shared" si="9"/>
        <v>228.47</v>
      </c>
      <c r="CK6" s="35">
        <f t="shared" si="9"/>
        <v>224.88</v>
      </c>
      <c r="CL6" s="34" t="str">
        <f>IF(CL7="","",IF(CL7="-","【-】","【"&amp;SUBSTITUTE(TEXT(CL7,"#,##0.00"),"-","△")&amp;"】"))</f>
        <v>【215.41】</v>
      </c>
      <c r="CM6" s="34">
        <f>IF(CM7="",NA(),CM7)</f>
        <v>0</v>
      </c>
      <c r="CN6" s="34">
        <f t="shared" ref="CN6:CV6" si="10">IF(CN7="",NA(),CN7)</f>
        <v>0</v>
      </c>
      <c r="CO6" s="34">
        <f t="shared" si="10"/>
        <v>0</v>
      </c>
      <c r="CP6" s="34">
        <f t="shared" si="10"/>
        <v>0</v>
      </c>
      <c r="CQ6" s="34">
        <f t="shared" si="10"/>
        <v>0</v>
      </c>
      <c r="CR6" s="35">
        <f t="shared" si="10"/>
        <v>37.72</v>
      </c>
      <c r="CS6" s="35">
        <f t="shared" si="10"/>
        <v>43.36</v>
      </c>
      <c r="CT6" s="35">
        <f t="shared" si="10"/>
        <v>42.56</v>
      </c>
      <c r="CU6" s="35">
        <f t="shared" si="10"/>
        <v>42.47</v>
      </c>
      <c r="CV6" s="35">
        <f t="shared" si="10"/>
        <v>42.4</v>
      </c>
      <c r="CW6" s="34" t="str">
        <f>IF(CW7="","",IF(CW7="-","【-】","【"&amp;SUBSTITUTE(TEXT(CW7,"#,##0.00"),"-","△")&amp;"】"))</f>
        <v>【42.90】</v>
      </c>
      <c r="CX6" s="35">
        <f>IF(CX7="",NA(),CX7)</f>
        <v>82.1</v>
      </c>
      <c r="CY6" s="35">
        <f t="shared" ref="CY6:DG6" si="11">IF(CY7="",NA(),CY7)</f>
        <v>85.59</v>
      </c>
      <c r="CZ6" s="35">
        <f t="shared" si="11"/>
        <v>87.05</v>
      </c>
      <c r="DA6" s="35">
        <f t="shared" si="11"/>
        <v>87.99</v>
      </c>
      <c r="DB6" s="35">
        <f t="shared" si="11"/>
        <v>88.96</v>
      </c>
      <c r="DC6" s="35">
        <f t="shared" si="11"/>
        <v>68.459999999999994</v>
      </c>
      <c r="DD6" s="35">
        <f t="shared" si="11"/>
        <v>83.06</v>
      </c>
      <c r="DE6" s="35">
        <f t="shared" si="11"/>
        <v>83.32</v>
      </c>
      <c r="DF6" s="35">
        <f t="shared" si="11"/>
        <v>83.75</v>
      </c>
      <c r="DG6" s="35">
        <f t="shared" si="11"/>
        <v>84.19</v>
      </c>
      <c r="DH6" s="34" t="str">
        <f>IF(DH7="","",IF(DH7="-","【-】","【"&amp;SUBSTITUTE(TEXT(DH7,"#,##0.00"),"-","△")&amp;"】"))</f>
        <v>【84.75】</v>
      </c>
      <c r="DI6" s="35">
        <f>IF(DI7="",NA(),DI7)</f>
        <v>41.62</v>
      </c>
      <c r="DJ6" s="35">
        <f t="shared" ref="DJ6:DR6" si="12">IF(DJ7="",NA(),DJ7)</f>
        <v>36.82</v>
      </c>
      <c r="DK6" s="35">
        <f t="shared" si="12"/>
        <v>39.57</v>
      </c>
      <c r="DL6" s="35">
        <f t="shared" si="12"/>
        <v>42.28</v>
      </c>
      <c r="DM6" s="35">
        <f t="shared" si="12"/>
        <v>44.45</v>
      </c>
      <c r="DN6" s="35">
        <f t="shared" si="12"/>
        <v>18.920000000000002</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24112</v>
      </c>
      <c r="D7" s="37">
        <v>46</v>
      </c>
      <c r="E7" s="37">
        <v>17</v>
      </c>
      <c r="F7" s="37">
        <v>4</v>
      </c>
      <c r="G7" s="37">
        <v>0</v>
      </c>
      <c r="H7" s="37" t="s">
        <v>95</v>
      </c>
      <c r="I7" s="37" t="s">
        <v>96</v>
      </c>
      <c r="J7" s="37" t="s">
        <v>97</v>
      </c>
      <c r="K7" s="37" t="s">
        <v>98</v>
      </c>
      <c r="L7" s="37" t="s">
        <v>99</v>
      </c>
      <c r="M7" s="37" t="s">
        <v>100</v>
      </c>
      <c r="N7" s="38" t="s">
        <v>101</v>
      </c>
      <c r="O7" s="38">
        <v>68.760000000000005</v>
      </c>
      <c r="P7" s="38">
        <v>27.72</v>
      </c>
      <c r="Q7" s="38">
        <v>83.74</v>
      </c>
      <c r="R7" s="38">
        <v>1397</v>
      </c>
      <c r="S7" s="38">
        <v>10131</v>
      </c>
      <c r="T7" s="38">
        <v>252.68</v>
      </c>
      <c r="U7" s="38">
        <v>40.090000000000003</v>
      </c>
      <c r="V7" s="38">
        <v>2799</v>
      </c>
      <c r="W7" s="38">
        <v>0.89</v>
      </c>
      <c r="X7" s="38">
        <v>3144.94</v>
      </c>
      <c r="Y7" s="38">
        <v>105.89</v>
      </c>
      <c r="Z7" s="38">
        <v>105.38</v>
      </c>
      <c r="AA7" s="38">
        <v>104.06</v>
      </c>
      <c r="AB7" s="38">
        <v>104.47</v>
      </c>
      <c r="AC7" s="38">
        <v>100.38</v>
      </c>
      <c r="AD7" s="38">
        <v>98.04</v>
      </c>
      <c r="AE7" s="38">
        <v>102.13</v>
      </c>
      <c r="AF7" s="38">
        <v>101.72</v>
      </c>
      <c r="AG7" s="38">
        <v>102.73</v>
      </c>
      <c r="AH7" s="38">
        <v>105.78</v>
      </c>
      <c r="AI7" s="38">
        <v>104.83</v>
      </c>
      <c r="AJ7" s="38">
        <v>590.12</v>
      </c>
      <c r="AK7" s="38">
        <v>511.47</v>
      </c>
      <c r="AL7" s="38">
        <v>467.12</v>
      </c>
      <c r="AM7" s="38">
        <v>416.59</v>
      </c>
      <c r="AN7" s="38">
        <v>406.26</v>
      </c>
      <c r="AO7" s="38">
        <v>208.1</v>
      </c>
      <c r="AP7" s="38">
        <v>109.51</v>
      </c>
      <c r="AQ7" s="38">
        <v>112.88</v>
      </c>
      <c r="AR7" s="38">
        <v>94.97</v>
      </c>
      <c r="AS7" s="38">
        <v>63.96</v>
      </c>
      <c r="AT7" s="38">
        <v>61.55</v>
      </c>
      <c r="AU7" s="38">
        <v>40.020000000000003</v>
      </c>
      <c r="AV7" s="38">
        <v>19.03</v>
      </c>
      <c r="AW7" s="38">
        <v>17.43</v>
      </c>
      <c r="AX7" s="38">
        <v>20.25</v>
      </c>
      <c r="AY7" s="38">
        <v>24.86</v>
      </c>
      <c r="AZ7" s="38">
        <v>75.290000000000006</v>
      </c>
      <c r="BA7" s="38">
        <v>47.44</v>
      </c>
      <c r="BB7" s="38">
        <v>49.18</v>
      </c>
      <c r="BC7" s="38">
        <v>47.72</v>
      </c>
      <c r="BD7" s="38">
        <v>44.24</v>
      </c>
      <c r="BE7" s="38">
        <v>45.34</v>
      </c>
      <c r="BF7" s="38">
        <v>0</v>
      </c>
      <c r="BG7" s="38">
        <v>0</v>
      </c>
      <c r="BH7" s="38">
        <v>0</v>
      </c>
      <c r="BI7" s="38">
        <v>0</v>
      </c>
      <c r="BJ7" s="38">
        <v>0</v>
      </c>
      <c r="BK7" s="38">
        <v>1592.72</v>
      </c>
      <c r="BL7" s="38">
        <v>1243.71</v>
      </c>
      <c r="BM7" s="38">
        <v>1194.1500000000001</v>
      </c>
      <c r="BN7" s="38">
        <v>1206.79</v>
      </c>
      <c r="BO7" s="38">
        <v>1258.43</v>
      </c>
      <c r="BP7" s="38">
        <v>1260.21</v>
      </c>
      <c r="BQ7" s="38">
        <v>22.33</v>
      </c>
      <c r="BR7" s="38">
        <v>25.11</v>
      </c>
      <c r="BS7" s="38">
        <v>22.76</v>
      </c>
      <c r="BT7" s="38">
        <v>22.45</v>
      </c>
      <c r="BU7" s="38">
        <v>22.18</v>
      </c>
      <c r="BV7" s="38">
        <v>53.7</v>
      </c>
      <c r="BW7" s="38">
        <v>74.3</v>
      </c>
      <c r="BX7" s="38">
        <v>72.260000000000005</v>
      </c>
      <c r="BY7" s="38">
        <v>71.84</v>
      </c>
      <c r="BZ7" s="38">
        <v>73.36</v>
      </c>
      <c r="CA7" s="38">
        <v>75.290000000000006</v>
      </c>
      <c r="CB7" s="38">
        <v>306.10000000000002</v>
      </c>
      <c r="CC7" s="38">
        <v>271.54000000000002</v>
      </c>
      <c r="CD7" s="38">
        <v>300.45999999999998</v>
      </c>
      <c r="CE7" s="38">
        <v>303.95999999999998</v>
      </c>
      <c r="CF7" s="38">
        <v>311.01</v>
      </c>
      <c r="CG7" s="38">
        <v>300.35000000000002</v>
      </c>
      <c r="CH7" s="38">
        <v>221.81</v>
      </c>
      <c r="CI7" s="38">
        <v>230.02</v>
      </c>
      <c r="CJ7" s="38">
        <v>228.47</v>
      </c>
      <c r="CK7" s="38">
        <v>224.88</v>
      </c>
      <c r="CL7" s="38">
        <v>215.41</v>
      </c>
      <c r="CM7" s="38">
        <v>0</v>
      </c>
      <c r="CN7" s="38">
        <v>0</v>
      </c>
      <c r="CO7" s="38">
        <v>0</v>
      </c>
      <c r="CP7" s="38">
        <v>0</v>
      </c>
      <c r="CQ7" s="38">
        <v>0</v>
      </c>
      <c r="CR7" s="38">
        <v>37.72</v>
      </c>
      <c r="CS7" s="38">
        <v>43.36</v>
      </c>
      <c r="CT7" s="38">
        <v>42.56</v>
      </c>
      <c r="CU7" s="38">
        <v>42.47</v>
      </c>
      <c r="CV7" s="38">
        <v>42.4</v>
      </c>
      <c r="CW7" s="38">
        <v>42.9</v>
      </c>
      <c r="CX7" s="38">
        <v>82.1</v>
      </c>
      <c r="CY7" s="38">
        <v>85.59</v>
      </c>
      <c r="CZ7" s="38">
        <v>87.05</v>
      </c>
      <c r="DA7" s="38">
        <v>87.99</v>
      </c>
      <c r="DB7" s="38">
        <v>88.96</v>
      </c>
      <c r="DC7" s="38">
        <v>68.459999999999994</v>
      </c>
      <c r="DD7" s="38">
        <v>83.06</v>
      </c>
      <c r="DE7" s="38">
        <v>83.32</v>
      </c>
      <c r="DF7" s="38">
        <v>83.75</v>
      </c>
      <c r="DG7" s="38">
        <v>84.19</v>
      </c>
      <c r="DH7" s="38">
        <v>84.75</v>
      </c>
      <c r="DI7" s="38">
        <v>41.62</v>
      </c>
      <c r="DJ7" s="38">
        <v>36.82</v>
      </c>
      <c r="DK7" s="38">
        <v>39.57</v>
      </c>
      <c r="DL7" s="38">
        <v>42.28</v>
      </c>
      <c r="DM7" s="38">
        <v>44.45</v>
      </c>
      <c r="DN7" s="38">
        <v>18.920000000000002</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0.13</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202op</cp:lastModifiedBy>
  <cp:lastPrinted>2022-02-08T07:42:38Z</cp:lastPrinted>
  <dcterms:modified xsi:type="dcterms:W3CDTF">2022-02-08T07:45:33Z</dcterms:modified>
</cp:coreProperties>
</file>