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11_平内町\04_確定版\"/>
    </mc:Choice>
  </mc:AlternateContent>
  <xr:revisionPtr revIDLastSave="0" documentId="13_ncr:1_{55F1DC9C-DCD8-4B1D-BF7A-529C0DE5186B}" xr6:coauthVersionLast="36" xr6:coauthVersionMax="36" xr10:uidLastSave="{00000000-0000-0000-0000-000000000000}"/>
  <workbookProtection workbookAlgorithmName="SHA-512" workbookHashValue="iEH6zssBTB4pTzTBxMtIzs61TGF0qvmmgbhbN75K10HIUpmO9/r9usduW6hSBLCs+Jhpt/oM6n+E6MxFbod6GQ==" workbookSaltValue="bhRS85cwpSLURzFq2Y5rk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6" i="4"/>
  <c r="E86" i="4"/>
  <c r="AL10" i="4"/>
  <c r="AL8" i="4"/>
  <c r="W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<sst xmlns="http://schemas.openxmlformats.org/spreadsheetml/2006/main" count="236" uniqueCount="119">
  <si>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</si>
  <si>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</si>
  <si>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</si>
  <si>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</si>
  <si>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</si>
  <si>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</si>
  <si>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</si>
  <si>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</si>
  <si>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</si>
  <si>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</si>
  <si>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</si>
  <si>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</si>
  <si>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</si>
  <si>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</si>
  <si>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</si>
  <si>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</si>
  <si>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</si>
  <si>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</si>
  <si>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</si>
  <si>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</si>
  <si>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</si>
  <si>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</si>
  <si>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</si>
  <si>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</si>
  <si>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</si>
  <si>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</si>
  <si>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</si>
  <si>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</si>
  <si>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</si>
  <si>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</si>
  <si>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</si>
  <si>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</si>
  <si>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</si>
  <si>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</si>
  <si>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</si>
  <si>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</si>
  <si>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</si>
  <si>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</si>
  <si>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</si>
  <si>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</si>
  <si>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</si>
  <si>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</si>
  <si>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</si>
  <si>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</si>
  <si>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</si>
  <si>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</si>
  <si>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</si>
  <si>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</si>
  <si>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</si>
  <si>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</si>
  <si>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</si>
  <si>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</si>
  <si>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</si>
  <si>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</si>
  <si>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</si>
  <si>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</si>
  <si>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</si>
  <si>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</si>
  <si>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</si>
  <si>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</si>
  <si>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</si>
  <si>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</si>
  <si>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</si>
  <si>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</si>
  <si>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</si>
  <si>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</si>
  <si>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</si>
  <si>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</si>
  <si>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</si>
  <si>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</si>
  <si>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</si>
  <si>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</si>
  <si>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</si>
  <si>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</si>
  <si>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</si>
  <si>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</si>
  <si>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</si>
  <si>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</si>
  <si>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</si>
  <si>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</si>
  <si>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</si>
  <si>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</si>
  <si>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</si>
  <si>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</si>
  <si>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</si>
  <si>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</si>
  <si>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</si>
  <si>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</si>
  <si>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</si>
  <si>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</si>
  <si>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</si>
  <si>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</si>
  <si>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</si>
  <si>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</si>
  <si>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</si>
  <si>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</si>
  <si>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</si>
  <si>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</si>
  <si>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</si>
  <si>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</si>
  <si>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</si>
  <si>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</si>
  <si>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</si>
  <si>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</si>
  <si>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</si>
  <si>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</si>
  <si>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</si>
  <si>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</si>
  <si>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</si>
  <si>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</si>
  <si>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</si>
  <si>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</si>
  <si>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</si>
  <si>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</si>
  <si>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</si>
  <si>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</si>
  <si>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施設・電気機械は古いもので25年経過している。点検・修繕を計画的に実施する。耐用年数が近づく古い管渠から計画的に更新していく。</t>
    <phoneticPr fontId="4"/>
  </si>
  <si>
    <t>収益的収支比率は昨年度よりも低く、赤字状態が続いている状況であり、一般会計繰入金により収入不足を補っている状況である。人口減少に伴う使用料の減により料金収入の増は見込めない。
　経費回収率は類似団体平均値に比べ低い結果となっている。今後は、排水処理に係る経費削減に努力したい。
　汚水処理原価は類似団体平均値に比べ高い結果となっている。今後も維持管理の経費削減に努め、さらなる向上を図る。
　施設利用率は横ばいで人口減少の影響で増は望めない。
　水洗化率は類似団体平均値より上回っており、下水道事業への加入者が増加傾向にあることから年々高くなっている。
　料金改定については消費税増税もあり、利用者の負担も考えると近いうちに改定する予定はないが、経営状況が好転しない場合は検討していく。</t>
    <rPh sb="0" eb="3">
      <t>シュウエキテキ</t>
    </rPh>
    <rPh sb="3" eb="5">
      <t>シュウシ</t>
    </rPh>
    <rPh sb="5" eb="7">
      <t>ヒリツ</t>
    </rPh>
    <rPh sb="8" eb="11">
      <t>サクネンド</t>
    </rPh>
    <rPh sb="14" eb="15">
      <t>ヒク</t>
    </rPh>
    <rPh sb="17" eb="19">
      <t>アカジ</t>
    </rPh>
    <rPh sb="19" eb="21">
      <t>ジョウタイ</t>
    </rPh>
    <rPh sb="22" eb="23">
      <t>ツヅ</t>
    </rPh>
    <rPh sb="27" eb="29">
      <t>ジョウキョウ</t>
    </rPh>
    <rPh sb="33" eb="35">
      <t>イッパン</t>
    </rPh>
    <rPh sb="35" eb="37">
      <t>カイケイ</t>
    </rPh>
    <rPh sb="37" eb="40">
      <t>クリイレキン</t>
    </rPh>
    <rPh sb="43" eb="45">
      <t>シュウニュウ</t>
    </rPh>
    <rPh sb="45" eb="47">
      <t>ブソク</t>
    </rPh>
    <rPh sb="48" eb="49">
      <t>オギナ</t>
    </rPh>
    <rPh sb="53" eb="55">
      <t>ジョウキョウ</t>
    </rPh>
    <rPh sb="59" eb="61">
      <t>ジンコウ</t>
    </rPh>
    <rPh sb="61" eb="63">
      <t>ゲンショウ</t>
    </rPh>
    <rPh sb="64" eb="65">
      <t>トモナ</t>
    </rPh>
    <rPh sb="66" eb="69">
      <t>シヨウリョウ</t>
    </rPh>
    <rPh sb="70" eb="71">
      <t>ゲン</t>
    </rPh>
    <rPh sb="74" eb="76">
      <t>リョウキン</t>
    </rPh>
    <rPh sb="76" eb="78">
      <t>シュウニュウ</t>
    </rPh>
    <rPh sb="79" eb="80">
      <t>ゾウ</t>
    </rPh>
    <rPh sb="81" eb="83">
      <t>ミコ</t>
    </rPh>
    <rPh sb="89" eb="91">
      <t>ケイヒ</t>
    </rPh>
    <rPh sb="91" eb="93">
      <t>カイシュウ</t>
    </rPh>
    <rPh sb="93" eb="94">
      <t>リツ</t>
    </rPh>
    <rPh sb="95" eb="97">
      <t>ルイジ</t>
    </rPh>
    <rPh sb="97" eb="99">
      <t>ダンタイ</t>
    </rPh>
    <rPh sb="99" eb="102">
      <t>ヘイキンチ</t>
    </rPh>
    <rPh sb="103" eb="104">
      <t>クラ</t>
    </rPh>
    <rPh sb="105" eb="106">
      <t>ヒク</t>
    </rPh>
    <rPh sb="107" eb="109">
      <t>ケッカ</t>
    </rPh>
    <rPh sb="116" eb="118">
      <t>コンゴ</t>
    </rPh>
    <rPh sb="120" eb="122">
      <t>ハイスイ</t>
    </rPh>
    <rPh sb="122" eb="124">
      <t>ショリ</t>
    </rPh>
    <rPh sb="125" eb="126">
      <t>カカ</t>
    </rPh>
    <rPh sb="127" eb="129">
      <t>ケイヒ</t>
    </rPh>
    <rPh sb="129" eb="131">
      <t>サクゲン</t>
    </rPh>
    <rPh sb="132" eb="134">
      <t>ドリョク</t>
    </rPh>
    <rPh sb="140" eb="142">
      <t>オスイ</t>
    </rPh>
    <rPh sb="142" eb="144">
      <t>ショリ</t>
    </rPh>
    <rPh sb="144" eb="146">
      <t>ゲンカ</t>
    </rPh>
    <rPh sb="157" eb="158">
      <t>タカ</t>
    </rPh>
    <rPh sb="168" eb="170">
      <t>コンゴ</t>
    </rPh>
    <rPh sb="171" eb="173">
      <t>イジ</t>
    </rPh>
    <rPh sb="173" eb="175">
      <t>カンリ</t>
    </rPh>
    <rPh sb="176" eb="178">
      <t>ケイヒ</t>
    </rPh>
    <rPh sb="178" eb="180">
      <t>サクゲン</t>
    </rPh>
    <rPh sb="181" eb="182">
      <t>ツト</t>
    </rPh>
    <rPh sb="188" eb="190">
      <t>コウジョウ</t>
    </rPh>
    <rPh sb="191" eb="192">
      <t>ハカ</t>
    </rPh>
    <rPh sb="196" eb="198">
      <t>シセツ</t>
    </rPh>
    <rPh sb="198" eb="200">
      <t>リヨウ</t>
    </rPh>
    <rPh sb="200" eb="201">
      <t>リツ</t>
    </rPh>
    <rPh sb="202" eb="203">
      <t>ヨコ</t>
    </rPh>
    <rPh sb="206" eb="208">
      <t>ジンコウ</t>
    </rPh>
    <rPh sb="208" eb="210">
      <t>ゲンショウ</t>
    </rPh>
    <rPh sb="211" eb="213">
      <t>エイキョウ</t>
    </rPh>
    <rPh sb="214" eb="215">
      <t>ゾウ</t>
    </rPh>
    <rPh sb="216" eb="217">
      <t>ノゾ</t>
    </rPh>
    <rPh sb="223" eb="225">
      <t>スイセン</t>
    </rPh>
    <rPh sb="225" eb="226">
      <t>カ</t>
    </rPh>
    <rPh sb="226" eb="227">
      <t>リツ</t>
    </rPh>
    <rPh sb="228" eb="230">
      <t>ルイジ</t>
    </rPh>
    <rPh sb="230" eb="232">
      <t>ダンタイ</t>
    </rPh>
    <rPh sb="232" eb="235">
      <t>ヘイキンチ</t>
    </rPh>
    <rPh sb="237" eb="239">
      <t>ウワマワ</t>
    </rPh>
    <rPh sb="244" eb="247">
      <t>ゲスイドウ</t>
    </rPh>
    <rPh sb="247" eb="249">
      <t>ジギョウ</t>
    </rPh>
    <rPh sb="251" eb="254">
      <t>カニュウシャ</t>
    </rPh>
    <rPh sb="255" eb="257">
      <t>ゾウカ</t>
    </rPh>
    <rPh sb="257" eb="259">
      <t>ケイコウ</t>
    </rPh>
    <rPh sb="266" eb="268">
      <t>ネンネン</t>
    </rPh>
    <rPh sb="268" eb="269">
      <t>タカ</t>
    </rPh>
    <rPh sb="278" eb="280">
      <t>リョウキン</t>
    </rPh>
    <rPh sb="280" eb="282">
      <t>カイテイ</t>
    </rPh>
    <rPh sb="307" eb="308">
      <t>チカ</t>
    </rPh>
    <rPh sb="312" eb="314">
      <t>カイテイ</t>
    </rPh>
    <rPh sb="316" eb="318">
      <t>ヨテイ</t>
    </rPh>
    <rPh sb="323" eb="325">
      <t>ケイエイ</t>
    </rPh>
    <rPh sb="325" eb="327">
      <t>ジョウキョウ</t>
    </rPh>
    <rPh sb="328" eb="330">
      <t>コウテン</t>
    </rPh>
    <rPh sb="333" eb="335">
      <t>バアイ</t>
    </rPh>
    <rPh sb="336" eb="338">
      <t>ケントウ</t>
    </rPh>
    <phoneticPr fontId="4"/>
  </si>
  <si>
    <t>排水処理に係る経費削減に努め経営改善に取り組んでいく。農業集落排水事業での新規投資は終了しており、令和４年度から企業債の完済が始まることから企業債残高は減少していく。一方、供用開始からの年月経過とともに機器等の修繕費用が上がっている。今後は修繕計画を策定し、計画的な機器修繕を行うことで機器の寿命を延ばし、安定した経営を目指していく。更には近隣処理施設との統廃合を検討する。</t>
    <rPh sb="0" eb="2">
      <t>ハイスイ</t>
    </rPh>
    <rPh sb="2" eb="4">
      <t>ショリ</t>
    </rPh>
    <rPh sb="5" eb="6">
      <t>カカ</t>
    </rPh>
    <rPh sb="7" eb="9">
      <t>ケイヒ</t>
    </rPh>
    <rPh sb="9" eb="11">
      <t>サクゲン</t>
    </rPh>
    <rPh sb="12" eb="13">
      <t>ツト</t>
    </rPh>
    <rPh sb="14" eb="16">
      <t>ケイエイ</t>
    </rPh>
    <rPh sb="16" eb="18">
      <t>カイゼン</t>
    </rPh>
    <rPh sb="19" eb="20">
      <t>ト</t>
    </rPh>
    <rPh sb="21" eb="22">
      <t>ク</t>
    </rPh>
    <rPh sb="27" eb="29">
      <t>ノウギョウ</t>
    </rPh>
    <rPh sb="29" eb="31">
      <t>シュウラク</t>
    </rPh>
    <rPh sb="31" eb="33">
      <t>ハイスイ</t>
    </rPh>
    <rPh sb="33" eb="35">
      <t>ジギョウ</t>
    </rPh>
    <rPh sb="37" eb="39">
      <t>シンキ</t>
    </rPh>
    <rPh sb="39" eb="41">
      <t>トウシ</t>
    </rPh>
    <rPh sb="42" eb="44">
      <t>シュウリョウ</t>
    </rPh>
    <rPh sb="49" eb="50">
      <t>レイ</t>
    </rPh>
    <rPh sb="50" eb="51">
      <t>ワ</t>
    </rPh>
    <rPh sb="52" eb="54">
      <t>ネンド</t>
    </rPh>
    <rPh sb="56" eb="59">
      <t>キギョウサイ</t>
    </rPh>
    <rPh sb="60" eb="62">
      <t>カンサイ</t>
    </rPh>
    <rPh sb="63" eb="64">
      <t>ハジ</t>
    </rPh>
    <rPh sb="70" eb="73">
      <t>キギョウサイ</t>
    </rPh>
    <rPh sb="73" eb="75">
      <t>ザンダカ</t>
    </rPh>
    <rPh sb="76" eb="78">
      <t>ゲンショウ</t>
    </rPh>
    <rPh sb="83" eb="85">
      <t>イッポウ</t>
    </rPh>
    <rPh sb="86" eb="88">
      <t>キョウヨウ</t>
    </rPh>
    <rPh sb="88" eb="90">
      <t>カイシ</t>
    </rPh>
    <rPh sb="93" eb="95">
      <t>ネンゲツ</t>
    </rPh>
    <rPh sb="95" eb="97">
      <t>ケイカ</t>
    </rPh>
    <rPh sb="101" eb="103">
      <t>キキ</t>
    </rPh>
    <rPh sb="103" eb="104">
      <t>トウ</t>
    </rPh>
    <rPh sb="105" eb="107">
      <t>シュウゼン</t>
    </rPh>
    <rPh sb="107" eb="109">
      <t>ヒヨウ</t>
    </rPh>
    <rPh sb="110" eb="111">
      <t>ア</t>
    </rPh>
    <rPh sb="117" eb="119">
      <t>コンゴ</t>
    </rPh>
    <rPh sb="120" eb="122">
      <t>シュウゼン</t>
    </rPh>
    <rPh sb="122" eb="124">
      <t>ケイカク</t>
    </rPh>
    <rPh sb="125" eb="127">
      <t>サクテイ</t>
    </rPh>
    <rPh sb="129" eb="132">
      <t>ケイカクテキ</t>
    </rPh>
    <rPh sb="133" eb="135">
      <t>キキ</t>
    </rPh>
    <rPh sb="135" eb="137">
      <t>シュウゼン</t>
    </rPh>
    <rPh sb="138" eb="139">
      <t>オコナ</t>
    </rPh>
    <rPh sb="143" eb="145">
      <t>キキ</t>
    </rPh>
    <rPh sb="146" eb="148">
      <t>ジュミョウ</t>
    </rPh>
    <rPh sb="149" eb="150">
      <t>ノ</t>
    </rPh>
    <rPh sb="153" eb="155">
      <t>アンテイ</t>
    </rPh>
    <rPh sb="157" eb="159">
      <t>ケイエイ</t>
    </rPh>
    <rPh sb="160" eb="162">
      <t>メザ</t>
    </rPh>
    <rPh sb="167" eb="168">
      <t>サラ</t>
    </rPh>
    <rPh sb="170" eb="172">
      <t>キンリン</t>
    </rPh>
    <rPh sb="172" eb="174">
      <t>ショリ</t>
    </rPh>
    <rPh sb="174" eb="176">
      <t>シセツ</t>
    </rPh>
    <rPh sb="178" eb="181">
      <t>トウハイゴウ</t>
    </rPh>
    <rPh sb="182" eb="18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</si>
</sst>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c:v>
                </c:pt>
                <c:pt idx="1">
                  <c:v>0</c:v>
                </c:pt>
                <c:pt idx="2">
                  <c:v>0</c:v>
                </c:pt>
                <c:pt idx="3" formatCode="#,##0.00;&quot;△&quot;#,##0.00;&quot;-&quot;">
                  <c:v>0.1</c:v>
                </c:pt>
                <c:pt idx="4">
                  <c:v>0</c:v>
                </c:pt>
              </c:numCache>
            </c:numRef>
          </c:val>
          <c:extLst>
            <c:ext xmlns:c16="http://schemas.microsoft.com/office/drawing/2014/chart" uri="{C3380CC4-5D6E-409C-BE32-E72D297353CC}">
              <c16:uniqueId val="{00000000-ACFD-4559-9EC5-4A4698A4498D}"/>
            </c:ext>
          </c:extLst>
        </c:ser>
        <c:dLbls>
          <c:showLegendKey val="0"/>
          <c:showVal val="0"/>
          <c:showCatName val="0"/>
          <c:showSerName val="0"/>
          <c:showPercent val="0"/>
          <c:showBubbleSize val="0"/>
        </c:dLbls>
        <c:gapWidth val="150"/>
        <c:axId val="47156224"/>
        <c:axId val="471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CFD-4559-9EC5-4A4698A4498D}"/>
            </c:ext>
          </c:extLst>
        </c:ser>
        <c:dLbls>
          <c:showLegendKey val="0"/>
          <c:showVal val="0"/>
          <c:showCatName val="0"/>
          <c:showSerName val="0"/>
          <c:showPercent val="0"/>
          <c:showBubbleSize val="0"/>
        </c:dLbls>
        <c:marker val="1"/>
        <c:smooth val="0"/>
        <c:axId val="47156224"/>
        <c:axId val="47162496"/>
      </c:lineChart>
      <c:dateAx>
        <c:axId val="47156224"/>
        <c:scaling>
          <c:orientation val="minMax"/>
        </c:scaling>
        <c:delete val="1"/>
        <c:axPos val="b"/>
        <c:numFmt formatCode="&quot;H&quot;yy" sourceLinked="1"/>
        <c:majorTickMark val="none"/>
        <c:minorTickMark val="none"/>
        <c:tickLblPos val="none"/>
        <c:crossAx val="47162496"/>
        <c:crosses val="autoZero"/>
        <c:auto val="1"/>
        <c:lblOffset val="100"/>
        <c:baseTimeUnit val="years"/>
      </c:dateAx>
      <c:valAx>
        <c:axId val="471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37.130000000000003</c:v>
                </c:pt>
                <c:pt idx="1">
                  <c:v>37.700000000000003</c:v>
                </c:pt>
                <c:pt idx="2">
                  <c:v>33.56</c:v>
                </c:pt>
                <c:pt idx="3">
                  <c:v>35.75</c:v>
                </c:pt>
                <c:pt idx="4">
                  <c:v>37.130000000000003</c:v>
                </c:pt>
              </c:numCache>
            </c:numRef>
          </c:val>
          <c:extLst>
            <c:ext xmlns:c16="http://schemas.microsoft.com/office/drawing/2014/chart" uri="{C3380CC4-5D6E-409C-BE32-E72D297353CC}">
              <c16:uniqueId val="{00000000-9519-4879-B344-6F5E95D96E26}"/>
            </c:ext>
          </c:extLst>
        </c:ser>
        <c:dLbls>
          <c:showLegendKey val="0"/>
          <c:showVal val="0"/>
          <c:showCatName val="0"/>
          <c:showSerName val="0"/>
          <c:showPercent val="0"/>
          <c:showBubbleSize val="0"/>
        </c:dLbls>
        <c:gapWidth val="150"/>
        <c:axId val="108939520"/>
        <c:axId val="1089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519-4879-B344-6F5E95D96E26}"/>
            </c:ext>
          </c:extLst>
        </c:ser>
        <c:dLbls>
          <c:showLegendKey val="0"/>
          <c:showVal val="0"/>
          <c:showCatName val="0"/>
          <c:showSerName val="0"/>
          <c:showPercent val="0"/>
          <c:showBubbleSize val="0"/>
        </c:dLbls>
        <c:marker val="1"/>
        <c:smooth val="0"/>
        <c:axId val="108939520"/>
        <c:axId val="108949888"/>
      </c:lineChart>
      <c:dateAx>
        <c:axId val="108939520"/>
        <c:scaling>
          <c:orientation val="minMax"/>
        </c:scaling>
        <c:delete val="1"/>
        <c:axPos val="b"/>
        <c:numFmt formatCode="&quot;H&quot;yy" sourceLinked="1"/>
        <c:majorTickMark val="none"/>
        <c:minorTickMark val="none"/>
        <c:tickLblPos val="none"/>
        <c:crossAx val="108949888"/>
        <c:crosses val="autoZero"/>
        <c:auto val="1"/>
        <c:lblOffset val="100"/>
        <c:baseTimeUnit val="years"/>
      </c:dateAx>
      <c:valAx>
        <c:axId val="1089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85.03</c:v>
                </c:pt>
                <c:pt idx="1">
                  <c:v>85.9</c:v>
                </c:pt>
                <c:pt idx="2">
                  <c:v>86.42</c:v>
                </c:pt>
                <c:pt idx="3">
                  <c:v>86.96</c:v>
                </c:pt>
                <c:pt idx="4">
                  <c:v>88.07</c:v>
                </c:pt>
              </c:numCache>
            </c:numRef>
          </c:val>
          <c:extLst>
            <c:ext xmlns:c16="http://schemas.microsoft.com/office/drawing/2014/chart" uri="{C3380CC4-5D6E-409C-BE32-E72D297353CC}">
              <c16:uniqueId val="{00000000-B793-4709-9E7E-45621F7B0A98}"/>
            </c:ext>
          </c:extLst>
        </c:ser>
        <c:dLbls>
          <c:showLegendKey val="0"/>
          <c:showVal val="0"/>
          <c:showCatName val="0"/>
          <c:showSerName val="0"/>
          <c:showPercent val="0"/>
          <c:showBubbleSize val="0"/>
        </c:dLbls>
        <c:gapWidth val="150"/>
        <c:axId val="109255296"/>
        <c:axId val="1092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793-4709-9E7E-45621F7B0A98}"/>
            </c:ext>
          </c:extLst>
        </c:ser>
        <c:dLbls>
          <c:showLegendKey val="0"/>
          <c:showVal val="0"/>
          <c:showCatName val="0"/>
          <c:showSerName val="0"/>
          <c:showPercent val="0"/>
          <c:showBubbleSize val="0"/>
        </c:dLbls>
        <c:marker val="1"/>
        <c:smooth val="0"/>
        <c:axId val="109255296"/>
        <c:axId val="109261568"/>
      </c:lineChart>
      <c:dateAx>
        <c:axId val="109255296"/>
        <c:scaling>
          <c:orientation val="minMax"/>
        </c:scaling>
        <c:delete val="1"/>
        <c:axPos val="b"/>
        <c:numFmt formatCode="&quot;H&quot;yy" sourceLinked="1"/>
        <c:majorTickMark val="none"/>
        <c:minorTickMark val="none"/>
        <c:tickLblPos val="none"/>
        <c:crossAx val="109261568"/>
        <c:crosses val="autoZero"/>
        <c:auto val="1"/>
        <c:lblOffset val="100"/>
        <c:baseTimeUnit val="years"/>
      </c:dateAx>
      <c:valAx>
        <c:axId val="1092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41.7</c:v>
                </c:pt>
                <c:pt idx="1">
                  <c:v>39.06</c:v>
                </c:pt>
                <c:pt idx="2">
                  <c:v>39.24</c:v>
                </c:pt>
                <c:pt idx="3">
                  <c:v>63.92</c:v>
                </c:pt>
                <c:pt idx="4">
                  <c:v>62.92</c:v>
                </c:pt>
              </c:numCache>
            </c:numRef>
          </c:val>
          <c:extLst>
            <c:ext xmlns:c16="http://schemas.microsoft.com/office/drawing/2014/chart" uri="{C3380CC4-5D6E-409C-BE32-E72D297353CC}">
              <c16:uniqueId val="{00000000-0A83-4508-916D-9B1CE59EDDE3}"/>
            </c:ext>
          </c:extLst>
        </c:ser>
        <c:dLbls>
          <c:showLegendKey val="0"/>
          <c:showVal val="0"/>
          <c:showCatName val="0"/>
          <c:showSerName val="0"/>
          <c:showPercent val="0"/>
          <c:showBubbleSize val="0"/>
        </c:dLbls>
        <c:gapWidth val="150"/>
        <c:axId val="106257792"/>
        <c:axId val="1062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3-4508-916D-9B1CE59EDDE3}"/>
            </c:ext>
          </c:extLst>
        </c:ser>
        <c:dLbls>
          <c:showLegendKey val="0"/>
          <c:showVal val="0"/>
          <c:showCatName val="0"/>
          <c:showSerName val="0"/>
          <c:showPercent val="0"/>
          <c:showBubbleSize val="0"/>
        </c:dLbls>
        <c:marker val="1"/>
        <c:smooth val="0"/>
        <c:axId val="106257792"/>
        <c:axId val="106264064"/>
      </c:lineChart>
      <c:dateAx>
        <c:axId val="106257792"/>
        <c:scaling>
          <c:orientation val="minMax"/>
        </c:scaling>
        <c:delete val="1"/>
        <c:axPos val="b"/>
        <c:numFmt formatCode="&quot;H&quot;yy" sourceLinked="1"/>
        <c:majorTickMark val="none"/>
        <c:minorTickMark val="none"/>
        <c:tickLblPos val="none"/>
        <c:crossAx val="106264064"/>
        <c:crosses val="autoZero"/>
        <c:auto val="1"/>
        <c:lblOffset val="100"/>
        <c:baseTimeUnit val="years"/>
      </c:dateAx>
      <c:valAx>
        <c:axId val="1062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56-44A5-835E-77E67372DFBA}"/>
            </c:ext>
          </c:extLst>
        </c:ser>
        <c:dLbls>
          <c:showLegendKey val="0"/>
          <c:showVal val="0"/>
          <c:showCatName val="0"/>
          <c:showSerName val="0"/>
          <c:showPercent val="0"/>
          <c:showBubbleSize val="0"/>
        </c:dLbls>
        <c:gapWidth val="150"/>
        <c:axId val="107753472"/>
        <c:axId val="1077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56-44A5-835E-77E67372DFBA}"/>
            </c:ext>
          </c:extLst>
        </c:ser>
        <c:dLbls>
          <c:showLegendKey val="0"/>
          <c:showVal val="0"/>
          <c:showCatName val="0"/>
          <c:showSerName val="0"/>
          <c:showPercent val="0"/>
          <c:showBubbleSize val="0"/>
        </c:dLbls>
        <c:marker val="1"/>
        <c:smooth val="0"/>
        <c:axId val="107753472"/>
        <c:axId val="107755392"/>
      </c:lineChart>
      <c:dateAx>
        <c:axId val="107753472"/>
        <c:scaling>
          <c:orientation val="minMax"/>
        </c:scaling>
        <c:delete val="1"/>
        <c:axPos val="b"/>
        <c:numFmt formatCode="&quot;H&quot;yy" sourceLinked="1"/>
        <c:majorTickMark val="none"/>
        <c:minorTickMark val="none"/>
        <c:tickLblPos val="none"/>
        <c:crossAx val="107755392"/>
        <c:crosses val="autoZero"/>
        <c:auto val="1"/>
        <c:lblOffset val="100"/>
        <c:baseTimeUnit val="years"/>
      </c:dateAx>
      <c:valAx>
        <c:axId val="1077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9F-4876-A35C-C15790DCCE2E}"/>
            </c:ext>
          </c:extLst>
        </c:ser>
        <c:dLbls>
          <c:showLegendKey val="0"/>
          <c:showVal val="0"/>
          <c:showCatName val="0"/>
          <c:showSerName val="0"/>
          <c:showPercent val="0"/>
          <c:showBubbleSize val="0"/>
        </c:dLbls>
        <c:gapWidth val="150"/>
        <c:axId val="107782528"/>
        <c:axId val="1077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9F-4876-A35C-C15790DCCE2E}"/>
            </c:ext>
          </c:extLst>
        </c:ser>
        <c:dLbls>
          <c:showLegendKey val="0"/>
          <c:showVal val="0"/>
          <c:showCatName val="0"/>
          <c:showSerName val="0"/>
          <c:showPercent val="0"/>
          <c:showBubbleSize val="0"/>
        </c:dLbls>
        <c:marker val="1"/>
        <c:smooth val="0"/>
        <c:axId val="107782528"/>
        <c:axId val="107784448"/>
      </c:lineChart>
      <c:dateAx>
        <c:axId val="107782528"/>
        <c:scaling>
          <c:orientation val="minMax"/>
        </c:scaling>
        <c:delete val="1"/>
        <c:axPos val="b"/>
        <c:numFmt formatCode="&quot;H&quot;yy" sourceLinked="1"/>
        <c:majorTickMark val="none"/>
        <c:minorTickMark val="none"/>
        <c:tickLblPos val="none"/>
        <c:crossAx val="107784448"/>
        <c:crosses val="autoZero"/>
        <c:auto val="1"/>
        <c:lblOffset val="100"/>
        <c:baseTimeUnit val="years"/>
      </c:dateAx>
      <c:valAx>
        <c:axId val="1077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AA-4D15-9D8C-EB8600727E55}"/>
            </c:ext>
          </c:extLst>
        </c:ser>
        <c:dLbls>
          <c:showLegendKey val="0"/>
          <c:showVal val="0"/>
          <c:showCatName val="0"/>
          <c:showSerName val="0"/>
          <c:showPercent val="0"/>
          <c:showBubbleSize val="0"/>
        </c:dLbls>
        <c:gapWidth val="150"/>
        <c:axId val="107295872"/>
        <c:axId val="1072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AA-4D15-9D8C-EB8600727E55}"/>
            </c:ext>
          </c:extLst>
        </c:ser>
        <c:dLbls>
          <c:showLegendKey val="0"/>
          <c:showVal val="0"/>
          <c:showCatName val="0"/>
          <c:showSerName val="0"/>
          <c:showPercent val="0"/>
          <c:showBubbleSize val="0"/>
        </c:dLbls>
        <c:marker val="1"/>
        <c:smooth val="0"/>
        <c:axId val="107295872"/>
        <c:axId val="107297792"/>
      </c:lineChart>
      <c:dateAx>
        <c:axId val="107295872"/>
        <c:scaling>
          <c:orientation val="minMax"/>
        </c:scaling>
        <c:delete val="1"/>
        <c:axPos val="b"/>
        <c:numFmt formatCode="&quot;H&quot;yy" sourceLinked="1"/>
        <c:majorTickMark val="none"/>
        <c:minorTickMark val="none"/>
        <c:tickLblPos val="none"/>
        <c:crossAx val="107297792"/>
        <c:crosses val="autoZero"/>
        <c:auto val="1"/>
        <c:lblOffset val="100"/>
        <c:baseTimeUnit val="years"/>
      </c:dateAx>
      <c:valAx>
        <c:axId val="1072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3E-4018-8177-77458251CC46}"/>
            </c:ext>
          </c:extLst>
        </c:ser>
        <c:dLbls>
          <c:showLegendKey val="0"/>
          <c:showVal val="0"/>
          <c:showCatName val="0"/>
          <c:showSerName val="0"/>
          <c:showPercent val="0"/>
          <c:showBubbleSize val="0"/>
        </c:dLbls>
        <c:gapWidth val="150"/>
        <c:axId val="107329408"/>
        <c:axId val="1073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3E-4018-8177-77458251CC46}"/>
            </c:ext>
          </c:extLst>
        </c:ser>
        <c:dLbls>
          <c:showLegendKey val="0"/>
          <c:showVal val="0"/>
          <c:showCatName val="0"/>
          <c:showSerName val="0"/>
          <c:showPercent val="0"/>
          <c:showBubbleSize val="0"/>
        </c:dLbls>
        <c:marker val="1"/>
        <c:smooth val="0"/>
        <c:axId val="107329408"/>
        <c:axId val="107343872"/>
      </c:lineChart>
      <c:dateAx>
        <c:axId val="107329408"/>
        <c:scaling>
          <c:orientation val="minMax"/>
        </c:scaling>
        <c:delete val="1"/>
        <c:axPos val="b"/>
        <c:numFmt formatCode="&quot;H&quot;yy" sourceLinked="1"/>
        <c:majorTickMark val="none"/>
        <c:minorTickMark val="none"/>
        <c:tickLblPos val="none"/>
        <c:crossAx val="107343872"/>
        <c:crosses val="autoZero"/>
        <c:auto val="1"/>
        <c:lblOffset val="100"/>
        <c:baseTimeUnit val="years"/>
      </c:dateAx>
      <c:valAx>
        <c:axId val="1073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4167.8999999999996</c:v>
                </c:pt>
                <c:pt idx="1">
                  <c:v>2267.2600000000002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F2-40D9-800F-7EB50B885F9F}"/>
            </c:ext>
          </c:extLst>
        </c:ser>
        <c:dLbls>
          <c:showLegendKey val="0"/>
          <c:showVal val="0"/>
          <c:showCatName val="0"/>
          <c:showSerName val="0"/>
          <c:showPercent val="0"/>
          <c:showBubbleSize val="0"/>
        </c:dLbls>
        <c:gapWidth val="150"/>
        <c:axId val="107395328"/>
        <c:axId val="1073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CF2-40D9-800F-7EB50B885F9F}"/>
            </c:ext>
          </c:extLst>
        </c:ser>
        <c:dLbls>
          <c:showLegendKey val="0"/>
          <c:showVal val="0"/>
          <c:showCatName val="0"/>
          <c:showSerName val="0"/>
          <c:showPercent val="0"/>
          <c:showBubbleSize val="0"/>
        </c:dLbls>
        <c:marker val="1"/>
        <c:smooth val="0"/>
        <c:axId val="107395328"/>
        <c:axId val="107397504"/>
      </c:lineChart>
      <c:dateAx>
        <c:axId val="107395328"/>
        <c:scaling>
          <c:orientation val="minMax"/>
        </c:scaling>
        <c:delete val="1"/>
        <c:axPos val="b"/>
        <c:numFmt formatCode="&quot;H&quot;yy" sourceLinked="1"/>
        <c:majorTickMark val="none"/>
        <c:minorTickMark val="none"/>
        <c:tickLblPos val="none"/>
        <c:crossAx val="107397504"/>
        <c:crosses val="autoZero"/>
        <c:auto val="1"/>
        <c:lblOffset val="100"/>
        <c:baseTimeUnit val="years"/>
      </c:dateAx>
      <c:valAx>
        <c:axId val="1073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18.170000000000002</c:v>
                </c:pt>
                <c:pt idx="1">
                  <c:v>21.94</c:v>
                </c:pt>
                <c:pt idx="2">
                  <c:v>43.25</c:v>
                </c:pt>
                <c:pt idx="3">
                  <c:v>33.700000000000003</c:v>
                </c:pt>
                <c:pt idx="4">
                  <c:v>31.52</c:v>
                </c:pt>
              </c:numCache>
            </c:numRef>
          </c:val>
          <c:extLst>
            <c:ext xmlns:c16="http://schemas.microsoft.com/office/drawing/2014/chart" uri="{C3380CC4-5D6E-409C-BE32-E72D297353CC}">
              <c16:uniqueId val="{00000000-EDBD-4636-BCF5-532E22638282}"/>
            </c:ext>
          </c:extLst>
        </c:ser>
        <c:dLbls>
          <c:showLegendKey val="0"/>
          <c:showVal val="0"/>
          <c:showCatName val="0"/>
          <c:showSerName val="0"/>
          <c:showPercent val="0"/>
          <c:showBubbleSize val="0"/>
        </c:dLbls>
        <c:gapWidth val="150"/>
        <c:axId val="107412096"/>
        <c:axId val="1078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DBD-4636-BCF5-532E22638282}"/>
            </c:ext>
          </c:extLst>
        </c:ser>
        <c:dLbls>
          <c:showLegendKey val="0"/>
          <c:showVal val="0"/>
          <c:showCatName val="0"/>
          <c:showSerName val="0"/>
          <c:showPercent val="0"/>
          <c:showBubbleSize val="0"/>
        </c:dLbls>
        <c:marker val="1"/>
        <c:smooth val="0"/>
        <c:axId val="107412096"/>
        <c:axId val="107819776"/>
      </c:lineChart>
      <c:dateAx>
        <c:axId val="107412096"/>
        <c:scaling>
          <c:orientation val="minMax"/>
        </c:scaling>
        <c:delete val="1"/>
        <c:axPos val="b"/>
        <c:numFmt formatCode="&quot;H&quot;yy" sourceLinked="1"/>
        <c:majorTickMark val="none"/>
        <c:minorTickMark val="none"/>
        <c:tickLblPos val="none"/>
        <c:crossAx val="107819776"/>
        <c:crosses val="autoZero"/>
        <c:auto val="1"/>
        <c:lblOffset val="100"/>
        <c:baseTimeUnit val="years"/>
      </c:dateAx>
      <c:valAx>
        <c:axId val="1078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880.05</c:v>
                </c:pt>
                <c:pt idx="1">
                  <c:v>821.39</c:v>
                </c:pt>
                <c:pt idx="2">
                  <c:v>418.7</c:v>
                </c:pt>
                <c:pt idx="3">
                  <c:v>496.45</c:v>
                </c:pt>
                <c:pt idx="4">
                  <c:v>503.76</c:v>
                </c:pt>
              </c:numCache>
            </c:numRef>
          </c:val>
          <c:extLst>
            <c:ext xmlns:c16="http://schemas.microsoft.com/office/drawing/2014/chart" uri="{C3380CC4-5D6E-409C-BE32-E72D297353CC}">
              <c16:uniqueId val="{00000000-FD7D-4AE7-BD30-5066B3337B10}"/>
            </c:ext>
          </c:extLst>
        </c:ser>
        <c:dLbls>
          <c:showLegendKey val="0"/>
          <c:showVal val="0"/>
          <c:showCatName val="0"/>
          <c:showSerName val="0"/>
          <c:showPercent val="0"/>
          <c:showBubbleSize val="0"/>
        </c:dLbls>
        <c:gapWidth val="150"/>
        <c:axId val="107857792"/>
        <c:axId val="1078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D7D-4AE7-BD30-5066B3337B10}"/>
            </c:ext>
          </c:extLst>
        </c:ser>
        <c:dLbls>
          <c:showLegendKey val="0"/>
          <c:showVal val="0"/>
          <c:showCatName val="0"/>
          <c:showSerName val="0"/>
          <c:showPercent val="0"/>
          <c:showBubbleSize val="0"/>
        </c:dLbls>
        <c:marker val="1"/>
        <c:smooth val="0"/>
        <c:axId val="107857792"/>
        <c:axId val="107864064"/>
      </c:lineChart>
      <c:dateAx>
        <c:axId val="107857792"/>
        <c:scaling>
          <c:orientation val="minMax"/>
        </c:scaling>
        <c:delete val="1"/>
        <c:axPos val="b"/>
        <c:numFmt formatCode="&quot;H&quot;yy" sourceLinked="1"/>
        <c:majorTickMark val="none"/>
        <c:minorTickMark val="none"/>
        <c:tickLblPos val="none"/>
        <c:crossAx val="107864064"/>
        <c:crosses val="autoZero"/>
        <c:auto val="1"/>
        <c:lblOffset val="100"/>
        <c:baseTimeUnit val="years"/>
      </c:dateAx>
      <c:valAx>
        <c:axId val="1078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D40" zoomScaleNormal="100" workbookViewId="0">
      <selection activeCell="BL47" activeCellId="2" sqref="BL16:BZ44 BL66:BZ82 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平内町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10874</v>
      </c>
      <c r="AM8" s="51"/>
      <c r="AN8" s="51"/>
      <c r="AO8" s="51"/>
      <c r="AP8" s="51"/>
      <c r="AQ8" s="51"/>
      <c r="AR8" s="51"/>
      <c r="AS8" s="51"/>
      <c r="AT8" s="46">
        <f>データ!T6</f>
        <v>217.09</v>
      </c>
      <c r="AU8" s="46"/>
      <c r="AV8" s="46"/>
      <c r="AW8" s="46"/>
      <c r="AX8" s="46"/>
      <c r="AY8" s="46"/>
      <c r="AZ8" s="46"/>
      <c r="BA8" s="46"/>
      <c r="BB8" s="46">
        <f>データ!U6</f>
        <v>50.09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14.6</v>
      </c>
      <c r="Q10" s="46"/>
      <c r="R10" s="46"/>
      <c r="S10" s="46"/>
      <c r="T10" s="46"/>
      <c r="U10" s="46"/>
      <c r="V10" s="46"/>
      <c r="W10" s="46">
        <f>データ!Q6</f>
        <v>100</v>
      </c>
      <c r="X10" s="46"/>
      <c r="Y10" s="46"/>
      <c r="Z10" s="46"/>
      <c r="AA10" s="46"/>
      <c r="AB10" s="46"/>
      <c r="AC10" s="46"/>
      <c r="AD10" s="51">
        <f>データ!R6</f>
        <v>2980</v>
      </c>
      <c r="AE10" s="51"/>
      <c r="AF10" s="51"/>
      <c r="AG10" s="51"/>
      <c r="AH10" s="51"/>
      <c r="AI10" s="51"/>
      <c r="AJ10" s="51"/>
      <c r="AK10" s="2"/>
      <c r="AL10" s="51">
        <f>データ!V6</f>
        <v>1576</v>
      </c>
      <c r="AM10" s="51"/>
      <c r="AN10" s="51"/>
      <c r="AO10" s="51"/>
      <c r="AP10" s="51"/>
      <c r="AQ10" s="51"/>
      <c r="AR10" s="51"/>
      <c r="AS10" s="51"/>
      <c r="AT10" s="46">
        <f>データ!W6</f>
        <v>1.57</v>
      </c>
      <c r="AU10" s="46"/>
      <c r="AV10" s="46"/>
      <c r="AW10" s="46"/>
      <c r="AX10" s="46"/>
      <c r="AY10" s="46"/>
      <c r="AZ10" s="46"/>
      <c r="BA10" s="46"/>
      <c r="BB10" s="46">
        <f>データ!X6</f>
        <v>1003.82</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SoTn2sE+I9mZseuhtXRhJCiFfP7hd/oqROZToIQAEYzVZwZnN9YXPvjp1Lea7Tdqvpqp3PCNVQwuiX4cFnhmJQ==" saltValue="7DMufONGmk8ouN1rY7yD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23019</v>
      </c>
      <c r="D6" s="33">
        <f t="shared" si="3"/>
        <v>47</v>
      </c>
      <c r="E6" s="33">
        <f t="shared" si="3"/>
        <v>17</v>
      </c>
      <c r="F6" s="33">
        <f t="shared" si="3"/>
        <v>5</v>
      </c>
      <c r="G6" s="33">
        <f t="shared" si="3"/>
        <v>0</v>
      </c>
      <c r="H6" s="33" t="str">
        <f t="shared" si="3"/>
        <v>青森県　平内町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14.6</v>
      </c>
      <c r="Q6" s="34">
        <f t="shared" si="3"/>
        <v>100</v>
      </c>
      <c r="R6" s="34">
        <f t="shared" si="3"/>
        <v>2980</v>
      </c>
      <c r="S6" s="34">
        <f t="shared" si="3"/>
        <v>10874</v>
      </c>
      <c r="T6" s="34">
        <f t="shared" si="3"/>
        <v>217.09</v>
      </c>
      <c r="U6" s="34">
        <f t="shared" si="3"/>
        <v>50.09</v>
      </c>
      <c r="V6" s="34">
        <f t="shared" si="3"/>
        <v>1576</v>
      </c>
      <c r="W6" s="34">
        <f t="shared" si="3"/>
        <v>1.57</v>
      </c>
      <c r="X6" s="34">
        <f t="shared" si="3"/>
        <v>1003.82</v>
      </c>
      <c r="Y6" s="35">
        <f>IF(Y7="",NA(),Y7)</f>
        <v>41.7</v>
      </c>
      <c r="Z6" s="35">
        <f t="shared" ref="Z6:AH6" si="4">IF(Z7="",NA(),Z7)</f>
        <v>39.06</v>
      </c>
      <c r="AA6" s="35">
        <f t="shared" si="4"/>
        <v>39.24</v>
      </c>
      <c r="AB6" s="35">
        <f t="shared" si="4"/>
        <v>63.92</v>
      </c>
      <c r="AC6" s="35">
        <f t="shared" si="4"/>
        <v>62.92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4167.8999999999996</v>
      </c>
      <c r="BG6" s="35">
        <f t="shared" ref="BG6:BO6" si="7">IF(BG7="",NA(),BG7)</f>
        <v>2267.2600000000002</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18.170000000000002</v>
      </c>
      <c r="BR6" s="35">
        <f t="shared" ref="BR6:BZ6" si="8">IF(BR7="",NA(),BR7)</f>
        <v>21.94</v>
      </c>
      <c r="BS6" s="35">
        <f t="shared" si="8"/>
        <v>43.25</v>
      </c>
      <c r="BT6" s="35">
        <f t="shared" si="8"/>
        <v>33.700000000000003</v>
      </c>
      <c r="BU6" s="35">
        <f t="shared" si="8"/>
        <v>31.52</v>
      </c>
      <c r="BV6" s="35">
        <f t="shared" si="8"/>
        <v>52.19</v>
      </c>
      <c r="BW6" s="35">
        <f t="shared" si="8"/>
        <v>55.32</v>
      </c>
      <c r="BX6" s="35">
        <f t="shared" si="8"/>
        <v>59.8</v>
      </c>
      <c r="BY6" s="35">
        <f t="shared" si="8"/>
        <v>57.77</v>
      </c>
      <c r="BZ6" s="35">
        <f t="shared" si="8"/>
        <v>57.31</v>
      </c>
      <c r="CA6" s="34" t="str">
        <f>IF(CA7="","",IF(CA7="-","【-】","【"&amp;SUBSTITUTE(TEXT(CA7,"#,##0.00"),"-","△")&amp;"】"))</f>
        <v>【59.59】</v>
      </c>
      <c r="CB6" s="35">
        <f>IF(CB7="",NA(),CB7)</f>
        <v>880.05</v>
      </c>
      <c r="CC6" s="35">
        <f t="shared" ref="CC6:CK6" si="9">IF(CC7="",NA(),CC7)</f>
        <v>821.39</v>
      </c>
      <c r="CD6" s="35">
        <f t="shared" si="9"/>
        <v>418.7</v>
      </c>
      <c r="CE6" s="35">
        <f t="shared" si="9"/>
        <v>496.45</v>
      </c>
      <c r="CF6" s="35">
        <f t="shared" si="9"/>
        <v>503.76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37.130000000000003</v>
      </c>
      <c r="CN6" s="35">
        <f t="shared" ref="CN6:CV6" si="10">IF(CN7="",NA(),CN7)</f>
        <v>37.700000000000003</v>
      </c>
      <c r="CO6" s="35">
        <f t="shared" si="10"/>
        <v>33.56</v>
      </c>
      <c r="CP6" s="35">
        <f t="shared" si="10"/>
        <v>35.75</v>
      </c>
      <c r="CQ6" s="35">
        <f t="shared" si="10"/>
        <v>37.130000000000003</v>
      </c>
      <c r="CR6" s="35">
        <f t="shared" si="10"/>
        <v>52.31</v>
      </c>
      <c r="CS6" s="35">
        <f t="shared" si="10"/>
        <v>60.65</v>
      </c>
      <c r="CT6" s="35">
        <f t="shared" si="10"/>
        <v>51.75</v>
      </c>
      <c r="CU6" s="35">
        <f t="shared" si="10"/>
        <v>50.68</v>
      </c>
      <c r="CV6" s="35">
        <f t="shared" si="10"/>
        <v>50.14</v>
      </c>
      <c r="CW6" s="34" t="str">
        <f>IF(CW7="","",IF(CW7="-","【-】","【"&amp;SUBSTITUTE(TEXT(CW7,"#,##0.00"),"-","△")&amp;"】"))</f>
        <v>【51.30】</v>
      </c>
      <c r="CX6" s="35">
        <f>IF(CX7="",NA(),CX7)</f>
        <v>85.03</v>
      </c>
      <c r="CY6" s="35">
        <f t="shared" ref="CY6:DG6" si="11">IF(CY7="",NA(),CY7)</f>
        <v>85.9</v>
      </c>
      <c r="CZ6" s="35">
        <f t="shared" si="11"/>
        <v>86.42</v>
      </c>
      <c r="DA6" s="35">
        <f t="shared" si="11"/>
        <v>86.96</v>
      </c>
      <c r="DB6" s="35">
        <f t="shared" si="11"/>
        <v>88.07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v>
      </c>
      <c r="EF6" s="34">
        <f t="shared" ref="EF6:EN6" si="14">IF(EF7="",NA(),EF7)</f>
        <v>0</v>
      </c>
      <c r="EG6" s="34">
        <f t="shared" si="14"/>
        <v>0</v>
      </c>
      <c r="EH6" s="35">
        <f t="shared" si="14"/>
        <v>0.1</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23019</v>
      </c>
      <c r="D7" s="37">
        <v>47</v>
      </c>
      <c r="E7" s="37">
        <v>17</v>
      </c>
      <c r="F7" s="37">
        <v>5</v>
      </c>
      <c r="G7" s="37">
        <v>0</v>
      </c>
      <c r="H7" s="37" t="s">
        <v>97</v>
      </c>
      <c r="I7" s="37" t="s">
        <v>98</v>
      </c>
      <c r="J7" s="37" t="s">
        <v>99</v>
      </c>
      <c r="K7" s="37" t="s">
        <v>100</v>
      </c>
      <c r="L7" s="37" t="s">
        <v>101</v>
      </c>
      <c r="M7" s="37" t="s">
        <v>102</v>
      </c>
      <c r="N7" s="38" t="s">
        <v>103</v>
      </c>
      <c r="O7" s="38" t="s">
        <v>104</v>
      </c>
      <c r="P7" s="38">
        <v>14.6</v>
      </c>
      <c r="Q7" s="38">
        <v>100</v>
      </c>
      <c r="R7" s="38">
        <v>2980</v>
      </c>
      <c r="S7" s="38">
        <v>10874</v>
      </c>
      <c r="T7" s="38">
        <v>217.09</v>
      </c>
      <c r="U7" s="38">
        <v>50.09</v>
      </c>
      <c r="V7" s="38">
        <v>1576</v>
      </c>
      <c r="W7" s="38">
        <v>1.57</v>
      </c>
      <c r="X7" s="38">
        <v>1003.82</v>
      </c>
      <c r="Y7" s="38">
        <v>41.7</v>
      </c>
      <c r="Z7" s="38">
        <v>39.06</v>
      </c>
      <c r="AA7" s="38">
        <v>39.24</v>
      </c>
      <c r="AB7" s="38">
        <v>63.92</v>
      </c>
      <c r="AC7" s="38">
        <v>62.92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4167.8999999999996</v>
      </c>
      <c r="BG7" s="38">
        <v>2267.2600000000002</v>
      </c>
      <c r="BH7" s="38">
        <v>0</v>
      </c>
      <c r="BI7" s="38">
        <v>0</v>
      </c>
      <c r="BJ7" s="38">
        <v>0</v>
      </c>
      <c r="BK7" s="38">
        <v>1081.8</v>
      </c>
      <c r="BL7" s="38">
        <v>974.93</v>
      </c>
      <c r="BM7" s="38">
        <v>855.8</v>
      </c>
      <c r="BN7" s="38">
        <v>789.46</v>
      </c>
      <c r="BO7" s="38">
        <v>826.83</v>
      </c>
      <c r="BP7" s="38">
        <v>765.47</v>
      </c>
      <c r="BQ7" s="38">
        <v>18.170000000000002</v>
      </c>
      <c r="BR7" s="38">
        <v>21.94</v>
      </c>
      <c r="BS7" s="38">
        <v>43.25</v>
      </c>
      <c r="BT7" s="38">
        <v>33.700000000000003</v>
      </c>
      <c r="BU7" s="38">
        <v>31.52</v>
      </c>
      <c r="BV7" s="38">
        <v>52.19</v>
      </c>
      <c r="BW7" s="38">
        <v>55.32</v>
      </c>
      <c r="BX7" s="38">
        <v>59.8</v>
      </c>
      <c r="BY7" s="38">
        <v>57.77</v>
      </c>
      <c r="BZ7" s="38">
        <v>57.31</v>
      </c>
      <c r="CA7" s="38">
        <v>59.59</v>
      </c>
      <c r="CB7" s="38">
        <v>880.05</v>
      </c>
      <c r="CC7" s="38">
        <v>821.39</v>
      </c>
      <c r="CD7" s="38">
        <v>418.7</v>
      </c>
      <c r="CE7" s="38">
        <v>496.45</v>
      </c>
      <c r="CF7" s="38">
        <v>503.76</v>
      </c>
      <c r="CG7" s="38">
        <v>296.14</v>
      </c>
      <c r="CH7" s="38">
        <v>283.17</v>
      </c>
      <c r="CI7" s="38">
        <v>263.76</v>
      </c>
      <c r="CJ7" s="38">
        <v>274.35000000000002</v>
      </c>
      <c r="CK7" s="38">
        <v>273.52</v>
      </c>
      <c r="CL7" s="38">
        <v>257.86</v>
      </c>
      <c r="CM7" s="38">
        <v>37.130000000000003</v>
      </c>
      <c r="CN7" s="38">
        <v>37.700000000000003</v>
      </c>
      <c r="CO7" s="38">
        <v>33.56</v>
      </c>
      <c r="CP7" s="38">
        <v>35.75</v>
      </c>
      <c r="CQ7" s="38">
        <v>37.130000000000003</v>
      </c>
      <c r="CR7" s="38">
        <v>52.31</v>
      </c>
      <c r="CS7" s="38">
        <v>60.65</v>
      </c>
      <c r="CT7" s="38">
        <v>51.75</v>
      </c>
      <c r="CU7" s="38">
        <v>50.68</v>
      </c>
      <c r="CV7" s="38">
        <v>50.14</v>
      </c>
      <c r="CW7" s="38">
        <v>51.3</v>
      </c>
      <c r="CX7" s="38">
        <v>85.03</v>
      </c>
      <c r="CY7" s="38">
        <v>85.9</v>
      </c>
      <c r="CZ7" s="38">
        <v>86.42</v>
      </c>
      <c r="DA7" s="38">
        <v>86.96</v>
      </c>
      <c r="DB7" s="38">
        <v>88.07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0.1</v>
      </c>
      <c r="EF7" s="38">
        <v>0</v>
      </c>
      <c r="EG7" s="38">
        <v>0</v>
      </c>
      <c r="EH7" s="38">
        <v>0.1</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2021-02-10T01:04:31Z</cp:lastPrinted>
  <dcterms:created xsi:type="dcterms:W3CDTF">2020-12-04T02:59:19Z</dcterms:created>
  <dcterms:modified xsi:type="dcterms:W3CDTF">2021-02-11T02:01:19Z</dcterms:modified>
</cp:coreProperties>
</file>