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codeName="ThisWorkbook"/>
  <mc:AlternateContent xmlns:mc="http://schemas.openxmlformats.org/markup-compatibility/2006">
    <mc:Choice Requires="x15">
      <x15ac:absPath xmlns:x15ac="http://schemas.microsoft.com/office/spreadsheetml/2010/11/ac" url="C:\Users\201op\Desktop\HP更新用\"/>
    </mc:Choice>
  </mc:AlternateContent>
  <xr:revisionPtr revIDLastSave="0" documentId="13_ncr:1_{EF2A7A43-CE73-40F0-8751-6D9DF98E3F31}"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CO34" i="10"/>
  <c r="BW34" i="10"/>
  <c r="BW35" i="10" s="1"/>
  <c r="BW36" i="10" s="1"/>
  <c r="BW37" i="10" s="1"/>
  <c r="BW38" i="10" s="1"/>
  <c r="BW39" i="10" s="1"/>
  <c r="BW40" i="10" s="1"/>
  <c r="BW41" i="10" s="1"/>
  <c r="AM34" i="10"/>
  <c r="U34" i="10"/>
  <c r="U35" i="10" s="1"/>
  <c r="C34" i="10"/>
  <c r="U36" i="10" l="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<sst xmlns="http://schemas.openxmlformats.org/spreadsheetml/2006/main" count="1125" uniqueCount="605">
  <si>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</si>
  <si>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</si>
  <si>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</si>
  <si>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</si>
  <si>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</si>
  <si>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</si>
  <si>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</si>
  <si>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</si>
  <si>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</si>
  <si>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</si>
  <si>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</si>
  <si>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</si>
  <si>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</si>
  <si>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</si>
  <si>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</si>
  <si>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</si>
  <si>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</si>
  <si>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</si>
  <si>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</si>
  <si>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</si>
  <si>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</si>
  <si>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</si>
  <si>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</si>
  <si>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</si>
  <si>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</si>
  <si>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</si>
  <si>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</si>
  <si>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</si>
  <si>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</si>
  <si>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</si>
  <si>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</si>
  <si>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</si>
  <si>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</si>
  <si>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</si>
  <si>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</si>
  <si>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</si>
  <si>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</si>
  <si>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</si>
  <si>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</si>
  <si>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</si>
  <si>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</si>
  <si>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</si>
  <si>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</si>
  <si>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</si>
  <si>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</si>
  <si>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</si>
  <si>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</si>
  <si>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</si>
  <si>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</si>
  <si>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</si>
  <si>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</si>
  <si>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</si>
  <si>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</si>
  <si>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</si>
  <si>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</si>
  <si>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</si>
  <si>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</si>
  <si>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</si>
  <si>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</si>
  <si>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</si>
  <si>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</si>
  <si>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</si>
  <si>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</si>
  <si>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</si>
  <si>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</si>
  <si>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</si>
  <si>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</si>
  <si>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</si>
  <si>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</si>
  <si>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</si>
  <si>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</si>
  <si>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</si>
  <si>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</si>
  <si>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</si>
  <si>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</si>
  <si>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</si>
  <si>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</si>
  <si>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</si>
  <si>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</si>
  <si>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</si>
  <si>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</si>
  <si>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</si>
  <si>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</si>
  <si>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</si>
  <si>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</si>
  <si>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Ⅲ－１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</si>
  <si>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</si>
  <si>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</si>
  <si>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</si>
  <si>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</si>
  <si>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</si>
  <si>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</si>
  <si>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</si>
  <si>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</si>
  <si>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</si>
  <si>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</si>
  <si>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</si>
  <si>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</si>
  <si>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階上町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</si>
  <si>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</si>
  <si>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</si>
  <si>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</si>
  <si>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</si>
  <si>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</si>
  <si>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</si>
  <si>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</si>
  <si>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</si>
  <si>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</si>
  <si>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</si>
  <si>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</si>
  <si>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</si>
  <si>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</si>
  <si>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</si>
  <si>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</si>
  <si>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</si>
  <si>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</si>
  <si>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</si>
  <si>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</si>
  <si>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</si>
  <si>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</si>
  <si>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</si>
  <si>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</si>
  <si>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</si>
  <si>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</si>
  <si>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</si>
  <si>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</si>
  <si>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</si>
  <si>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</si>
  <si>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</si>
  <si>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</si>
  <si>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</si>
  <si>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</si>
  <si>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</si>
  <si>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</si>
  <si>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</si>
  <si>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</si>
  <si>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</si>
  <si>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</si>
  <si>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</si>
  <si>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</si>
  <si>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</si>
  <si>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</si>
  <si>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</si>
  <si>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</si>
  <si>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</si>
  <si>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</si>
  <si>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</si>
  <si>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</si>
  <si>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</si>
  <si>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</si>
  <si>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</si>
  <si>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</si>
  <si>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</si>
  <si>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</si>
  <si>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</si>
  <si>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</si>
  <si>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</si>
  <si>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</si>
  <si>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</si>
  <si>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</si>
  <si>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</si>
  <si>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</si>
  <si>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</si>
  <si>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</si>
  <si>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</si>
  <si>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</si>
  <si>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</si>
  <si>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</si>
  <si>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</si>
  <si>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</si>
  <si>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</si>
  <si>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</si>
  <si>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</si>
  <si>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</si>
  <si>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</si>
  <si>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</si>
  <si>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</si>
  <si>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</si>
  <si>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</si>
  <si>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</si>
  <si>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</si>
  <si>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</si>
  <si>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</si>
  <si>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</si>
  <si>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</si>
  <si>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</si>
  <si>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</si>
  <si>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</si>
  <si>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</si>
  <si>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</si>
  <si>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</si>
  <si>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</si>
  <si>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</si>
  <si>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</si>
  <si>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</si>
  <si>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</si>
  <si>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</si>
  <si>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</si>
  <si>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</si>
  <si>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</si>
  <si>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</si>
  <si>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</si>
  <si>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</si>
  <si>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</si>
  <si>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</si>
  <si>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</si>
  <si>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</si>
  <si>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</si>
  <si>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</si>
  <si>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</si>
  <si>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</si>
  <si>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</si>
  <si>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青森県階上町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</si>
  <si>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</si>
  <si>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</si>
  <si>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</si>
  <si>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</si>
  <si>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</si>
  <si>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</si>
  <si>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</si>
  <si>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</si>
  <si>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</si>
  <si>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</si>
  <si>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</si>
  <si>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</si>
  <si>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</si>
  <si>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</si>
  <si>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</si>
  <si>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</si>
  <si>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</si>
  <si>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</si>
  <si>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</si>
  <si>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</si>
  <si>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</si>
  <si>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</si>
  <si>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</si>
  <si>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</si>
  <si>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</si>
  <si>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</si>
  <si>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</si>
  <si>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</si>
  <si>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</si>
  <si>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</si>
  <si>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</si>
  <si>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</si>
  <si>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</si>
  <si>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</si>
  <si>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</si>
  <si>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</si>
  <si>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</si>
  <si>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</si>
  <si>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</si>
  <si>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</si>
  <si>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</si>
  <si>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</si>
  <si>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</si>
  <si>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</si>
  <si>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</si>
  <si>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</si>
  <si>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</si>
  <si>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</si>
  <si>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</si>
  <si>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</si>
  <si>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</si>
  <si>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</si>
  <si>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</si>
  <si>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</si>
  <si>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</si>
  <si>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</si>
  <si>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</si>
  <si>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</si>
  <si>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</si>
  <si>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</si>
  <si>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</si>
  <si>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</si>
  <si>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</si>
  <si>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</si>
  <si>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</si>
  <si>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</si>
  <si>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</si>
  <si>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</si>
  <si>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</si>
  <si>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</si>
  <si>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</si>
  <si>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</si>
  <si>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</si>
  <si>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</si>
  <si>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</si>
  <si>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</si>
  <si>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</si>
  <si>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</si>
  <si>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</si>
  <si>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</si>
  <si>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</si>
  <si>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</si>
  <si>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</si>
  <si>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</si>
  <si>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</si>
  <si>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</si>
  <si>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</si>
  <si>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</si>
  <si>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</si>
  <si>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</si>
  <si>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</si>
  <si>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</si>
  <si>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</si>
  <si>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</si>
  <si>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</si>
  <si>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</si>
  <si>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</si>
  <si>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</si>
  <si>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</si>
  <si>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</si>
  <si>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</si>
  <si>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</si>
  <si>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</si>
  <si>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</si>
  <si>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</si>
  <si>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</si>
  <si>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</si>
  <si>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</si>
  <si>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</si>
  <si>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</si>
  <si>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</si>
  <si>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</si>
  <si>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</si>
  <si>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</si>
  <si>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</si>
  <si>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</si>
  <si>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</si>
  <si>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</si>
  <si>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</si>
  <si>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</si>
  <si>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</si>
  <si>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</si>
  <si>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</si>
  <si>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</si>
  <si>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</si>
  <si>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</si>
  <si>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</si>
  <si>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</si>
  <si>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</si>
  <si>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</si>
  <si>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</si>
  <si>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</si>
  <si>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</si>
  <si>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</si>
  <si>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</si>
  <si>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</si>
  <si>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</si>
  <si>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</si>
  <si>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</si>
  <si>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</si>
  <si>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</si>
  <si>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</si>
  <si>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</si>
  <si>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</si>
  <si>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</si>
  <si>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</si>
  <si>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</si>
  <si>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</si>
  <si>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</si>
  <si>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</si>
  <si>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</si>
  <si>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</si>
  <si>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令和元年度</t>
  </si>
  <si>
    <t>青森県階上町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</si>
  <si>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</si>
  <si>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</si>
  <si>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</si>
  <si>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</si>
  <si>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</si>
  <si>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</si>
  <si>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</si>
  <si>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</si>
  <si>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</si>
  <si>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</si>
  <si>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</si>
  <si>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</si>
  <si>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</si>
  <si>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</si>
  <si>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</si>
  <si>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</si>
  <si>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</si>
  <si>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</si>
  <si>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</si>
  <si>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</si>
  <si>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</si>
  <si>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</si>
  <si>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</si>
  <si>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</si>
  <si>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</si>
  <si>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</si>
  <si>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</si>
  <si>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</si>
  <si>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</si>
  <si>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</si>
  <si>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</si>
  <si>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</si>
  <si>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</si>
  <si>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階上町国民健康保険特別会計</t>
    <phoneticPr fontId="5"/>
  </si>
  <si>
    <t>階上町介護保険特別会計</t>
    <phoneticPr fontId="5"/>
  </si>
  <si>
    <t>階上町後期高齢者医療特別会計</t>
    <phoneticPr fontId="5"/>
  </si>
  <si>
    <t>階上町公共下水道事業特別会計</t>
    <phoneticPr fontId="5"/>
  </si>
  <si>
    <t>法非適用企業</t>
    <phoneticPr fontId="5"/>
  </si>
  <si>
    <t>階上町漁業集落排水事業特別会計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</si>
  <si>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</si>
  <si>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</si>
  <si>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</si>
  <si>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</si>
  <si>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</si>
  <si>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</si>
  <si>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</si>
  <si>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</si>
  <si>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</si>
  <si>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</si>
  <si>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</si>
  <si>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</si>
  <si>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</si>
  <si>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</si>
  <si>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</si>
  <si>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</si>
  <si>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</si>
  <si>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</si>
  <si>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</si>
  <si>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</si>
  <si>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</si>
  <si>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</si>
  <si>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</si>
  <si>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</si>
  <si>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</si>
  <si>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</si>
  <si>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</si>
  <si>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</si>
  <si>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</si>
  <si>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</si>
  <si>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</si>
  <si>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</si>
  <si>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</si>
  <si>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</si>
  <si>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</si>
  <si>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</si>
  <si>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</si>
  <si>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</si>
  <si>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</si>
  <si>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</si>
  <si>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</si>
  <si>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</si>
  <si>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</si>
  <si>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</si>
  <si>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</si>
  <si>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</si>
  <si>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</si>
  <si>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</si>
  <si>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</si>
  <si>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</si>
  <si>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</si>
  <si>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</si>
  <si>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</si>
  <si>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</si>
  <si>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</si>
  <si>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</si>
  <si>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</si>
  <si>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</si>
  <si>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</si>
  <si>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</si>
  <si>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</si>
  <si>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</si>
  <si>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階上町公共下水道事業特別会計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</si>
  <si>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</si>
  <si>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</si>
  <si>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階上町漁業集落排水事業特別会計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</si>
  <si>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</si>
  <si>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階上町介護保険特別会計</t>
    <phoneticPr fontId="5"/>
  </si>
  <si>
    <t>(Ｆ)</t>
    <phoneticPr fontId="5"/>
  </si>
  <si>
    <t>階上町後期高齢者医療特別会計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</si>
  <si>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</si>
  <si>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</si>
  <si>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</si>
  <si>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</si>
  <si>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</si>
  <si>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</si>
  <si>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</si>
  <si>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</si>
  <si>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</si>
  <si>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</si>
  <si>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</si>
  <si>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</si>
  <si>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</si>
  <si>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</si>
  <si>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</si>
  <si>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</si>
  <si>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</si>
  <si>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</si>
  <si>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</si>
  <si>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</si>
  <si>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</si>
  <si>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</si>
  <si>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</si>
  <si>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</si>
  <si>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</si>
  <si>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</si>
  <si>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</si>
  <si>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</si>
  <si>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</si>
  <si>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</si>
  <si>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</si>
  <si>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</si>
  <si>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</si>
  <si>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</si>
  <si>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</si>
  <si>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</si>
  <si>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</si>
  <si>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</si>
  <si>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</si>
  <si>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</si>
  <si>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</si>
  <si>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</si>
  <si>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</si>
  <si>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</si>
  <si>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</si>
  <si>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</si>
  <si>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</si>
  <si>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</si>
  <si>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</si>
  <si>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</si>
  <si>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</si>
  <si>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</si>
  <si>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</si>
  <si>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</si>
  <si>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</si>
  <si>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</si>
  <si>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</si>
  <si>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</si>
  <si>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</si>
  <si>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</si>
  <si>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</si>
  <si>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</si>
  <si>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</si>
  <si>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</si>
  <si>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</si>
  <si>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</si>
  <si>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</si>
  <si>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</si>
  <si>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</si>
  <si>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</si>
  <si>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</si>
  <si>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</si>
  <si>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</si>
  <si>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</si>
  <si>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</si>
  <si>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</si>
  <si>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</si>
  <si>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</si>
  <si>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</si>
  <si>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</si>
  <si>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</si>
  <si>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</si>
  <si>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</si>
  <si>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</si>
  <si>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6.89</t>
  </si>
  <si>
    <t>▲ 4.80</t>
  </si>
  <si>
    <t>▲ 3.38</t>
  </si>
  <si>
    <t>▲ 6.11</t>
  </si>
  <si>
    <t>一般会計</t>
  </si>
  <si>
    <t>階上町国民健康保険特別会計</t>
  </si>
  <si>
    <t>階上町介護保険特別会計</t>
  </si>
  <si>
    <t>階上町後期高齢者医療特別会計</t>
  </si>
  <si>
    <t>階上町公共下水道事業特別会計</t>
  </si>
  <si>
    <t>階上町漁業集落排水事業特別会計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</si>
  <si>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</si>
  <si>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</si>
  <si>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</si>
  <si>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</si>
  <si>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</si>
  <si>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</si>
  <si>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</si>
  <si>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</si>
  <si>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三戸郡福祉事務組合</t>
    <rPh sb="0" eb="3">
      <t>サンノヘグン</t>
    </rPh>
    <rPh sb="3" eb="5">
      <t>フクシ</t>
    </rPh>
    <rPh sb="5" eb="7">
      <t>ジム</t>
    </rPh>
    <rPh sb="7" eb="9">
      <t>クミアイ</t>
    </rPh>
    <phoneticPr fontId="2"/>
  </si>
  <si>
    <t>-</t>
    <phoneticPr fontId="2"/>
  </si>
  <si>
    <t>八戸圏域水道企業団</t>
    <rPh sb="0" eb="2">
      <t>ハチノヘ</t>
    </rPh>
    <rPh sb="2" eb="4">
      <t>ケンイキ</t>
    </rPh>
    <rPh sb="4" eb="8">
      <t>スイドウキギョウ</t>
    </rPh>
    <rPh sb="8" eb="9">
      <t>ダン</t>
    </rPh>
    <phoneticPr fontId="2"/>
  </si>
  <si>
    <t>八戸地域広域市町村圏事務組合</t>
    <rPh sb="0" eb="2">
      <t>ハチノヘ</t>
    </rPh>
    <rPh sb="2" eb="4">
      <t>チイキ</t>
    </rPh>
    <rPh sb="4" eb="6">
      <t>コウイキ</t>
    </rPh>
    <rPh sb="6" eb="9">
      <t>シチョウソン</t>
    </rPh>
    <rPh sb="9" eb="10">
      <t>ケン</t>
    </rPh>
    <rPh sb="10" eb="14">
      <t>ジムクミアイ</t>
    </rPh>
    <phoneticPr fontId="2"/>
  </si>
  <si>
    <t>青森県交通災害共済組合</t>
    <rPh sb="0" eb="3">
      <t>アオモリケン</t>
    </rPh>
    <rPh sb="3" eb="5">
      <t>コウツウ</t>
    </rPh>
    <rPh sb="5" eb="7">
      <t>サイガイ</t>
    </rPh>
    <rPh sb="7" eb="9">
      <t>キョウサイ</t>
    </rPh>
    <rPh sb="9" eb="11">
      <t>クミアイ</t>
    </rPh>
    <phoneticPr fontId="2"/>
  </si>
  <si>
    <t>青森県市町村職員退職手当組合</t>
    <rPh sb="0" eb="3">
      <t>アオモリケン</t>
    </rPh>
    <rPh sb="3" eb="6">
      <t>シチョウソン</t>
    </rPh>
    <rPh sb="6" eb="8">
      <t>ショクイン</t>
    </rPh>
    <rPh sb="8" eb="12">
      <t>タイショクテアテ</t>
    </rPh>
    <rPh sb="12" eb="14">
      <t>クミアイ</t>
    </rPh>
    <phoneticPr fontId="2"/>
  </si>
  <si>
    <t>青森県市町村総合事務組合</t>
    <rPh sb="0" eb="3">
      <t>アオモリケン</t>
    </rPh>
    <rPh sb="3" eb="6">
      <t>シチョウソン</t>
    </rPh>
    <rPh sb="6" eb="8">
      <t>ソウゴウ</t>
    </rPh>
    <rPh sb="8" eb="12">
      <t>ジムクミアイ</t>
    </rPh>
    <phoneticPr fontId="2"/>
  </si>
  <si>
    <t>青森県後期高齢者医療広域連合（一般会計）</t>
    <rPh sb="0" eb="3">
      <t>アオモリケン</t>
    </rPh>
    <rPh sb="3" eb="10">
      <t>コウキコウレイシャイリョウ</t>
    </rPh>
    <rPh sb="10" eb="14">
      <t>コウイキレンゴウ</t>
    </rPh>
    <rPh sb="15" eb="19">
      <t>イッパンカイケイ</t>
    </rPh>
    <phoneticPr fontId="2"/>
  </si>
  <si>
    <t>青森県後期高齢者医療広域連合（特別会計）</t>
    <rPh sb="0" eb="3">
      <t>アオモリケン</t>
    </rPh>
    <rPh sb="3" eb="10">
      <t>コウキコウレイシャイリョウ</t>
    </rPh>
    <rPh sb="10" eb="14">
      <t>コウイキレンゴウ</t>
    </rPh>
    <rPh sb="15" eb="19">
      <t>トクベツカイケイ</t>
    </rPh>
    <phoneticPr fontId="2"/>
  </si>
  <si>
    <t>はしかみふるさとラボ</t>
    <phoneticPr fontId="2"/>
  </si>
  <si>
    <t>地域福祉基金</t>
    <rPh sb="0" eb="2">
      <t>チイキ</t>
    </rPh>
    <rPh sb="2" eb="4">
      <t>フクシ</t>
    </rPh>
    <rPh sb="4" eb="6">
      <t>キキン</t>
    </rPh>
    <phoneticPr fontId="5"/>
  </si>
  <si>
    <t>公共用地取得基金</t>
    <rPh sb="0" eb="2">
      <t>コウキョウ</t>
    </rPh>
    <rPh sb="2" eb="4">
      <t>ヨウチ</t>
    </rPh>
    <rPh sb="4" eb="6">
      <t>シュトク</t>
    </rPh>
    <rPh sb="6" eb="8">
      <t>キキン</t>
    </rPh>
    <phoneticPr fontId="5"/>
  </si>
  <si>
    <t>東日本大震災復興基金</t>
    <rPh sb="0" eb="1">
      <t>ヒガシ</t>
    </rPh>
    <rPh sb="1" eb="3">
      <t>ニホン</t>
    </rPh>
    <rPh sb="3" eb="6">
      <t>ダイシンサイ</t>
    </rPh>
    <rPh sb="6" eb="8">
      <t>フッコウ</t>
    </rPh>
    <rPh sb="8" eb="10">
      <t>キキン</t>
    </rPh>
    <phoneticPr fontId="5"/>
  </si>
  <si>
    <t>公共下水道事業債償還基金</t>
    <rPh sb="0" eb="2">
      <t>コウキョウ</t>
    </rPh>
    <rPh sb="2" eb="5">
      <t>ゲスイドウ</t>
    </rPh>
    <rPh sb="5" eb="7">
      <t>ジギョウ</t>
    </rPh>
    <rPh sb="7" eb="8">
      <t>サイ</t>
    </rPh>
    <rPh sb="8" eb="10">
      <t>ショウカン</t>
    </rPh>
    <rPh sb="10" eb="12">
      <t>キキン</t>
    </rPh>
    <phoneticPr fontId="5"/>
  </si>
  <si>
    <t>森林環境譲与税基金</t>
    <rPh sb="0" eb="2">
      <t>シンリン</t>
    </rPh>
    <rPh sb="2" eb="4">
      <t>カンキョウ</t>
    </rPh>
    <rPh sb="4" eb="6">
      <t>ジョウヨ</t>
    </rPh>
    <rPh sb="6" eb="7">
      <t>ゼイ</t>
    </rPh>
    <rPh sb="7" eb="9">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</si>
  <si>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</si>
  <si>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</si>
  <si>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</si>
  <si>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類似団体内平均値と比較して将来負担比率及び有形固定資産減価償却率は高い傾向となっているが、地方債の新規発行を抑制する取り組み等により、将来負担比率は低下傾向である。体育館に係る有形固定資産減価償却率が80％近くと高くなっており、これらの施設が要因で上昇傾向となっている。基本的に、修繕を行いながら現在の施設を利用していく方針であるため、有形固定資産減価償却率は今後も上昇していくことが見込まれるが、公共施設等総合管理計画に基づき、老朽化対策に積極的に取り組む。</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</si>
  <si>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</si>
  <si>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</si>
  <si>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</si>
  <si>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</si>
  <si>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</si>
  <si>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</si>
  <si>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平成25年度に一般会計における公債費はピークを迎えたことにより、実質公債費比率については減少傾向で推移していた。しかし、普通交付税の基準財政需要額に算入される公債費についても減少傾向であり、近年は普通交付税に算入されない起債が増加していることから、平成29年度から実質公債費比率は一転して増加傾向にある。令和元年度は前年度より0.3％増加しているが、令和２年度はやや減少する見込みである。当町は、過疎債、合併特例債等の普通交付税に算入される有利な起債を使うことができないため、公債費は減少傾向であっても、普通交付税に算入されない起債が今後も続くとなると、実質公債費比率は上昇傾向となる見込みである。
　また、一般会計における将来負担額は、地方債現在高の減少に伴い減少傾向にあるものの、公共下水道事業特別会計の将来負担額は、管渠等について整備中であることから、増加傾向である。充当可能財源等については、基準財政需要額算入見込額が減少傾向にあり、充当可能基金が減少しているので基金残高の確保が課題である。</t>
    <rPh sb="153" eb="155">
      <t>レイワ</t>
    </rPh>
    <rPh sb="155" eb="156">
      <t>モト</t>
    </rPh>
    <rPh sb="184" eb="186">
      <t>ゲンショウ</t>
    </rPh>
    <rPh sb="286" eb="288">
      <t>ジョウショウ</t>
    </rPh>
    <rPh sb="288" eb="290">
      <t>ケイコウ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</si>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</sst>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35" fillId="0" borderId="41" xfId="16" applyFont="1" applyBorder="1" applyAlignment="1" applyProtection="1">
      <alignment horizontal="left" vertical="top" wrapText="1"/>
      <protection locked="0"/>
    </xf>
    <xf numFmtId="0" fontId="35" fillId="0" borderId="12" xfId="16" applyFont="1" applyBorder="1" applyAlignment="1" applyProtection="1">
      <alignment horizontal="left" vertical="top" wrapText="1"/>
      <protection locked="0"/>
    </xf>
    <xf numFmtId="0" fontId="35" fillId="0" borderId="48" xfId="16" applyFont="1" applyBorder="1" applyAlignment="1" applyProtection="1">
      <alignment horizontal="left" vertical="top" wrapText="1"/>
      <protection locked="0"/>
    </xf>
    <xf numFmtId="0" fontId="35" fillId="0" borderId="64" xfId="16" applyFont="1" applyBorder="1" applyAlignment="1" applyProtection="1">
      <alignment horizontal="left" vertical="top" wrapText="1"/>
      <protection locked="0"/>
    </xf>
    <xf numFmtId="0" fontId="35" fillId="0" borderId="0" xfId="16" applyFont="1" applyAlignment="1" applyProtection="1">
      <alignment horizontal="left" vertical="top" wrapText="1"/>
      <protection locked="0"/>
    </xf>
    <xf numFmtId="0" fontId="35" fillId="0" borderId="38" xfId="16" applyFont="1" applyBorder="1" applyAlignment="1" applyProtection="1">
      <alignment horizontal="left" vertical="top" wrapText="1"/>
      <protection locked="0"/>
    </xf>
    <xf numFmtId="0" fontId="35" fillId="0" borderId="37" xfId="16" applyFont="1" applyBorder="1" applyAlignment="1" applyProtection="1">
      <alignment horizontal="left" vertical="top" wrapText="1"/>
      <protection locked="0"/>
    </xf>
    <xf numFmtId="0" fontId="35" fillId="0" borderId="54" xfId="16" applyFont="1" applyBorder="1" applyAlignment="1" applyProtection="1">
      <alignment horizontal="left" vertical="top" wrapText="1"/>
      <protection locked="0"/>
    </xf>
    <xf numFmtId="0" fontId="35"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0" fontId="18" fillId="0" borderId="41" xfId="16" applyFont="1" applyBorder="1" applyAlignment="1" applyProtection="1">
      <alignment horizontal="left" vertical="top" wrapText="1"/>
      <protection locked="0"/>
    </xf>
    <xf numFmtId="0" fontId="18" fillId="0" borderId="12" xfId="16" applyFont="1" applyBorder="1" applyAlignment="1" applyProtection="1">
      <alignment horizontal="left" vertical="top" wrapText="1"/>
      <protection locked="0"/>
    </xf>
    <xf numFmtId="0" fontId="18" fillId="0" borderId="48" xfId="16" applyFont="1" applyBorder="1" applyAlignment="1" applyProtection="1">
      <alignment horizontal="left" vertical="top" wrapText="1"/>
      <protection locked="0"/>
    </xf>
    <xf numFmtId="0" fontId="18" fillId="0" borderId="64" xfId="16" applyFont="1" applyBorder="1" applyAlignment="1" applyProtection="1">
      <alignment horizontal="left" vertical="top" wrapText="1"/>
      <protection locked="0"/>
    </xf>
    <xf numFmtId="0" fontId="18" fillId="0" borderId="0" xfId="16" applyFont="1" applyAlignment="1" applyProtection="1">
      <alignment horizontal="left" vertical="top" wrapText="1"/>
      <protection locked="0"/>
    </xf>
    <xf numFmtId="0" fontId="18" fillId="0" borderId="38" xfId="16" applyFont="1" applyBorder="1" applyAlignment="1" applyProtection="1">
      <alignment horizontal="left" vertical="top" wrapText="1"/>
      <protection locked="0"/>
    </xf>
    <xf numFmtId="0" fontId="18" fillId="0" borderId="37" xfId="16" applyFont="1" applyBorder="1" applyAlignment="1" applyProtection="1">
      <alignment horizontal="left" vertical="top" wrapText="1"/>
      <protection locked="0"/>
    </xf>
    <xf numFmtId="0" fontId="18" fillId="0" borderId="54" xfId="16" applyFont="1" applyBorder="1" applyAlignment="1" applyProtection="1">
      <alignment horizontal="left" vertical="top" wrapText="1"/>
      <protection locked="0"/>
    </xf>
    <xf numFmtId="0" fontId="18"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7BEBB242-E471-4D88-8A99-2B35231D5BAA}"/>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106092</c:v>
                </c:pt>
                <c:pt idx="1">
                  <c:v>78903</c:v>
                </c:pt>
                <c:pt idx="2">
                  <c:v>82993</c:v>
                </c:pt>
                <c:pt idx="3">
                  <c:v>108252</c:v>
                </c:pt>
                <c:pt idx="4">
                  <c:v>93492</c:v>
                </c:pt>
              </c:numCache>
            </c:numRef>
          </c:val>
          <c:smooth val="0"/>
          <c:extLst>
            <c:ext xmlns:c16="http://schemas.microsoft.com/office/drawing/2014/chart" uri="{C3380CC4-5D6E-409C-BE32-E72D297353CC}">
              <c16:uniqueId val="{00000000-0309-46D1-A0E5-2A5EED2C8EF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69920</c:v>
                </c:pt>
                <c:pt idx="1">
                  <c:v>45483</c:v>
                </c:pt>
                <c:pt idx="2">
                  <c:v>55152</c:v>
                </c:pt>
                <c:pt idx="3">
                  <c:v>27256</c:v>
                </c:pt>
                <c:pt idx="4">
                  <c:v>29656</c:v>
                </c:pt>
              </c:numCache>
            </c:numRef>
          </c:val>
          <c:smooth val="0"/>
          <c:extLst>
            <c:ext xmlns:c16="http://schemas.microsoft.com/office/drawing/2014/chart" uri="{C3380CC4-5D6E-409C-BE32-E72D297353CC}">
              <c16:uniqueId val="{00000001-0309-46D1-A0E5-2A5EED2C8EF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9.07</c:v>
                </c:pt>
                <c:pt idx="1">
                  <c:v>7.75</c:v>
                </c:pt>
                <c:pt idx="2">
                  <c:v>8.35</c:v>
                </c:pt>
                <c:pt idx="3">
                  <c:v>8.9499999999999993</c:v>
                </c:pt>
                <c:pt idx="4">
                  <c:v>9.0399999999999991</c:v>
                </c:pt>
              </c:numCache>
            </c:numRef>
          </c:val>
          <c:extLst>
            <c:ext xmlns:c16="http://schemas.microsoft.com/office/drawing/2014/chart" uri="{C3380CC4-5D6E-409C-BE32-E72D297353CC}">
              <c16:uniqueId val="{00000000-341A-4BCB-BF99-A3247F02D77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45.3</c:v>
                </c:pt>
                <c:pt idx="1">
                  <c:v>45.4</c:v>
                </c:pt>
                <c:pt idx="2">
                  <c:v>45.96</c:v>
                </c:pt>
                <c:pt idx="3">
                  <c:v>47.82</c:v>
                </c:pt>
                <c:pt idx="4">
                  <c:v>48.39</c:v>
                </c:pt>
              </c:numCache>
            </c:numRef>
          </c:val>
          <c:extLst>
            <c:ext xmlns:c16="http://schemas.microsoft.com/office/drawing/2014/chart" uri="{C3380CC4-5D6E-409C-BE32-E72D297353CC}">
              <c16:uniqueId val="{00000001-341A-4BCB-BF99-A3247F02D77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5.31</c:v>
                </c:pt>
                <c:pt idx="1">
                  <c:v>-6.89</c:v>
                </c:pt>
                <c:pt idx="2">
                  <c:v>-4.8</c:v>
                </c:pt>
                <c:pt idx="3">
                  <c:v>-3.38</c:v>
                </c:pt>
                <c:pt idx="4">
                  <c:v>-6.11</c:v>
                </c:pt>
              </c:numCache>
            </c:numRef>
          </c:val>
          <c:smooth val="0"/>
          <c:extLst>
            <c:ext xmlns:c16="http://schemas.microsoft.com/office/drawing/2014/chart" uri="{C3380CC4-5D6E-409C-BE32-E72D297353CC}">
              <c16:uniqueId val="{00000002-341A-4BCB-BF99-A3247F02D77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17B-43C4-8FAB-912E0A65A09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17B-43C4-8FAB-912E0A65A09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17B-43C4-8FAB-912E0A65A09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17B-43C4-8FAB-912E0A65A09F}"/>
            </c:ext>
          </c:extLst>
        </c:ser>
        <c:ser>
          <c:idx val="4"/>
          <c:order val="4"/>
          <c:tx>
            <c:strRef>
              <c:f>データシート!$A$31</c:f>
              <c:strCache>
                <c:ptCount val="1"/>
                <c:pt idx="0">
                  <c:v>階上町漁業集落排水事業特別会計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c:v>
                </c:pt>
                <c:pt idx="4">
                  <c:v>#N/A</c:v>
                </c:pt>
                <c:pt idx="5">
                  <c:v>0.01</c:v>
                </c:pt>
                <c:pt idx="6">
                  <c:v>#N/A</c:v>
                </c:pt>
                <c:pt idx="7">
                  <c:v>0.03</c:v>
                </c:pt>
                <c:pt idx="8">
                  <c:v>#N/A</c:v>
                </c:pt>
                <c:pt idx="9">
                  <c:v>0.03</c:v>
                </c:pt>
              </c:numCache>
            </c:numRef>
          </c:val>
          <c:extLst>
            <c:ext xmlns:c16="http://schemas.microsoft.com/office/drawing/2014/chart" uri="{C3380CC4-5D6E-409C-BE32-E72D297353CC}">
              <c16:uniqueId val="{00000004-917B-43C4-8FAB-912E0A65A09F}"/>
            </c:ext>
          </c:extLst>
        </c:ser>
        <c:ser>
          <c:idx val="5"/>
          <c:order val="5"/>
          <c:tx>
            <c:strRef>
              <c:f>データシート!$A$32</c:f>
              <c:strCache>
                <c:ptCount val="1"/>
                <c:pt idx="0">
                  <c:v>階上町公共下水道事業特別会計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0.08</c:v>
                </c:pt>
                <c:pt idx="2">
                  <c:v>#N/A</c:v>
                </c:pt>
                <c:pt idx="3">
                  <c:v>0.04</c:v>
                </c:pt>
                <c:pt idx="4">
                  <c:v>#N/A</c:v>
                </c:pt>
                <c:pt idx="5">
                  <c:v>0.09</c:v>
                </c:pt>
                <c:pt idx="6">
                  <c:v>#N/A</c:v>
                </c:pt>
                <c:pt idx="7">
                  <c:v>0.06</c:v>
                </c:pt>
                <c:pt idx="8">
                  <c:v>#N/A</c:v>
                </c:pt>
                <c:pt idx="9">
                  <c:v>7.0000000000000007E-2</c:v>
                </c:pt>
              </c:numCache>
            </c:numRef>
          </c:val>
          <c:extLst>
            <c:ext xmlns:c16="http://schemas.microsoft.com/office/drawing/2014/chart" uri="{C3380CC4-5D6E-409C-BE32-E72D297353CC}">
              <c16:uniqueId val="{00000005-917B-43C4-8FAB-912E0A65A09F}"/>
            </c:ext>
          </c:extLst>
        </c:ser>
        <c:ser>
          <c:idx val="6"/>
          <c:order val="6"/>
          <c:tx>
            <c:strRef>
              <c:f>データシート!$A$33</c:f>
              <c:strCache>
                <c:ptCount val="1"/>
                <c:pt idx="0">
                  <c:v>階上町後期高齢者医療特別会計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0.01</c:v>
                </c:pt>
                <c:pt idx="2">
                  <c:v>#N/A</c:v>
                </c:pt>
                <c:pt idx="3">
                  <c:v>0.01</c:v>
                </c:pt>
                <c:pt idx="4">
                  <c:v>#N/A</c:v>
                </c:pt>
                <c:pt idx="5">
                  <c:v>0.02</c:v>
                </c:pt>
                <c:pt idx="6">
                  <c:v>#N/A</c:v>
                </c:pt>
                <c:pt idx="7">
                  <c:v>0.01</c:v>
                </c:pt>
                <c:pt idx="8">
                  <c:v>#N/A</c:v>
                </c:pt>
                <c:pt idx="9">
                  <c:v>0.08</c:v>
                </c:pt>
              </c:numCache>
            </c:numRef>
          </c:val>
          <c:extLst>
            <c:ext xmlns:c16="http://schemas.microsoft.com/office/drawing/2014/chart" uri="{C3380CC4-5D6E-409C-BE32-E72D297353CC}">
              <c16:uniqueId val="{00000006-917B-43C4-8FAB-912E0A65A09F}"/>
            </c:ext>
          </c:extLst>
        </c:ser>
        <c:ser>
          <c:idx val="7"/>
          <c:order val="7"/>
          <c:tx>
            <c:strRef>
              <c:f>データシート!$A$34</c:f>
              <c:strCache>
                <c:ptCount val="1"/>
                <c:pt idx="0">
                  <c:v>階上町介護保険特別会計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0.35</c:v>
                </c:pt>
                <c:pt idx="2">
                  <c:v>#N/A</c:v>
                </c:pt>
                <c:pt idx="3">
                  <c:v>0.38</c:v>
                </c:pt>
                <c:pt idx="4">
                  <c:v>#N/A</c:v>
                </c:pt>
                <c:pt idx="5">
                  <c:v>0.4</c:v>
                </c:pt>
                <c:pt idx="6">
                  <c:v>#N/A</c:v>
                </c:pt>
                <c:pt idx="7">
                  <c:v>0.62</c:v>
                </c:pt>
                <c:pt idx="8">
                  <c:v>#N/A</c:v>
                </c:pt>
                <c:pt idx="9">
                  <c:v>0.43</c:v>
                </c:pt>
              </c:numCache>
            </c:numRef>
          </c:val>
          <c:extLst>
            <c:ext xmlns:c16="http://schemas.microsoft.com/office/drawing/2014/chart" uri="{C3380CC4-5D6E-409C-BE32-E72D297353CC}">
              <c16:uniqueId val="{00000007-917B-43C4-8FAB-912E0A65A09F}"/>
            </c:ext>
          </c:extLst>
        </c:ser>
        <c:ser>
          <c:idx val="8"/>
          <c:order val="8"/>
          <c:tx>
            <c:strRef>
              <c:f>データシート!$A$35</c:f>
              <c:strCache>
                <c:ptCount val="1"/>
                <c:pt idx="0">
                  <c:v>階上町国民健康保険特別会計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1.28</c:v>
                </c:pt>
                <c:pt idx="2">
                  <c:v>#N/A</c:v>
                </c:pt>
                <c:pt idx="3">
                  <c:v>3.81</c:v>
                </c:pt>
                <c:pt idx="4">
                  <c:v>#N/A</c:v>
                </c:pt>
                <c:pt idx="5">
                  <c:v>3.03</c:v>
                </c:pt>
                <c:pt idx="6">
                  <c:v>#N/A</c:v>
                </c:pt>
                <c:pt idx="7">
                  <c:v>2.62</c:v>
                </c:pt>
                <c:pt idx="8">
                  <c:v>#N/A</c:v>
                </c:pt>
                <c:pt idx="9">
                  <c:v>1.9</c:v>
                </c:pt>
              </c:numCache>
            </c:numRef>
          </c:val>
          <c:extLst>
            <c:ext xmlns:c16="http://schemas.microsoft.com/office/drawing/2014/chart" uri="{C3380CC4-5D6E-409C-BE32-E72D297353CC}">
              <c16:uniqueId val="{00000008-917B-43C4-8FAB-912E0A65A09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9.08</c:v>
                </c:pt>
                <c:pt idx="2">
                  <c:v>#N/A</c:v>
                </c:pt>
                <c:pt idx="3">
                  <c:v>7.75</c:v>
                </c:pt>
                <c:pt idx="4">
                  <c:v>#N/A</c:v>
                </c:pt>
                <c:pt idx="5">
                  <c:v>8.33</c:v>
                </c:pt>
                <c:pt idx="6">
                  <c:v>#N/A</c:v>
                </c:pt>
                <c:pt idx="7">
                  <c:v>8.9499999999999993</c:v>
                </c:pt>
                <c:pt idx="8">
                  <c:v>#N/A</c:v>
                </c:pt>
                <c:pt idx="9">
                  <c:v>9.0399999999999991</c:v>
                </c:pt>
              </c:numCache>
            </c:numRef>
          </c:val>
          <c:extLst>
            <c:ext xmlns:c16="http://schemas.microsoft.com/office/drawing/2014/chart" uri="{C3380CC4-5D6E-409C-BE32-E72D297353CC}">
              <c16:uniqueId val="{00000009-917B-43C4-8FAB-912E0A65A09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679</c:v>
                </c:pt>
                <c:pt idx="5">
                  <c:v>675</c:v>
                </c:pt>
                <c:pt idx="8">
                  <c:v>634</c:v>
                </c:pt>
                <c:pt idx="11">
                  <c:v>595</c:v>
                </c:pt>
                <c:pt idx="14">
                  <c:v>559</c:v>
                </c:pt>
              </c:numCache>
            </c:numRef>
          </c:val>
          <c:extLst>
            <c:ext xmlns:c16="http://schemas.microsoft.com/office/drawing/2014/chart" uri="{C3380CC4-5D6E-409C-BE32-E72D297353CC}">
              <c16:uniqueId val="{00000000-179B-4695-8862-C6FA5C3DD5A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79B-4695-8862-C6FA5C3DD5A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46</c:v>
                </c:pt>
                <c:pt idx="3">
                  <c:v>38</c:v>
                </c:pt>
                <c:pt idx="6">
                  <c:v>38</c:v>
                </c:pt>
                <c:pt idx="9">
                  <c:v>38</c:v>
                </c:pt>
                <c:pt idx="12">
                  <c:v>0</c:v>
                </c:pt>
              </c:numCache>
            </c:numRef>
          </c:val>
          <c:extLst>
            <c:ext xmlns:c16="http://schemas.microsoft.com/office/drawing/2014/chart" uri="{C3380CC4-5D6E-409C-BE32-E72D297353CC}">
              <c16:uniqueId val="{00000002-179B-4695-8862-C6FA5C3DD5A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37</c:v>
                </c:pt>
                <c:pt idx="3">
                  <c:v>36</c:v>
                </c:pt>
                <c:pt idx="6">
                  <c:v>38</c:v>
                </c:pt>
                <c:pt idx="9">
                  <c:v>37</c:v>
                </c:pt>
                <c:pt idx="12">
                  <c:v>35</c:v>
                </c:pt>
              </c:numCache>
            </c:numRef>
          </c:val>
          <c:extLst>
            <c:ext xmlns:c16="http://schemas.microsoft.com/office/drawing/2014/chart" uri="{C3380CC4-5D6E-409C-BE32-E72D297353CC}">
              <c16:uniqueId val="{00000003-179B-4695-8862-C6FA5C3DD5A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113</c:v>
                </c:pt>
                <c:pt idx="3">
                  <c:v>111</c:v>
                </c:pt>
                <c:pt idx="6">
                  <c:v>115</c:v>
                </c:pt>
                <c:pt idx="9">
                  <c:v>115</c:v>
                </c:pt>
                <c:pt idx="12">
                  <c:v>114</c:v>
                </c:pt>
              </c:numCache>
            </c:numRef>
          </c:val>
          <c:extLst>
            <c:ext xmlns:c16="http://schemas.microsoft.com/office/drawing/2014/chart" uri="{C3380CC4-5D6E-409C-BE32-E72D297353CC}">
              <c16:uniqueId val="{00000004-179B-4695-8862-C6FA5C3DD5A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79B-4695-8862-C6FA5C3DD5A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79B-4695-8862-C6FA5C3DD5A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804</c:v>
                </c:pt>
                <c:pt idx="3">
                  <c:v>832</c:v>
                </c:pt>
                <c:pt idx="6">
                  <c:v>793</c:v>
                </c:pt>
                <c:pt idx="9">
                  <c:v>762</c:v>
                </c:pt>
                <c:pt idx="12">
                  <c:v>784</c:v>
                </c:pt>
              </c:numCache>
            </c:numRef>
          </c:val>
          <c:extLst>
            <c:ext xmlns:c16="http://schemas.microsoft.com/office/drawing/2014/chart" uri="{C3380CC4-5D6E-409C-BE32-E72D297353CC}">
              <c16:uniqueId val="{00000007-179B-4695-8862-C6FA5C3DD5A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321</c:v>
                </c:pt>
                <c:pt idx="2">
                  <c:v>#N/A</c:v>
                </c:pt>
                <c:pt idx="3">
                  <c:v>#N/A</c:v>
                </c:pt>
                <c:pt idx="4">
                  <c:v>342</c:v>
                </c:pt>
                <c:pt idx="5">
                  <c:v>#N/A</c:v>
                </c:pt>
                <c:pt idx="6">
                  <c:v>#N/A</c:v>
                </c:pt>
                <c:pt idx="7">
                  <c:v>350</c:v>
                </c:pt>
                <c:pt idx="8">
                  <c:v>#N/A</c:v>
                </c:pt>
                <c:pt idx="9">
                  <c:v>#N/A</c:v>
                </c:pt>
                <c:pt idx="10">
                  <c:v>357</c:v>
                </c:pt>
                <c:pt idx="11">
                  <c:v>#N/A</c:v>
                </c:pt>
                <c:pt idx="12">
                  <c:v>#N/A</c:v>
                </c:pt>
                <c:pt idx="13">
                  <c:v>374</c:v>
                </c:pt>
                <c:pt idx="14">
                  <c:v>#N/A</c:v>
                </c:pt>
              </c:numCache>
            </c:numRef>
          </c:val>
          <c:smooth val="0"/>
          <c:extLst>
            <c:ext xmlns:c16="http://schemas.microsoft.com/office/drawing/2014/chart" uri="{C3380CC4-5D6E-409C-BE32-E72D297353CC}">
              <c16:uniqueId val="{00000008-179B-4695-8862-C6FA5C3DD5A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5973</c:v>
                </c:pt>
                <c:pt idx="5">
                  <c:v>5635</c:v>
                </c:pt>
                <c:pt idx="8">
                  <c:v>5417</c:v>
                </c:pt>
                <c:pt idx="11">
                  <c:v>5131</c:v>
                </c:pt>
                <c:pt idx="14">
                  <c:v>4853</c:v>
                </c:pt>
              </c:numCache>
            </c:numRef>
          </c:val>
          <c:extLst>
            <c:ext xmlns:c16="http://schemas.microsoft.com/office/drawing/2014/chart" uri="{C3380CC4-5D6E-409C-BE32-E72D297353CC}">
              <c16:uniqueId val="{00000000-CA1F-42A9-869B-5A39B3F815B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73</c:v>
                </c:pt>
                <c:pt idx="5">
                  <c:v>71</c:v>
                </c:pt>
                <c:pt idx="8">
                  <c:v>69</c:v>
                </c:pt>
                <c:pt idx="11">
                  <c:v>53</c:v>
                </c:pt>
                <c:pt idx="14">
                  <c:v>36</c:v>
                </c:pt>
              </c:numCache>
            </c:numRef>
          </c:val>
          <c:extLst>
            <c:ext xmlns:c16="http://schemas.microsoft.com/office/drawing/2014/chart" uri="{C3380CC4-5D6E-409C-BE32-E72D297353CC}">
              <c16:uniqueId val="{00000001-CA1F-42A9-869B-5A39B3F815B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2161</c:v>
                </c:pt>
                <c:pt idx="5">
                  <c:v>2130</c:v>
                </c:pt>
                <c:pt idx="8">
                  <c:v>2206</c:v>
                </c:pt>
                <c:pt idx="11">
                  <c:v>2333</c:v>
                </c:pt>
                <c:pt idx="14">
                  <c:v>2438</c:v>
                </c:pt>
              </c:numCache>
            </c:numRef>
          </c:val>
          <c:extLst>
            <c:ext xmlns:c16="http://schemas.microsoft.com/office/drawing/2014/chart" uri="{C3380CC4-5D6E-409C-BE32-E72D297353CC}">
              <c16:uniqueId val="{00000002-CA1F-42A9-869B-5A39B3F815B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A1F-42A9-869B-5A39B3F815B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A1F-42A9-869B-5A39B3F815B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A1F-42A9-869B-5A39B3F815B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657</c:v>
                </c:pt>
                <c:pt idx="3">
                  <c:v>601</c:v>
                </c:pt>
                <c:pt idx="6">
                  <c:v>561</c:v>
                </c:pt>
                <c:pt idx="9">
                  <c:v>504</c:v>
                </c:pt>
                <c:pt idx="12">
                  <c:v>478</c:v>
                </c:pt>
              </c:numCache>
            </c:numRef>
          </c:val>
          <c:extLst>
            <c:ext xmlns:c16="http://schemas.microsoft.com/office/drawing/2014/chart" uri="{C3380CC4-5D6E-409C-BE32-E72D297353CC}">
              <c16:uniqueId val="{00000006-CA1F-42A9-869B-5A39B3F815B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260</c:v>
                </c:pt>
                <c:pt idx="3">
                  <c:v>253</c:v>
                </c:pt>
                <c:pt idx="6">
                  <c:v>239</c:v>
                </c:pt>
                <c:pt idx="9">
                  <c:v>264</c:v>
                </c:pt>
                <c:pt idx="12">
                  <c:v>250</c:v>
                </c:pt>
              </c:numCache>
            </c:numRef>
          </c:val>
          <c:extLst>
            <c:ext xmlns:c16="http://schemas.microsoft.com/office/drawing/2014/chart" uri="{C3380CC4-5D6E-409C-BE32-E72D297353CC}">
              <c16:uniqueId val="{00000007-CA1F-42A9-869B-5A39B3F815B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2053</c:v>
                </c:pt>
                <c:pt idx="3">
                  <c:v>2060</c:v>
                </c:pt>
                <c:pt idx="6">
                  <c:v>2046</c:v>
                </c:pt>
                <c:pt idx="9">
                  <c:v>2024</c:v>
                </c:pt>
                <c:pt idx="12">
                  <c:v>2016</c:v>
                </c:pt>
              </c:numCache>
            </c:numRef>
          </c:val>
          <c:extLst>
            <c:ext xmlns:c16="http://schemas.microsoft.com/office/drawing/2014/chart" uri="{C3380CC4-5D6E-409C-BE32-E72D297353CC}">
              <c16:uniqueId val="{00000008-CA1F-42A9-869B-5A39B3F815B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114</c:v>
                </c:pt>
                <c:pt idx="3">
                  <c:v>70</c:v>
                </c:pt>
                <c:pt idx="6">
                  <c:v>36</c:v>
                </c:pt>
                <c:pt idx="9">
                  <c:v>0</c:v>
                </c:pt>
                <c:pt idx="12">
                  <c:v>0</c:v>
                </c:pt>
              </c:numCache>
            </c:numRef>
          </c:val>
          <c:extLst>
            <c:ext xmlns:c16="http://schemas.microsoft.com/office/drawing/2014/chart" uri="{C3380CC4-5D6E-409C-BE32-E72D297353CC}">
              <c16:uniqueId val="{00000009-CA1F-42A9-869B-5A39B3F815B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7494</c:v>
                </c:pt>
                <c:pt idx="3">
                  <c:v>7141</c:v>
                </c:pt>
                <c:pt idx="6">
                  <c:v>6866</c:v>
                </c:pt>
                <c:pt idx="9">
                  <c:v>6422</c:v>
                </c:pt>
                <c:pt idx="12">
                  <c:v>5951</c:v>
                </c:pt>
              </c:numCache>
            </c:numRef>
          </c:val>
          <c:extLst>
            <c:ext xmlns:c16="http://schemas.microsoft.com/office/drawing/2014/chart" uri="{C3380CC4-5D6E-409C-BE32-E72D297353CC}">
              <c16:uniqueId val="{0000000A-CA1F-42A9-869B-5A39B3F815B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2370</c:v>
                </c:pt>
                <c:pt idx="2">
                  <c:v>#N/A</c:v>
                </c:pt>
                <c:pt idx="3">
                  <c:v>#N/A</c:v>
                </c:pt>
                <c:pt idx="4">
                  <c:v>2291</c:v>
                </c:pt>
                <c:pt idx="5">
                  <c:v>#N/A</c:v>
                </c:pt>
                <c:pt idx="6">
                  <c:v>#N/A</c:v>
                </c:pt>
                <c:pt idx="7">
                  <c:v>2055</c:v>
                </c:pt>
                <c:pt idx="8">
                  <c:v>#N/A</c:v>
                </c:pt>
                <c:pt idx="9">
                  <c:v>#N/A</c:v>
                </c:pt>
                <c:pt idx="10">
                  <c:v>1698</c:v>
                </c:pt>
                <c:pt idx="11">
                  <c:v>#N/A</c:v>
                </c:pt>
                <c:pt idx="12">
                  <c:v>#N/A</c:v>
                </c:pt>
                <c:pt idx="13">
                  <c:v>1368</c:v>
                </c:pt>
                <c:pt idx="14">
                  <c:v>#N/A</c:v>
                </c:pt>
              </c:numCache>
            </c:numRef>
          </c:val>
          <c:smooth val="0"/>
          <c:extLst>
            <c:ext xmlns:c16="http://schemas.microsoft.com/office/drawing/2014/chart" uri="{C3380CC4-5D6E-409C-BE32-E72D297353CC}">
              <c16:uniqueId val="{0000000B-CA1F-42A9-869B-5A39B3F815B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1725</c:v>
                </c:pt>
                <c:pt idx="1">
                  <c:v>1795</c:v>
                </c:pt>
                <c:pt idx="2">
                  <c:v>1806</c:v>
                </c:pt>
              </c:numCache>
            </c:numRef>
          </c:val>
          <c:extLst>
            <c:ext xmlns:c16="http://schemas.microsoft.com/office/drawing/2014/chart" uri="{C3380CC4-5D6E-409C-BE32-E72D297353CC}">
              <c16:uniqueId val="{00000000-B347-49D4-A406-6DD84E83B8E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18</c:v>
                </c:pt>
                <c:pt idx="1">
                  <c:v>4</c:v>
                </c:pt>
                <c:pt idx="2">
                  <c:v>0</c:v>
                </c:pt>
              </c:numCache>
            </c:numRef>
          </c:val>
          <c:extLst>
            <c:ext xmlns:c16="http://schemas.microsoft.com/office/drawing/2014/chart" uri="{C3380CC4-5D6E-409C-BE32-E72D297353CC}">
              <c16:uniqueId val="{00000001-B347-49D4-A406-6DD84E83B8E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276</c:v>
                </c:pt>
                <c:pt idx="1">
                  <c:v>269</c:v>
                </c:pt>
                <c:pt idx="2">
                  <c:v>277</c:v>
                </c:pt>
              </c:numCache>
            </c:numRef>
          </c:val>
          <c:extLst>
            <c:ext xmlns:c16="http://schemas.microsoft.com/office/drawing/2014/chart" uri="{C3380CC4-5D6E-409C-BE32-E72D297353CC}">
              <c16:uniqueId val="{00000002-B347-49D4-A406-6DD84E83B8E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{B211674D-546B-499C-B3C3-29E8783E8B5E}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79B7-4344-8E8F-25474482D93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{CEAFDB0E-058B-4E1D-B051-A0206A3B2F9F}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9B7-4344-8E8F-25474482D93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{98F830A4-4EF0-43FA-909A-62AFAEA5A4A6}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9B7-4344-8E8F-25474482D93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{BAF4FEDC-5F76-4AB4-A681-FAAE3E2D57C8}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9B7-4344-8E8F-25474482D93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{D07E0688-54F3-4081-BD7E-C6837ABB310F}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9B7-4344-8E8F-25474482D934}"/>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{1DF25830-932B-4F7E-AB9A-AC407F27A1F7}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79B7-4344-8E8F-25474482D934}"/>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{FB5B04A0-FA44-482B-96C2-E15BA6BAF829}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79B7-4344-8E8F-25474482D934}"/>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{2ACA4F51-9E27-4C4E-9262-B64ADE58B9CA}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79B7-4344-8E8F-25474482D934}"/>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{C2183A14-95BE-4BFB-89C9-11B7946FB19F}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79B7-4344-8E8F-25474482D93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57.2</c:v>
                </c:pt>
                <c:pt idx="8">
                  <c:v>60</c:v>
                </c:pt>
                <c:pt idx="16">
                  <c:v>62.3</c:v>
                </c:pt>
                <c:pt idx="24">
                  <c:v>65.400000000000006</c:v>
                </c:pt>
                <c:pt idx="32">
                  <c:v>67.7</c:v>
                </c:pt>
              </c:numCache>
            </c:numRef>
          </c:xVal>
          <c:yVal>
            <c:numRef>
              <c:f>公会計指標分析・財政指標組合せ分析表!$BP$51:$DC$51</c:f>
              <c:numCache>
                <c:formatCode>#,##0.0;"▲ "#,##0.0</c:formatCode>
                <c:ptCount val="40"/>
                <c:pt idx="0">
                  <c:v>75.099999999999994</c:v>
                </c:pt>
                <c:pt idx="8">
                  <c:v>73.099999999999994</c:v>
                </c:pt>
                <c:pt idx="16">
                  <c:v>65.599999999999994</c:v>
                </c:pt>
                <c:pt idx="24">
                  <c:v>53.6</c:v>
                </c:pt>
                <c:pt idx="32">
                  <c:v>43</c:v>
                </c:pt>
              </c:numCache>
            </c:numRef>
          </c:yVal>
          <c:smooth val="0"/>
          <c:extLst>
            <c:ext xmlns:c16="http://schemas.microsoft.com/office/drawing/2014/chart" uri="{C3380CC4-5D6E-409C-BE32-E72D297353CC}">
              <c16:uniqueId val="{00000009-79B7-4344-8E8F-25474482D93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{43B60D4F-4B39-40C8-B03B-15AAB369514E}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79B7-4344-8E8F-25474482D93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{67F9AF74-3BC3-4478-83C3-00AB0ABC25D7}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9B7-4344-8E8F-25474482D93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{AE8B09C6-4327-4F84-87AF-95B2997AC871}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9B7-4344-8E8F-25474482D93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{366FB0E5-2524-4E1A-AE2F-EC042FB60708}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9B7-4344-8E8F-25474482D93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{7FF315AF-7FDC-4329-9074-EE893C7BBF1A}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9B7-4344-8E8F-25474482D934}"/>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{F8BB473C-0270-4C5C-A147-13E48B45B26C}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79B7-4344-8E8F-25474482D934}"/>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{C30D1DEA-1755-407D-89B2-309F0C10D0E7}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79B7-4344-8E8F-25474482D934}"/>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{232BCCA2-BE1B-4ECA-8F02-148267210A9C}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79B7-4344-8E8F-25474482D934}"/>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{BB82D0FC-9315-415D-850E-264F0EFCD84D}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79B7-4344-8E8F-25474482D93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55.8</c:v>
                </c:pt>
                <c:pt idx="8">
                  <c:v>57.6</c:v>
                </c:pt>
                <c:pt idx="16">
                  <c:v>58.9</c:v>
                </c:pt>
                <c:pt idx="24">
                  <c:v>60.5</c:v>
                </c:pt>
                <c:pt idx="32">
                  <c:v>61.2</c:v>
                </c:pt>
              </c:numCache>
            </c:numRef>
          </c:xVal>
          <c:yVal>
            <c:numRef>
              <c:f>公会計指標分析・財政指標組合せ分析表!$BP$55:$DC$55</c:f>
              <c:numCache>
                <c:formatCode>#,##0.0;"▲ "#,##0.0</c:formatCode>
                <c:ptCount val="40"/>
                <c:pt idx="0">
                  <c:v>20.2</c:v>
                </c:pt>
                <c:pt idx="8">
                  <c:v>38.5</c:v>
                </c:pt>
                <c:pt idx="16">
                  <c:v>32.799999999999997</c:v>
                </c:pt>
                <c:pt idx="24">
                  <c:v>20.9</c:v>
                </c:pt>
                <c:pt idx="32">
                  <c:v>21</c:v>
                </c:pt>
              </c:numCache>
            </c:numRef>
          </c:yVal>
          <c:smooth val="0"/>
          <c:extLst>
            <c:ext xmlns:c16="http://schemas.microsoft.com/office/drawing/2014/chart" uri="{C3380CC4-5D6E-409C-BE32-E72D297353CC}">
              <c16:uniqueId val="{00000013-79B7-4344-8E8F-25474482D934}"/>
            </c:ext>
          </c:extLst>
        </c:ser>
        <c:dLbls>
          <c:showLegendKey val="0"/>
          <c:showVal val="1"/>
          <c:showCatName val="0"/>
          <c:showSerName val="0"/>
          <c:showPercent val="0"/>
          <c:showBubbleSize val="0"/>
        </c:dLbls>
        <c:axId val="46179840"/>
        <c:axId val="46181760"/>
      </c:scatterChart>
      <c:valAx>
        <c:axId val="46179840"/>
        <c:scaling>
          <c:orientation val="minMax"/>
          <c:max val="69"/>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85"/>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{44BDFD75-8BFA-4504-945A-B571EC14881C}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6316-4A32-BAD2-ADDB1A2DA5B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{6BB3EC94-6FE7-4EF0-8631-E954638D5E5B}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316-4A32-BAD2-ADDB1A2DA5B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{198D9495-6C8E-41FF-B940-EF231A758B36}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316-4A32-BAD2-ADDB1A2DA5B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{7DA6DD82-A573-4204-9C7E-E9F0A7B28D1B}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316-4A32-BAD2-ADDB1A2DA5B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{B6EEFEAC-E9F4-4830-A0D4-711B6520C315}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316-4A32-BAD2-ADDB1A2DA5BD}"/>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{B3013952-1494-4658-B17C-339EDE89F992}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6316-4A32-BAD2-ADDB1A2DA5BD}"/>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{DD67D378-4FE3-4640-8528-003ADD3E6DF5}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6316-4A32-BAD2-ADDB1A2DA5BD}"/>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{DA5B7242-E403-4A06-8A26-8F426DD73D5F}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6316-4A32-BAD2-ADDB1A2DA5BD}"/>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{A215F5A0-7DFD-4405-A36B-625CA640D253}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6316-4A32-BAD2-ADDB1A2DA5B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11.8</c:v>
                </c:pt>
                <c:pt idx="8">
                  <c:v>10.7</c:v>
                </c:pt>
                <c:pt idx="16">
                  <c:v>10.7</c:v>
                </c:pt>
                <c:pt idx="24">
                  <c:v>11.1</c:v>
                </c:pt>
                <c:pt idx="32">
                  <c:v>11.4</c:v>
                </c:pt>
              </c:numCache>
            </c:numRef>
          </c:xVal>
          <c:yVal>
            <c:numRef>
              <c:f>公会計指標分析・財政指標組合せ分析表!$BP$73:$DC$73</c:f>
              <c:numCache>
                <c:formatCode>#,##0.0;"▲ "#,##0.0</c:formatCode>
                <c:ptCount val="40"/>
                <c:pt idx="0">
                  <c:v>75.099999999999994</c:v>
                </c:pt>
                <c:pt idx="8">
                  <c:v>73.099999999999994</c:v>
                </c:pt>
                <c:pt idx="16">
                  <c:v>65.599999999999994</c:v>
                </c:pt>
                <c:pt idx="24">
                  <c:v>53.6</c:v>
                </c:pt>
                <c:pt idx="32">
                  <c:v>43</c:v>
                </c:pt>
              </c:numCache>
            </c:numRef>
          </c:yVal>
          <c:smooth val="0"/>
          <c:extLst>
            <c:ext xmlns:c16="http://schemas.microsoft.com/office/drawing/2014/chart" uri="{C3380CC4-5D6E-409C-BE32-E72D297353CC}">
              <c16:uniqueId val="{00000009-6316-4A32-BAD2-ADDB1A2DA5B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4592196626223292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{A2B310BE-B621-4902-995C-B96E934AFDE8}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6316-4A32-BAD2-ADDB1A2DA5B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{246E9532-E45A-4918-8E9D-2E7A50DBD756}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316-4A32-BAD2-ADDB1A2DA5B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{8481EF35-FF32-4300-9170-3BFF7341634D}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316-4A32-BAD2-ADDB1A2DA5B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{68B151C4-54D9-4762-A6D4-5B15A201D1F9}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316-4A32-BAD2-ADDB1A2DA5B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{67FF6979-5459-4588-9293-193B715D6CA4}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316-4A32-BAD2-ADDB1A2DA5BD}"/>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{0C68E652-BF7A-4398-90B9-1D849BFD152E}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6316-4A32-BAD2-ADDB1A2DA5BD}"/>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{40878D9E-6010-4F70-B09C-2767DF8A704E}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6316-4A32-BAD2-ADDB1A2DA5BD}"/>
                </c:ext>
              </c:extLst>
            </c:dLbl>
            <c:dLbl>
              <c:idx val="24"/>
              <c:layout>
                <c:manualLayout>
                  <c:x val="0"/>
                  <c:y val="1.1083582721365129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{B67F7D0E-8E51-4A2F-8432-108536523E7B}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6316-4A32-BAD2-ADDB1A2DA5BD}"/>
                </c:ext>
              </c:extLst>
            </c:dLbl>
            <c:dLbl>
              <c:idx val="32"/>
              <c:layout>
                <c:manualLayout>
                  <c:x val="0"/>
                  <c:y val="-2.567560810380379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{E05304B4-F364-4331-93F2-5BD276BEBB0B}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6316-4A32-BAD2-ADDB1A2DA5B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9.3000000000000007</c:v>
                </c:pt>
                <c:pt idx="8">
                  <c:v>9.1999999999999993</c:v>
                </c:pt>
                <c:pt idx="16">
                  <c:v>9.1</c:v>
                </c:pt>
                <c:pt idx="24">
                  <c:v>9.1</c:v>
                </c:pt>
                <c:pt idx="32">
                  <c:v>9.1999999999999993</c:v>
                </c:pt>
              </c:numCache>
            </c:numRef>
          </c:xVal>
          <c:yVal>
            <c:numRef>
              <c:f>公会計指標分析・財政指標組合せ分析表!$BP$77:$DC$77</c:f>
              <c:numCache>
                <c:formatCode>#,##0.0;"▲ "#,##0.0</c:formatCode>
                <c:ptCount val="40"/>
                <c:pt idx="0">
                  <c:v>20.2</c:v>
                </c:pt>
                <c:pt idx="8">
                  <c:v>38.5</c:v>
                </c:pt>
                <c:pt idx="16">
                  <c:v>32.799999999999997</c:v>
                </c:pt>
                <c:pt idx="24">
                  <c:v>20.9</c:v>
                </c:pt>
                <c:pt idx="32">
                  <c:v>21</c:v>
                </c:pt>
              </c:numCache>
            </c:numRef>
          </c:yVal>
          <c:smooth val="0"/>
          <c:extLst>
            <c:ext xmlns:c16="http://schemas.microsoft.com/office/drawing/2014/chart" uri="{C3380CC4-5D6E-409C-BE32-E72D297353CC}">
              <c16:uniqueId val="{00000013-6316-4A32-BAD2-ADDB1A2DA5BD}"/>
            </c:ext>
          </c:extLst>
        </c:ser>
        <c:dLbls>
          <c:showLegendKey val="0"/>
          <c:showVal val="1"/>
          <c:showCatName val="0"/>
          <c:showSerName val="0"/>
          <c:showPercent val="0"/>
          <c:showBubbleSize val="0"/>
        </c:dLbls>
        <c:axId val="84219776"/>
        <c:axId val="84234240"/>
      </c:scatterChart>
      <c:valAx>
        <c:axId val="84219776"/>
        <c:scaling>
          <c:orientation val="minMax"/>
          <c:max val="12.1"/>
          <c:min val="8.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85"/>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青森県階上町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一般会計における公債費のピークを迎え、以降は一時的な増加はあるものの減少傾向で推移することから、実質公債費比率についても減少傾向で推移するものと予想される。一方で、公共下水道事業特別会計については、据置期間終了に伴い元金に係る償還が本格的に始まっていることから、実質公債費比率に影響を与えるものと予想され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今後も引き続き地方債残高の削減に努め、公債費の抑制を図っていく。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満期一括償還地方債が無いため積立ては行っておらず、取崩す一方となっている。</a:t>
          </a:r>
          <a:endPar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青森県階上町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額は、地方債現在高の減少に伴い減少傾向にあるものの、公共下水道事業特別会計において元金に係る償還が本格的に始まっていることから、公営企業債等繰入見込額が増加していくことが予想され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充当可能財源等については、基準財政需要額算入見込額が減少傾向にある。また、充当可能基金が減少しているので基金残高の確保が課題である。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青森県階上町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・除排雪経費の増等により財政調整基金から</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330</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取崩しを行ったが、経費節減等により生じた歳計剰余額のうちおよそ半分を積立てしたこと等により、結果的に財政調整基金は</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百万円の増となった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・減債基金については、元利償還金のピークが平成</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年度となっており、今後の元利償還金は減少傾向となる見込みであることから、減債基金を徐々に取崩していく方針としているため、</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令和元年度末で残高は</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・特定目的基金については、</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森林環境譲与税基金を新たに創設し、積立てのみを行ったこと等から、</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百万円の増となった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主に</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財政調整基金の</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増により</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、基金全体としては</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・老朽化した公共施設が多くあり、維持補修等に係る経費が増加する見込みであるため、中長期的に財政状況が厳しくなる見込みであ</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る。そのため、</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財政調整基金に頼らざるを得ない状況が続くと予想され、基金残高は全体として減少傾向となる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（基金の使途）</a:t>
          </a:r>
          <a:endParaRPr kumimoji="0"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・地域福祉基金：高齢者の居宅における福祉の増進に関する事業等を行う民間の団体に対する補助等を行うことにより、地域における高齢者の福祉の増進を図るため</a:t>
          </a:r>
          <a:endParaRPr kumimoji="0"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・公共用地取得基金：公共施設の用地を円滑かつ効率的に取得するため</a:t>
          </a:r>
          <a:endParaRPr kumimoji="0"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・東日本大震災復興基金：東日本大震災からの復興の推進のための事業に要する経費に充てるため</a:t>
          </a:r>
          <a:endParaRPr kumimoji="0"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・公共下水道事業債償還基金：公共用水域の水質保全と町民の生活環境の向上を図るために下水道等処理施設を整備する事業に関する公共下水道事業債の元利償還に要する経費の財源に充てるため</a:t>
          </a:r>
          <a:endPar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・森林環境譲与税基金：森林整備及びその促進に要する経費の財源に充てるため</a:t>
          </a:r>
          <a:endParaRPr kumimoji="0"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0"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・地域福祉基金：対象となる事業を行っていないため、平成</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年度以降に取崩し及び積立てを行っておらず、ほぼ横ばいとなっている</a:t>
          </a:r>
          <a:endParaRPr kumimoji="0"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・公共用地取得基金：平成</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以降</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は対象となる事業を行っていないため、ほぼ横ばいとなっている</a:t>
          </a:r>
          <a:endParaRPr kumimoji="0"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・東日本大震災復興基金：平成</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年度で東日本大震災に係る復興事業が概ね完了したため、ほぼ横ばいとなっている</a:t>
          </a:r>
          <a:endParaRPr kumimoji="0"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・公共下水道事業債償還基金：県が補助する下水道緊急対策事業費補助金をほぼ</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％原資とし、今後本格的に始まる下水道整備に係る元利償還金の支払いに備えるため積立てを行っており、</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令和元年度は</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を積立てしたため増となった</a:t>
          </a:r>
          <a:endPar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・森林環境譲与税基金：国から交付される森林環境譲与税制度開始に伴い新たに創設したが、令和元年度は積立てのみを行ったことから増となった</a:t>
          </a:r>
          <a:endParaRPr kumimoji="0"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0"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・地域福祉基金：対象となる事業を行う予定が現在のところ無いため、取崩し及び積立ての予定は現在のところ無い</a:t>
          </a:r>
          <a:endParaRPr kumimoji="0"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・公共用地取得基金：対象となる事業が今後行われる可能性はあるが、現在のところ取崩し及び積立ての予定は無く、今後事業を行う場合は現在の残高の範囲で取崩しを行う予定</a:t>
          </a:r>
          <a:endParaRPr kumimoji="0"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・東日本大震災復興基金：対象となる事業</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取崩し</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を行う予定あるが、</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積立ての予定は現在のところ無く、</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基金残高が無くなり次第、</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廃止</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することを</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検討している</a:t>
          </a:r>
          <a:endParaRPr kumimoji="0"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・公共下水道事業債償還基金：今後の元利償還に備えるため下水道緊急対策事業費補助金を原資に積立てを行い、今後計画的に取崩しを行</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う</a:t>
          </a:r>
          <a:endPar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・森林環境譲与税基金：対象となる事業を現在検討しており、事業決定までは積立てを行う予定である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・除排雪経費は年度によって降雪量が変動するため増減があり、近年は委託先の人件費が上昇していることもあり、基金の取崩しで対応せざるを得ない</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・過疎債が適用されないため、財政上有利な起債が限られ、財政調整基金の取崩しを財源に行う事業が多くある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・税収は収納率向上対策を行っている結果、収納率は上昇傾向であるが、財政調整基金に積み増しできるほど金額が多くないため、取崩す一方となる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・令和元年度においては、入札の執行残、事業執行の際に実施方法を検討したこと等により不用額が発生し、基金に積立てをすることができた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・自然災害及び公共施設の維持補修等に備えるため、過去の実績等を踏まえ、残高が</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概ね</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億円程度を維持するように財政運営を行う</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・元利償還金の償還財源として</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百万円取崩しを行ったことにより減となっている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・元利償還金のピークが平成</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年度となっており、年度によって変動はあるものの今後の元利償還金は減少傾向となる予定であることから、減債基金を徐々に取崩していく方針として</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おり、令和元年度末で基金残高は</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・今後、地方債残高が減少傾向になる見込みであることから、積立ては行わない予定である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91F120F-EAA0-4AF0-9DEE-A53FD3F4DB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EDC18A2-5250-49A9-9141-67A51AC184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52BD5C7C-C33A-46DD-BF62-CEE071035BCA}"/>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C4A74E97-49DA-4EF6-99C7-CC1CC115BB64}"/>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1C759221-FEAB-40C5-BA95-7AD3B381D321}"/>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603329E7-5960-4E62-8BBF-20318A1A96BE}"/>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青森県階上町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C1968364-EB63-43DB-BF7B-EA81D3526054}"/>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F3EB646C-641F-4F22-B64C-5BA019689698}"/>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62479996-EF33-47BE-A367-C6896602B322}"/>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8F56481F-FDE6-4EE1-9175-0A1269D16162}"/>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1E120B4-D839-432F-B53F-DA1B531C236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5FF05D98-BC16-4FFF-958D-9AE9F4263577}"/>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13,404
13,334
94.00
5,895,082
5,527,925
337,434
3,732,158
5,951,216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61D30A76-6A11-41AF-A50A-FD645BDAB626}"/>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BAD449D0-978A-4877-BB0A-8BBC2FCFDC33}"/>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B708D946-38D7-4090-9403-79DA5748F68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43.0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69D7D1B1-6E63-480D-AB2E-CF60B7C9798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71615875-EE1C-4F81-AF26-D793717FCB2F}"/>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151D9CF5-40B5-43DA-9BE6-821E908D7D8B}"/>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46B0D645-9C41-4576-BB05-563C98D6F46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C63C19A9-C12F-4711-874E-C1D2868F585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969A58FD-E440-4627-A5CA-C913A3BF32A6}"/>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BA456777-A221-4661-AD89-072598D86188}"/>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720BA9A8-4D68-4CD9-811A-DA7E7B412FF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8007CDA5-C9DA-4872-B0FA-390799D4E30F}"/>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76AE4469-9887-4DD0-8588-A711DB4926B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F08F3EF8-8F48-439E-92A9-2C9B4AAEEE74}"/>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73BC6AEB-5E59-4049-91DF-2FD04F099D79}"/>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50E32F1E-E05B-4091-BDF8-22DD7C8069BB}"/>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59685025-47BE-4C2C-BF46-5797FE206CFA}"/>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F1237364-D7F9-45FE-9794-FAF6DEBA209B}"/>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6251B5E-716B-45A1-AEFE-786843DD5796}"/>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243A4B53-02F9-41DD-ADF3-63D949E3677F}"/>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E80AA791-A11E-4612-8810-25A9C660A51B}"/>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E24C9761-1D15-4E25-A4B8-59EAB7D9CB71}"/>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B708CA99-E5CA-4B7A-86BC-473C1740AD16}"/>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328EF006-CE2F-4B27-9ECB-A93087E4381D}"/>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3B4CF5D2-DFEE-433F-9841-E3D18ED5B582}"/>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A1C60704-6CDA-498C-849C-45C800876A2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3D068598-68FC-4D98-8D02-5BC943314F04}"/>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C46701AF-4DEE-4B2B-85BE-8819AA4AE5B5}"/>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4FB4F500-7FBB-4D76-8CD8-3F0E22CECA41}"/>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FDF0F68B-A00A-4043-9718-0F2C354A798A}"/>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62BA1606-4F49-415B-922D-798F2DAD8F19}"/>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D57EEE96-56F9-49E8-8290-04B3CBA9FB83}"/>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A4486777-299F-4871-AEA3-ED78BAD6DC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12982A3E-4870-41B2-860F-D277529FDE17}"/>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1D3AD616-B214-46C0-ADBB-6351D2AD3782}"/>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全国平均、類似団体内平均値及び青森県平均のいずれも上回る</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67.7</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％となっており、前年度と比較して</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％増加している。老朽化が進んでいる施設等が多く、建替えを行っていないため、増加傾向にある。平成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月に策定した公共施設等総合管理計画に基づき、施設の長寿命化、複合化・集約化、除却及び転用等を検討し、適切な施設の維持管理に努める。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DA64BA31-AFAB-43AC-8187-ABB18CA57291}"/>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CD9E222F-D51A-4274-9B82-739776CB93BB}"/>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E4E8D509-7D3D-46E2-B10B-18A24C41E6FC}"/>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C83E778A-B8C1-4B17-9E07-53A48570D04E}"/>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4CF4D484-F200-4BE6-88EB-CAB4CD901FEB}"/>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51F39B27-9B4D-45A3-A217-FF1FD5AD1742}"/>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3AF273E5-8B02-46CC-AF70-6565F22D5C2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A9876F4-8E44-4573-BD3F-721B58E5C25E}"/>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A73D82A4-15ED-4E7E-BDC5-151FDA252E1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92161967-3428-4EA7-B4FA-0E9212DE2121}"/>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81601A6E-358C-47EF-BA29-DF09FB6366A8}"/>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7B4369F5-96A3-4F89-B4B2-9463AB69F8CF}"/>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D6E5469-A7D8-444C-B0F9-A39F5F958B9D}"/>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669C06C4-4920-49E7-9ED2-4A54661FD7C4}"/>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6834BC60-AC9D-44C6-8EE6-A83C5E50568C}"/>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80E09D7E-7B5C-4FD3-AC8C-1EE146082D51}"/>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110067</xdr:rowOff>
    </xdr:from>
    <xdr:to>
      <xdr:col>23</xdr:col>
      <xdr:colOff>85090</xdr:colOff>
      <xdr:row>34</xdr:row>
      <xdr:rowOff>86571</xdr:rowOff>
    </xdr:to>
    <xdr:cxnSp macro="">
      <xdr:nvCxnSpPr>
        <xdr:cNvPr id="65" name="直線コネクタ 64">
          <a:extLst>
            <a:ext uri="{FF2B5EF4-FFF2-40B4-BE49-F238E27FC236}">
              <a16:creationId xmlns:a16="http://schemas.microsoft.com/office/drawing/2014/main" id="{66D18A57-6402-412C-A2CE-852F7E469A01}"/>
            </a:ext>
          </a:extLst>
        </xdr:cNvPr>
        <xdr:cNvCxnSpPr/>
      </xdr:nvCxnSpPr>
      <xdr:spPr>
        <a:xfrm flipV="1">
          <a:off x="4760595" y="5510742"/>
          <a:ext cx="1270" cy="1176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90398</xdr:rowOff>
    </xdr:from>
    <xdr:ext cx="405111" cy="259045"/>
    <xdr:sp macro="" textlink="">
      <xdr:nvSpPr>
        <xdr:cNvPr id="66" name="有形固定資産減価償却率最小値テキスト">
          <a:extLst>
            <a:ext uri="{FF2B5EF4-FFF2-40B4-BE49-F238E27FC236}">
              <a16:creationId xmlns:a16="http://schemas.microsoft.com/office/drawing/2014/main" id="{D109C6AE-BECE-4E76-B337-039699BF08AA}"/>
            </a:ext>
          </a:extLst>
        </xdr:cNvPr>
        <xdr:cNvSpPr txBox="1"/>
      </xdr:nvSpPr>
      <xdr:spPr>
        <a:xfrm>
          <a:off x="4813300" y="669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86571</xdr:rowOff>
    </xdr:from>
    <xdr:to>
      <xdr:col>23</xdr:col>
      <xdr:colOff>174625</xdr:colOff>
      <xdr:row>34</xdr:row>
      <xdr:rowOff>86571</xdr:rowOff>
    </xdr:to>
    <xdr:cxnSp macro="">
      <xdr:nvCxnSpPr>
        <xdr:cNvPr id="67" name="直線コネクタ 66">
          <a:extLst>
            <a:ext uri="{FF2B5EF4-FFF2-40B4-BE49-F238E27FC236}">
              <a16:creationId xmlns:a16="http://schemas.microsoft.com/office/drawing/2014/main" id="{D1443AD0-12EF-458F-9F0C-83750D971837}"/>
            </a:ext>
          </a:extLst>
        </xdr:cNvPr>
        <xdr:cNvCxnSpPr/>
      </xdr:nvCxnSpPr>
      <xdr:spPr>
        <a:xfrm>
          <a:off x="4673600" y="6687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56744</xdr:rowOff>
    </xdr:from>
    <xdr:ext cx="405111" cy="259045"/>
    <xdr:sp macro="" textlink="">
      <xdr:nvSpPr>
        <xdr:cNvPr id="68" name="有形固定資産減価償却率最大値テキスト">
          <a:extLst>
            <a:ext uri="{FF2B5EF4-FFF2-40B4-BE49-F238E27FC236}">
              <a16:creationId xmlns:a16="http://schemas.microsoft.com/office/drawing/2014/main" id="{3EC9C4A2-BCD3-424B-BEF4-D0CA7CB9C26D}"/>
            </a:ext>
          </a:extLst>
        </xdr:cNvPr>
        <xdr:cNvSpPr txBox="1"/>
      </xdr:nvSpPr>
      <xdr:spPr>
        <a:xfrm>
          <a:off x="4813300" y="528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110067</xdr:rowOff>
    </xdr:from>
    <xdr:to>
      <xdr:col>23</xdr:col>
      <xdr:colOff>174625</xdr:colOff>
      <xdr:row>27</xdr:row>
      <xdr:rowOff>110067</xdr:rowOff>
    </xdr:to>
    <xdr:cxnSp macro="">
      <xdr:nvCxnSpPr>
        <xdr:cNvPr id="69" name="直線コネクタ 68">
          <a:extLst>
            <a:ext uri="{FF2B5EF4-FFF2-40B4-BE49-F238E27FC236}">
              <a16:creationId xmlns:a16="http://schemas.microsoft.com/office/drawing/2014/main" id="{5C1834CB-8C4C-4BFF-8AAB-A25B665E0CC7}"/>
            </a:ext>
          </a:extLst>
        </xdr:cNvPr>
        <xdr:cNvCxnSpPr/>
      </xdr:nvCxnSpPr>
      <xdr:spPr>
        <a:xfrm>
          <a:off x="4673600" y="55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111142</xdr:rowOff>
    </xdr:from>
    <xdr:ext cx="405111" cy="259045"/>
    <xdr:sp macro="" textlink="">
      <xdr:nvSpPr>
        <xdr:cNvPr id="70" name="有形固定資産減価償却率平均値テキスト">
          <a:extLst>
            <a:ext uri="{FF2B5EF4-FFF2-40B4-BE49-F238E27FC236}">
              <a16:creationId xmlns:a16="http://schemas.microsoft.com/office/drawing/2014/main" id="{FF704821-D571-47AD-9682-5D97530EAD98}"/>
            </a:ext>
          </a:extLst>
        </xdr:cNvPr>
        <xdr:cNvSpPr txBox="1"/>
      </xdr:nvSpPr>
      <xdr:spPr>
        <a:xfrm>
          <a:off x="4813300" y="5854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88265</xdr:rowOff>
    </xdr:from>
    <xdr:to>
      <xdr:col>23</xdr:col>
      <xdr:colOff>136525</xdr:colOff>
      <xdr:row>31</xdr:row>
      <xdr:rowOff>18415</xdr:rowOff>
    </xdr:to>
    <xdr:sp macro="" textlink="">
      <xdr:nvSpPr>
        <xdr:cNvPr id="71" name="フローチャート: 判断 70">
          <a:extLst>
            <a:ext uri="{FF2B5EF4-FFF2-40B4-BE49-F238E27FC236}">
              <a16:creationId xmlns:a16="http://schemas.microsoft.com/office/drawing/2014/main" id="{03159D4E-C293-4E32-A348-F5778E81DF53}"/>
            </a:ext>
          </a:extLst>
        </xdr:cNvPr>
        <xdr:cNvSpPr/>
      </xdr:nvSpPr>
      <xdr:spPr>
        <a:xfrm>
          <a:off x="47117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75671</xdr:rowOff>
    </xdr:from>
    <xdr:to>
      <xdr:col>19</xdr:col>
      <xdr:colOff>187325</xdr:colOff>
      <xdr:row>31</xdr:row>
      <xdr:rowOff>5821</xdr:rowOff>
    </xdr:to>
    <xdr:sp macro="" textlink="">
      <xdr:nvSpPr>
        <xdr:cNvPr id="72" name="フローチャート: 判断 71">
          <a:extLst>
            <a:ext uri="{FF2B5EF4-FFF2-40B4-BE49-F238E27FC236}">
              <a16:creationId xmlns:a16="http://schemas.microsoft.com/office/drawing/2014/main" id="{5B778D89-DED1-4831-877C-ED715AAB8787}"/>
            </a:ext>
          </a:extLst>
        </xdr:cNvPr>
        <xdr:cNvSpPr/>
      </xdr:nvSpPr>
      <xdr:spPr>
        <a:xfrm>
          <a:off x="4000500" y="599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46884</xdr:rowOff>
    </xdr:from>
    <xdr:to>
      <xdr:col>15</xdr:col>
      <xdr:colOff>187325</xdr:colOff>
      <xdr:row>30</xdr:row>
      <xdr:rowOff>148484</xdr:rowOff>
    </xdr:to>
    <xdr:sp macro="" textlink="">
      <xdr:nvSpPr>
        <xdr:cNvPr id="73" name="フローチャート: 判断 72">
          <a:extLst>
            <a:ext uri="{FF2B5EF4-FFF2-40B4-BE49-F238E27FC236}">
              <a16:creationId xmlns:a16="http://schemas.microsoft.com/office/drawing/2014/main" id="{9C38AC07-57B0-4480-A11C-51138D50ACF0}"/>
            </a:ext>
          </a:extLst>
        </xdr:cNvPr>
        <xdr:cNvSpPr/>
      </xdr:nvSpPr>
      <xdr:spPr>
        <a:xfrm>
          <a:off x="3238500" y="596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23495</xdr:rowOff>
    </xdr:from>
    <xdr:to>
      <xdr:col>11</xdr:col>
      <xdr:colOff>187325</xdr:colOff>
      <xdr:row>30</xdr:row>
      <xdr:rowOff>125095</xdr:rowOff>
    </xdr:to>
    <xdr:sp macro="" textlink="">
      <xdr:nvSpPr>
        <xdr:cNvPr id="74" name="フローチャート: 判断 73">
          <a:extLst>
            <a:ext uri="{FF2B5EF4-FFF2-40B4-BE49-F238E27FC236}">
              <a16:creationId xmlns:a16="http://schemas.microsoft.com/office/drawing/2014/main" id="{002FBF52-AC99-48B6-9546-8B21B8F12A12}"/>
            </a:ext>
          </a:extLst>
        </xdr:cNvPr>
        <xdr:cNvSpPr/>
      </xdr:nvSpPr>
      <xdr:spPr>
        <a:xfrm>
          <a:off x="2476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162560</xdr:rowOff>
    </xdr:from>
    <xdr:to>
      <xdr:col>7</xdr:col>
      <xdr:colOff>187325</xdr:colOff>
      <xdr:row>30</xdr:row>
      <xdr:rowOff>92710</xdr:rowOff>
    </xdr:to>
    <xdr:sp macro="" textlink="">
      <xdr:nvSpPr>
        <xdr:cNvPr id="75" name="フローチャート: 判断 74">
          <a:extLst>
            <a:ext uri="{FF2B5EF4-FFF2-40B4-BE49-F238E27FC236}">
              <a16:creationId xmlns:a16="http://schemas.microsoft.com/office/drawing/2014/main" id="{39932FEF-D02B-43B8-B937-5C029C11A980}"/>
            </a:ext>
          </a:extLst>
        </xdr:cNvPr>
        <xdr:cNvSpPr/>
      </xdr:nvSpPr>
      <xdr:spPr>
        <a:xfrm>
          <a:off x="1714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DB2A28CC-766A-43B7-A658-B58DC5DF8FAB}"/>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A167FD73-DF03-435B-8D7C-2658E2B9C317}"/>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DA530AB8-780C-4ADF-A254-6C5FEA1EEEBC}"/>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1D16F7AB-D2F4-47B7-9112-B56CC9EDC95F}"/>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620B4308-4E84-4F22-AD8E-F3F067911721}"/>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33761</xdr:rowOff>
    </xdr:from>
    <xdr:to>
      <xdr:col>23</xdr:col>
      <xdr:colOff>136525</xdr:colOff>
      <xdr:row>31</xdr:row>
      <xdr:rowOff>135361</xdr:rowOff>
    </xdr:to>
    <xdr:sp macro="" textlink="">
      <xdr:nvSpPr>
        <xdr:cNvPr id="81" name="楕円 80">
          <a:extLst>
            <a:ext uri="{FF2B5EF4-FFF2-40B4-BE49-F238E27FC236}">
              <a16:creationId xmlns:a16="http://schemas.microsoft.com/office/drawing/2014/main" id="{DAED6101-F24F-4E68-9A80-5769D0083095}"/>
            </a:ext>
          </a:extLst>
        </xdr:cNvPr>
        <xdr:cNvSpPr/>
      </xdr:nvSpPr>
      <xdr:spPr>
        <a:xfrm>
          <a:off x="4711700" y="612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12188</xdr:rowOff>
    </xdr:from>
    <xdr:ext cx="405111" cy="259045"/>
    <xdr:sp macro="" textlink="">
      <xdr:nvSpPr>
        <xdr:cNvPr id="82" name="有形固定資産減価償却率該当値テキスト">
          <a:extLst>
            <a:ext uri="{FF2B5EF4-FFF2-40B4-BE49-F238E27FC236}">
              <a16:creationId xmlns:a16="http://schemas.microsoft.com/office/drawing/2014/main" id="{72305A10-312C-46D4-8EEC-2F3DA11812C3}"/>
            </a:ext>
          </a:extLst>
        </xdr:cNvPr>
        <xdr:cNvSpPr txBox="1"/>
      </xdr:nvSpPr>
      <xdr:spPr>
        <a:xfrm>
          <a:off x="4813300" y="6098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163830</xdr:rowOff>
    </xdr:from>
    <xdr:to>
      <xdr:col>19</xdr:col>
      <xdr:colOff>187325</xdr:colOff>
      <xdr:row>31</xdr:row>
      <xdr:rowOff>93980</xdr:rowOff>
    </xdr:to>
    <xdr:sp macro="" textlink="">
      <xdr:nvSpPr>
        <xdr:cNvPr id="83" name="楕円 82">
          <a:extLst>
            <a:ext uri="{FF2B5EF4-FFF2-40B4-BE49-F238E27FC236}">
              <a16:creationId xmlns:a16="http://schemas.microsoft.com/office/drawing/2014/main" id="{53A5A1CF-006B-456D-BD64-2CDBD985210A}"/>
            </a:ext>
          </a:extLst>
        </xdr:cNvPr>
        <xdr:cNvSpPr/>
      </xdr:nvSpPr>
      <xdr:spPr>
        <a:xfrm>
          <a:off x="4000500" y="607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43180</xdr:rowOff>
    </xdr:from>
    <xdr:to>
      <xdr:col>23</xdr:col>
      <xdr:colOff>85725</xdr:colOff>
      <xdr:row>31</xdr:row>
      <xdr:rowOff>84561</xdr:rowOff>
    </xdr:to>
    <xdr:cxnSp macro="">
      <xdr:nvCxnSpPr>
        <xdr:cNvPr id="84" name="直線コネクタ 83">
          <a:extLst>
            <a:ext uri="{FF2B5EF4-FFF2-40B4-BE49-F238E27FC236}">
              <a16:creationId xmlns:a16="http://schemas.microsoft.com/office/drawing/2014/main" id="{B9205890-334C-4819-B650-8EE1E8BC0821}"/>
            </a:ext>
          </a:extLst>
        </xdr:cNvPr>
        <xdr:cNvCxnSpPr/>
      </xdr:nvCxnSpPr>
      <xdr:spPr>
        <a:xfrm>
          <a:off x="4051300" y="6129655"/>
          <a:ext cx="711200" cy="4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108056</xdr:rowOff>
    </xdr:from>
    <xdr:to>
      <xdr:col>15</xdr:col>
      <xdr:colOff>187325</xdr:colOff>
      <xdr:row>31</xdr:row>
      <xdr:rowOff>38206</xdr:rowOff>
    </xdr:to>
    <xdr:sp macro="" textlink="">
      <xdr:nvSpPr>
        <xdr:cNvPr id="85" name="楕円 84">
          <a:extLst>
            <a:ext uri="{FF2B5EF4-FFF2-40B4-BE49-F238E27FC236}">
              <a16:creationId xmlns:a16="http://schemas.microsoft.com/office/drawing/2014/main" id="{7D8CCE7A-926D-4F83-9C7B-20BCD2F96C45}"/>
            </a:ext>
          </a:extLst>
        </xdr:cNvPr>
        <xdr:cNvSpPr/>
      </xdr:nvSpPr>
      <xdr:spPr>
        <a:xfrm>
          <a:off x="3238500" y="602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158856</xdr:rowOff>
    </xdr:from>
    <xdr:to>
      <xdr:col>19</xdr:col>
      <xdr:colOff>136525</xdr:colOff>
      <xdr:row>31</xdr:row>
      <xdr:rowOff>43180</xdr:rowOff>
    </xdr:to>
    <xdr:cxnSp macro="">
      <xdr:nvCxnSpPr>
        <xdr:cNvPr id="86" name="直線コネクタ 85">
          <a:extLst>
            <a:ext uri="{FF2B5EF4-FFF2-40B4-BE49-F238E27FC236}">
              <a16:creationId xmlns:a16="http://schemas.microsoft.com/office/drawing/2014/main" id="{674DE942-4C4E-44AD-9C81-E29CAC33561F}"/>
            </a:ext>
          </a:extLst>
        </xdr:cNvPr>
        <xdr:cNvCxnSpPr/>
      </xdr:nvCxnSpPr>
      <xdr:spPr>
        <a:xfrm>
          <a:off x="3289300" y="6073881"/>
          <a:ext cx="762000" cy="5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66675</xdr:rowOff>
    </xdr:from>
    <xdr:to>
      <xdr:col>11</xdr:col>
      <xdr:colOff>187325</xdr:colOff>
      <xdr:row>30</xdr:row>
      <xdr:rowOff>168275</xdr:rowOff>
    </xdr:to>
    <xdr:sp macro="" textlink="">
      <xdr:nvSpPr>
        <xdr:cNvPr id="87" name="楕円 86">
          <a:extLst>
            <a:ext uri="{FF2B5EF4-FFF2-40B4-BE49-F238E27FC236}">
              <a16:creationId xmlns:a16="http://schemas.microsoft.com/office/drawing/2014/main" id="{C0675FF4-D862-45FF-8ED8-AD93A66EEB52}"/>
            </a:ext>
          </a:extLst>
        </xdr:cNvPr>
        <xdr:cNvSpPr/>
      </xdr:nvSpPr>
      <xdr:spPr>
        <a:xfrm>
          <a:off x="24765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117475</xdr:rowOff>
    </xdr:from>
    <xdr:to>
      <xdr:col>15</xdr:col>
      <xdr:colOff>136525</xdr:colOff>
      <xdr:row>30</xdr:row>
      <xdr:rowOff>158856</xdr:rowOff>
    </xdr:to>
    <xdr:cxnSp macro="">
      <xdr:nvCxnSpPr>
        <xdr:cNvPr id="88" name="直線コネクタ 87">
          <a:extLst>
            <a:ext uri="{FF2B5EF4-FFF2-40B4-BE49-F238E27FC236}">
              <a16:creationId xmlns:a16="http://schemas.microsoft.com/office/drawing/2014/main" id="{B3BB23A7-3C0F-47BE-BC08-064A4A4C8FBF}"/>
            </a:ext>
          </a:extLst>
        </xdr:cNvPr>
        <xdr:cNvCxnSpPr/>
      </xdr:nvCxnSpPr>
      <xdr:spPr>
        <a:xfrm>
          <a:off x="2527300" y="6032500"/>
          <a:ext cx="762000" cy="4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16298</xdr:rowOff>
    </xdr:from>
    <xdr:to>
      <xdr:col>7</xdr:col>
      <xdr:colOff>187325</xdr:colOff>
      <xdr:row>30</xdr:row>
      <xdr:rowOff>117898</xdr:rowOff>
    </xdr:to>
    <xdr:sp macro="" textlink="">
      <xdr:nvSpPr>
        <xdr:cNvPr id="89" name="楕円 88">
          <a:extLst>
            <a:ext uri="{FF2B5EF4-FFF2-40B4-BE49-F238E27FC236}">
              <a16:creationId xmlns:a16="http://schemas.microsoft.com/office/drawing/2014/main" id="{C57F63F3-0806-4D73-A3DE-02503A55B297}"/>
            </a:ext>
          </a:extLst>
        </xdr:cNvPr>
        <xdr:cNvSpPr/>
      </xdr:nvSpPr>
      <xdr:spPr>
        <a:xfrm>
          <a:off x="1714500" y="593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67098</xdr:rowOff>
    </xdr:from>
    <xdr:to>
      <xdr:col>11</xdr:col>
      <xdr:colOff>136525</xdr:colOff>
      <xdr:row>30</xdr:row>
      <xdr:rowOff>117475</xdr:rowOff>
    </xdr:to>
    <xdr:cxnSp macro="">
      <xdr:nvCxnSpPr>
        <xdr:cNvPr id="90" name="直線コネクタ 89">
          <a:extLst>
            <a:ext uri="{FF2B5EF4-FFF2-40B4-BE49-F238E27FC236}">
              <a16:creationId xmlns:a16="http://schemas.microsoft.com/office/drawing/2014/main" id="{EDE0EA36-804E-41CE-8AD6-45B4487FA522}"/>
            </a:ext>
          </a:extLst>
        </xdr:cNvPr>
        <xdr:cNvCxnSpPr/>
      </xdr:nvCxnSpPr>
      <xdr:spPr>
        <a:xfrm>
          <a:off x="1765300" y="5982123"/>
          <a:ext cx="7620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22348</xdr:rowOff>
    </xdr:from>
    <xdr:ext cx="405111" cy="259045"/>
    <xdr:sp macro="" textlink="">
      <xdr:nvSpPr>
        <xdr:cNvPr id="91" name="n_1aveValue有形固定資産減価償却率">
          <a:extLst>
            <a:ext uri="{FF2B5EF4-FFF2-40B4-BE49-F238E27FC236}">
              <a16:creationId xmlns:a16="http://schemas.microsoft.com/office/drawing/2014/main" id="{8B4391AB-990B-4D85-BCF7-BF35552297EA}"/>
            </a:ext>
          </a:extLst>
        </xdr:cNvPr>
        <xdr:cNvSpPr txBox="1"/>
      </xdr:nvSpPr>
      <xdr:spPr>
        <a:xfrm>
          <a:off x="3836044" y="5765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165011</xdr:rowOff>
    </xdr:from>
    <xdr:ext cx="405111" cy="259045"/>
    <xdr:sp macro="" textlink="">
      <xdr:nvSpPr>
        <xdr:cNvPr id="92" name="n_2aveValue有形固定資産減価償却率">
          <a:extLst>
            <a:ext uri="{FF2B5EF4-FFF2-40B4-BE49-F238E27FC236}">
              <a16:creationId xmlns:a16="http://schemas.microsoft.com/office/drawing/2014/main" id="{C3D3C8BC-ECFA-4133-9C6D-C2F1965F850B}"/>
            </a:ext>
          </a:extLst>
        </xdr:cNvPr>
        <xdr:cNvSpPr txBox="1"/>
      </xdr:nvSpPr>
      <xdr:spPr>
        <a:xfrm>
          <a:off x="3086744" y="5737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141622</xdr:rowOff>
    </xdr:from>
    <xdr:ext cx="405111" cy="259045"/>
    <xdr:sp macro="" textlink="">
      <xdr:nvSpPr>
        <xdr:cNvPr id="93" name="n_3aveValue有形固定資産減価償却率">
          <a:extLst>
            <a:ext uri="{FF2B5EF4-FFF2-40B4-BE49-F238E27FC236}">
              <a16:creationId xmlns:a16="http://schemas.microsoft.com/office/drawing/2014/main" id="{E12C1D78-F05D-4FE9-83A0-9C16648C89D6}"/>
            </a:ext>
          </a:extLst>
        </xdr:cNvPr>
        <xdr:cNvSpPr txBox="1"/>
      </xdr:nvSpPr>
      <xdr:spPr>
        <a:xfrm>
          <a:off x="2324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109237</xdr:rowOff>
    </xdr:from>
    <xdr:ext cx="405111" cy="259045"/>
    <xdr:sp macro="" textlink="">
      <xdr:nvSpPr>
        <xdr:cNvPr id="94" name="n_4aveValue有形固定資産減価償却率">
          <a:extLst>
            <a:ext uri="{FF2B5EF4-FFF2-40B4-BE49-F238E27FC236}">
              <a16:creationId xmlns:a16="http://schemas.microsoft.com/office/drawing/2014/main" id="{733F4EE9-D4B0-4D1B-BD92-C13ECC50C3F6}"/>
            </a:ext>
          </a:extLst>
        </xdr:cNvPr>
        <xdr:cNvSpPr txBox="1"/>
      </xdr:nvSpPr>
      <xdr:spPr>
        <a:xfrm>
          <a:off x="1562744"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85107</xdr:rowOff>
    </xdr:from>
    <xdr:ext cx="405111" cy="259045"/>
    <xdr:sp macro="" textlink="">
      <xdr:nvSpPr>
        <xdr:cNvPr id="95" name="n_1mainValue有形固定資産減価償却率">
          <a:extLst>
            <a:ext uri="{FF2B5EF4-FFF2-40B4-BE49-F238E27FC236}">
              <a16:creationId xmlns:a16="http://schemas.microsoft.com/office/drawing/2014/main" id="{A62F4388-8463-4664-A929-FFC266E7F5BD}"/>
            </a:ext>
          </a:extLst>
        </xdr:cNvPr>
        <xdr:cNvSpPr txBox="1"/>
      </xdr:nvSpPr>
      <xdr:spPr>
        <a:xfrm>
          <a:off x="3836044" y="6171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29333</xdr:rowOff>
    </xdr:from>
    <xdr:ext cx="405111" cy="259045"/>
    <xdr:sp macro="" textlink="">
      <xdr:nvSpPr>
        <xdr:cNvPr id="96" name="n_2mainValue有形固定資産減価償却率">
          <a:extLst>
            <a:ext uri="{FF2B5EF4-FFF2-40B4-BE49-F238E27FC236}">
              <a16:creationId xmlns:a16="http://schemas.microsoft.com/office/drawing/2014/main" id="{C961B06B-6A1A-4C11-8F46-C8909D5FC86D}"/>
            </a:ext>
          </a:extLst>
        </xdr:cNvPr>
        <xdr:cNvSpPr txBox="1"/>
      </xdr:nvSpPr>
      <xdr:spPr>
        <a:xfrm>
          <a:off x="3086744" y="611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159402</xdr:rowOff>
    </xdr:from>
    <xdr:ext cx="405111" cy="259045"/>
    <xdr:sp macro="" textlink="">
      <xdr:nvSpPr>
        <xdr:cNvPr id="97" name="n_3mainValue有形固定資産減価償却率">
          <a:extLst>
            <a:ext uri="{FF2B5EF4-FFF2-40B4-BE49-F238E27FC236}">
              <a16:creationId xmlns:a16="http://schemas.microsoft.com/office/drawing/2014/main" id="{F18A6208-818C-4D17-9ED7-3E2C67B91EBF}"/>
            </a:ext>
          </a:extLst>
        </xdr:cNvPr>
        <xdr:cNvSpPr txBox="1"/>
      </xdr:nvSpPr>
      <xdr:spPr>
        <a:xfrm>
          <a:off x="2324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109025</xdr:rowOff>
    </xdr:from>
    <xdr:ext cx="405111" cy="259045"/>
    <xdr:sp macro="" textlink="">
      <xdr:nvSpPr>
        <xdr:cNvPr id="98" name="n_4mainValue有形固定資産減価償却率">
          <a:extLst>
            <a:ext uri="{FF2B5EF4-FFF2-40B4-BE49-F238E27FC236}">
              <a16:creationId xmlns:a16="http://schemas.microsoft.com/office/drawing/2014/main" id="{DEBBD644-AEA5-47DC-8729-86572FACE166}"/>
            </a:ext>
          </a:extLst>
        </xdr:cNvPr>
        <xdr:cNvSpPr txBox="1"/>
      </xdr:nvSpPr>
      <xdr:spPr>
        <a:xfrm>
          <a:off x="1562744" y="6024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1DB62D45-5EF2-4ECD-B4EC-76CC3D9A09E2}"/>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363D2F68-CC3E-49B8-8ACB-D5C042BDD45D}"/>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2694932E-5356-4233-BFF4-8306709DEF29}"/>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6EFF5BF2-E48E-4D6E-9C26-EB307B4505A3}"/>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6259C5DB-7979-4F0F-8DF8-12504BD9BE16}"/>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44194999-F652-4BCD-A269-55B3A489DBA2}"/>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332E1E76-1D7E-468A-8936-0637E693B487}"/>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A5D05E77-2445-4B86-9351-F1F27515338F}"/>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E0EE1D91-2CF2-49B1-A88F-872E505C01DA}"/>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D1A52716-2DFC-4241-9064-89376026202A}"/>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1214D49A-010D-47EE-B082-43018589517F}"/>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F9A6FE0E-5E3D-470B-A626-5F2B0C52FB56}"/>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9C01087F-E182-4E41-95F2-6641C4889812}"/>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類似団体内平均値を上回る</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580.0</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％となっているが、前年度よりも</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4.9</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低下している。地方債残高は減少傾向にあるものの、今後、施設の長寿命化、複合化・集約化、除却及び転用等を行う可能性があり、一時的な地方債残高の増加に伴い債務償還比率が上昇する可能性がある。類似団体内平均値を大幅に上回らないよう、新規地方債の抑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25454D35-4F80-4BA3-B964-78A23427DADE}"/>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AD3023F0-6AD1-426A-8DB7-8E0FEAFE9F96}"/>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D745976D-1A08-4501-988D-171A7302D697}"/>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D425EB95-936F-4304-BE63-D8C63432C7A9}"/>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D598A478-063B-48C6-9179-2BFC26DCBE21}"/>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D88B8667-B063-4CBD-AA07-1089F98F7CE3}"/>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AD0AC59E-E91F-4294-9855-A7F1E4C05C8C}"/>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8E4CDE07-ED78-4C2A-B7AD-6558DE83AE13}"/>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5ACA5365-FE7B-4277-9AD4-AEA6073A468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312652AF-151B-4FCA-BF55-6D89B08EA134}"/>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F7754190-E6AF-4724-87AC-3E9C1079B94B}"/>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86AF421D-6E34-4F6E-862E-490EDF342083}"/>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A7BA2BE7-7E01-4D4E-AA75-DB62EA1D3D8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CF3EFDB3-2528-4492-B63B-3BD1CA2AFF99}"/>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84158427-0486-489A-9FBC-61F1112B57BA}"/>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CF137C97-0089-41BB-BD42-F1A558147A98}"/>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EC100DB3-6235-4778-A797-7224FBE3FAF9}"/>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139364</xdr:rowOff>
    </xdr:to>
    <xdr:cxnSp macro="">
      <xdr:nvCxnSpPr>
        <xdr:cNvPr id="129" name="直線コネクタ 128">
          <a:extLst>
            <a:ext uri="{FF2B5EF4-FFF2-40B4-BE49-F238E27FC236}">
              <a16:creationId xmlns:a16="http://schemas.microsoft.com/office/drawing/2014/main" id="{C2273B75-00CA-4572-8EF2-4F9EBAA47C88}"/>
            </a:ext>
          </a:extLst>
        </xdr:cNvPr>
        <xdr:cNvCxnSpPr/>
      </xdr:nvCxnSpPr>
      <xdr:spPr>
        <a:xfrm flipV="1">
          <a:off x="14793595" y="5261428"/>
          <a:ext cx="1269" cy="147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143191</xdr:rowOff>
    </xdr:from>
    <xdr:ext cx="469744" cy="259045"/>
    <xdr:sp macro="" textlink="">
      <xdr:nvSpPr>
        <xdr:cNvPr id="130" name="債務償還比率最小値テキスト">
          <a:extLst>
            <a:ext uri="{FF2B5EF4-FFF2-40B4-BE49-F238E27FC236}">
              <a16:creationId xmlns:a16="http://schemas.microsoft.com/office/drawing/2014/main" id="{78682550-9FE5-4DDA-B986-6153423FCB48}"/>
            </a:ext>
          </a:extLst>
        </xdr:cNvPr>
        <xdr:cNvSpPr txBox="1"/>
      </xdr:nvSpPr>
      <xdr:spPr>
        <a:xfrm>
          <a:off x="14846300" y="674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139364</xdr:rowOff>
    </xdr:from>
    <xdr:to>
      <xdr:col>76</xdr:col>
      <xdr:colOff>111125</xdr:colOff>
      <xdr:row>34</xdr:row>
      <xdr:rowOff>139364</xdr:rowOff>
    </xdr:to>
    <xdr:cxnSp macro="">
      <xdr:nvCxnSpPr>
        <xdr:cNvPr id="131" name="直線コネクタ 130">
          <a:extLst>
            <a:ext uri="{FF2B5EF4-FFF2-40B4-BE49-F238E27FC236}">
              <a16:creationId xmlns:a16="http://schemas.microsoft.com/office/drawing/2014/main" id="{9F60D97C-AD11-4182-8643-A44B02F1908D}"/>
            </a:ext>
          </a:extLst>
        </xdr:cNvPr>
        <xdr:cNvCxnSpPr/>
      </xdr:nvCxnSpPr>
      <xdr:spPr>
        <a:xfrm>
          <a:off x="14706600" y="674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419A817F-4BFB-459A-A9C0-AE31D0696E68}"/>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4A2D3DAA-BC92-4B3E-9AD8-7028F9E4BA44}"/>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113764</xdr:rowOff>
    </xdr:from>
    <xdr:ext cx="469744" cy="259045"/>
    <xdr:sp macro="" textlink="">
      <xdr:nvSpPr>
        <xdr:cNvPr id="134" name="債務償還比率平均値テキスト">
          <a:extLst>
            <a:ext uri="{FF2B5EF4-FFF2-40B4-BE49-F238E27FC236}">
              <a16:creationId xmlns:a16="http://schemas.microsoft.com/office/drawing/2014/main" id="{C6C94894-C50E-4A4E-910E-46A0DFE05DB1}"/>
            </a:ext>
          </a:extLst>
        </xdr:cNvPr>
        <xdr:cNvSpPr txBox="1"/>
      </xdr:nvSpPr>
      <xdr:spPr>
        <a:xfrm>
          <a:off x="14846300" y="5857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90887</xdr:rowOff>
    </xdr:from>
    <xdr:to>
      <xdr:col>76</xdr:col>
      <xdr:colOff>73025</xdr:colOff>
      <xdr:row>31</xdr:row>
      <xdr:rowOff>21037</xdr:rowOff>
    </xdr:to>
    <xdr:sp macro="" textlink="">
      <xdr:nvSpPr>
        <xdr:cNvPr id="135" name="フローチャート: 判断 134">
          <a:extLst>
            <a:ext uri="{FF2B5EF4-FFF2-40B4-BE49-F238E27FC236}">
              <a16:creationId xmlns:a16="http://schemas.microsoft.com/office/drawing/2014/main" id="{85D3EE68-C3CD-465D-B51D-D2001FAA301D}"/>
            </a:ext>
          </a:extLst>
        </xdr:cNvPr>
        <xdr:cNvSpPr/>
      </xdr:nvSpPr>
      <xdr:spPr>
        <a:xfrm>
          <a:off x="14744700" y="600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96747</xdr:rowOff>
    </xdr:from>
    <xdr:to>
      <xdr:col>72</xdr:col>
      <xdr:colOff>123825</xdr:colOff>
      <xdr:row>31</xdr:row>
      <xdr:rowOff>26897</xdr:rowOff>
    </xdr:to>
    <xdr:sp macro="" textlink="">
      <xdr:nvSpPr>
        <xdr:cNvPr id="136" name="フローチャート: 判断 135">
          <a:extLst>
            <a:ext uri="{FF2B5EF4-FFF2-40B4-BE49-F238E27FC236}">
              <a16:creationId xmlns:a16="http://schemas.microsoft.com/office/drawing/2014/main" id="{6DA24AB2-9244-4CDD-B674-4C4C5AD9B6D5}"/>
            </a:ext>
          </a:extLst>
        </xdr:cNvPr>
        <xdr:cNvSpPr/>
      </xdr:nvSpPr>
      <xdr:spPr>
        <a:xfrm>
          <a:off x="14033500" y="601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120804</xdr:rowOff>
    </xdr:from>
    <xdr:to>
      <xdr:col>68</xdr:col>
      <xdr:colOff>123825</xdr:colOff>
      <xdr:row>31</xdr:row>
      <xdr:rowOff>50954</xdr:rowOff>
    </xdr:to>
    <xdr:sp macro="" textlink="">
      <xdr:nvSpPr>
        <xdr:cNvPr id="137" name="フローチャート: 判断 136">
          <a:extLst>
            <a:ext uri="{FF2B5EF4-FFF2-40B4-BE49-F238E27FC236}">
              <a16:creationId xmlns:a16="http://schemas.microsoft.com/office/drawing/2014/main" id="{E5C8C9D7-920B-43F4-BF47-C63DBA46E0B4}"/>
            </a:ext>
          </a:extLst>
        </xdr:cNvPr>
        <xdr:cNvSpPr/>
      </xdr:nvSpPr>
      <xdr:spPr>
        <a:xfrm>
          <a:off x="13271500" y="603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137459</xdr:rowOff>
    </xdr:from>
    <xdr:to>
      <xdr:col>64</xdr:col>
      <xdr:colOff>123825</xdr:colOff>
      <xdr:row>31</xdr:row>
      <xdr:rowOff>67609</xdr:rowOff>
    </xdr:to>
    <xdr:sp macro="" textlink="">
      <xdr:nvSpPr>
        <xdr:cNvPr id="138" name="フローチャート: 判断 137">
          <a:extLst>
            <a:ext uri="{FF2B5EF4-FFF2-40B4-BE49-F238E27FC236}">
              <a16:creationId xmlns:a16="http://schemas.microsoft.com/office/drawing/2014/main" id="{1E7C9B1B-F2AD-4024-9F99-B53CE9EB3661}"/>
            </a:ext>
          </a:extLst>
        </xdr:cNvPr>
        <xdr:cNvSpPr/>
      </xdr:nvSpPr>
      <xdr:spPr>
        <a:xfrm>
          <a:off x="12509500" y="60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48632</xdr:rowOff>
    </xdr:from>
    <xdr:to>
      <xdr:col>60</xdr:col>
      <xdr:colOff>123825</xdr:colOff>
      <xdr:row>30</xdr:row>
      <xdr:rowOff>150232</xdr:rowOff>
    </xdr:to>
    <xdr:sp macro="" textlink="">
      <xdr:nvSpPr>
        <xdr:cNvPr id="139" name="フローチャート: 判断 138">
          <a:extLst>
            <a:ext uri="{FF2B5EF4-FFF2-40B4-BE49-F238E27FC236}">
              <a16:creationId xmlns:a16="http://schemas.microsoft.com/office/drawing/2014/main" id="{555819D3-549A-4CBC-857A-C0FEC667DA3F}"/>
            </a:ext>
          </a:extLst>
        </xdr:cNvPr>
        <xdr:cNvSpPr/>
      </xdr:nvSpPr>
      <xdr:spPr>
        <a:xfrm>
          <a:off x="11747500" y="596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356CBA99-8D81-4606-9A8F-EE826E000413}"/>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E3CC4896-1FB3-40C2-9F0E-3D035D4F006F}"/>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4C748A1F-A484-4E46-BD7D-B720FBE96E9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F78F8FFC-B6DC-4355-AF66-4A830B232376}"/>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46459E29-1A46-4A35-8765-B2146A80826B}"/>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18597</xdr:rowOff>
    </xdr:from>
    <xdr:to>
      <xdr:col>76</xdr:col>
      <xdr:colOff>73025</xdr:colOff>
      <xdr:row>31</xdr:row>
      <xdr:rowOff>120197</xdr:rowOff>
    </xdr:to>
    <xdr:sp macro="" textlink="">
      <xdr:nvSpPr>
        <xdr:cNvPr id="145" name="楕円 144">
          <a:extLst>
            <a:ext uri="{FF2B5EF4-FFF2-40B4-BE49-F238E27FC236}">
              <a16:creationId xmlns:a16="http://schemas.microsoft.com/office/drawing/2014/main" id="{CEBEC6A4-05A9-4F28-8DDC-99B936BB1EE1}"/>
            </a:ext>
          </a:extLst>
        </xdr:cNvPr>
        <xdr:cNvSpPr/>
      </xdr:nvSpPr>
      <xdr:spPr>
        <a:xfrm>
          <a:off x="14744700" y="610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168474</xdr:rowOff>
    </xdr:from>
    <xdr:ext cx="469744" cy="259045"/>
    <xdr:sp macro="" textlink="">
      <xdr:nvSpPr>
        <xdr:cNvPr id="146" name="債務償還比率該当値テキスト">
          <a:extLst>
            <a:ext uri="{FF2B5EF4-FFF2-40B4-BE49-F238E27FC236}">
              <a16:creationId xmlns:a16="http://schemas.microsoft.com/office/drawing/2014/main" id="{C8F5F830-AF34-45FA-ADD7-3A154A7580F0}"/>
            </a:ext>
          </a:extLst>
        </xdr:cNvPr>
        <xdr:cNvSpPr txBox="1"/>
      </xdr:nvSpPr>
      <xdr:spPr>
        <a:xfrm>
          <a:off x="14846300" y="608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26153</xdr:rowOff>
    </xdr:from>
    <xdr:to>
      <xdr:col>72</xdr:col>
      <xdr:colOff>123825</xdr:colOff>
      <xdr:row>31</xdr:row>
      <xdr:rowOff>127753</xdr:rowOff>
    </xdr:to>
    <xdr:sp macro="" textlink="">
      <xdr:nvSpPr>
        <xdr:cNvPr id="147" name="楕円 146">
          <a:extLst>
            <a:ext uri="{FF2B5EF4-FFF2-40B4-BE49-F238E27FC236}">
              <a16:creationId xmlns:a16="http://schemas.microsoft.com/office/drawing/2014/main" id="{C4572685-C747-4BA9-AC5F-72195110739E}"/>
            </a:ext>
          </a:extLst>
        </xdr:cNvPr>
        <xdr:cNvSpPr/>
      </xdr:nvSpPr>
      <xdr:spPr>
        <a:xfrm>
          <a:off x="14033500" y="611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69397</xdr:rowOff>
    </xdr:from>
    <xdr:to>
      <xdr:col>76</xdr:col>
      <xdr:colOff>22225</xdr:colOff>
      <xdr:row>31</xdr:row>
      <xdr:rowOff>76953</xdr:rowOff>
    </xdr:to>
    <xdr:cxnSp macro="">
      <xdr:nvCxnSpPr>
        <xdr:cNvPr id="148" name="直線コネクタ 147">
          <a:extLst>
            <a:ext uri="{FF2B5EF4-FFF2-40B4-BE49-F238E27FC236}">
              <a16:creationId xmlns:a16="http://schemas.microsoft.com/office/drawing/2014/main" id="{45480A71-85EE-4032-B516-BBEA37C9FE0E}"/>
            </a:ext>
          </a:extLst>
        </xdr:cNvPr>
        <xdr:cNvCxnSpPr/>
      </xdr:nvCxnSpPr>
      <xdr:spPr>
        <a:xfrm flipV="1">
          <a:off x="14084300" y="6155872"/>
          <a:ext cx="711200" cy="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77815</xdr:rowOff>
    </xdr:from>
    <xdr:to>
      <xdr:col>68</xdr:col>
      <xdr:colOff>123825</xdr:colOff>
      <xdr:row>32</xdr:row>
      <xdr:rowOff>7965</xdr:rowOff>
    </xdr:to>
    <xdr:sp macro="" textlink="">
      <xdr:nvSpPr>
        <xdr:cNvPr id="149" name="楕円 148">
          <a:extLst>
            <a:ext uri="{FF2B5EF4-FFF2-40B4-BE49-F238E27FC236}">
              <a16:creationId xmlns:a16="http://schemas.microsoft.com/office/drawing/2014/main" id="{119C9FEA-7CA0-4DC3-96B9-328EC0E34AE5}"/>
            </a:ext>
          </a:extLst>
        </xdr:cNvPr>
        <xdr:cNvSpPr/>
      </xdr:nvSpPr>
      <xdr:spPr>
        <a:xfrm>
          <a:off x="13271500" y="616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76953</xdr:rowOff>
    </xdr:from>
    <xdr:to>
      <xdr:col>72</xdr:col>
      <xdr:colOff>73025</xdr:colOff>
      <xdr:row>31</xdr:row>
      <xdr:rowOff>128615</xdr:rowOff>
    </xdr:to>
    <xdr:cxnSp macro="">
      <xdr:nvCxnSpPr>
        <xdr:cNvPr id="150" name="直線コネクタ 149">
          <a:extLst>
            <a:ext uri="{FF2B5EF4-FFF2-40B4-BE49-F238E27FC236}">
              <a16:creationId xmlns:a16="http://schemas.microsoft.com/office/drawing/2014/main" id="{D305CFF7-84F3-4402-9377-738C1548D343}"/>
            </a:ext>
          </a:extLst>
        </xdr:cNvPr>
        <xdr:cNvCxnSpPr/>
      </xdr:nvCxnSpPr>
      <xdr:spPr>
        <a:xfrm flipV="1">
          <a:off x="13322300" y="6163428"/>
          <a:ext cx="762000" cy="5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102335</xdr:rowOff>
    </xdr:from>
    <xdr:to>
      <xdr:col>64</xdr:col>
      <xdr:colOff>123825</xdr:colOff>
      <xdr:row>32</xdr:row>
      <xdr:rowOff>32485</xdr:rowOff>
    </xdr:to>
    <xdr:sp macro="" textlink="">
      <xdr:nvSpPr>
        <xdr:cNvPr id="151" name="楕円 150">
          <a:extLst>
            <a:ext uri="{FF2B5EF4-FFF2-40B4-BE49-F238E27FC236}">
              <a16:creationId xmlns:a16="http://schemas.microsoft.com/office/drawing/2014/main" id="{D75897AF-6B84-4262-B971-E9A357EE5236}"/>
            </a:ext>
          </a:extLst>
        </xdr:cNvPr>
        <xdr:cNvSpPr/>
      </xdr:nvSpPr>
      <xdr:spPr>
        <a:xfrm>
          <a:off x="12509500" y="618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128615</xdr:rowOff>
    </xdr:from>
    <xdr:to>
      <xdr:col>68</xdr:col>
      <xdr:colOff>73025</xdr:colOff>
      <xdr:row>31</xdr:row>
      <xdr:rowOff>153135</xdr:rowOff>
    </xdr:to>
    <xdr:cxnSp macro="">
      <xdr:nvCxnSpPr>
        <xdr:cNvPr id="152" name="直線コネクタ 151">
          <a:extLst>
            <a:ext uri="{FF2B5EF4-FFF2-40B4-BE49-F238E27FC236}">
              <a16:creationId xmlns:a16="http://schemas.microsoft.com/office/drawing/2014/main" id="{EDC822FA-8BB1-4926-A304-7447ECA3065F}"/>
            </a:ext>
          </a:extLst>
        </xdr:cNvPr>
        <xdr:cNvCxnSpPr/>
      </xdr:nvCxnSpPr>
      <xdr:spPr>
        <a:xfrm flipV="1">
          <a:off x="12560300" y="6215090"/>
          <a:ext cx="762000" cy="2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68562</xdr:rowOff>
    </xdr:from>
    <xdr:to>
      <xdr:col>60</xdr:col>
      <xdr:colOff>123825</xdr:colOff>
      <xdr:row>31</xdr:row>
      <xdr:rowOff>170162</xdr:rowOff>
    </xdr:to>
    <xdr:sp macro="" textlink="">
      <xdr:nvSpPr>
        <xdr:cNvPr id="153" name="楕円 152">
          <a:extLst>
            <a:ext uri="{FF2B5EF4-FFF2-40B4-BE49-F238E27FC236}">
              <a16:creationId xmlns:a16="http://schemas.microsoft.com/office/drawing/2014/main" id="{B87FB5DE-98D3-48F1-808F-EBF11E2426CA}"/>
            </a:ext>
          </a:extLst>
        </xdr:cNvPr>
        <xdr:cNvSpPr/>
      </xdr:nvSpPr>
      <xdr:spPr>
        <a:xfrm>
          <a:off x="11747500" y="615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119362</xdr:rowOff>
    </xdr:from>
    <xdr:to>
      <xdr:col>64</xdr:col>
      <xdr:colOff>73025</xdr:colOff>
      <xdr:row>31</xdr:row>
      <xdr:rowOff>153135</xdr:rowOff>
    </xdr:to>
    <xdr:cxnSp macro="">
      <xdr:nvCxnSpPr>
        <xdr:cNvPr id="154" name="直線コネクタ 153">
          <a:extLst>
            <a:ext uri="{FF2B5EF4-FFF2-40B4-BE49-F238E27FC236}">
              <a16:creationId xmlns:a16="http://schemas.microsoft.com/office/drawing/2014/main" id="{5821BFA8-E04E-4454-834D-9A62E670096A}"/>
            </a:ext>
          </a:extLst>
        </xdr:cNvPr>
        <xdr:cNvCxnSpPr/>
      </xdr:nvCxnSpPr>
      <xdr:spPr>
        <a:xfrm>
          <a:off x="11798300" y="6205837"/>
          <a:ext cx="762000" cy="3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43424</xdr:rowOff>
    </xdr:from>
    <xdr:ext cx="469744" cy="259045"/>
    <xdr:sp macro="" textlink="">
      <xdr:nvSpPr>
        <xdr:cNvPr id="155" name="n_1aveValue債務償還比率">
          <a:extLst>
            <a:ext uri="{FF2B5EF4-FFF2-40B4-BE49-F238E27FC236}">
              <a16:creationId xmlns:a16="http://schemas.microsoft.com/office/drawing/2014/main" id="{782542CC-9783-4B09-B090-5442CD15B1BA}"/>
            </a:ext>
          </a:extLst>
        </xdr:cNvPr>
        <xdr:cNvSpPr txBox="1"/>
      </xdr:nvSpPr>
      <xdr:spPr>
        <a:xfrm>
          <a:off x="13836727" y="578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67481</xdr:rowOff>
    </xdr:from>
    <xdr:ext cx="469744" cy="259045"/>
    <xdr:sp macro="" textlink="">
      <xdr:nvSpPr>
        <xdr:cNvPr id="156" name="n_2aveValue債務償還比率">
          <a:extLst>
            <a:ext uri="{FF2B5EF4-FFF2-40B4-BE49-F238E27FC236}">
              <a16:creationId xmlns:a16="http://schemas.microsoft.com/office/drawing/2014/main" id="{7C15ADF9-3382-4FEA-817E-F007F916D129}"/>
            </a:ext>
          </a:extLst>
        </xdr:cNvPr>
        <xdr:cNvSpPr txBox="1"/>
      </xdr:nvSpPr>
      <xdr:spPr>
        <a:xfrm>
          <a:off x="13087427" y="581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84136</xdr:rowOff>
    </xdr:from>
    <xdr:ext cx="469744" cy="259045"/>
    <xdr:sp macro="" textlink="">
      <xdr:nvSpPr>
        <xdr:cNvPr id="157" name="n_3aveValue債務償還比率">
          <a:extLst>
            <a:ext uri="{FF2B5EF4-FFF2-40B4-BE49-F238E27FC236}">
              <a16:creationId xmlns:a16="http://schemas.microsoft.com/office/drawing/2014/main" id="{28EF33F6-0FAF-4ECB-97E1-185A4FA87282}"/>
            </a:ext>
          </a:extLst>
        </xdr:cNvPr>
        <xdr:cNvSpPr txBox="1"/>
      </xdr:nvSpPr>
      <xdr:spPr>
        <a:xfrm>
          <a:off x="12325427" y="582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166759</xdr:rowOff>
    </xdr:from>
    <xdr:ext cx="469744" cy="259045"/>
    <xdr:sp macro="" textlink="">
      <xdr:nvSpPr>
        <xdr:cNvPr id="158" name="n_4aveValue債務償還比率">
          <a:extLst>
            <a:ext uri="{FF2B5EF4-FFF2-40B4-BE49-F238E27FC236}">
              <a16:creationId xmlns:a16="http://schemas.microsoft.com/office/drawing/2014/main" id="{C1F61801-8024-4122-9B14-A3AB05A32855}"/>
            </a:ext>
          </a:extLst>
        </xdr:cNvPr>
        <xdr:cNvSpPr txBox="1"/>
      </xdr:nvSpPr>
      <xdr:spPr>
        <a:xfrm>
          <a:off x="11563427" y="573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118880</xdr:rowOff>
    </xdr:from>
    <xdr:ext cx="469744" cy="259045"/>
    <xdr:sp macro="" textlink="">
      <xdr:nvSpPr>
        <xdr:cNvPr id="159" name="n_1mainValue債務償還比率">
          <a:extLst>
            <a:ext uri="{FF2B5EF4-FFF2-40B4-BE49-F238E27FC236}">
              <a16:creationId xmlns:a16="http://schemas.microsoft.com/office/drawing/2014/main" id="{1BE8A483-6D10-4292-A88D-F46C7B0EED44}"/>
            </a:ext>
          </a:extLst>
        </xdr:cNvPr>
        <xdr:cNvSpPr txBox="1"/>
      </xdr:nvSpPr>
      <xdr:spPr>
        <a:xfrm>
          <a:off x="13836727" y="620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170542</xdr:rowOff>
    </xdr:from>
    <xdr:ext cx="469744" cy="259045"/>
    <xdr:sp macro="" textlink="">
      <xdr:nvSpPr>
        <xdr:cNvPr id="160" name="n_2mainValue債務償還比率">
          <a:extLst>
            <a:ext uri="{FF2B5EF4-FFF2-40B4-BE49-F238E27FC236}">
              <a16:creationId xmlns:a16="http://schemas.microsoft.com/office/drawing/2014/main" id="{2C46F79F-1E2E-4355-B5A7-C66EB97F4C0A}"/>
            </a:ext>
          </a:extLst>
        </xdr:cNvPr>
        <xdr:cNvSpPr txBox="1"/>
      </xdr:nvSpPr>
      <xdr:spPr>
        <a:xfrm>
          <a:off x="13087427" y="625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23612</xdr:rowOff>
    </xdr:from>
    <xdr:ext cx="469744" cy="259045"/>
    <xdr:sp macro="" textlink="">
      <xdr:nvSpPr>
        <xdr:cNvPr id="161" name="n_3mainValue債務償還比率">
          <a:extLst>
            <a:ext uri="{FF2B5EF4-FFF2-40B4-BE49-F238E27FC236}">
              <a16:creationId xmlns:a16="http://schemas.microsoft.com/office/drawing/2014/main" id="{F6A5D28A-ADD9-48FE-A33B-931F362C1D42}"/>
            </a:ext>
          </a:extLst>
        </xdr:cNvPr>
        <xdr:cNvSpPr txBox="1"/>
      </xdr:nvSpPr>
      <xdr:spPr>
        <a:xfrm>
          <a:off x="12325427" y="628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161289</xdr:rowOff>
    </xdr:from>
    <xdr:ext cx="469744" cy="259045"/>
    <xdr:sp macro="" textlink="">
      <xdr:nvSpPr>
        <xdr:cNvPr id="162" name="n_4mainValue債務償還比率">
          <a:extLst>
            <a:ext uri="{FF2B5EF4-FFF2-40B4-BE49-F238E27FC236}">
              <a16:creationId xmlns:a16="http://schemas.microsoft.com/office/drawing/2014/main" id="{81CA0264-04EF-4882-B8E0-5A23AD337F98}"/>
            </a:ext>
          </a:extLst>
        </xdr:cNvPr>
        <xdr:cNvSpPr txBox="1"/>
      </xdr:nvSpPr>
      <xdr:spPr>
        <a:xfrm>
          <a:off x="11563427" y="624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51F357F6-D79D-4520-AB0A-B7CBC74F4CD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3997CE5B-F9BE-4464-8FDE-39D5AAEC1C67}"/>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7AF5E202-7604-4709-AFEC-7513F4C7C88D}"/>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77BD2B9F-94FA-4659-9483-F47AC3559C97}"/>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355A8D56-E27E-4912-89CE-957DBD238E4A}"/>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171767AE-50A8-4760-AB0A-96E1672E3AA4}"/>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E8FD5E8-C394-429D-B607-1760FADA19D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4936CF3-C06B-4880-AB63-14BBCC20D8A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64E6C47-EDFB-4C73-98E2-02C527B791A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E0E2656-96B4-4143-91E9-57E4290A420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青森県階上町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3BF4F4C-0B0F-4C69-992E-7282F5821F9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BC66267-8A75-4012-ABDE-74D28D336CA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2F4F366-FED4-4D79-B1FE-B9C9FD5AA7A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D2D1580-49F4-4BF8-90BB-2F1DAC92DB3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597A28A-6895-499B-ACBD-1775E29CE1D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1C65106-18B5-45A3-A439-9362E2E1240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13,404
13,334
94.00
5,895,082
5,527,925
337,434
3,732,158
5,951,216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CEF80CE-5A07-497E-B226-3E8BD649914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B11E726-F6CD-4EC6-AD05-8DE82FA461C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E48E636-CA84-4926-A37F-8DD776DA60F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43.0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261CCE0-0626-42E0-9773-C1EA121CB3A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4E5FEA2-94CF-48DA-BA14-A891CEEEE0C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86A8F6CA-4B0B-4ECC-8722-6C10D25F21C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9CBAF94-0A7C-49E9-95C6-99F864AAAFE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50A0CA1-4B6D-418F-8F79-9E67499D74B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47B42A0-F67F-494C-8D58-22790016B7F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AE32C08-2FD8-4F53-9471-B118F664D5D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F3D3E13-E02C-424B-9C28-C85EF7DCA73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955439A-8075-4B08-B78B-53F9D062D37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8AE5375-8C96-41AE-AE20-A8524000A38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626C303-7A49-44E7-BEAF-1EC01A90395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F9F7A6C-E2E1-4186-B584-202D28C7D15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48AA9C2-6E8D-4D4B-A454-7D9335AE415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A62FAD9-2899-47DB-B1E2-E378D89776D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F74276C-5140-4032-A43C-CE4B36360C0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9FA36B1-E566-4866-A6E9-E1F2C8E7737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310D1F60-4B3E-4E0F-99F1-59B9595CE6E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4BFEC69-AEBA-4193-94C8-182326825BC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8FF0F63-B43B-4CBF-ADF6-736565762F1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CDDB323-B163-4F93-8AA7-C6E1DEE4F12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BDFF7AE-7DD0-463A-9F27-FECBCD7ACA6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B4B2A53-980E-4D59-A34B-2B0EA21850A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F465D30-3E32-4148-8F26-68E639E8FC1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30E78EB-2493-496C-9056-7EE3C800B3E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FFB9996-D8F1-4A7D-8BC2-0C6E26D1713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2983D23-15A9-40BE-BB12-69968D58445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E097812-1EDF-4EB7-B030-66595DA7D99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12E517B-07DA-4E6A-860E-88B0C21107C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F5421BE-0F2C-4543-B274-663BE467187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E34500DD-5F4E-4CB9-8C8A-B9088C25BC9E}"/>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85282B5E-4D10-4133-A134-8AD726C72AB4}"/>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48BB878C-C6D5-4290-A85E-C954D0958C49}"/>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1AA9F02-E60C-4C00-A671-AC40AFF7CC24}"/>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467E62AE-2DBD-4687-8677-02E898E372BE}"/>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2FFAC1A-A284-472F-9D6B-799D8FC5C0DB}"/>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CF211712-A493-4881-9861-92EA03EBE1D6}"/>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35C1B3DD-878E-4992-B737-12ED1BC43F18}"/>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23AE0BB5-6095-4546-9982-1AA82062D9AE}"/>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8A1F3AC4-1793-48B6-8F26-E31AF72419B1}"/>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885A4167-F304-47EA-B5BF-955C08D2281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7A0DF323-2D52-4917-B1D5-DEFC0533F23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46EAD0D6-BD0C-4F2B-A95D-A1E7A31EEC6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158115</xdr:rowOff>
    </xdr:from>
    <xdr:to>
      <xdr:col>24</xdr:col>
      <xdr:colOff>62865</xdr:colOff>
      <xdr:row>42</xdr:row>
      <xdr:rowOff>38100</xdr:rowOff>
    </xdr:to>
    <xdr:cxnSp macro="">
      <xdr:nvCxnSpPr>
        <xdr:cNvPr id="57" name="直線コネクタ 56">
          <a:extLst>
            <a:ext uri="{FF2B5EF4-FFF2-40B4-BE49-F238E27FC236}">
              <a16:creationId xmlns:a16="http://schemas.microsoft.com/office/drawing/2014/main" id="{1C283851-A3CF-4245-A0B8-5D1B4336EAC7}"/>
            </a:ext>
          </a:extLst>
        </xdr:cNvPr>
        <xdr:cNvCxnSpPr/>
      </xdr:nvCxnSpPr>
      <xdr:spPr>
        <a:xfrm flipV="1">
          <a:off x="4634865" y="581596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69744" cy="259045"/>
    <xdr:sp macro="" textlink="">
      <xdr:nvSpPr>
        <xdr:cNvPr id="58" name="【道路】&#10;有形固定資産減価償却率最小値テキスト">
          <a:extLst>
            <a:ext uri="{FF2B5EF4-FFF2-40B4-BE49-F238E27FC236}">
              <a16:creationId xmlns:a16="http://schemas.microsoft.com/office/drawing/2014/main" id="{FEBC5651-DD88-43FC-9E78-E22F5E051D93}"/>
            </a:ext>
          </a:extLst>
        </xdr:cNvPr>
        <xdr:cNvSpPr txBox="1"/>
      </xdr:nvSpPr>
      <xdr:spPr>
        <a:xfrm>
          <a:off x="4673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a:extLst>
            <a:ext uri="{FF2B5EF4-FFF2-40B4-BE49-F238E27FC236}">
              <a16:creationId xmlns:a16="http://schemas.microsoft.com/office/drawing/2014/main" id="{FB409528-569D-47DA-BE4A-1DF7112F0B38}"/>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104792</xdr:rowOff>
    </xdr:from>
    <xdr:ext cx="405111" cy="259045"/>
    <xdr:sp macro="" textlink="">
      <xdr:nvSpPr>
        <xdr:cNvPr id="60" name="【道路】&#10;有形固定資産減価償却率最大値テキスト">
          <a:extLst>
            <a:ext uri="{FF2B5EF4-FFF2-40B4-BE49-F238E27FC236}">
              <a16:creationId xmlns:a16="http://schemas.microsoft.com/office/drawing/2014/main" id="{3C4C34E1-8BF3-4554-875F-8263A0537280}"/>
            </a:ext>
          </a:extLst>
        </xdr:cNvPr>
        <xdr:cNvSpPr txBox="1"/>
      </xdr:nvSpPr>
      <xdr:spPr>
        <a:xfrm>
          <a:off x="4673600" y="5591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158115</xdr:rowOff>
    </xdr:from>
    <xdr:to>
      <xdr:col>24</xdr:col>
      <xdr:colOff>152400</xdr:colOff>
      <xdr:row>33</xdr:row>
      <xdr:rowOff>158115</xdr:rowOff>
    </xdr:to>
    <xdr:cxnSp macro="">
      <xdr:nvCxnSpPr>
        <xdr:cNvPr id="61" name="直線コネクタ 60">
          <a:extLst>
            <a:ext uri="{FF2B5EF4-FFF2-40B4-BE49-F238E27FC236}">
              <a16:creationId xmlns:a16="http://schemas.microsoft.com/office/drawing/2014/main" id="{2D6AC360-37A5-48BE-ABF1-75D70652B662}"/>
            </a:ext>
          </a:extLst>
        </xdr:cNvPr>
        <xdr:cNvCxnSpPr/>
      </xdr:nvCxnSpPr>
      <xdr:spPr>
        <a:xfrm>
          <a:off x="4546600" y="581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80662</xdr:rowOff>
    </xdr:from>
    <xdr:ext cx="405111" cy="259045"/>
    <xdr:sp macro="" textlink="">
      <xdr:nvSpPr>
        <xdr:cNvPr id="62" name="【道路】&#10;有形固定資産減価償却率平均値テキスト">
          <a:extLst>
            <a:ext uri="{FF2B5EF4-FFF2-40B4-BE49-F238E27FC236}">
              <a16:creationId xmlns:a16="http://schemas.microsoft.com/office/drawing/2014/main" id="{7E55D8C4-97B0-4279-8C84-2F8CEF3E38E0}"/>
            </a:ext>
          </a:extLst>
        </xdr:cNvPr>
        <xdr:cNvSpPr txBox="1"/>
      </xdr:nvSpPr>
      <xdr:spPr>
        <a:xfrm>
          <a:off x="4673600" y="6252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57785</xdr:rowOff>
    </xdr:from>
    <xdr:to>
      <xdr:col>24</xdr:col>
      <xdr:colOff>114300</xdr:colOff>
      <xdr:row>37</xdr:row>
      <xdr:rowOff>159385</xdr:rowOff>
    </xdr:to>
    <xdr:sp macro="" textlink="">
      <xdr:nvSpPr>
        <xdr:cNvPr id="63" name="フローチャート: 判断 62">
          <a:extLst>
            <a:ext uri="{FF2B5EF4-FFF2-40B4-BE49-F238E27FC236}">
              <a16:creationId xmlns:a16="http://schemas.microsoft.com/office/drawing/2014/main" id="{E7FFBBA1-876B-4055-9D66-3F63003AC91C}"/>
            </a:ext>
          </a:extLst>
        </xdr:cNvPr>
        <xdr:cNvSpPr/>
      </xdr:nvSpPr>
      <xdr:spPr>
        <a:xfrm>
          <a:off x="45847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33020</xdr:rowOff>
    </xdr:from>
    <xdr:to>
      <xdr:col>20</xdr:col>
      <xdr:colOff>38100</xdr:colOff>
      <xdr:row>37</xdr:row>
      <xdr:rowOff>134620</xdr:rowOff>
    </xdr:to>
    <xdr:sp macro="" textlink="">
      <xdr:nvSpPr>
        <xdr:cNvPr id="64" name="フローチャート: 判断 63">
          <a:extLst>
            <a:ext uri="{FF2B5EF4-FFF2-40B4-BE49-F238E27FC236}">
              <a16:creationId xmlns:a16="http://schemas.microsoft.com/office/drawing/2014/main" id="{5C9008F3-392C-408F-81F3-8C5C785645DF}"/>
            </a:ext>
          </a:extLst>
        </xdr:cNvPr>
        <xdr:cNvSpPr/>
      </xdr:nvSpPr>
      <xdr:spPr>
        <a:xfrm>
          <a:off x="3746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xdr:rowOff>
    </xdr:from>
    <xdr:to>
      <xdr:col>15</xdr:col>
      <xdr:colOff>101600</xdr:colOff>
      <xdr:row>37</xdr:row>
      <xdr:rowOff>102235</xdr:rowOff>
    </xdr:to>
    <xdr:sp macro="" textlink="">
      <xdr:nvSpPr>
        <xdr:cNvPr id="65" name="フローチャート: 判断 64">
          <a:extLst>
            <a:ext uri="{FF2B5EF4-FFF2-40B4-BE49-F238E27FC236}">
              <a16:creationId xmlns:a16="http://schemas.microsoft.com/office/drawing/2014/main" id="{13B851A8-6D5A-49E4-B731-CE95AF65CDE0}"/>
            </a:ext>
          </a:extLst>
        </xdr:cNvPr>
        <xdr:cNvSpPr/>
      </xdr:nvSpPr>
      <xdr:spPr>
        <a:xfrm>
          <a:off x="2857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143510</xdr:rowOff>
    </xdr:from>
    <xdr:to>
      <xdr:col>10</xdr:col>
      <xdr:colOff>165100</xdr:colOff>
      <xdr:row>37</xdr:row>
      <xdr:rowOff>73660</xdr:rowOff>
    </xdr:to>
    <xdr:sp macro="" textlink="">
      <xdr:nvSpPr>
        <xdr:cNvPr id="66" name="フローチャート: 判断 65">
          <a:extLst>
            <a:ext uri="{FF2B5EF4-FFF2-40B4-BE49-F238E27FC236}">
              <a16:creationId xmlns:a16="http://schemas.microsoft.com/office/drawing/2014/main" id="{104A269D-B74D-4101-8C3E-D5B61BC308B1}"/>
            </a:ext>
          </a:extLst>
        </xdr:cNvPr>
        <xdr:cNvSpPr/>
      </xdr:nvSpPr>
      <xdr:spPr>
        <a:xfrm>
          <a:off x="1968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130175</xdr:rowOff>
    </xdr:from>
    <xdr:to>
      <xdr:col>6</xdr:col>
      <xdr:colOff>38100</xdr:colOff>
      <xdr:row>37</xdr:row>
      <xdr:rowOff>60325</xdr:rowOff>
    </xdr:to>
    <xdr:sp macro="" textlink="">
      <xdr:nvSpPr>
        <xdr:cNvPr id="67" name="フローチャート: 判断 66">
          <a:extLst>
            <a:ext uri="{FF2B5EF4-FFF2-40B4-BE49-F238E27FC236}">
              <a16:creationId xmlns:a16="http://schemas.microsoft.com/office/drawing/2014/main" id="{F910AFCE-E8CE-4B46-A0BE-D5C633C12865}"/>
            </a:ext>
          </a:extLst>
        </xdr:cNvPr>
        <xdr:cNvSpPr/>
      </xdr:nvSpPr>
      <xdr:spPr>
        <a:xfrm>
          <a:off x="1079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885540D0-A54B-4922-83D1-2085C67EEC8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32AD431-F815-47EE-84A7-EA388A3DB5C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B8266C1-CA57-47C3-B790-3C74FC3E413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230683F-86B9-4C93-9795-8495A06EB84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927D6019-4BA1-45F8-9297-63AA34C22BC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52070</xdr:rowOff>
    </xdr:from>
    <xdr:to>
      <xdr:col>24</xdr:col>
      <xdr:colOff>114300</xdr:colOff>
      <xdr:row>38</xdr:row>
      <xdr:rowOff>153670</xdr:rowOff>
    </xdr:to>
    <xdr:sp macro="" textlink="">
      <xdr:nvSpPr>
        <xdr:cNvPr id="73" name="楕円 72">
          <a:extLst>
            <a:ext uri="{FF2B5EF4-FFF2-40B4-BE49-F238E27FC236}">
              <a16:creationId xmlns:a16="http://schemas.microsoft.com/office/drawing/2014/main" id="{04076139-D651-495A-BA4E-DC45E7225CA9}"/>
            </a:ext>
          </a:extLst>
        </xdr:cNvPr>
        <xdr:cNvSpPr/>
      </xdr:nvSpPr>
      <xdr:spPr>
        <a:xfrm>
          <a:off x="45847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30497</xdr:rowOff>
    </xdr:from>
    <xdr:ext cx="405111" cy="259045"/>
    <xdr:sp macro="" textlink="">
      <xdr:nvSpPr>
        <xdr:cNvPr id="74" name="【道路】&#10;有形固定資産減価償却率該当値テキスト">
          <a:extLst>
            <a:ext uri="{FF2B5EF4-FFF2-40B4-BE49-F238E27FC236}">
              <a16:creationId xmlns:a16="http://schemas.microsoft.com/office/drawing/2014/main" id="{C6B8D6E9-4DDE-4DA4-A76A-0477D2AB1D9C}"/>
            </a:ext>
          </a:extLst>
        </xdr:cNvPr>
        <xdr:cNvSpPr txBox="1"/>
      </xdr:nvSpPr>
      <xdr:spPr>
        <a:xfrm>
          <a:off x="4673600" y="654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170180</xdr:rowOff>
    </xdr:from>
    <xdr:to>
      <xdr:col>20</xdr:col>
      <xdr:colOff>38100</xdr:colOff>
      <xdr:row>38</xdr:row>
      <xdr:rowOff>100330</xdr:rowOff>
    </xdr:to>
    <xdr:sp macro="" textlink="">
      <xdr:nvSpPr>
        <xdr:cNvPr id="75" name="楕円 74">
          <a:extLst>
            <a:ext uri="{FF2B5EF4-FFF2-40B4-BE49-F238E27FC236}">
              <a16:creationId xmlns:a16="http://schemas.microsoft.com/office/drawing/2014/main" id="{9B75B714-C189-42F5-8391-38AEAC5014C7}"/>
            </a:ext>
          </a:extLst>
        </xdr:cNvPr>
        <xdr:cNvSpPr/>
      </xdr:nvSpPr>
      <xdr:spPr>
        <a:xfrm>
          <a:off x="37465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49530</xdr:rowOff>
    </xdr:from>
    <xdr:to>
      <xdr:col>24</xdr:col>
      <xdr:colOff>63500</xdr:colOff>
      <xdr:row>38</xdr:row>
      <xdr:rowOff>102870</xdr:rowOff>
    </xdr:to>
    <xdr:cxnSp macro="">
      <xdr:nvCxnSpPr>
        <xdr:cNvPr id="76" name="直線コネクタ 75">
          <a:extLst>
            <a:ext uri="{FF2B5EF4-FFF2-40B4-BE49-F238E27FC236}">
              <a16:creationId xmlns:a16="http://schemas.microsoft.com/office/drawing/2014/main" id="{CC22AAA3-93D4-44E7-8B90-FF845419F2FB}"/>
            </a:ext>
          </a:extLst>
        </xdr:cNvPr>
        <xdr:cNvCxnSpPr/>
      </xdr:nvCxnSpPr>
      <xdr:spPr>
        <a:xfrm>
          <a:off x="3797300" y="656463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99695</xdr:rowOff>
    </xdr:from>
    <xdr:to>
      <xdr:col>15</xdr:col>
      <xdr:colOff>101600</xdr:colOff>
      <xdr:row>38</xdr:row>
      <xdr:rowOff>29845</xdr:rowOff>
    </xdr:to>
    <xdr:sp macro="" textlink="">
      <xdr:nvSpPr>
        <xdr:cNvPr id="77" name="楕円 76">
          <a:extLst>
            <a:ext uri="{FF2B5EF4-FFF2-40B4-BE49-F238E27FC236}">
              <a16:creationId xmlns:a16="http://schemas.microsoft.com/office/drawing/2014/main" id="{A8513B72-58AA-490E-8631-5B566ECB692F}"/>
            </a:ext>
          </a:extLst>
        </xdr:cNvPr>
        <xdr:cNvSpPr/>
      </xdr:nvSpPr>
      <xdr:spPr>
        <a:xfrm>
          <a:off x="2857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150495</xdr:rowOff>
    </xdr:from>
    <xdr:to>
      <xdr:col>19</xdr:col>
      <xdr:colOff>177800</xdr:colOff>
      <xdr:row>38</xdr:row>
      <xdr:rowOff>49530</xdr:rowOff>
    </xdr:to>
    <xdr:cxnSp macro="">
      <xdr:nvCxnSpPr>
        <xdr:cNvPr id="78" name="直線コネクタ 77">
          <a:extLst>
            <a:ext uri="{FF2B5EF4-FFF2-40B4-BE49-F238E27FC236}">
              <a16:creationId xmlns:a16="http://schemas.microsoft.com/office/drawing/2014/main" id="{D5BD2FF0-124F-4C05-90B2-E6F725715093}"/>
            </a:ext>
          </a:extLst>
        </xdr:cNvPr>
        <xdr:cNvCxnSpPr/>
      </xdr:nvCxnSpPr>
      <xdr:spPr>
        <a:xfrm>
          <a:off x="2908300" y="649414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74930</xdr:rowOff>
    </xdr:from>
    <xdr:to>
      <xdr:col>10</xdr:col>
      <xdr:colOff>165100</xdr:colOff>
      <xdr:row>38</xdr:row>
      <xdr:rowOff>5080</xdr:rowOff>
    </xdr:to>
    <xdr:sp macro="" textlink="">
      <xdr:nvSpPr>
        <xdr:cNvPr id="79" name="楕円 78">
          <a:extLst>
            <a:ext uri="{FF2B5EF4-FFF2-40B4-BE49-F238E27FC236}">
              <a16:creationId xmlns:a16="http://schemas.microsoft.com/office/drawing/2014/main" id="{97866B61-5A1A-422D-88B6-C6FBFCF87F87}"/>
            </a:ext>
          </a:extLst>
        </xdr:cNvPr>
        <xdr:cNvSpPr/>
      </xdr:nvSpPr>
      <xdr:spPr>
        <a:xfrm>
          <a:off x="1968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125730</xdr:rowOff>
    </xdr:from>
    <xdr:to>
      <xdr:col>15</xdr:col>
      <xdr:colOff>50800</xdr:colOff>
      <xdr:row>37</xdr:row>
      <xdr:rowOff>150495</xdr:rowOff>
    </xdr:to>
    <xdr:cxnSp macro="">
      <xdr:nvCxnSpPr>
        <xdr:cNvPr id="80" name="直線コネクタ 79">
          <a:extLst>
            <a:ext uri="{FF2B5EF4-FFF2-40B4-BE49-F238E27FC236}">
              <a16:creationId xmlns:a16="http://schemas.microsoft.com/office/drawing/2014/main" id="{B03EA0C2-491D-4EDF-B394-606B656EC0AC}"/>
            </a:ext>
          </a:extLst>
        </xdr:cNvPr>
        <xdr:cNvCxnSpPr/>
      </xdr:nvCxnSpPr>
      <xdr:spPr>
        <a:xfrm>
          <a:off x="2019300" y="646938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50165</xdr:rowOff>
    </xdr:from>
    <xdr:to>
      <xdr:col>6</xdr:col>
      <xdr:colOff>38100</xdr:colOff>
      <xdr:row>37</xdr:row>
      <xdr:rowOff>151765</xdr:rowOff>
    </xdr:to>
    <xdr:sp macro="" textlink="">
      <xdr:nvSpPr>
        <xdr:cNvPr id="81" name="楕円 80">
          <a:extLst>
            <a:ext uri="{FF2B5EF4-FFF2-40B4-BE49-F238E27FC236}">
              <a16:creationId xmlns:a16="http://schemas.microsoft.com/office/drawing/2014/main" id="{24B14DCD-208C-4509-B0AE-2978576A7B01}"/>
            </a:ext>
          </a:extLst>
        </xdr:cNvPr>
        <xdr:cNvSpPr/>
      </xdr:nvSpPr>
      <xdr:spPr>
        <a:xfrm>
          <a:off x="1079500" y="63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100965</xdr:rowOff>
    </xdr:from>
    <xdr:to>
      <xdr:col>10</xdr:col>
      <xdr:colOff>114300</xdr:colOff>
      <xdr:row>37</xdr:row>
      <xdr:rowOff>125730</xdr:rowOff>
    </xdr:to>
    <xdr:cxnSp macro="">
      <xdr:nvCxnSpPr>
        <xdr:cNvPr id="82" name="直線コネクタ 81">
          <a:extLst>
            <a:ext uri="{FF2B5EF4-FFF2-40B4-BE49-F238E27FC236}">
              <a16:creationId xmlns:a16="http://schemas.microsoft.com/office/drawing/2014/main" id="{03851B1C-A557-4B2E-B546-8C0EBF54AA9B}"/>
            </a:ext>
          </a:extLst>
        </xdr:cNvPr>
        <xdr:cNvCxnSpPr/>
      </xdr:nvCxnSpPr>
      <xdr:spPr>
        <a:xfrm>
          <a:off x="1130300" y="644461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151147</xdr:rowOff>
    </xdr:from>
    <xdr:ext cx="405111" cy="259045"/>
    <xdr:sp macro="" textlink="">
      <xdr:nvSpPr>
        <xdr:cNvPr id="83" name="n_1aveValue【道路】&#10;有形固定資産減価償却率">
          <a:extLst>
            <a:ext uri="{FF2B5EF4-FFF2-40B4-BE49-F238E27FC236}">
              <a16:creationId xmlns:a16="http://schemas.microsoft.com/office/drawing/2014/main" id="{35283E51-7F4E-4C0D-B539-192F99415676}"/>
            </a:ext>
          </a:extLst>
        </xdr:cNvPr>
        <xdr:cNvSpPr txBox="1"/>
      </xdr:nvSpPr>
      <xdr:spPr>
        <a:xfrm>
          <a:off x="35820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118762</xdr:rowOff>
    </xdr:from>
    <xdr:ext cx="405111" cy="259045"/>
    <xdr:sp macro="" textlink="">
      <xdr:nvSpPr>
        <xdr:cNvPr id="84" name="n_2aveValue【道路】&#10;有形固定資産減価償却率">
          <a:extLst>
            <a:ext uri="{FF2B5EF4-FFF2-40B4-BE49-F238E27FC236}">
              <a16:creationId xmlns:a16="http://schemas.microsoft.com/office/drawing/2014/main" id="{8EFF8F76-FD5D-4817-80BE-1205EDCD0A9D}"/>
            </a:ext>
          </a:extLst>
        </xdr:cNvPr>
        <xdr:cNvSpPr txBox="1"/>
      </xdr:nvSpPr>
      <xdr:spPr>
        <a:xfrm>
          <a:off x="2705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90187</xdr:rowOff>
    </xdr:from>
    <xdr:ext cx="405111" cy="259045"/>
    <xdr:sp macro="" textlink="">
      <xdr:nvSpPr>
        <xdr:cNvPr id="85" name="n_3aveValue【道路】&#10;有形固定資産減価償却率">
          <a:extLst>
            <a:ext uri="{FF2B5EF4-FFF2-40B4-BE49-F238E27FC236}">
              <a16:creationId xmlns:a16="http://schemas.microsoft.com/office/drawing/2014/main" id="{97728C42-3AE5-473C-8E42-83EE7C7F1178}"/>
            </a:ext>
          </a:extLst>
        </xdr:cNvPr>
        <xdr:cNvSpPr txBox="1"/>
      </xdr:nvSpPr>
      <xdr:spPr>
        <a:xfrm>
          <a:off x="1816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76852</xdr:rowOff>
    </xdr:from>
    <xdr:ext cx="405111" cy="259045"/>
    <xdr:sp macro="" textlink="">
      <xdr:nvSpPr>
        <xdr:cNvPr id="86" name="n_4aveValue【道路】&#10;有形固定資産減価償却率">
          <a:extLst>
            <a:ext uri="{FF2B5EF4-FFF2-40B4-BE49-F238E27FC236}">
              <a16:creationId xmlns:a16="http://schemas.microsoft.com/office/drawing/2014/main" id="{2343325A-F86C-4BEE-A518-36B9511F7DB4}"/>
            </a:ext>
          </a:extLst>
        </xdr:cNvPr>
        <xdr:cNvSpPr txBox="1"/>
      </xdr:nvSpPr>
      <xdr:spPr>
        <a:xfrm>
          <a:off x="9277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91457</xdr:rowOff>
    </xdr:from>
    <xdr:ext cx="405111" cy="259045"/>
    <xdr:sp macro="" textlink="">
      <xdr:nvSpPr>
        <xdr:cNvPr id="87" name="n_1mainValue【道路】&#10;有形固定資産減価償却率">
          <a:extLst>
            <a:ext uri="{FF2B5EF4-FFF2-40B4-BE49-F238E27FC236}">
              <a16:creationId xmlns:a16="http://schemas.microsoft.com/office/drawing/2014/main" id="{4C66DFED-7496-4AE2-BD0E-91810962ECAD}"/>
            </a:ext>
          </a:extLst>
        </xdr:cNvPr>
        <xdr:cNvSpPr txBox="1"/>
      </xdr:nvSpPr>
      <xdr:spPr>
        <a:xfrm>
          <a:off x="3582044" y="660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20972</xdr:rowOff>
    </xdr:from>
    <xdr:ext cx="405111" cy="259045"/>
    <xdr:sp macro="" textlink="">
      <xdr:nvSpPr>
        <xdr:cNvPr id="88" name="n_2mainValue【道路】&#10;有形固定資産減価償却率">
          <a:extLst>
            <a:ext uri="{FF2B5EF4-FFF2-40B4-BE49-F238E27FC236}">
              <a16:creationId xmlns:a16="http://schemas.microsoft.com/office/drawing/2014/main" id="{549CDEF0-CFFF-4428-9CE4-612A41822C75}"/>
            </a:ext>
          </a:extLst>
        </xdr:cNvPr>
        <xdr:cNvSpPr txBox="1"/>
      </xdr:nvSpPr>
      <xdr:spPr>
        <a:xfrm>
          <a:off x="2705744"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167657</xdr:rowOff>
    </xdr:from>
    <xdr:ext cx="405111" cy="259045"/>
    <xdr:sp macro="" textlink="">
      <xdr:nvSpPr>
        <xdr:cNvPr id="89" name="n_3mainValue【道路】&#10;有形固定資産減価償却率">
          <a:extLst>
            <a:ext uri="{FF2B5EF4-FFF2-40B4-BE49-F238E27FC236}">
              <a16:creationId xmlns:a16="http://schemas.microsoft.com/office/drawing/2014/main" id="{850C0400-05F4-4D12-A667-B07FD3090207}"/>
            </a:ext>
          </a:extLst>
        </xdr:cNvPr>
        <xdr:cNvSpPr txBox="1"/>
      </xdr:nvSpPr>
      <xdr:spPr>
        <a:xfrm>
          <a:off x="181674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142892</xdr:rowOff>
    </xdr:from>
    <xdr:ext cx="405111" cy="259045"/>
    <xdr:sp macro="" textlink="">
      <xdr:nvSpPr>
        <xdr:cNvPr id="90" name="n_4mainValue【道路】&#10;有形固定資産減価償却率">
          <a:extLst>
            <a:ext uri="{FF2B5EF4-FFF2-40B4-BE49-F238E27FC236}">
              <a16:creationId xmlns:a16="http://schemas.microsoft.com/office/drawing/2014/main" id="{A9763D9A-80D6-4C3B-97A6-30E70714B245}"/>
            </a:ext>
          </a:extLst>
        </xdr:cNvPr>
        <xdr:cNvSpPr txBox="1"/>
      </xdr:nvSpPr>
      <xdr:spPr>
        <a:xfrm>
          <a:off x="927744" y="648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A49F5974-565F-4514-BE64-B72D9880834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5E605B7E-2C13-4FA4-A8DD-9A6B7319178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FC4FB69F-6C3D-4F63-9D61-5936358B299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56A82AF5-E9D8-45D6-8A94-8A771CE607E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6B2CDB0-065A-4B4C-96B3-1CD4DEBA32D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F73A0FDC-695C-4A78-A0DB-39CD81F4902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6FCA79B4-ABF6-44C8-B3DD-23014CEC2EF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F92B40A7-A0E3-47FF-A1B8-6D71498EA4E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F68B7BCC-D9EE-4168-9CF0-2DB963B50F5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85DE927F-4D1C-49AC-A054-5A4609D2699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AFB50C37-0C01-4F2A-ACB2-715B3233ADD8}"/>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CAFC98BF-E51B-4134-9BBE-A0FB0FEC64FE}"/>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86422741-92D5-48E8-A1B5-92864BDB2DC8}"/>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BB96AC03-752E-4E7C-AB91-9EC3D081AFD9}"/>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22ACFEC2-0CD7-45B2-B357-6B7F275D6209}"/>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EDC38439-D874-48A0-8E0B-EF484EDA79E5}"/>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871503E3-1E70-4932-8DC1-125629C2BA1A}"/>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A6DE343F-1015-4A96-9014-C8A66F8EB09F}"/>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C473F91A-44C9-4217-AFF2-A0573914C6C4}"/>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FE7A1CC6-1DC3-444A-B942-0A03DEED2D4A}"/>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5762077C-32AF-4404-83FA-EC92AFC6436F}"/>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a:extLst>
            <a:ext uri="{FF2B5EF4-FFF2-40B4-BE49-F238E27FC236}">
              <a16:creationId xmlns:a16="http://schemas.microsoft.com/office/drawing/2014/main" id="{7450915F-4660-405D-BBDF-E1500C5C5708}"/>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187C5DC1-5886-48C0-826F-CCD511ECBD4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id="{FDF1169A-117C-481C-A33F-1BC4180B9EB4}"/>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F8731F0C-368F-4009-AE3A-65B803513F1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21793</xdr:rowOff>
    </xdr:from>
    <xdr:to>
      <xdr:col>54</xdr:col>
      <xdr:colOff>189865</xdr:colOff>
      <xdr:row>41</xdr:row>
      <xdr:rowOff>104611</xdr:rowOff>
    </xdr:to>
    <xdr:cxnSp macro="">
      <xdr:nvCxnSpPr>
        <xdr:cNvPr id="116" name="直線コネクタ 115">
          <a:extLst>
            <a:ext uri="{FF2B5EF4-FFF2-40B4-BE49-F238E27FC236}">
              <a16:creationId xmlns:a16="http://schemas.microsoft.com/office/drawing/2014/main" id="{158E286F-831F-472D-9BED-B840C042A7A2}"/>
            </a:ext>
          </a:extLst>
        </xdr:cNvPr>
        <xdr:cNvCxnSpPr/>
      </xdr:nvCxnSpPr>
      <xdr:spPr>
        <a:xfrm flipV="1">
          <a:off x="10476865" y="5851093"/>
          <a:ext cx="0" cy="1282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108438</xdr:rowOff>
    </xdr:from>
    <xdr:ext cx="469744" cy="259045"/>
    <xdr:sp macro="" textlink="">
      <xdr:nvSpPr>
        <xdr:cNvPr id="117" name="【道路】&#10;一人当たり延長最小値テキスト">
          <a:extLst>
            <a:ext uri="{FF2B5EF4-FFF2-40B4-BE49-F238E27FC236}">
              <a16:creationId xmlns:a16="http://schemas.microsoft.com/office/drawing/2014/main" id="{4A82E3E9-5229-4904-86B3-2774F286B893}"/>
            </a:ext>
          </a:extLst>
        </xdr:cNvPr>
        <xdr:cNvSpPr txBox="1"/>
      </xdr:nvSpPr>
      <xdr:spPr>
        <a:xfrm>
          <a:off x="10515600" y="71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104611</xdr:rowOff>
    </xdr:from>
    <xdr:to>
      <xdr:col>55</xdr:col>
      <xdr:colOff>88900</xdr:colOff>
      <xdr:row>41</xdr:row>
      <xdr:rowOff>104611</xdr:rowOff>
    </xdr:to>
    <xdr:cxnSp macro="">
      <xdr:nvCxnSpPr>
        <xdr:cNvPr id="118" name="直線コネクタ 117">
          <a:extLst>
            <a:ext uri="{FF2B5EF4-FFF2-40B4-BE49-F238E27FC236}">
              <a16:creationId xmlns:a16="http://schemas.microsoft.com/office/drawing/2014/main" id="{4D5188E8-9829-4C85-A12D-90993DE27234}"/>
            </a:ext>
          </a:extLst>
        </xdr:cNvPr>
        <xdr:cNvCxnSpPr/>
      </xdr:nvCxnSpPr>
      <xdr:spPr>
        <a:xfrm>
          <a:off x="10388600" y="71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139920</xdr:rowOff>
    </xdr:from>
    <xdr:ext cx="534377" cy="259045"/>
    <xdr:sp macro="" textlink="">
      <xdr:nvSpPr>
        <xdr:cNvPr id="119" name="【道路】&#10;一人当たり延長最大値テキスト">
          <a:extLst>
            <a:ext uri="{FF2B5EF4-FFF2-40B4-BE49-F238E27FC236}">
              <a16:creationId xmlns:a16="http://schemas.microsoft.com/office/drawing/2014/main" id="{CD6B98B9-B4F5-433F-8E23-E824F5FBFD5F}"/>
            </a:ext>
          </a:extLst>
        </xdr:cNvPr>
        <xdr:cNvSpPr txBox="1"/>
      </xdr:nvSpPr>
      <xdr:spPr>
        <a:xfrm>
          <a:off x="10515600" y="562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21793</xdr:rowOff>
    </xdr:from>
    <xdr:to>
      <xdr:col>55</xdr:col>
      <xdr:colOff>88900</xdr:colOff>
      <xdr:row>34</xdr:row>
      <xdr:rowOff>21793</xdr:rowOff>
    </xdr:to>
    <xdr:cxnSp macro="">
      <xdr:nvCxnSpPr>
        <xdr:cNvPr id="120" name="直線コネクタ 119">
          <a:extLst>
            <a:ext uri="{FF2B5EF4-FFF2-40B4-BE49-F238E27FC236}">
              <a16:creationId xmlns:a16="http://schemas.microsoft.com/office/drawing/2014/main" id="{609C96CE-EE07-481C-A42B-27CDD8B9C698}"/>
            </a:ext>
          </a:extLst>
        </xdr:cNvPr>
        <xdr:cNvCxnSpPr/>
      </xdr:nvCxnSpPr>
      <xdr:spPr>
        <a:xfrm>
          <a:off x="10388600" y="5851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89474</xdr:rowOff>
    </xdr:from>
    <xdr:ext cx="534377" cy="259045"/>
    <xdr:sp macro="" textlink="">
      <xdr:nvSpPr>
        <xdr:cNvPr id="121" name="【道路】&#10;一人当たり延長平均値テキスト">
          <a:extLst>
            <a:ext uri="{FF2B5EF4-FFF2-40B4-BE49-F238E27FC236}">
              <a16:creationId xmlns:a16="http://schemas.microsoft.com/office/drawing/2014/main" id="{B475C6FA-7E08-4BA1-A58C-DAF675E006E1}"/>
            </a:ext>
          </a:extLst>
        </xdr:cNvPr>
        <xdr:cNvSpPr txBox="1"/>
      </xdr:nvSpPr>
      <xdr:spPr>
        <a:xfrm>
          <a:off x="10515600" y="6604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66597</xdr:rowOff>
    </xdr:from>
    <xdr:to>
      <xdr:col>55</xdr:col>
      <xdr:colOff>50800</xdr:colOff>
      <xdr:row>39</xdr:row>
      <xdr:rowOff>168197</xdr:rowOff>
    </xdr:to>
    <xdr:sp macro="" textlink="">
      <xdr:nvSpPr>
        <xdr:cNvPr id="122" name="フローチャート: 判断 121">
          <a:extLst>
            <a:ext uri="{FF2B5EF4-FFF2-40B4-BE49-F238E27FC236}">
              <a16:creationId xmlns:a16="http://schemas.microsoft.com/office/drawing/2014/main" id="{843E2526-66DE-43B4-B277-7C2D0E789FA9}"/>
            </a:ext>
          </a:extLst>
        </xdr:cNvPr>
        <xdr:cNvSpPr/>
      </xdr:nvSpPr>
      <xdr:spPr>
        <a:xfrm>
          <a:off x="10426700" y="675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75578</xdr:rowOff>
    </xdr:from>
    <xdr:to>
      <xdr:col>50</xdr:col>
      <xdr:colOff>165100</xdr:colOff>
      <xdr:row>40</xdr:row>
      <xdr:rowOff>5728</xdr:rowOff>
    </xdr:to>
    <xdr:sp macro="" textlink="">
      <xdr:nvSpPr>
        <xdr:cNvPr id="123" name="フローチャート: 判断 122">
          <a:extLst>
            <a:ext uri="{FF2B5EF4-FFF2-40B4-BE49-F238E27FC236}">
              <a16:creationId xmlns:a16="http://schemas.microsoft.com/office/drawing/2014/main" id="{32AD8E7B-7E09-433A-B650-C0597E87F373}"/>
            </a:ext>
          </a:extLst>
        </xdr:cNvPr>
        <xdr:cNvSpPr/>
      </xdr:nvSpPr>
      <xdr:spPr>
        <a:xfrm>
          <a:off x="9588500" y="676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87889</xdr:rowOff>
    </xdr:from>
    <xdr:to>
      <xdr:col>46</xdr:col>
      <xdr:colOff>38100</xdr:colOff>
      <xdr:row>40</xdr:row>
      <xdr:rowOff>18039</xdr:rowOff>
    </xdr:to>
    <xdr:sp macro="" textlink="">
      <xdr:nvSpPr>
        <xdr:cNvPr id="124" name="フローチャート: 判断 123">
          <a:extLst>
            <a:ext uri="{FF2B5EF4-FFF2-40B4-BE49-F238E27FC236}">
              <a16:creationId xmlns:a16="http://schemas.microsoft.com/office/drawing/2014/main" id="{AB3E9567-3ACD-43D5-8208-240DCAA5C0E3}"/>
            </a:ext>
          </a:extLst>
        </xdr:cNvPr>
        <xdr:cNvSpPr/>
      </xdr:nvSpPr>
      <xdr:spPr>
        <a:xfrm>
          <a:off x="8699500" y="677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87334</xdr:rowOff>
    </xdr:from>
    <xdr:to>
      <xdr:col>41</xdr:col>
      <xdr:colOff>101600</xdr:colOff>
      <xdr:row>40</xdr:row>
      <xdr:rowOff>17484</xdr:rowOff>
    </xdr:to>
    <xdr:sp macro="" textlink="">
      <xdr:nvSpPr>
        <xdr:cNvPr id="125" name="フローチャート: 判断 124">
          <a:extLst>
            <a:ext uri="{FF2B5EF4-FFF2-40B4-BE49-F238E27FC236}">
              <a16:creationId xmlns:a16="http://schemas.microsoft.com/office/drawing/2014/main" id="{CF0B04BF-CEE2-4AE3-9351-114D979CB177}"/>
            </a:ext>
          </a:extLst>
        </xdr:cNvPr>
        <xdr:cNvSpPr/>
      </xdr:nvSpPr>
      <xdr:spPr>
        <a:xfrm>
          <a:off x="7810500" y="6773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139553</xdr:rowOff>
    </xdr:from>
    <xdr:to>
      <xdr:col>36</xdr:col>
      <xdr:colOff>165100</xdr:colOff>
      <xdr:row>40</xdr:row>
      <xdr:rowOff>69703</xdr:rowOff>
    </xdr:to>
    <xdr:sp macro="" textlink="">
      <xdr:nvSpPr>
        <xdr:cNvPr id="126" name="フローチャート: 判断 125">
          <a:extLst>
            <a:ext uri="{FF2B5EF4-FFF2-40B4-BE49-F238E27FC236}">
              <a16:creationId xmlns:a16="http://schemas.microsoft.com/office/drawing/2014/main" id="{1492FC8E-2785-4B7D-A82F-2E044DB058AE}"/>
            </a:ext>
          </a:extLst>
        </xdr:cNvPr>
        <xdr:cNvSpPr/>
      </xdr:nvSpPr>
      <xdr:spPr>
        <a:xfrm>
          <a:off x="6921500" y="682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74ACA4C-6577-46C6-BF5D-E108CC481C5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E2B9B30E-D58A-4305-A4DF-E8C8599997C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F8975E69-7ACB-44CA-8F62-1ADB2FFEC2C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3CC6EBC8-7ACF-4143-AD19-E8F487539D6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94BF7218-8BE2-4F38-BE84-3906E49089A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68426</xdr:rowOff>
    </xdr:from>
    <xdr:to>
      <xdr:col>55</xdr:col>
      <xdr:colOff>50800</xdr:colOff>
      <xdr:row>40</xdr:row>
      <xdr:rowOff>170026</xdr:rowOff>
    </xdr:to>
    <xdr:sp macro="" textlink="">
      <xdr:nvSpPr>
        <xdr:cNvPr id="132" name="楕円 131">
          <a:extLst>
            <a:ext uri="{FF2B5EF4-FFF2-40B4-BE49-F238E27FC236}">
              <a16:creationId xmlns:a16="http://schemas.microsoft.com/office/drawing/2014/main" id="{4130A42E-155D-4970-AA6D-A6776F20FF2E}"/>
            </a:ext>
          </a:extLst>
        </xdr:cNvPr>
        <xdr:cNvSpPr/>
      </xdr:nvSpPr>
      <xdr:spPr>
        <a:xfrm>
          <a:off x="10426700" y="692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46853</xdr:rowOff>
    </xdr:from>
    <xdr:ext cx="534377" cy="259045"/>
    <xdr:sp macro="" textlink="">
      <xdr:nvSpPr>
        <xdr:cNvPr id="133" name="【道路】&#10;一人当たり延長該当値テキスト">
          <a:extLst>
            <a:ext uri="{FF2B5EF4-FFF2-40B4-BE49-F238E27FC236}">
              <a16:creationId xmlns:a16="http://schemas.microsoft.com/office/drawing/2014/main" id="{2A0F8E0B-99A5-4EE7-9061-41B807FF231D}"/>
            </a:ext>
          </a:extLst>
        </xdr:cNvPr>
        <xdr:cNvSpPr txBox="1"/>
      </xdr:nvSpPr>
      <xdr:spPr>
        <a:xfrm>
          <a:off x="10515600" y="690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73128</xdr:rowOff>
    </xdr:from>
    <xdr:to>
      <xdr:col>50</xdr:col>
      <xdr:colOff>165100</xdr:colOff>
      <xdr:row>41</xdr:row>
      <xdr:rowOff>3278</xdr:rowOff>
    </xdr:to>
    <xdr:sp macro="" textlink="">
      <xdr:nvSpPr>
        <xdr:cNvPr id="134" name="楕円 133">
          <a:extLst>
            <a:ext uri="{FF2B5EF4-FFF2-40B4-BE49-F238E27FC236}">
              <a16:creationId xmlns:a16="http://schemas.microsoft.com/office/drawing/2014/main" id="{152A4CEB-8CC8-4DFE-B829-91F7B4744F3E}"/>
            </a:ext>
          </a:extLst>
        </xdr:cNvPr>
        <xdr:cNvSpPr/>
      </xdr:nvSpPr>
      <xdr:spPr>
        <a:xfrm>
          <a:off x="9588500" y="693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119226</xdr:rowOff>
    </xdr:from>
    <xdr:to>
      <xdr:col>55</xdr:col>
      <xdr:colOff>0</xdr:colOff>
      <xdr:row>40</xdr:row>
      <xdr:rowOff>123928</xdr:rowOff>
    </xdr:to>
    <xdr:cxnSp macro="">
      <xdr:nvCxnSpPr>
        <xdr:cNvPr id="135" name="直線コネクタ 134">
          <a:extLst>
            <a:ext uri="{FF2B5EF4-FFF2-40B4-BE49-F238E27FC236}">
              <a16:creationId xmlns:a16="http://schemas.microsoft.com/office/drawing/2014/main" id="{3940C417-C0A9-47C9-8A21-FB91E81F3382}"/>
            </a:ext>
          </a:extLst>
        </xdr:cNvPr>
        <xdr:cNvCxnSpPr/>
      </xdr:nvCxnSpPr>
      <xdr:spPr>
        <a:xfrm flipV="1">
          <a:off x="9639300" y="6977226"/>
          <a:ext cx="838200" cy="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76264</xdr:rowOff>
    </xdr:from>
    <xdr:to>
      <xdr:col>46</xdr:col>
      <xdr:colOff>38100</xdr:colOff>
      <xdr:row>41</xdr:row>
      <xdr:rowOff>6414</xdr:rowOff>
    </xdr:to>
    <xdr:sp macro="" textlink="">
      <xdr:nvSpPr>
        <xdr:cNvPr id="136" name="楕円 135">
          <a:extLst>
            <a:ext uri="{FF2B5EF4-FFF2-40B4-BE49-F238E27FC236}">
              <a16:creationId xmlns:a16="http://schemas.microsoft.com/office/drawing/2014/main" id="{F06DC321-CCF7-44C6-AA43-03BB55A23686}"/>
            </a:ext>
          </a:extLst>
        </xdr:cNvPr>
        <xdr:cNvSpPr/>
      </xdr:nvSpPr>
      <xdr:spPr>
        <a:xfrm>
          <a:off x="8699500" y="693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123928</xdr:rowOff>
    </xdr:from>
    <xdr:to>
      <xdr:col>50</xdr:col>
      <xdr:colOff>114300</xdr:colOff>
      <xdr:row>40</xdr:row>
      <xdr:rowOff>127064</xdr:rowOff>
    </xdr:to>
    <xdr:cxnSp macro="">
      <xdr:nvCxnSpPr>
        <xdr:cNvPr id="137" name="直線コネクタ 136">
          <a:extLst>
            <a:ext uri="{FF2B5EF4-FFF2-40B4-BE49-F238E27FC236}">
              <a16:creationId xmlns:a16="http://schemas.microsoft.com/office/drawing/2014/main" id="{0B769193-2EC4-4EE9-A629-714A994A061B}"/>
            </a:ext>
          </a:extLst>
        </xdr:cNvPr>
        <xdr:cNvCxnSpPr/>
      </xdr:nvCxnSpPr>
      <xdr:spPr>
        <a:xfrm flipV="1">
          <a:off x="8750300" y="6981928"/>
          <a:ext cx="889000" cy="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152257</xdr:rowOff>
    </xdr:from>
    <xdr:to>
      <xdr:col>41</xdr:col>
      <xdr:colOff>101600</xdr:colOff>
      <xdr:row>40</xdr:row>
      <xdr:rowOff>82407</xdr:rowOff>
    </xdr:to>
    <xdr:sp macro="" textlink="">
      <xdr:nvSpPr>
        <xdr:cNvPr id="138" name="楕円 137">
          <a:extLst>
            <a:ext uri="{FF2B5EF4-FFF2-40B4-BE49-F238E27FC236}">
              <a16:creationId xmlns:a16="http://schemas.microsoft.com/office/drawing/2014/main" id="{B4B6EBDE-E8C9-46F4-8818-DD146CF03D31}"/>
            </a:ext>
          </a:extLst>
        </xdr:cNvPr>
        <xdr:cNvSpPr/>
      </xdr:nvSpPr>
      <xdr:spPr>
        <a:xfrm>
          <a:off x="7810500" y="683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31607</xdr:rowOff>
    </xdr:from>
    <xdr:to>
      <xdr:col>45</xdr:col>
      <xdr:colOff>177800</xdr:colOff>
      <xdr:row>40</xdr:row>
      <xdr:rowOff>127064</xdr:rowOff>
    </xdr:to>
    <xdr:cxnSp macro="">
      <xdr:nvCxnSpPr>
        <xdr:cNvPr id="139" name="直線コネクタ 138">
          <a:extLst>
            <a:ext uri="{FF2B5EF4-FFF2-40B4-BE49-F238E27FC236}">
              <a16:creationId xmlns:a16="http://schemas.microsoft.com/office/drawing/2014/main" id="{7D8E315B-70DF-402A-9033-03D0FA5D2A2D}"/>
            </a:ext>
          </a:extLst>
        </xdr:cNvPr>
        <xdr:cNvCxnSpPr/>
      </xdr:nvCxnSpPr>
      <xdr:spPr>
        <a:xfrm>
          <a:off x="7861300" y="6889607"/>
          <a:ext cx="889000" cy="95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84183</xdr:rowOff>
    </xdr:from>
    <xdr:to>
      <xdr:col>36</xdr:col>
      <xdr:colOff>165100</xdr:colOff>
      <xdr:row>41</xdr:row>
      <xdr:rowOff>14333</xdr:rowOff>
    </xdr:to>
    <xdr:sp macro="" textlink="">
      <xdr:nvSpPr>
        <xdr:cNvPr id="140" name="楕円 139">
          <a:extLst>
            <a:ext uri="{FF2B5EF4-FFF2-40B4-BE49-F238E27FC236}">
              <a16:creationId xmlns:a16="http://schemas.microsoft.com/office/drawing/2014/main" id="{0577DC42-64D2-4B45-B04D-1C73B3133220}"/>
            </a:ext>
          </a:extLst>
        </xdr:cNvPr>
        <xdr:cNvSpPr/>
      </xdr:nvSpPr>
      <xdr:spPr>
        <a:xfrm>
          <a:off x="6921500" y="694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31607</xdr:rowOff>
    </xdr:from>
    <xdr:to>
      <xdr:col>41</xdr:col>
      <xdr:colOff>50800</xdr:colOff>
      <xdr:row>40</xdr:row>
      <xdr:rowOff>134983</xdr:rowOff>
    </xdr:to>
    <xdr:cxnSp macro="">
      <xdr:nvCxnSpPr>
        <xdr:cNvPr id="141" name="直線コネクタ 140">
          <a:extLst>
            <a:ext uri="{FF2B5EF4-FFF2-40B4-BE49-F238E27FC236}">
              <a16:creationId xmlns:a16="http://schemas.microsoft.com/office/drawing/2014/main" id="{AB53ADC3-10C6-4D35-8EAE-8BD683698DD0}"/>
            </a:ext>
          </a:extLst>
        </xdr:cNvPr>
        <xdr:cNvCxnSpPr/>
      </xdr:nvCxnSpPr>
      <xdr:spPr>
        <a:xfrm flipV="1">
          <a:off x="6972300" y="6889607"/>
          <a:ext cx="889000" cy="10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22255</xdr:rowOff>
    </xdr:from>
    <xdr:ext cx="534377" cy="259045"/>
    <xdr:sp macro="" textlink="">
      <xdr:nvSpPr>
        <xdr:cNvPr id="142" name="n_1aveValue【道路】&#10;一人当たり延長">
          <a:extLst>
            <a:ext uri="{FF2B5EF4-FFF2-40B4-BE49-F238E27FC236}">
              <a16:creationId xmlns:a16="http://schemas.microsoft.com/office/drawing/2014/main" id="{B36E8EFD-4E89-4AC5-A2CB-DA448D694FDD}"/>
            </a:ext>
          </a:extLst>
        </xdr:cNvPr>
        <xdr:cNvSpPr txBox="1"/>
      </xdr:nvSpPr>
      <xdr:spPr>
        <a:xfrm>
          <a:off x="9359411" y="653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34566</xdr:rowOff>
    </xdr:from>
    <xdr:ext cx="534377" cy="259045"/>
    <xdr:sp macro="" textlink="">
      <xdr:nvSpPr>
        <xdr:cNvPr id="143" name="n_2aveValue【道路】&#10;一人当たり延長">
          <a:extLst>
            <a:ext uri="{FF2B5EF4-FFF2-40B4-BE49-F238E27FC236}">
              <a16:creationId xmlns:a16="http://schemas.microsoft.com/office/drawing/2014/main" id="{4C8B2CC4-63F7-4CBC-8392-4FE0C523F0DB}"/>
            </a:ext>
          </a:extLst>
        </xdr:cNvPr>
        <xdr:cNvSpPr txBox="1"/>
      </xdr:nvSpPr>
      <xdr:spPr>
        <a:xfrm>
          <a:off x="8483111" y="654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34011</xdr:rowOff>
    </xdr:from>
    <xdr:ext cx="534377" cy="259045"/>
    <xdr:sp macro="" textlink="">
      <xdr:nvSpPr>
        <xdr:cNvPr id="144" name="n_3aveValue【道路】&#10;一人当たり延長">
          <a:extLst>
            <a:ext uri="{FF2B5EF4-FFF2-40B4-BE49-F238E27FC236}">
              <a16:creationId xmlns:a16="http://schemas.microsoft.com/office/drawing/2014/main" id="{5C126CC7-B35E-4871-9119-76666CF5B084}"/>
            </a:ext>
          </a:extLst>
        </xdr:cNvPr>
        <xdr:cNvSpPr txBox="1"/>
      </xdr:nvSpPr>
      <xdr:spPr>
        <a:xfrm>
          <a:off x="7594111" y="654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86230</xdr:rowOff>
    </xdr:from>
    <xdr:ext cx="534377" cy="259045"/>
    <xdr:sp macro="" textlink="">
      <xdr:nvSpPr>
        <xdr:cNvPr id="145" name="n_4aveValue【道路】&#10;一人当たり延長">
          <a:extLst>
            <a:ext uri="{FF2B5EF4-FFF2-40B4-BE49-F238E27FC236}">
              <a16:creationId xmlns:a16="http://schemas.microsoft.com/office/drawing/2014/main" id="{2F408FA4-216C-4DB3-9142-864F2C064DCB}"/>
            </a:ext>
          </a:extLst>
        </xdr:cNvPr>
        <xdr:cNvSpPr txBox="1"/>
      </xdr:nvSpPr>
      <xdr:spPr>
        <a:xfrm>
          <a:off x="6705111" y="660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165855</xdr:rowOff>
    </xdr:from>
    <xdr:ext cx="534377" cy="259045"/>
    <xdr:sp macro="" textlink="">
      <xdr:nvSpPr>
        <xdr:cNvPr id="146" name="n_1mainValue【道路】&#10;一人当たり延長">
          <a:extLst>
            <a:ext uri="{FF2B5EF4-FFF2-40B4-BE49-F238E27FC236}">
              <a16:creationId xmlns:a16="http://schemas.microsoft.com/office/drawing/2014/main" id="{EEE87BC9-F92C-41BD-8512-E267145CEC06}"/>
            </a:ext>
          </a:extLst>
        </xdr:cNvPr>
        <xdr:cNvSpPr txBox="1"/>
      </xdr:nvSpPr>
      <xdr:spPr>
        <a:xfrm>
          <a:off x="9359411" y="702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168991</xdr:rowOff>
    </xdr:from>
    <xdr:ext cx="534377" cy="259045"/>
    <xdr:sp macro="" textlink="">
      <xdr:nvSpPr>
        <xdr:cNvPr id="147" name="n_2mainValue【道路】&#10;一人当たり延長">
          <a:extLst>
            <a:ext uri="{FF2B5EF4-FFF2-40B4-BE49-F238E27FC236}">
              <a16:creationId xmlns:a16="http://schemas.microsoft.com/office/drawing/2014/main" id="{1718A36B-116E-4757-B849-6832308754D7}"/>
            </a:ext>
          </a:extLst>
        </xdr:cNvPr>
        <xdr:cNvSpPr txBox="1"/>
      </xdr:nvSpPr>
      <xdr:spPr>
        <a:xfrm>
          <a:off x="8483111" y="702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73534</xdr:rowOff>
    </xdr:from>
    <xdr:ext cx="534377" cy="259045"/>
    <xdr:sp macro="" textlink="">
      <xdr:nvSpPr>
        <xdr:cNvPr id="148" name="n_3mainValue【道路】&#10;一人当たり延長">
          <a:extLst>
            <a:ext uri="{FF2B5EF4-FFF2-40B4-BE49-F238E27FC236}">
              <a16:creationId xmlns:a16="http://schemas.microsoft.com/office/drawing/2014/main" id="{5E302DCA-5FD5-416B-B9C7-808558F8D140}"/>
            </a:ext>
          </a:extLst>
        </xdr:cNvPr>
        <xdr:cNvSpPr txBox="1"/>
      </xdr:nvSpPr>
      <xdr:spPr>
        <a:xfrm>
          <a:off x="7594111" y="693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5460</xdr:rowOff>
    </xdr:from>
    <xdr:ext cx="534377" cy="259045"/>
    <xdr:sp macro="" textlink="">
      <xdr:nvSpPr>
        <xdr:cNvPr id="149" name="n_4mainValue【道路】&#10;一人当たり延長">
          <a:extLst>
            <a:ext uri="{FF2B5EF4-FFF2-40B4-BE49-F238E27FC236}">
              <a16:creationId xmlns:a16="http://schemas.microsoft.com/office/drawing/2014/main" id="{7AA07396-590F-471F-8F62-92088CDC57DC}"/>
            </a:ext>
          </a:extLst>
        </xdr:cNvPr>
        <xdr:cNvSpPr txBox="1"/>
      </xdr:nvSpPr>
      <xdr:spPr>
        <a:xfrm>
          <a:off x="6705111" y="703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3CA69C5B-E886-4C18-895A-0DD30BFE28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9A317FDA-D91D-4728-9E8C-E2307F0919B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626FE2D3-7669-444C-881B-0FF0813F50B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A44C94E8-BD5B-47F6-ABB9-38722925F6A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79A72C43-63E2-423E-9BD4-6F50CA4BB57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6E4470BE-4A43-4BB4-88A5-137F8C548B1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FF574452-2B1A-4F82-976D-1D639B919F9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E04CED77-7FDD-4956-8A13-D7951062658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43530F34-BB4A-4146-AFB4-58078965113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AC9422A1-2499-4EAA-857A-054554D3C43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C061FEC9-FBA4-4CC7-8CDB-B138672405D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a:extLst>
            <a:ext uri="{FF2B5EF4-FFF2-40B4-BE49-F238E27FC236}">
              <a16:creationId xmlns:a16="http://schemas.microsoft.com/office/drawing/2014/main" id="{98A9058E-D5D4-4991-8CA3-C276633F3872}"/>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a:extLst>
            <a:ext uri="{FF2B5EF4-FFF2-40B4-BE49-F238E27FC236}">
              <a16:creationId xmlns:a16="http://schemas.microsoft.com/office/drawing/2014/main" id="{97268F00-5DEB-43A7-A8FD-1EC2B180FE25}"/>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a:extLst>
            <a:ext uri="{FF2B5EF4-FFF2-40B4-BE49-F238E27FC236}">
              <a16:creationId xmlns:a16="http://schemas.microsoft.com/office/drawing/2014/main" id="{AADE1AD3-58B5-4858-9E2E-427A09CAAA1B}"/>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a:extLst>
            <a:ext uri="{FF2B5EF4-FFF2-40B4-BE49-F238E27FC236}">
              <a16:creationId xmlns:a16="http://schemas.microsoft.com/office/drawing/2014/main" id="{D2BD3595-79FD-47A1-8870-0865FA3F81DF}"/>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a:extLst>
            <a:ext uri="{FF2B5EF4-FFF2-40B4-BE49-F238E27FC236}">
              <a16:creationId xmlns:a16="http://schemas.microsoft.com/office/drawing/2014/main" id="{8860E14A-3C8E-4225-92BF-057B48BBAA2B}"/>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a:extLst>
            <a:ext uri="{FF2B5EF4-FFF2-40B4-BE49-F238E27FC236}">
              <a16:creationId xmlns:a16="http://schemas.microsoft.com/office/drawing/2014/main" id="{68C5F68C-E81E-464B-9098-E58984F23998}"/>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a:extLst>
            <a:ext uri="{FF2B5EF4-FFF2-40B4-BE49-F238E27FC236}">
              <a16:creationId xmlns:a16="http://schemas.microsoft.com/office/drawing/2014/main" id="{1BFE8D92-6163-4877-A77A-A61E38B947E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a:extLst>
            <a:ext uri="{FF2B5EF4-FFF2-40B4-BE49-F238E27FC236}">
              <a16:creationId xmlns:a16="http://schemas.microsoft.com/office/drawing/2014/main" id="{513B91D6-36B1-415F-8909-74DA11377D8C}"/>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a:extLst>
            <a:ext uri="{FF2B5EF4-FFF2-40B4-BE49-F238E27FC236}">
              <a16:creationId xmlns:a16="http://schemas.microsoft.com/office/drawing/2014/main" id="{B5262313-4539-439B-A18E-6022AC77AE4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a:extLst>
            <a:ext uri="{FF2B5EF4-FFF2-40B4-BE49-F238E27FC236}">
              <a16:creationId xmlns:a16="http://schemas.microsoft.com/office/drawing/2014/main" id="{46CCE53E-4C22-423E-A097-7D2985A1C62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a:extLst>
            <a:ext uri="{FF2B5EF4-FFF2-40B4-BE49-F238E27FC236}">
              <a16:creationId xmlns:a16="http://schemas.microsoft.com/office/drawing/2014/main" id="{FD701BD7-3CB6-456D-828C-04775DDD145B}"/>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a:extLst>
            <a:ext uri="{FF2B5EF4-FFF2-40B4-BE49-F238E27FC236}">
              <a16:creationId xmlns:a16="http://schemas.microsoft.com/office/drawing/2014/main" id="{30B48548-C39C-45DB-A897-5C567D9538E2}"/>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BD537779-1689-48D6-AA1B-C16E1E338A4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F3E49AF5-4E77-4224-A6DB-C8F76E6B289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135527</xdr:rowOff>
    </xdr:from>
    <xdr:to>
      <xdr:col>24</xdr:col>
      <xdr:colOff>62865</xdr:colOff>
      <xdr:row>64</xdr:row>
      <xdr:rowOff>130628</xdr:rowOff>
    </xdr:to>
    <xdr:cxnSp macro="">
      <xdr:nvCxnSpPr>
        <xdr:cNvPr id="175" name="直線コネクタ 174">
          <a:extLst>
            <a:ext uri="{FF2B5EF4-FFF2-40B4-BE49-F238E27FC236}">
              <a16:creationId xmlns:a16="http://schemas.microsoft.com/office/drawing/2014/main" id="{0C132148-677C-4BE5-81FE-7739F590E538}"/>
            </a:ext>
          </a:extLst>
        </xdr:cNvPr>
        <xdr:cNvCxnSpPr/>
      </xdr:nvCxnSpPr>
      <xdr:spPr>
        <a:xfrm flipV="1">
          <a:off x="4634865" y="9565277"/>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6" name="【橋りょう・トンネル】&#10;有形固定資産減価償却率最小値テキスト">
          <a:extLst>
            <a:ext uri="{FF2B5EF4-FFF2-40B4-BE49-F238E27FC236}">
              <a16:creationId xmlns:a16="http://schemas.microsoft.com/office/drawing/2014/main" id="{05527099-3F13-4B20-A2BD-AF92C15608FD}"/>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7" name="直線コネクタ 176">
          <a:extLst>
            <a:ext uri="{FF2B5EF4-FFF2-40B4-BE49-F238E27FC236}">
              <a16:creationId xmlns:a16="http://schemas.microsoft.com/office/drawing/2014/main" id="{380E9B48-FADA-4B10-8C81-537B0996FE3B}"/>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82204</xdr:rowOff>
    </xdr:from>
    <xdr:ext cx="340478" cy="259045"/>
    <xdr:sp macro="" textlink="">
      <xdr:nvSpPr>
        <xdr:cNvPr id="178" name="【橋りょう・トンネル】&#10;有形固定資産減価償却率最大値テキスト">
          <a:extLst>
            <a:ext uri="{FF2B5EF4-FFF2-40B4-BE49-F238E27FC236}">
              <a16:creationId xmlns:a16="http://schemas.microsoft.com/office/drawing/2014/main" id="{595A47DC-8401-4C6E-A7DA-E5E4DF4FF9E0}"/>
            </a:ext>
          </a:extLst>
        </xdr:cNvPr>
        <xdr:cNvSpPr txBox="1"/>
      </xdr:nvSpPr>
      <xdr:spPr>
        <a:xfrm>
          <a:off x="4673600" y="934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135527</xdr:rowOff>
    </xdr:from>
    <xdr:to>
      <xdr:col>24</xdr:col>
      <xdr:colOff>152400</xdr:colOff>
      <xdr:row>55</xdr:row>
      <xdr:rowOff>135527</xdr:rowOff>
    </xdr:to>
    <xdr:cxnSp macro="">
      <xdr:nvCxnSpPr>
        <xdr:cNvPr id="179" name="直線コネクタ 178">
          <a:extLst>
            <a:ext uri="{FF2B5EF4-FFF2-40B4-BE49-F238E27FC236}">
              <a16:creationId xmlns:a16="http://schemas.microsoft.com/office/drawing/2014/main" id="{49CDE448-834F-473C-9C9D-867E059EB24F}"/>
            </a:ext>
          </a:extLst>
        </xdr:cNvPr>
        <xdr:cNvCxnSpPr/>
      </xdr:nvCxnSpPr>
      <xdr:spPr>
        <a:xfrm>
          <a:off x="4546600" y="956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107242</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3C3E48F1-FD52-4630-AE01-1E2058860AFE}"/>
            </a:ext>
          </a:extLst>
        </xdr:cNvPr>
        <xdr:cNvSpPr txBox="1"/>
      </xdr:nvSpPr>
      <xdr:spPr>
        <a:xfrm>
          <a:off x="4673600" y="10394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128815</xdr:rowOff>
    </xdr:from>
    <xdr:to>
      <xdr:col>24</xdr:col>
      <xdr:colOff>114300</xdr:colOff>
      <xdr:row>61</xdr:row>
      <xdr:rowOff>58965</xdr:rowOff>
    </xdr:to>
    <xdr:sp macro="" textlink="">
      <xdr:nvSpPr>
        <xdr:cNvPr id="181" name="フローチャート: 判断 180">
          <a:extLst>
            <a:ext uri="{FF2B5EF4-FFF2-40B4-BE49-F238E27FC236}">
              <a16:creationId xmlns:a16="http://schemas.microsoft.com/office/drawing/2014/main" id="{D3F2E07F-4640-4F4E-BD88-D8E28FBA299F}"/>
            </a:ext>
          </a:extLst>
        </xdr:cNvPr>
        <xdr:cNvSpPr/>
      </xdr:nvSpPr>
      <xdr:spPr>
        <a:xfrm>
          <a:off x="45847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82" name="フローチャート: 判断 181">
          <a:extLst>
            <a:ext uri="{FF2B5EF4-FFF2-40B4-BE49-F238E27FC236}">
              <a16:creationId xmlns:a16="http://schemas.microsoft.com/office/drawing/2014/main" id="{3BAEB631-555C-49D4-9DC4-A4434C3F33D1}"/>
            </a:ext>
          </a:extLst>
        </xdr:cNvPr>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65133</xdr:rowOff>
    </xdr:from>
    <xdr:to>
      <xdr:col>15</xdr:col>
      <xdr:colOff>101600</xdr:colOff>
      <xdr:row>60</xdr:row>
      <xdr:rowOff>166733</xdr:rowOff>
    </xdr:to>
    <xdr:sp macro="" textlink="">
      <xdr:nvSpPr>
        <xdr:cNvPr id="183" name="フローチャート: 判断 182">
          <a:extLst>
            <a:ext uri="{FF2B5EF4-FFF2-40B4-BE49-F238E27FC236}">
              <a16:creationId xmlns:a16="http://schemas.microsoft.com/office/drawing/2014/main" id="{38E6F445-81AF-4615-AC29-AFE41A9AE1A1}"/>
            </a:ext>
          </a:extLst>
        </xdr:cNvPr>
        <xdr:cNvSpPr/>
      </xdr:nvSpPr>
      <xdr:spPr>
        <a:xfrm>
          <a:off x="2857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84" name="フローチャート: 判断 183">
          <a:extLst>
            <a:ext uri="{FF2B5EF4-FFF2-40B4-BE49-F238E27FC236}">
              <a16:creationId xmlns:a16="http://schemas.microsoft.com/office/drawing/2014/main" id="{454A5586-486F-471A-A052-3525694ADF0E}"/>
            </a:ext>
          </a:extLst>
        </xdr:cNvPr>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58601</xdr:rowOff>
    </xdr:from>
    <xdr:to>
      <xdr:col>6</xdr:col>
      <xdr:colOff>38100</xdr:colOff>
      <xdr:row>60</xdr:row>
      <xdr:rowOff>160201</xdr:rowOff>
    </xdr:to>
    <xdr:sp macro="" textlink="">
      <xdr:nvSpPr>
        <xdr:cNvPr id="185" name="フローチャート: 判断 184">
          <a:extLst>
            <a:ext uri="{FF2B5EF4-FFF2-40B4-BE49-F238E27FC236}">
              <a16:creationId xmlns:a16="http://schemas.microsoft.com/office/drawing/2014/main" id="{1491813B-342D-401C-BBE1-C111F7354A72}"/>
            </a:ext>
          </a:extLst>
        </xdr:cNvPr>
        <xdr:cNvSpPr/>
      </xdr:nvSpPr>
      <xdr:spPr>
        <a:xfrm>
          <a:off x="1079500" y="1034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880E8719-BF40-4686-A4C1-CCFBEE3FA46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9023F635-8ED2-41CC-B10F-8511C986717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1896CAB3-B522-434B-8E35-E9E4B3CE036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5E2A347F-6417-4AF3-985E-8F01AA292E1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17ACA6CA-57D1-443B-8CC7-6279EF1784A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71665</xdr:rowOff>
    </xdr:from>
    <xdr:to>
      <xdr:col>24</xdr:col>
      <xdr:colOff>114300</xdr:colOff>
      <xdr:row>59</xdr:row>
      <xdr:rowOff>1815</xdr:rowOff>
    </xdr:to>
    <xdr:sp macro="" textlink="">
      <xdr:nvSpPr>
        <xdr:cNvPr id="191" name="楕円 190">
          <a:extLst>
            <a:ext uri="{FF2B5EF4-FFF2-40B4-BE49-F238E27FC236}">
              <a16:creationId xmlns:a16="http://schemas.microsoft.com/office/drawing/2014/main" id="{228D028E-EAB5-488F-BDBD-10D76245926B}"/>
            </a:ext>
          </a:extLst>
        </xdr:cNvPr>
        <xdr:cNvSpPr/>
      </xdr:nvSpPr>
      <xdr:spPr>
        <a:xfrm>
          <a:off x="4584700" y="1001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94542</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4CBE2033-4892-4951-BA5F-9934DA3A1B8E}"/>
            </a:ext>
          </a:extLst>
        </xdr:cNvPr>
        <xdr:cNvSpPr txBox="1"/>
      </xdr:nvSpPr>
      <xdr:spPr>
        <a:xfrm>
          <a:off x="4673600" y="9867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45538</xdr:rowOff>
    </xdr:from>
    <xdr:to>
      <xdr:col>20</xdr:col>
      <xdr:colOff>38100</xdr:colOff>
      <xdr:row>58</xdr:row>
      <xdr:rowOff>147138</xdr:rowOff>
    </xdr:to>
    <xdr:sp macro="" textlink="">
      <xdr:nvSpPr>
        <xdr:cNvPr id="193" name="楕円 192">
          <a:extLst>
            <a:ext uri="{FF2B5EF4-FFF2-40B4-BE49-F238E27FC236}">
              <a16:creationId xmlns:a16="http://schemas.microsoft.com/office/drawing/2014/main" id="{A5499587-AFD3-44DD-82D0-DCBCE852748D}"/>
            </a:ext>
          </a:extLst>
        </xdr:cNvPr>
        <xdr:cNvSpPr/>
      </xdr:nvSpPr>
      <xdr:spPr>
        <a:xfrm>
          <a:off x="3746500" y="998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96338</xdr:rowOff>
    </xdr:from>
    <xdr:to>
      <xdr:col>24</xdr:col>
      <xdr:colOff>63500</xdr:colOff>
      <xdr:row>58</xdr:row>
      <xdr:rowOff>122465</xdr:rowOff>
    </xdr:to>
    <xdr:cxnSp macro="">
      <xdr:nvCxnSpPr>
        <xdr:cNvPr id="194" name="直線コネクタ 193">
          <a:extLst>
            <a:ext uri="{FF2B5EF4-FFF2-40B4-BE49-F238E27FC236}">
              <a16:creationId xmlns:a16="http://schemas.microsoft.com/office/drawing/2014/main" id="{A5D75C46-D9D1-45F2-9C38-FD6E6BB9B50C}"/>
            </a:ext>
          </a:extLst>
        </xdr:cNvPr>
        <xdr:cNvCxnSpPr/>
      </xdr:nvCxnSpPr>
      <xdr:spPr>
        <a:xfrm>
          <a:off x="3797300" y="10040438"/>
          <a:ext cx="8382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37374</xdr:rowOff>
    </xdr:from>
    <xdr:to>
      <xdr:col>15</xdr:col>
      <xdr:colOff>101600</xdr:colOff>
      <xdr:row>58</xdr:row>
      <xdr:rowOff>138974</xdr:rowOff>
    </xdr:to>
    <xdr:sp macro="" textlink="">
      <xdr:nvSpPr>
        <xdr:cNvPr id="195" name="楕円 194">
          <a:extLst>
            <a:ext uri="{FF2B5EF4-FFF2-40B4-BE49-F238E27FC236}">
              <a16:creationId xmlns:a16="http://schemas.microsoft.com/office/drawing/2014/main" id="{89890A83-4ED3-416D-8971-67D33BF8A51F}"/>
            </a:ext>
          </a:extLst>
        </xdr:cNvPr>
        <xdr:cNvSpPr/>
      </xdr:nvSpPr>
      <xdr:spPr>
        <a:xfrm>
          <a:off x="2857500" y="998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88174</xdr:rowOff>
    </xdr:from>
    <xdr:to>
      <xdr:col>19</xdr:col>
      <xdr:colOff>177800</xdr:colOff>
      <xdr:row>58</xdr:row>
      <xdr:rowOff>96338</xdr:rowOff>
    </xdr:to>
    <xdr:cxnSp macro="">
      <xdr:nvCxnSpPr>
        <xdr:cNvPr id="196" name="直線コネクタ 195">
          <a:extLst>
            <a:ext uri="{FF2B5EF4-FFF2-40B4-BE49-F238E27FC236}">
              <a16:creationId xmlns:a16="http://schemas.microsoft.com/office/drawing/2014/main" id="{20B75DD1-8AF4-4E55-9ABD-088F4C62BBDA}"/>
            </a:ext>
          </a:extLst>
        </xdr:cNvPr>
        <xdr:cNvCxnSpPr/>
      </xdr:nvCxnSpPr>
      <xdr:spPr>
        <a:xfrm>
          <a:off x="2908300" y="10032274"/>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9616</xdr:rowOff>
    </xdr:from>
    <xdr:to>
      <xdr:col>10</xdr:col>
      <xdr:colOff>165100</xdr:colOff>
      <xdr:row>58</xdr:row>
      <xdr:rowOff>111216</xdr:rowOff>
    </xdr:to>
    <xdr:sp macro="" textlink="">
      <xdr:nvSpPr>
        <xdr:cNvPr id="197" name="楕円 196">
          <a:extLst>
            <a:ext uri="{FF2B5EF4-FFF2-40B4-BE49-F238E27FC236}">
              <a16:creationId xmlns:a16="http://schemas.microsoft.com/office/drawing/2014/main" id="{F49E1A5A-625F-48EA-A6BC-A6409313DA9F}"/>
            </a:ext>
          </a:extLst>
        </xdr:cNvPr>
        <xdr:cNvSpPr/>
      </xdr:nvSpPr>
      <xdr:spPr>
        <a:xfrm>
          <a:off x="1968500" y="995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60416</xdr:rowOff>
    </xdr:from>
    <xdr:to>
      <xdr:col>15</xdr:col>
      <xdr:colOff>50800</xdr:colOff>
      <xdr:row>58</xdr:row>
      <xdr:rowOff>88174</xdr:rowOff>
    </xdr:to>
    <xdr:cxnSp macro="">
      <xdr:nvCxnSpPr>
        <xdr:cNvPr id="198" name="直線コネクタ 197">
          <a:extLst>
            <a:ext uri="{FF2B5EF4-FFF2-40B4-BE49-F238E27FC236}">
              <a16:creationId xmlns:a16="http://schemas.microsoft.com/office/drawing/2014/main" id="{56FAB67D-DFAB-47CA-8C99-629781A3526E}"/>
            </a:ext>
          </a:extLst>
        </xdr:cNvPr>
        <xdr:cNvCxnSpPr/>
      </xdr:nvCxnSpPr>
      <xdr:spPr>
        <a:xfrm>
          <a:off x="2019300" y="1000451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6350</xdr:rowOff>
    </xdr:from>
    <xdr:to>
      <xdr:col>6</xdr:col>
      <xdr:colOff>38100</xdr:colOff>
      <xdr:row>58</xdr:row>
      <xdr:rowOff>107950</xdr:rowOff>
    </xdr:to>
    <xdr:sp macro="" textlink="">
      <xdr:nvSpPr>
        <xdr:cNvPr id="199" name="楕円 198">
          <a:extLst>
            <a:ext uri="{FF2B5EF4-FFF2-40B4-BE49-F238E27FC236}">
              <a16:creationId xmlns:a16="http://schemas.microsoft.com/office/drawing/2014/main" id="{198D8B2F-D43E-4913-88F7-275B758E3591}"/>
            </a:ext>
          </a:extLst>
        </xdr:cNvPr>
        <xdr:cNvSpPr/>
      </xdr:nvSpPr>
      <xdr:spPr>
        <a:xfrm>
          <a:off x="1079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57150</xdr:rowOff>
    </xdr:from>
    <xdr:to>
      <xdr:col>10</xdr:col>
      <xdr:colOff>114300</xdr:colOff>
      <xdr:row>58</xdr:row>
      <xdr:rowOff>60416</xdr:rowOff>
    </xdr:to>
    <xdr:cxnSp macro="">
      <xdr:nvCxnSpPr>
        <xdr:cNvPr id="200" name="直線コネクタ 199">
          <a:extLst>
            <a:ext uri="{FF2B5EF4-FFF2-40B4-BE49-F238E27FC236}">
              <a16:creationId xmlns:a16="http://schemas.microsoft.com/office/drawing/2014/main" id="{0A7BD28C-D8E2-4D64-A4EA-0D9984AAD5C8}"/>
            </a:ext>
          </a:extLst>
        </xdr:cNvPr>
        <xdr:cNvCxnSpPr/>
      </xdr:nvCxnSpPr>
      <xdr:spPr>
        <a:xfrm>
          <a:off x="1130300" y="1000125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14168</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7CADAEED-40BC-49CA-82C7-D0995BFD714E}"/>
            </a:ext>
          </a:extLst>
        </xdr:cNvPr>
        <xdr:cNvSpPr txBox="1"/>
      </xdr:nvSpPr>
      <xdr:spPr>
        <a:xfrm>
          <a:off x="35820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157860</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9F7E8A7E-731A-4D22-B82E-5FBDA88A2D0A}"/>
            </a:ext>
          </a:extLst>
        </xdr:cNvPr>
        <xdr:cNvSpPr txBox="1"/>
      </xdr:nvSpPr>
      <xdr:spPr>
        <a:xfrm>
          <a:off x="2705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63D6C334-40C6-41EE-98C4-8C222633D71D}"/>
            </a:ext>
          </a:extLst>
        </xdr:cNvPr>
        <xdr:cNvSpPr txBox="1"/>
      </xdr:nvSpPr>
      <xdr:spPr>
        <a:xfrm>
          <a:off x="1816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151328</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A0A8D8DB-B09B-4983-9782-3D2A0CDABE8C}"/>
            </a:ext>
          </a:extLst>
        </xdr:cNvPr>
        <xdr:cNvSpPr txBox="1"/>
      </xdr:nvSpPr>
      <xdr:spPr>
        <a:xfrm>
          <a:off x="927744" y="1043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163665</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D578CE2C-4F41-46C4-B366-6FA74F715285}"/>
            </a:ext>
          </a:extLst>
        </xdr:cNvPr>
        <xdr:cNvSpPr txBox="1"/>
      </xdr:nvSpPr>
      <xdr:spPr>
        <a:xfrm>
          <a:off x="3582044" y="9764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155501</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F4F97B70-5F15-461F-8B13-2A1C280130AD}"/>
            </a:ext>
          </a:extLst>
        </xdr:cNvPr>
        <xdr:cNvSpPr txBox="1"/>
      </xdr:nvSpPr>
      <xdr:spPr>
        <a:xfrm>
          <a:off x="2705744" y="975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127743</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5DE1F2FD-1B50-46B4-9CB6-66D75138EA17}"/>
            </a:ext>
          </a:extLst>
        </xdr:cNvPr>
        <xdr:cNvSpPr txBox="1"/>
      </xdr:nvSpPr>
      <xdr:spPr>
        <a:xfrm>
          <a:off x="1816744" y="972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124477</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49BC3AF4-A82E-49B1-9499-4A22737AFC21}"/>
            </a:ext>
          </a:extLst>
        </xdr:cNvPr>
        <xdr:cNvSpPr txBox="1"/>
      </xdr:nvSpPr>
      <xdr:spPr>
        <a:xfrm>
          <a:off x="9277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5FC2F978-6A5E-472B-B3D0-90782CFC0C7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24545454-D55A-4885-B1CF-B2E7AF14C9D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9E47A7BA-42F2-4D77-A48A-9E4933DD250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295B85F4-6FE5-4D3E-A3D4-4BD9907105A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A9506BA7-FE78-434A-93A2-3909648AFAF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17996735-B948-4115-AE4D-CE30F090760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DBB09C9D-1586-483B-85E6-7905B08C341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A72690A9-6FC2-4F44-B219-834475CEF03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5EC74106-D113-4FC3-9581-627432801B7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647337AD-E374-46D7-95B0-9D431F38D14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a:extLst>
            <a:ext uri="{FF2B5EF4-FFF2-40B4-BE49-F238E27FC236}">
              <a16:creationId xmlns:a16="http://schemas.microsoft.com/office/drawing/2014/main" id="{1884C674-ED40-437F-89BB-1222D5AAE748}"/>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20" name="テキスト ボックス 219">
          <a:extLst>
            <a:ext uri="{FF2B5EF4-FFF2-40B4-BE49-F238E27FC236}">
              <a16:creationId xmlns:a16="http://schemas.microsoft.com/office/drawing/2014/main" id="{F89A3434-FFBA-482C-A5AE-AA7D00FC3E7A}"/>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a:extLst>
            <a:ext uri="{FF2B5EF4-FFF2-40B4-BE49-F238E27FC236}">
              <a16:creationId xmlns:a16="http://schemas.microsoft.com/office/drawing/2014/main" id="{8C4281A6-E4AB-4134-A1C6-AD04C45C97F2}"/>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2" name="テキスト ボックス 221">
          <a:extLst>
            <a:ext uri="{FF2B5EF4-FFF2-40B4-BE49-F238E27FC236}">
              <a16:creationId xmlns:a16="http://schemas.microsoft.com/office/drawing/2014/main" id="{E8EF48A9-1E9C-4215-B81C-FE4B8BE7C691}"/>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a:extLst>
            <a:ext uri="{FF2B5EF4-FFF2-40B4-BE49-F238E27FC236}">
              <a16:creationId xmlns:a16="http://schemas.microsoft.com/office/drawing/2014/main" id="{45EE40F1-C4E6-4EDF-9443-4295E3D1BB85}"/>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4" name="テキスト ボックス 223">
          <a:extLst>
            <a:ext uri="{FF2B5EF4-FFF2-40B4-BE49-F238E27FC236}">
              <a16:creationId xmlns:a16="http://schemas.microsoft.com/office/drawing/2014/main" id="{A661FB88-6D6F-45E4-A1D5-E138EBB7C191}"/>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a:extLst>
            <a:ext uri="{FF2B5EF4-FFF2-40B4-BE49-F238E27FC236}">
              <a16:creationId xmlns:a16="http://schemas.microsoft.com/office/drawing/2014/main" id="{79B34F42-75BE-49E5-BD0A-A340AF914D43}"/>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6" name="テキスト ボックス 225">
          <a:extLst>
            <a:ext uri="{FF2B5EF4-FFF2-40B4-BE49-F238E27FC236}">
              <a16:creationId xmlns:a16="http://schemas.microsoft.com/office/drawing/2014/main" id="{D0572D33-BF5F-4F31-999B-98A87BF0B36A}"/>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a:extLst>
            <a:ext uri="{FF2B5EF4-FFF2-40B4-BE49-F238E27FC236}">
              <a16:creationId xmlns:a16="http://schemas.microsoft.com/office/drawing/2014/main" id="{307C4027-398D-4C75-837F-792E33375DA1}"/>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8" name="テキスト ボックス 227">
          <a:extLst>
            <a:ext uri="{FF2B5EF4-FFF2-40B4-BE49-F238E27FC236}">
              <a16:creationId xmlns:a16="http://schemas.microsoft.com/office/drawing/2014/main" id="{183D7B52-0889-4F73-B284-57FC4B7A69B1}"/>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CAF4ED91-CC8D-4F75-9EBE-97DCEB656EE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99AE6D78-20CF-47E5-86FF-120330BEC621}"/>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5CC51224-826E-42C1-B1EB-39170EFA3D5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104383</xdr:rowOff>
    </xdr:from>
    <xdr:to>
      <xdr:col>54</xdr:col>
      <xdr:colOff>189865</xdr:colOff>
      <xdr:row>64</xdr:row>
      <xdr:rowOff>72175</xdr:rowOff>
    </xdr:to>
    <xdr:cxnSp macro="">
      <xdr:nvCxnSpPr>
        <xdr:cNvPr id="232" name="直線コネクタ 231">
          <a:extLst>
            <a:ext uri="{FF2B5EF4-FFF2-40B4-BE49-F238E27FC236}">
              <a16:creationId xmlns:a16="http://schemas.microsoft.com/office/drawing/2014/main" id="{254EDD24-1D0E-42D4-858E-E5BFDCE76E08}"/>
            </a:ext>
          </a:extLst>
        </xdr:cNvPr>
        <xdr:cNvCxnSpPr/>
      </xdr:nvCxnSpPr>
      <xdr:spPr>
        <a:xfrm flipV="1">
          <a:off x="10476865" y="9705583"/>
          <a:ext cx="0" cy="1339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76002</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EB99E475-7FE1-4E91-88D7-98665B9C307B}"/>
            </a:ext>
          </a:extLst>
        </xdr:cNvPr>
        <xdr:cNvSpPr txBox="1"/>
      </xdr:nvSpPr>
      <xdr:spPr>
        <a:xfrm>
          <a:off x="10515600" y="1104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72175</xdr:rowOff>
    </xdr:from>
    <xdr:to>
      <xdr:col>55</xdr:col>
      <xdr:colOff>88900</xdr:colOff>
      <xdr:row>64</xdr:row>
      <xdr:rowOff>72175</xdr:rowOff>
    </xdr:to>
    <xdr:cxnSp macro="">
      <xdr:nvCxnSpPr>
        <xdr:cNvPr id="234" name="直線コネクタ 233">
          <a:extLst>
            <a:ext uri="{FF2B5EF4-FFF2-40B4-BE49-F238E27FC236}">
              <a16:creationId xmlns:a16="http://schemas.microsoft.com/office/drawing/2014/main" id="{3D899B2C-2633-496A-9E4C-EA83E963CC02}"/>
            </a:ext>
          </a:extLst>
        </xdr:cNvPr>
        <xdr:cNvCxnSpPr/>
      </xdr:nvCxnSpPr>
      <xdr:spPr>
        <a:xfrm>
          <a:off x="10388600" y="11044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51060</xdr:rowOff>
    </xdr:from>
    <xdr:ext cx="690189" cy="259045"/>
    <xdr:sp macro="" textlink="">
      <xdr:nvSpPr>
        <xdr:cNvPr id="235" name="【橋りょう・トンネル】&#10;一人当たり有形固定資産（償却資産）額最大値テキスト">
          <a:extLst>
            <a:ext uri="{FF2B5EF4-FFF2-40B4-BE49-F238E27FC236}">
              <a16:creationId xmlns:a16="http://schemas.microsoft.com/office/drawing/2014/main" id="{61353DD9-202D-4B02-96DA-27A5EAD5B878}"/>
            </a:ext>
          </a:extLst>
        </xdr:cNvPr>
        <xdr:cNvSpPr txBox="1"/>
      </xdr:nvSpPr>
      <xdr:spPr>
        <a:xfrm>
          <a:off x="10515600" y="9480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104383</xdr:rowOff>
    </xdr:from>
    <xdr:to>
      <xdr:col>55</xdr:col>
      <xdr:colOff>88900</xdr:colOff>
      <xdr:row>56</xdr:row>
      <xdr:rowOff>104383</xdr:rowOff>
    </xdr:to>
    <xdr:cxnSp macro="">
      <xdr:nvCxnSpPr>
        <xdr:cNvPr id="236" name="直線コネクタ 235">
          <a:extLst>
            <a:ext uri="{FF2B5EF4-FFF2-40B4-BE49-F238E27FC236}">
              <a16:creationId xmlns:a16="http://schemas.microsoft.com/office/drawing/2014/main" id="{CE007B5B-37F3-499C-9BCB-364951BE0C4C}"/>
            </a:ext>
          </a:extLst>
        </xdr:cNvPr>
        <xdr:cNvCxnSpPr/>
      </xdr:nvCxnSpPr>
      <xdr:spPr>
        <a:xfrm>
          <a:off x="10388600" y="9705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124862</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E5928FB8-1BA3-4A35-AD79-DF48BD769F3F}"/>
            </a:ext>
          </a:extLst>
        </xdr:cNvPr>
        <xdr:cNvSpPr txBox="1"/>
      </xdr:nvSpPr>
      <xdr:spPr>
        <a:xfrm>
          <a:off x="10515600" y="105833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101985</xdr:rowOff>
    </xdr:from>
    <xdr:to>
      <xdr:col>55</xdr:col>
      <xdr:colOff>50800</xdr:colOff>
      <xdr:row>63</xdr:row>
      <xdr:rowOff>32135</xdr:rowOff>
    </xdr:to>
    <xdr:sp macro="" textlink="">
      <xdr:nvSpPr>
        <xdr:cNvPr id="238" name="フローチャート: 判断 237">
          <a:extLst>
            <a:ext uri="{FF2B5EF4-FFF2-40B4-BE49-F238E27FC236}">
              <a16:creationId xmlns:a16="http://schemas.microsoft.com/office/drawing/2014/main" id="{7F88747D-54F7-4019-B76C-0EF5A2761DCD}"/>
            </a:ext>
          </a:extLst>
        </xdr:cNvPr>
        <xdr:cNvSpPr/>
      </xdr:nvSpPr>
      <xdr:spPr>
        <a:xfrm>
          <a:off x="10426700" y="1073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90949</xdr:rowOff>
    </xdr:from>
    <xdr:to>
      <xdr:col>50</xdr:col>
      <xdr:colOff>165100</xdr:colOff>
      <xdr:row>63</xdr:row>
      <xdr:rowOff>21099</xdr:rowOff>
    </xdr:to>
    <xdr:sp macro="" textlink="">
      <xdr:nvSpPr>
        <xdr:cNvPr id="239" name="フローチャート: 判断 238">
          <a:extLst>
            <a:ext uri="{FF2B5EF4-FFF2-40B4-BE49-F238E27FC236}">
              <a16:creationId xmlns:a16="http://schemas.microsoft.com/office/drawing/2014/main" id="{9C62ABA3-E793-4869-8F59-67D391A85020}"/>
            </a:ext>
          </a:extLst>
        </xdr:cNvPr>
        <xdr:cNvSpPr/>
      </xdr:nvSpPr>
      <xdr:spPr>
        <a:xfrm>
          <a:off x="9588500" y="1072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90474</xdr:rowOff>
    </xdr:from>
    <xdr:to>
      <xdr:col>46</xdr:col>
      <xdr:colOff>38100</xdr:colOff>
      <xdr:row>63</xdr:row>
      <xdr:rowOff>20624</xdr:rowOff>
    </xdr:to>
    <xdr:sp macro="" textlink="">
      <xdr:nvSpPr>
        <xdr:cNvPr id="240" name="フローチャート: 判断 239">
          <a:extLst>
            <a:ext uri="{FF2B5EF4-FFF2-40B4-BE49-F238E27FC236}">
              <a16:creationId xmlns:a16="http://schemas.microsoft.com/office/drawing/2014/main" id="{172465B9-1458-4B92-8DDA-CD0C46C42E4E}"/>
            </a:ext>
          </a:extLst>
        </xdr:cNvPr>
        <xdr:cNvSpPr/>
      </xdr:nvSpPr>
      <xdr:spPr>
        <a:xfrm>
          <a:off x="8699500" y="1072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92158</xdr:rowOff>
    </xdr:from>
    <xdr:to>
      <xdr:col>41</xdr:col>
      <xdr:colOff>101600</xdr:colOff>
      <xdr:row>63</xdr:row>
      <xdr:rowOff>22308</xdr:rowOff>
    </xdr:to>
    <xdr:sp macro="" textlink="">
      <xdr:nvSpPr>
        <xdr:cNvPr id="241" name="フローチャート: 判断 240">
          <a:extLst>
            <a:ext uri="{FF2B5EF4-FFF2-40B4-BE49-F238E27FC236}">
              <a16:creationId xmlns:a16="http://schemas.microsoft.com/office/drawing/2014/main" id="{E34C8A1E-AEFA-42B5-957E-0AF40D3A221E}"/>
            </a:ext>
          </a:extLst>
        </xdr:cNvPr>
        <xdr:cNvSpPr/>
      </xdr:nvSpPr>
      <xdr:spPr>
        <a:xfrm>
          <a:off x="7810500" y="107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145990</xdr:rowOff>
    </xdr:from>
    <xdr:to>
      <xdr:col>36</xdr:col>
      <xdr:colOff>165100</xdr:colOff>
      <xdr:row>63</xdr:row>
      <xdr:rowOff>76140</xdr:rowOff>
    </xdr:to>
    <xdr:sp macro="" textlink="">
      <xdr:nvSpPr>
        <xdr:cNvPr id="242" name="フローチャート: 判断 241">
          <a:extLst>
            <a:ext uri="{FF2B5EF4-FFF2-40B4-BE49-F238E27FC236}">
              <a16:creationId xmlns:a16="http://schemas.microsoft.com/office/drawing/2014/main" id="{17DB3E11-4872-4969-BF26-0C869E16C3C3}"/>
            </a:ext>
          </a:extLst>
        </xdr:cNvPr>
        <xdr:cNvSpPr/>
      </xdr:nvSpPr>
      <xdr:spPr>
        <a:xfrm>
          <a:off x="6921500" y="107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B020325F-7CB6-4602-85D6-9A80A60D70D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BCC5B382-A76F-4E21-A107-E5A8E848252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48DEC42B-1E17-428B-B061-A534D818CFF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A3A7632D-AE2A-4601-863C-D30E7BA6A85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5F007EC5-2FA5-4868-B4F7-834DE710FEA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117285</xdr:rowOff>
    </xdr:from>
    <xdr:to>
      <xdr:col>55</xdr:col>
      <xdr:colOff>50800</xdr:colOff>
      <xdr:row>64</xdr:row>
      <xdr:rowOff>47435</xdr:rowOff>
    </xdr:to>
    <xdr:sp macro="" textlink="">
      <xdr:nvSpPr>
        <xdr:cNvPr id="248" name="楕円 247">
          <a:extLst>
            <a:ext uri="{FF2B5EF4-FFF2-40B4-BE49-F238E27FC236}">
              <a16:creationId xmlns:a16="http://schemas.microsoft.com/office/drawing/2014/main" id="{EDCD1BC0-E99D-4051-A503-BC1D4C1E2C80}"/>
            </a:ext>
          </a:extLst>
        </xdr:cNvPr>
        <xdr:cNvSpPr/>
      </xdr:nvSpPr>
      <xdr:spPr>
        <a:xfrm>
          <a:off x="10426700" y="1091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32212</xdr:rowOff>
    </xdr:from>
    <xdr:ext cx="599010" cy="259045"/>
    <xdr:sp macro="" textlink="">
      <xdr:nvSpPr>
        <xdr:cNvPr id="249" name="【橋りょう・トンネル】&#10;一人当たり有形固定資産（償却資産）額該当値テキスト">
          <a:extLst>
            <a:ext uri="{FF2B5EF4-FFF2-40B4-BE49-F238E27FC236}">
              <a16:creationId xmlns:a16="http://schemas.microsoft.com/office/drawing/2014/main" id="{9F726ADF-8D30-4AC7-B2A1-538649FB7F1A}"/>
            </a:ext>
          </a:extLst>
        </xdr:cNvPr>
        <xdr:cNvSpPr txBox="1"/>
      </xdr:nvSpPr>
      <xdr:spPr>
        <a:xfrm>
          <a:off x="10515600" y="1083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118646</xdr:rowOff>
    </xdr:from>
    <xdr:to>
      <xdr:col>50</xdr:col>
      <xdr:colOff>165100</xdr:colOff>
      <xdr:row>64</xdr:row>
      <xdr:rowOff>48796</xdr:rowOff>
    </xdr:to>
    <xdr:sp macro="" textlink="">
      <xdr:nvSpPr>
        <xdr:cNvPr id="250" name="楕円 249">
          <a:extLst>
            <a:ext uri="{FF2B5EF4-FFF2-40B4-BE49-F238E27FC236}">
              <a16:creationId xmlns:a16="http://schemas.microsoft.com/office/drawing/2014/main" id="{17A17E1C-515D-4D17-98FF-6B73F5458755}"/>
            </a:ext>
          </a:extLst>
        </xdr:cNvPr>
        <xdr:cNvSpPr/>
      </xdr:nvSpPr>
      <xdr:spPr>
        <a:xfrm>
          <a:off x="9588500" y="1091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168085</xdr:rowOff>
    </xdr:from>
    <xdr:to>
      <xdr:col>55</xdr:col>
      <xdr:colOff>0</xdr:colOff>
      <xdr:row>63</xdr:row>
      <xdr:rowOff>169446</xdr:rowOff>
    </xdr:to>
    <xdr:cxnSp macro="">
      <xdr:nvCxnSpPr>
        <xdr:cNvPr id="251" name="直線コネクタ 250">
          <a:extLst>
            <a:ext uri="{FF2B5EF4-FFF2-40B4-BE49-F238E27FC236}">
              <a16:creationId xmlns:a16="http://schemas.microsoft.com/office/drawing/2014/main" id="{875258A1-F4A2-4E6D-A44A-E01A206FDF1A}"/>
            </a:ext>
          </a:extLst>
        </xdr:cNvPr>
        <xdr:cNvCxnSpPr/>
      </xdr:nvCxnSpPr>
      <xdr:spPr>
        <a:xfrm flipV="1">
          <a:off x="9639300" y="10969435"/>
          <a:ext cx="838200" cy="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121926</xdr:rowOff>
    </xdr:from>
    <xdr:to>
      <xdr:col>46</xdr:col>
      <xdr:colOff>38100</xdr:colOff>
      <xdr:row>64</xdr:row>
      <xdr:rowOff>52076</xdr:rowOff>
    </xdr:to>
    <xdr:sp macro="" textlink="">
      <xdr:nvSpPr>
        <xdr:cNvPr id="252" name="楕円 251">
          <a:extLst>
            <a:ext uri="{FF2B5EF4-FFF2-40B4-BE49-F238E27FC236}">
              <a16:creationId xmlns:a16="http://schemas.microsoft.com/office/drawing/2014/main" id="{BDE2F182-3EFF-4F7A-A296-B8647957D18A}"/>
            </a:ext>
          </a:extLst>
        </xdr:cNvPr>
        <xdr:cNvSpPr/>
      </xdr:nvSpPr>
      <xdr:spPr>
        <a:xfrm>
          <a:off x="8699500" y="1092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169446</xdr:rowOff>
    </xdr:from>
    <xdr:to>
      <xdr:col>50</xdr:col>
      <xdr:colOff>114300</xdr:colOff>
      <xdr:row>64</xdr:row>
      <xdr:rowOff>1276</xdr:rowOff>
    </xdr:to>
    <xdr:cxnSp macro="">
      <xdr:nvCxnSpPr>
        <xdr:cNvPr id="253" name="直線コネクタ 252">
          <a:extLst>
            <a:ext uri="{FF2B5EF4-FFF2-40B4-BE49-F238E27FC236}">
              <a16:creationId xmlns:a16="http://schemas.microsoft.com/office/drawing/2014/main" id="{F2EE61F3-B700-4969-8AD1-5660337F46A3}"/>
            </a:ext>
          </a:extLst>
        </xdr:cNvPr>
        <xdr:cNvCxnSpPr/>
      </xdr:nvCxnSpPr>
      <xdr:spPr>
        <a:xfrm flipV="1">
          <a:off x="8750300" y="10970796"/>
          <a:ext cx="889000" cy="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122933</xdr:rowOff>
    </xdr:from>
    <xdr:to>
      <xdr:col>41</xdr:col>
      <xdr:colOff>101600</xdr:colOff>
      <xdr:row>64</xdr:row>
      <xdr:rowOff>53083</xdr:rowOff>
    </xdr:to>
    <xdr:sp macro="" textlink="">
      <xdr:nvSpPr>
        <xdr:cNvPr id="254" name="楕円 253">
          <a:extLst>
            <a:ext uri="{FF2B5EF4-FFF2-40B4-BE49-F238E27FC236}">
              <a16:creationId xmlns:a16="http://schemas.microsoft.com/office/drawing/2014/main" id="{AF528823-0BF8-489A-8377-D1F067CE3556}"/>
            </a:ext>
          </a:extLst>
        </xdr:cNvPr>
        <xdr:cNvSpPr/>
      </xdr:nvSpPr>
      <xdr:spPr>
        <a:xfrm>
          <a:off x="7810500" y="1092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1276</xdr:rowOff>
    </xdr:from>
    <xdr:to>
      <xdr:col>45</xdr:col>
      <xdr:colOff>177800</xdr:colOff>
      <xdr:row>64</xdr:row>
      <xdr:rowOff>2283</xdr:rowOff>
    </xdr:to>
    <xdr:cxnSp macro="">
      <xdr:nvCxnSpPr>
        <xdr:cNvPr id="255" name="直線コネクタ 254">
          <a:extLst>
            <a:ext uri="{FF2B5EF4-FFF2-40B4-BE49-F238E27FC236}">
              <a16:creationId xmlns:a16="http://schemas.microsoft.com/office/drawing/2014/main" id="{FD76AE1A-CE0B-4AE6-ADAE-44CA0DCB4CAF}"/>
            </a:ext>
          </a:extLst>
        </xdr:cNvPr>
        <xdr:cNvCxnSpPr/>
      </xdr:nvCxnSpPr>
      <xdr:spPr>
        <a:xfrm flipV="1">
          <a:off x="7861300" y="10974076"/>
          <a:ext cx="889000" cy="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123377</xdr:rowOff>
    </xdr:from>
    <xdr:to>
      <xdr:col>36</xdr:col>
      <xdr:colOff>165100</xdr:colOff>
      <xdr:row>64</xdr:row>
      <xdr:rowOff>53527</xdr:rowOff>
    </xdr:to>
    <xdr:sp macro="" textlink="">
      <xdr:nvSpPr>
        <xdr:cNvPr id="256" name="楕円 255">
          <a:extLst>
            <a:ext uri="{FF2B5EF4-FFF2-40B4-BE49-F238E27FC236}">
              <a16:creationId xmlns:a16="http://schemas.microsoft.com/office/drawing/2014/main" id="{02697F2E-449F-413A-BAD1-7A8F84E38D32}"/>
            </a:ext>
          </a:extLst>
        </xdr:cNvPr>
        <xdr:cNvSpPr/>
      </xdr:nvSpPr>
      <xdr:spPr>
        <a:xfrm>
          <a:off x="6921500" y="1092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2283</xdr:rowOff>
    </xdr:from>
    <xdr:to>
      <xdr:col>41</xdr:col>
      <xdr:colOff>50800</xdr:colOff>
      <xdr:row>64</xdr:row>
      <xdr:rowOff>2727</xdr:rowOff>
    </xdr:to>
    <xdr:cxnSp macro="">
      <xdr:nvCxnSpPr>
        <xdr:cNvPr id="257" name="直線コネクタ 256">
          <a:extLst>
            <a:ext uri="{FF2B5EF4-FFF2-40B4-BE49-F238E27FC236}">
              <a16:creationId xmlns:a16="http://schemas.microsoft.com/office/drawing/2014/main" id="{1FEA6615-6250-4A5A-B3DA-B8D0F9AE4451}"/>
            </a:ext>
          </a:extLst>
        </xdr:cNvPr>
        <xdr:cNvCxnSpPr/>
      </xdr:nvCxnSpPr>
      <xdr:spPr>
        <a:xfrm flipV="1">
          <a:off x="6972300" y="10975083"/>
          <a:ext cx="889000" cy="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37626</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85082B19-7098-47E1-88F4-A035615C66F9}"/>
            </a:ext>
          </a:extLst>
        </xdr:cNvPr>
        <xdr:cNvSpPr txBox="1"/>
      </xdr:nvSpPr>
      <xdr:spPr>
        <a:xfrm>
          <a:off x="9327095" y="10496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37151</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D4A90A7C-17FF-4DA9-8B94-3F8496B551E5}"/>
            </a:ext>
          </a:extLst>
        </xdr:cNvPr>
        <xdr:cNvSpPr txBox="1"/>
      </xdr:nvSpPr>
      <xdr:spPr>
        <a:xfrm>
          <a:off x="8450795" y="10495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38835</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6F8BF239-8B41-471D-A01E-D5AB7DDE5893}"/>
            </a:ext>
          </a:extLst>
        </xdr:cNvPr>
        <xdr:cNvSpPr txBox="1"/>
      </xdr:nvSpPr>
      <xdr:spPr>
        <a:xfrm>
          <a:off x="7561795" y="1049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92667</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9393B9E0-006B-4309-B2E4-BC00269012BC}"/>
            </a:ext>
          </a:extLst>
        </xdr:cNvPr>
        <xdr:cNvSpPr txBox="1"/>
      </xdr:nvSpPr>
      <xdr:spPr>
        <a:xfrm>
          <a:off x="6672795" y="1055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39923</xdr:rowOff>
    </xdr:from>
    <xdr:ext cx="599010" cy="259045"/>
    <xdr:sp macro="" textlink="">
      <xdr:nvSpPr>
        <xdr:cNvPr id="262" name="n_1mainValue【橋りょう・トンネル】&#10;一人当たり有形固定資産（償却資産）額">
          <a:extLst>
            <a:ext uri="{FF2B5EF4-FFF2-40B4-BE49-F238E27FC236}">
              <a16:creationId xmlns:a16="http://schemas.microsoft.com/office/drawing/2014/main" id="{6497CF15-EA16-4229-B41A-DF447456ABFB}"/>
            </a:ext>
          </a:extLst>
        </xdr:cNvPr>
        <xdr:cNvSpPr txBox="1"/>
      </xdr:nvSpPr>
      <xdr:spPr>
        <a:xfrm>
          <a:off x="9327095" y="11012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43203</xdr:rowOff>
    </xdr:from>
    <xdr:ext cx="534377" cy="259045"/>
    <xdr:sp macro="" textlink="">
      <xdr:nvSpPr>
        <xdr:cNvPr id="263" name="n_2mainValue【橋りょう・トンネル】&#10;一人当たり有形固定資産（償却資産）額">
          <a:extLst>
            <a:ext uri="{FF2B5EF4-FFF2-40B4-BE49-F238E27FC236}">
              <a16:creationId xmlns:a16="http://schemas.microsoft.com/office/drawing/2014/main" id="{38EC71BD-71A3-4B5B-8724-D56B96E5A289}"/>
            </a:ext>
          </a:extLst>
        </xdr:cNvPr>
        <xdr:cNvSpPr txBox="1"/>
      </xdr:nvSpPr>
      <xdr:spPr>
        <a:xfrm>
          <a:off x="8483111" y="1101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44210</xdr:rowOff>
    </xdr:from>
    <xdr:ext cx="534377" cy="259045"/>
    <xdr:sp macro="" textlink="">
      <xdr:nvSpPr>
        <xdr:cNvPr id="264" name="n_3mainValue【橋りょう・トンネル】&#10;一人当たり有形固定資産（償却資産）額">
          <a:extLst>
            <a:ext uri="{FF2B5EF4-FFF2-40B4-BE49-F238E27FC236}">
              <a16:creationId xmlns:a16="http://schemas.microsoft.com/office/drawing/2014/main" id="{2F8A11CD-F5AB-473A-87B0-38DD9D4979B0}"/>
            </a:ext>
          </a:extLst>
        </xdr:cNvPr>
        <xdr:cNvSpPr txBox="1"/>
      </xdr:nvSpPr>
      <xdr:spPr>
        <a:xfrm>
          <a:off x="7594111" y="1101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44654</xdr:rowOff>
    </xdr:from>
    <xdr:ext cx="534377" cy="259045"/>
    <xdr:sp macro="" textlink="">
      <xdr:nvSpPr>
        <xdr:cNvPr id="265" name="n_4mainValue【橋りょう・トンネル】&#10;一人当たり有形固定資産（償却資産）額">
          <a:extLst>
            <a:ext uri="{FF2B5EF4-FFF2-40B4-BE49-F238E27FC236}">
              <a16:creationId xmlns:a16="http://schemas.microsoft.com/office/drawing/2014/main" id="{7808CB58-1176-401C-8EC9-BEABB09661A2}"/>
            </a:ext>
          </a:extLst>
        </xdr:cNvPr>
        <xdr:cNvSpPr txBox="1"/>
      </xdr:nvSpPr>
      <xdr:spPr>
        <a:xfrm>
          <a:off x="6705111" y="1101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D6FAE0C-D14C-494E-AE3E-F6AAA0E3153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DBD92A01-5557-4537-9A9E-CBCF730A6F2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F166987B-5E5E-4CAB-9824-466375E1150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A477F527-A4E1-4A19-ABAF-DE33544D6C5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FDEF3541-9DE8-4006-9BD0-84EA4E49850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8ED50C72-D024-4F38-88C4-17ACDE4D226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C65A62F4-F8C9-4559-9A6F-336787D3525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D7E8D84A-02E0-4813-9BD0-0E0C925E976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C90F3541-7177-4230-9268-36A371E9838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FACDE630-3599-4FED-A4AD-56BF823BC50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B140AEB0-14CD-460C-B840-A7E3316E008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EFB83434-AB5F-46C0-8C1C-F0AF26D47F34}"/>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3727F2D7-9260-41EE-A810-24AB1DED3488}"/>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82E5C517-634E-4E86-B367-DF811B35E7DF}"/>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941608B2-E13D-4226-8692-38CE1E548CB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416E2159-1A0E-4AF4-AA0C-F3AB5C49AA5E}"/>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DD2AD2E0-359B-4FA0-B182-75C608E79B66}"/>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13AC6A57-A766-4587-AAA1-75645A22A549}"/>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6879228A-20F9-403E-8526-262DD3E6DCAD}"/>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6FBB8BAD-0E95-4459-939A-C55072987A01}"/>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519145DA-601E-4EC8-B347-00FB72537DC6}"/>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1E492866-3859-4FD7-97CF-8DAFDEAD8EE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96C5A24B-CB73-418D-A4E2-CEFE7B5C43C7}"/>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F504ED5E-034D-4964-95D3-6BB9818CAEE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76200</xdr:rowOff>
    </xdr:from>
    <xdr:to>
      <xdr:col>24</xdr:col>
      <xdr:colOff>62865</xdr:colOff>
      <xdr:row>86</xdr:row>
      <xdr:rowOff>114300</xdr:rowOff>
    </xdr:to>
    <xdr:cxnSp macro="">
      <xdr:nvCxnSpPr>
        <xdr:cNvPr id="290" name="直線コネクタ 289">
          <a:extLst>
            <a:ext uri="{FF2B5EF4-FFF2-40B4-BE49-F238E27FC236}">
              <a16:creationId xmlns:a16="http://schemas.microsoft.com/office/drawing/2014/main" id="{F003D797-99A8-4ACA-BE75-14259CE6D57E}"/>
            </a:ext>
          </a:extLst>
        </xdr:cNvPr>
        <xdr:cNvCxnSpPr/>
      </xdr:nvCxnSpPr>
      <xdr:spPr>
        <a:xfrm flipV="1">
          <a:off x="4634865" y="13449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6952F3D2-7EF6-4A55-B8A2-06259E994617}"/>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a:extLst>
            <a:ext uri="{FF2B5EF4-FFF2-40B4-BE49-F238E27FC236}">
              <a16:creationId xmlns:a16="http://schemas.microsoft.com/office/drawing/2014/main" id="{32C626A8-E7EF-47AF-B3CC-4F2D23634926}"/>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22877</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484B6135-B494-4B8B-A31F-E10F9264CBB7}"/>
            </a:ext>
          </a:extLst>
        </xdr:cNvPr>
        <xdr:cNvSpPr txBox="1"/>
      </xdr:nvSpPr>
      <xdr:spPr>
        <a:xfrm>
          <a:off x="4673600" y="1322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76200</xdr:rowOff>
    </xdr:from>
    <xdr:to>
      <xdr:col>24</xdr:col>
      <xdr:colOff>152400</xdr:colOff>
      <xdr:row>78</xdr:row>
      <xdr:rowOff>76200</xdr:rowOff>
    </xdr:to>
    <xdr:cxnSp macro="">
      <xdr:nvCxnSpPr>
        <xdr:cNvPr id="294" name="直線コネクタ 293">
          <a:extLst>
            <a:ext uri="{FF2B5EF4-FFF2-40B4-BE49-F238E27FC236}">
              <a16:creationId xmlns:a16="http://schemas.microsoft.com/office/drawing/2014/main" id="{14D11993-686B-44EA-A9DD-31E494193D9D}"/>
            </a:ext>
          </a:extLst>
        </xdr:cNvPr>
        <xdr:cNvCxnSpPr/>
      </xdr:nvCxnSpPr>
      <xdr:spPr>
        <a:xfrm>
          <a:off x="4546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12082</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C81EE0DE-00CC-42A4-87B7-13B1B8BE4971}"/>
            </a:ext>
          </a:extLst>
        </xdr:cNvPr>
        <xdr:cNvSpPr txBox="1"/>
      </xdr:nvSpPr>
      <xdr:spPr>
        <a:xfrm>
          <a:off x="4673600" y="14070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160655</xdr:rowOff>
    </xdr:from>
    <xdr:to>
      <xdr:col>24</xdr:col>
      <xdr:colOff>114300</xdr:colOff>
      <xdr:row>83</xdr:row>
      <xdr:rowOff>90805</xdr:rowOff>
    </xdr:to>
    <xdr:sp macro="" textlink="">
      <xdr:nvSpPr>
        <xdr:cNvPr id="296" name="フローチャート: 判断 295">
          <a:extLst>
            <a:ext uri="{FF2B5EF4-FFF2-40B4-BE49-F238E27FC236}">
              <a16:creationId xmlns:a16="http://schemas.microsoft.com/office/drawing/2014/main" id="{88A8913B-0900-4254-99D9-59ABF9FCEDBD}"/>
            </a:ext>
          </a:extLst>
        </xdr:cNvPr>
        <xdr:cNvSpPr/>
      </xdr:nvSpPr>
      <xdr:spPr>
        <a:xfrm>
          <a:off x="45847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120650</xdr:rowOff>
    </xdr:from>
    <xdr:to>
      <xdr:col>20</xdr:col>
      <xdr:colOff>38100</xdr:colOff>
      <xdr:row>83</xdr:row>
      <xdr:rowOff>50800</xdr:rowOff>
    </xdr:to>
    <xdr:sp macro="" textlink="">
      <xdr:nvSpPr>
        <xdr:cNvPr id="297" name="フローチャート: 判断 296">
          <a:extLst>
            <a:ext uri="{FF2B5EF4-FFF2-40B4-BE49-F238E27FC236}">
              <a16:creationId xmlns:a16="http://schemas.microsoft.com/office/drawing/2014/main" id="{091B5043-E8F7-46B7-BB9D-0664A61E9B74}"/>
            </a:ext>
          </a:extLst>
        </xdr:cNvPr>
        <xdr:cNvSpPr/>
      </xdr:nvSpPr>
      <xdr:spPr>
        <a:xfrm>
          <a:off x="3746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95886</xdr:rowOff>
    </xdr:from>
    <xdr:to>
      <xdr:col>15</xdr:col>
      <xdr:colOff>101600</xdr:colOff>
      <xdr:row>83</xdr:row>
      <xdr:rowOff>26036</xdr:rowOff>
    </xdr:to>
    <xdr:sp macro="" textlink="">
      <xdr:nvSpPr>
        <xdr:cNvPr id="298" name="フローチャート: 判断 297">
          <a:extLst>
            <a:ext uri="{FF2B5EF4-FFF2-40B4-BE49-F238E27FC236}">
              <a16:creationId xmlns:a16="http://schemas.microsoft.com/office/drawing/2014/main" id="{11C6AA8C-3C8A-4E36-AA80-93D495C065A2}"/>
            </a:ext>
          </a:extLst>
        </xdr:cNvPr>
        <xdr:cNvSpPr/>
      </xdr:nvSpPr>
      <xdr:spPr>
        <a:xfrm>
          <a:off x="2857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63500</xdr:rowOff>
    </xdr:from>
    <xdr:to>
      <xdr:col>10</xdr:col>
      <xdr:colOff>165100</xdr:colOff>
      <xdr:row>82</xdr:row>
      <xdr:rowOff>165100</xdr:rowOff>
    </xdr:to>
    <xdr:sp macro="" textlink="">
      <xdr:nvSpPr>
        <xdr:cNvPr id="299" name="フローチャート: 判断 298">
          <a:extLst>
            <a:ext uri="{FF2B5EF4-FFF2-40B4-BE49-F238E27FC236}">
              <a16:creationId xmlns:a16="http://schemas.microsoft.com/office/drawing/2014/main" id="{F89AFFA2-1ACF-4B87-85F5-AE140E4AF82B}"/>
            </a:ext>
          </a:extLst>
        </xdr:cNvPr>
        <xdr:cNvSpPr/>
      </xdr:nvSpPr>
      <xdr:spPr>
        <a:xfrm>
          <a:off x="1968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149225</xdr:rowOff>
    </xdr:from>
    <xdr:to>
      <xdr:col>6</xdr:col>
      <xdr:colOff>38100</xdr:colOff>
      <xdr:row>82</xdr:row>
      <xdr:rowOff>79375</xdr:rowOff>
    </xdr:to>
    <xdr:sp macro="" textlink="">
      <xdr:nvSpPr>
        <xdr:cNvPr id="300" name="フローチャート: 判断 299">
          <a:extLst>
            <a:ext uri="{FF2B5EF4-FFF2-40B4-BE49-F238E27FC236}">
              <a16:creationId xmlns:a16="http://schemas.microsoft.com/office/drawing/2014/main" id="{DD5A3384-5499-4FFB-8E2D-F1E9A7482918}"/>
            </a:ext>
          </a:extLst>
        </xdr:cNvPr>
        <xdr:cNvSpPr/>
      </xdr:nvSpPr>
      <xdr:spPr>
        <a:xfrm>
          <a:off x="1079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7DB15F3F-6062-47FF-9D3F-06CCF10D2BE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7128398-4707-454C-B9CD-01E95DDECFA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3A29B837-8302-40DE-AEDE-F953C36DC16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1EF223EE-C449-426A-83FA-7682C2BB64F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65C1D4C8-3ED5-4744-9E1C-780D67928C1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105411</xdr:rowOff>
    </xdr:from>
    <xdr:to>
      <xdr:col>24</xdr:col>
      <xdr:colOff>114300</xdr:colOff>
      <xdr:row>84</xdr:row>
      <xdr:rowOff>35561</xdr:rowOff>
    </xdr:to>
    <xdr:sp macro="" textlink="">
      <xdr:nvSpPr>
        <xdr:cNvPr id="306" name="楕円 305">
          <a:extLst>
            <a:ext uri="{FF2B5EF4-FFF2-40B4-BE49-F238E27FC236}">
              <a16:creationId xmlns:a16="http://schemas.microsoft.com/office/drawing/2014/main" id="{F39F5F13-4114-4E68-A6C8-CA5DF95C0938}"/>
            </a:ext>
          </a:extLst>
        </xdr:cNvPr>
        <xdr:cNvSpPr/>
      </xdr:nvSpPr>
      <xdr:spPr>
        <a:xfrm>
          <a:off x="45847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83838</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953666FA-56DD-4706-B829-E12DC90E9014}"/>
            </a:ext>
          </a:extLst>
        </xdr:cNvPr>
        <xdr:cNvSpPr txBox="1"/>
      </xdr:nvSpPr>
      <xdr:spPr>
        <a:xfrm>
          <a:off x="4673600" y="1431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65405</xdr:rowOff>
    </xdr:from>
    <xdr:to>
      <xdr:col>20</xdr:col>
      <xdr:colOff>38100</xdr:colOff>
      <xdr:row>83</xdr:row>
      <xdr:rowOff>167005</xdr:rowOff>
    </xdr:to>
    <xdr:sp macro="" textlink="">
      <xdr:nvSpPr>
        <xdr:cNvPr id="308" name="楕円 307">
          <a:extLst>
            <a:ext uri="{FF2B5EF4-FFF2-40B4-BE49-F238E27FC236}">
              <a16:creationId xmlns:a16="http://schemas.microsoft.com/office/drawing/2014/main" id="{EDDE4C2C-69B9-403D-B8A8-6867A491C3DD}"/>
            </a:ext>
          </a:extLst>
        </xdr:cNvPr>
        <xdr:cNvSpPr/>
      </xdr:nvSpPr>
      <xdr:spPr>
        <a:xfrm>
          <a:off x="3746500" y="1429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116205</xdr:rowOff>
    </xdr:from>
    <xdr:to>
      <xdr:col>24</xdr:col>
      <xdr:colOff>63500</xdr:colOff>
      <xdr:row>83</xdr:row>
      <xdr:rowOff>156211</xdr:rowOff>
    </xdr:to>
    <xdr:cxnSp macro="">
      <xdr:nvCxnSpPr>
        <xdr:cNvPr id="309" name="直線コネクタ 308">
          <a:extLst>
            <a:ext uri="{FF2B5EF4-FFF2-40B4-BE49-F238E27FC236}">
              <a16:creationId xmlns:a16="http://schemas.microsoft.com/office/drawing/2014/main" id="{6D046F4E-01B9-43AB-8BD4-3980FEABFFE1}"/>
            </a:ext>
          </a:extLst>
        </xdr:cNvPr>
        <xdr:cNvCxnSpPr/>
      </xdr:nvCxnSpPr>
      <xdr:spPr>
        <a:xfrm>
          <a:off x="3797300" y="14346555"/>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17780</xdr:rowOff>
    </xdr:from>
    <xdr:to>
      <xdr:col>15</xdr:col>
      <xdr:colOff>101600</xdr:colOff>
      <xdr:row>83</xdr:row>
      <xdr:rowOff>119380</xdr:rowOff>
    </xdr:to>
    <xdr:sp macro="" textlink="">
      <xdr:nvSpPr>
        <xdr:cNvPr id="310" name="楕円 309">
          <a:extLst>
            <a:ext uri="{FF2B5EF4-FFF2-40B4-BE49-F238E27FC236}">
              <a16:creationId xmlns:a16="http://schemas.microsoft.com/office/drawing/2014/main" id="{142110EC-4CA9-4A88-8E09-2FB7CAE31BB6}"/>
            </a:ext>
          </a:extLst>
        </xdr:cNvPr>
        <xdr:cNvSpPr/>
      </xdr:nvSpPr>
      <xdr:spPr>
        <a:xfrm>
          <a:off x="2857500" y="142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68580</xdr:rowOff>
    </xdr:from>
    <xdr:to>
      <xdr:col>19</xdr:col>
      <xdr:colOff>177800</xdr:colOff>
      <xdr:row>83</xdr:row>
      <xdr:rowOff>116205</xdr:rowOff>
    </xdr:to>
    <xdr:cxnSp macro="">
      <xdr:nvCxnSpPr>
        <xdr:cNvPr id="311" name="直線コネクタ 310">
          <a:extLst>
            <a:ext uri="{FF2B5EF4-FFF2-40B4-BE49-F238E27FC236}">
              <a16:creationId xmlns:a16="http://schemas.microsoft.com/office/drawing/2014/main" id="{D8F13C13-3B6C-4DAC-9E7D-E66085F660AC}"/>
            </a:ext>
          </a:extLst>
        </xdr:cNvPr>
        <xdr:cNvCxnSpPr/>
      </xdr:nvCxnSpPr>
      <xdr:spPr>
        <a:xfrm>
          <a:off x="2908300" y="1429893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137795</xdr:rowOff>
    </xdr:from>
    <xdr:to>
      <xdr:col>10</xdr:col>
      <xdr:colOff>165100</xdr:colOff>
      <xdr:row>83</xdr:row>
      <xdr:rowOff>67945</xdr:rowOff>
    </xdr:to>
    <xdr:sp macro="" textlink="">
      <xdr:nvSpPr>
        <xdr:cNvPr id="312" name="楕円 311">
          <a:extLst>
            <a:ext uri="{FF2B5EF4-FFF2-40B4-BE49-F238E27FC236}">
              <a16:creationId xmlns:a16="http://schemas.microsoft.com/office/drawing/2014/main" id="{7DE85E78-22AD-429A-BEC3-CA6FA9CD8D94}"/>
            </a:ext>
          </a:extLst>
        </xdr:cNvPr>
        <xdr:cNvSpPr/>
      </xdr:nvSpPr>
      <xdr:spPr>
        <a:xfrm>
          <a:off x="1968500" y="1419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17145</xdr:rowOff>
    </xdr:from>
    <xdr:to>
      <xdr:col>15</xdr:col>
      <xdr:colOff>50800</xdr:colOff>
      <xdr:row>83</xdr:row>
      <xdr:rowOff>68580</xdr:rowOff>
    </xdr:to>
    <xdr:cxnSp macro="">
      <xdr:nvCxnSpPr>
        <xdr:cNvPr id="313" name="直線コネクタ 312">
          <a:extLst>
            <a:ext uri="{FF2B5EF4-FFF2-40B4-BE49-F238E27FC236}">
              <a16:creationId xmlns:a16="http://schemas.microsoft.com/office/drawing/2014/main" id="{2502D497-C897-4951-B9BA-3F491BED3100}"/>
            </a:ext>
          </a:extLst>
        </xdr:cNvPr>
        <xdr:cNvCxnSpPr/>
      </xdr:nvCxnSpPr>
      <xdr:spPr>
        <a:xfrm>
          <a:off x="2019300" y="1424749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65405</xdr:rowOff>
    </xdr:from>
    <xdr:to>
      <xdr:col>6</xdr:col>
      <xdr:colOff>38100</xdr:colOff>
      <xdr:row>81</xdr:row>
      <xdr:rowOff>167005</xdr:rowOff>
    </xdr:to>
    <xdr:sp macro="" textlink="">
      <xdr:nvSpPr>
        <xdr:cNvPr id="314" name="楕円 313">
          <a:extLst>
            <a:ext uri="{FF2B5EF4-FFF2-40B4-BE49-F238E27FC236}">
              <a16:creationId xmlns:a16="http://schemas.microsoft.com/office/drawing/2014/main" id="{BC3D3020-A263-4F21-AE63-59616551C387}"/>
            </a:ext>
          </a:extLst>
        </xdr:cNvPr>
        <xdr:cNvSpPr/>
      </xdr:nvSpPr>
      <xdr:spPr>
        <a:xfrm>
          <a:off x="1079500" y="1395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116205</xdr:rowOff>
    </xdr:from>
    <xdr:to>
      <xdr:col>10</xdr:col>
      <xdr:colOff>114300</xdr:colOff>
      <xdr:row>83</xdr:row>
      <xdr:rowOff>17145</xdr:rowOff>
    </xdr:to>
    <xdr:cxnSp macro="">
      <xdr:nvCxnSpPr>
        <xdr:cNvPr id="315" name="直線コネクタ 314">
          <a:extLst>
            <a:ext uri="{FF2B5EF4-FFF2-40B4-BE49-F238E27FC236}">
              <a16:creationId xmlns:a16="http://schemas.microsoft.com/office/drawing/2014/main" id="{AAE5D194-9262-4814-B818-53CB2EB6C7A3}"/>
            </a:ext>
          </a:extLst>
        </xdr:cNvPr>
        <xdr:cNvCxnSpPr/>
      </xdr:nvCxnSpPr>
      <xdr:spPr>
        <a:xfrm>
          <a:off x="1130300" y="14003655"/>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67327</xdr:rowOff>
    </xdr:from>
    <xdr:ext cx="405111" cy="259045"/>
    <xdr:sp macro="" textlink="">
      <xdr:nvSpPr>
        <xdr:cNvPr id="316" name="n_1aveValue【公営住宅】&#10;有形固定資産減価償却率">
          <a:extLst>
            <a:ext uri="{FF2B5EF4-FFF2-40B4-BE49-F238E27FC236}">
              <a16:creationId xmlns:a16="http://schemas.microsoft.com/office/drawing/2014/main" id="{22BDFE3B-F5E1-47D3-AE74-44E59CD84F2C}"/>
            </a:ext>
          </a:extLst>
        </xdr:cNvPr>
        <xdr:cNvSpPr txBox="1"/>
      </xdr:nvSpPr>
      <xdr:spPr>
        <a:xfrm>
          <a:off x="35820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42563</xdr:rowOff>
    </xdr:from>
    <xdr:ext cx="405111" cy="259045"/>
    <xdr:sp macro="" textlink="">
      <xdr:nvSpPr>
        <xdr:cNvPr id="317" name="n_2aveValue【公営住宅】&#10;有形固定資産減価償却率">
          <a:extLst>
            <a:ext uri="{FF2B5EF4-FFF2-40B4-BE49-F238E27FC236}">
              <a16:creationId xmlns:a16="http://schemas.microsoft.com/office/drawing/2014/main" id="{22C04ABD-9091-493C-BD46-836FD29DA6BA}"/>
            </a:ext>
          </a:extLst>
        </xdr:cNvPr>
        <xdr:cNvSpPr txBox="1"/>
      </xdr:nvSpPr>
      <xdr:spPr>
        <a:xfrm>
          <a:off x="2705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10177</xdr:rowOff>
    </xdr:from>
    <xdr:ext cx="405111" cy="259045"/>
    <xdr:sp macro="" textlink="">
      <xdr:nvSpPr>
        <xdr:cNvPr id="318" name="n_3aveValue【公営住宅】&#10;有形固定資産減価償却率">
          <a:extLst>
            <a:ext uri="{FF2B5EF4-FFF2-40B4-BE49-F238E27FC236}">
              <a16:creationId xmlns:a16="http://schemas.microsoft.com/office/drawing/2014/main" id="{C56A88E8-DC14-4DBE-BD72-AA4CAB150B03}"/>
            </a:ext>
          </a:extLst>
        </xdr:cNvPr>
        <xdr:cNvSpPr txBox="1"/>
      </xdr:nvSpPr>
      <xdr:spPr>
        <a:xfrm>
          <a:off x="1816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70502</xdr:rowOff>
    </xdr:from>
    <xdr:ext cx="405111" cy="259045"/>
    <xdr:sp macro="" textlink="">
      <xdr:nvSpPr>
        <xdr:cNvPr id="319" name="n_4aveValue【公営住宅】&#10;有形固定資産減価償却率">
          <a:extLst>
            <a:ext uri="{FF2B5EF4-FFF2-40B4-BE49-F238E27FC236}">
              <a16:creationId xmlns:a16="http://schemas.microsoft.com/office/drawing/2014/main" id="{19A7E1DE-8F5F-4873-BAEB-72C789C4443E}"/>
            </a:ext>
          </a:extLst>
        </xdr:cNvPr>
        <xdr:cNvSpPr txBox="1"/>
      </xdr:nvSpPr>
      <xdr:spPr>
        <a:xfrm>
          <a:off x="9277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158132</xdr:rowOff>
    </xdr:from>
    <xdr:ext cx="405111" cy="259045"/>
    <xdr:sp macro="" textlink="">
      <xdr:nvSpPr>
        <xdr:cNvPr id="320" name="n_1mainValue【公営住宅】&#10;有形固定資産減価償却率">
          <a:extLst>
            <a:ext uri="{FF2B5EF4-FFF2-40B4-BE49-F238E27FC236}">
              <a16:creationId xmlns:a16="http://schemas.microsoft.com/office/drawing/2014/main" id="{AB7E94F6-85CD-475A-8554-81FD3BDE8CB1}"/>
            </a:ext>
          </a:extLst>
        </xdr:cNvPr>
        <xdr:cNvSpPr txBox="1"/>
      </xdr:nvSpPr>
      <xdr:spPr>
        <a:xfrm>
          <a:off x="3582044" y="1438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110507</xdr:rowOff>
    </xdr:from>
    <xdr:ext cx="405111" cy="259045"/>
    <xdr:sp macro="" textlink="">
      <xdr:nvSpPr>
        <xdr:cNvPr id="321" name="n_2mainValue【公営住宅】&#10;有形固定資産減価償却率">
          <a:extLst>
            <a:ext uri="{FF2B5EF4-FFF2-40B4-BE49-F238E27FC236}">
              <a16:creationId xmlns:a16="http://schemas.microsoft.com/office/drawing/2014/main" id="{0F488531-6EDD-4F66-A916-ACAE4E7F6E65}"/>
            </a:ext>
          </a:extLst>
        </xdr:cNvPr>
        <xdr:cNvSpPr txBox="1"/>
      </xdr:nvSpPr>
      <xdr:spPr>
        <a:xfrm>
          <a:off x="2705744" y="1434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59072</xdr:rowOff>
    </xdr:from>
    <xdr:ext cx="405111" cy="259045"/>
    <xdr:sp macro="" textlink="">
      <xdr:nvSpPr>
        <xdr:cNvPr id="322" name="n_3mainValue【公営住宅】&#10;有形固定資産減価償却率">
          <a:extLst>
            <a:ext uri="{FF2B5EF4-FFF2-40B4-BE49-F238E27FC236}">
              <a16:creationId xmlns:a16="http://schemas.microsoft.com/office/drawing/2014/main" id="{243157C5-4C7C-4DFE-ABF1-7F95DB1AB20A}"/>
            </a:ext>
          </a:extLst>
        </xdr:cNvPr>
        <xdr:cNvSpPr txBox="1"/>
      </xdr:nvSpPr>
      <xdr:spPr>
        <a:xfrm>
          <a:off x="1816744" y="1428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12082</xdr:rowOff>
    </xdr:from>
    <xdr:ext cx="405111" cy="259045"/>
    <xdr:sp macro="" textlink="">
      <xdr:nvSpPr>
        <xdr:cNvPr id="323" name="n_4mainValue【公営住宅】&#10;有形固定資産減価償却率">
          <a:extLst>
            <a:ext uri="{FF2B5EF4-FFF2-40B4-BE49-F238E27FC236}">
              <a16:creationId xmlns:a16="http://schemas.microsoft.com/office/drawing/2014/main" id="{5F61EA90-463C-4D59-A04A-05817B4202D6}"/>
            </a:ext>
          </a:extLst>
        </xdr:cNvPr>
        <xdr:cNvSpPr txBox="1"/>
      </xdr:nvSpPr>
      <xdr:spPr>
        <a:xfrm>
          <a:off x="927744" y="1372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D987AFCD-0D25-47BC-8DC4-CD3924E7EE0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F9CD409F-31AE-4A10-8D4F-04C1BA0FB63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E03D6C40-C3AC-4313-98C8-BBBA9C19CE9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AD9D76FD-619B-4E7E-A840-70AC25C3079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39609110-3EC3-4728-9FBD-411D00A42F4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26FF2938-E0C0-4765-B0FD-FFE21030F58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8C42B2B0-CB56-4870-8246-355A605BD77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A85F1BE9-E293-4528-AD04-82FA93EA4CF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2296897E-A51C-4C0A-B40C-9D011FEFFA9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EEDE27C2-3F1C-4BE7-A1D4-73E0E6A92D6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EE1D2659-C923-43EC-A9E4-2C971A777D89}"/>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7662C30B-4413-4088-99C4-85F643022571}"/>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81DE9322-D2D0-45CD-8704-85057F2B7E3E}"/>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206E3499-7E40-4CA0-86EA-A11A8805EC54}"/>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1CB270ED-5287-41C1-9BD2-86F9F595ADBA}"/>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8C842EE4-7651-4578-931A-DCAE8B8F61EA}"/>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973A4EF6-C2A9-4051-96EB-A87DDC9A25FF}"/>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057F755A-14D8-489E-B577-4C487BE2868C}"/>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297C1DCB-F6AA-4E1F-98AA-6F63276F9858}"/>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a:extLst>
            <a:ext uri="{FF2B5EF4-FFF2-40B4-BE49-F238E27FC236}">
              <a16:creationId xmlns:a16="http://schemas.microsoft.com/office/drawing/2014/main" id="{7FE38493-E924-4245-89C2-FD0FEF6B9BED}"/>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3353E9BD-5B77-4864-8B68-ADD4B4A7FBC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889C85FC-DC50-4492-81A3-B02DB113F84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FC90E135-D9BB-477E-88DE-8D849448AFA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125349</xdr:rowOff>
    </xdr:from>
    <xdr:to>
      <xdr:col>54</xdr:col>
      <xdr:colOff>189865</xdr:colOff>
      <xdr:row>86</xdr:row>
      <xdr:rowOff>93726</xdr:rowOff>
    </xdr:to>
    <xdr:cxnSp macro="">
      <xdr:nvCxnSpPr>
        <xdr:cNvPr id="347" name="直線コネクタ 346">
          <a:extLst>
            <a:ext uri="{FF2B5EF4-FFF2-40B4-BE49-F238E27FC236}">
              <a16:creationId xmlns:a16="http://schemas.microsoft.com/office/drawing/2014/main" id="{80193076-26D7-4E7C-98AD-41E5194F33DE}"/>
            </a:ext>
          </a:extLst>
        </xdr:cNvPr>
        <xdr:cNvCxnSpPr/>
      </xdr:nvCxnSpPr>
      <xdr:spPr>
        <a:xfrm flipV="1">
          <a:off x="10476865" y="13498449"/>
          <a:ext cx="0"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97553</xdr:rowOff>
    </xdr:from>
    <xdr:ext cx="469744" cy="259045"/>
    <xdr:sp macro="" textlink="">
      <xdr:nvSpPr>
        <xdr:cNvPr id="348" name="【公営住宅】&#10;一人当たり面積最小値テキスト">
          <a:extLst>
            <a:ext uri="{FF2B5EF4-FFF2-40B4-BE49-F238E27FC236}">
              <a16:creationId xmlns:a16="http://schemas.microsoft.com/office/drawing/2014/main" id="{E4D24F21-00DD-429D-AF17-22D205FC072F}"/>
            </a:ext>
          </a:extLst>
        </xdr:cNvPr>
        <xdr:cNvSpPr txBox="1"/>
      </xdr:nvSpPr>
      <xdr:spPr>
        <a:xfrm>
          <a:off x="10515600" y="1484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93726</xdr:rowOff>
    </xdr:from>
    <xdr:to>
      <xdr:col>55</xdr:col>
      <xdr:colOff>88900</xdr:colOff>
      <xdr:row>86</xdr:row>
      <xdr:rowOff>93726</xdr:rowOff>
    </xdr:to>
    <xdr:cxnSp macro="">
      <xdr:nvCxnSpPr>
        <xdr:cNvPr id="349" name="直線コネクタ 348">
          <a:extLst>
            <a:ext uri="{FF2B5EF4-FFF2-40B4-BE49-F238E27FC236}">
              <a16:creationId xmlns:a16="http://schemas.microsoft.com/office/drawing/2014/main" id="{3A183B4D-9DBE-4F55-884E-354739BD3DE4}"/>
            </a:ext>
          </a:extLst>
        </xdr:cNvPr>
        <xdr:cNvCxnSpPr/>
      </xdr:nvCxnSpPr>
      <xdr:spPr>
        <a:xfrm>
          <a:off x="10388600" y="1483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72026</xdr:rowOff>
    </xdr:from>
    <xdr:ext cx="469744" cy="259045"/>
    <xdr:sp macro="" textlink="">
      <xdr:nvSpPr>
        <xdr:cNvPr id="350" name="【公営住宅】&#10;一人当たり面積最大値テキスト">
          <a:extLst>
            <a:ext uri="{FF2B5EF4-FFF2-40B4-BE49-F238E27FC236}">
              <a16:creationId xmlns:a16="http://schemas.microsoft.com/office/drawing/2014/main" id="{C493B1DF-9592-46E4-AF08-16832AB792B4}"/>
            </a:ext>
          </a:extLst>
        </xdr:cNvPr>
        <xdr:cNvSpPr txBox="1"/>
      </xdr:nvSpPr>
      <xdr:spPr>
        <a:xfrm>
          <a:off x="10515600" y="1327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125349</xdr:rowOff>
    </xdr:from>
    <xdr:to>
      <xdr:col>55</xdr:col>
      <xdr:colOff>88900</xdr:colOff>
      <xdr:row>78</xdr:row>
      <xdr:rowOff>125349</xdr:rowOff>
    </xdr:to>
    <xdr:cxnSp macro="">
      <xdr:nvCxnSpPr>
        <xdr:cNvPr id="351" name="直線コネクタ 350">
          <a:extLst>
            <a:ext uri="{FF2B5EF4-FFF2-40B4-BE49-F238E27FC236}">
              <a16:creationId xmlns:a16="http://schemas.microsoft.com/office/drawing/2014/main" id="{485F2081-BE0B-4329-BD2F-A26417262D27}"/>
            </a:ext>
          </a:extLst>
        </xdr:cNvPr>
        <xdr:cNvCxnSpPr/>
      </xdr:nvCxnSpPr>
      <xdr:spPr>
        <a:xfrm>
          <a:off x="10388600" y="13498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124096</xdr:rowOff>
    </xdr:from>
    <xdr:ext cx="469744" cy="259045"/>
    <xdr:sp macro="" textlink="">
      <xdr:nvSpPr>
        <xdr:cNvPr id="352" name="【公営住宅】&#10;一人当たり面積平均値テキスト">
          <a:extLst>
            <a:ext uri="{FF2B5EF4-FFF2-40B4-BE49-F238E27FC236}">
              <a16:creationId xmlns:a16="http://schemas.microsoft.com/office/drawing/2014/main" id="{6D352E3B-408C-4966-9C87-EEB90572FC8E}"/>
            </a:ext>
          </a:extLst>
        </xdr:cNvPr>
        <xdr:cNvSpPr txBox="1"/>
      </xdr:nvSpPr>
      <xdr:spPr>
        <a:xfrm>
          <a:off x="10515600" y="14354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101219</xdr:rowOff>
    </xdr:from>
    <xdr:to>
      <xdr:col>55</xdr:col>
      <xdr:colOff>50800</xdr:colOff>
      <xdr:row>85</xdr:row>
      <xdr:rowOff>31369</xdr:rowOff>
    </xdr:to>
    <xdr:sp macro="" textlink="">
      <xdr:nvSpPr>
        <xdr:cNvPr id="353" name="フローチャート: 判断 352">
          <a:extLst>
            <a:ext uri="{FF2B5EF4-FFF2-40B4-BE49-F238E27FC236}">
              <a16:creationId xmlns:a16="http://schemas.microsoft.com/office/drawing/2014/main" id="{81C18441-8E92-4A58-AB12-CCE2289268BF}"/>
            </a:ext>
          </a:extLst>
        </xdr:cNvPr>
        <xdr:cNvSpPr/>
      </xdr:nvSpPr>
      <xdr:spPr>
        <a:xfrm>
          <a:off x="10426700" y="1450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100837</xdr:rowOff>
    </xdr:from>
    <xdr:to>
      <xdr:col>50</xdr:col>
      <xdr:colOff>165100</xdr:colOff>
      <xdr:row>85</xdr:row>
      <xdr:rowOff>30987</xdr:rowOff>
    </xdr:to>
    <xdr:sp macro="" textlink="">
      <xdr:nvSpPr>
        <xdr:cNvPr id="354" name="フローチャート: 判断 353">
          <a:extLst>
            <a:ext uri="{FF2B5EF4-FFF2-40B4-BE49-F238E27FC236}">
              <a16:creationId xmlns:a16="http://schemas.microsoft.com/office/drawing/2014/main" id="{3B21C0FE-BF9B-483B-9478-66EECC31FDA4}"/>
            </a:ext>
          </a:extLst>
        </xdr:cNvPr>
        <xdr:cNvSpPr/>
      </xdr:nvSpPr>
      <xdr:spPr>
        <a:xfrm>
          <a:off x="9588500" y="1450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103124</xdr:rowOff>
    </xdr:from>
    <xdr:to>
      <xdr:col>46</xdr:col>
      <xdr:colOff>38100</xdr:colOff>
      <xdr:row>85</xdr:row>
      <xdr:rowOff>33274</xdr:rowOff>
    </xdr:to>
    <xdr:sp macro="" textlink="">
      <xdr:nvSpPr>
        <xdr:cNvPr id="355" name="フローチャート: 判断 354">
          <a:extLst>
            <a:ext uri="{FF2B5EF4-FFF2-40B4-BE49-F238E27FC236}">
              <a16:creationId xmlns:a16="http://schemas.microsoft.com/office/drawing/2014/main" id="{5F4F8DA4-BA1A-488F-AEFD-5FC2ED7CF2AB}"/>
            </a:ext>
          </a:extLst>
        </xdr:cNvPr>
        <xdr:cNvSpPr/>
      </xdr:nvSpPr>
      <xdr:spPr>
        <a:xfrm>
          <a:off x="8699500" y="1450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96647</xdr:rowOff>
    </xdr:from>
    <xdr:to>
      <xdr:col>41</xdr:col>
      <xdr:colOff>101600</xdr:colOff>
      <xdr:row>85</xdr:row>
      <xdr:rowOff>26797</xdr:rowOff>
    </xdr:to>
    <xdr:sp macro="" textlink="">
      <xdr:nvSpPr>
        <xdr:cNvPr id="356" name="フローチャート: 判断 355">
          <a:extLst>
            <a:ext uri="{FF2B5EF4-FFF2-40B4-BE49-F238E27FC236}">
              <a16:creationId xmlns:a16="http://schemas.microsoft.com/office/drawing/2014/main" id="{AB8FAD5A-30E8-4976-9AFF-B9A590FEEB93}"/>
            </a:ext>
          </a:extLst>
        </xdr:cNvPr>
        <xdr:cNvSpPr/>
      </xdr:nvSpPr>
      <xdr:spPr>
        <a:xfrm>
          <a:off x="7810500" y="1449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135510</xdr:rowOff>
    </xdr:from>
    <xdr:to>
      <xdr:col>36</xdr:col>
      <xdr:colOff>165100</xdr:colOff>
      <xdr:row>85</xdr:row>
      <xdr:rowOff>65660</xdr:rowOff>
    </xdr:to>
    <xdr:sp macro="" textlink="">
      <xdr:nvSpPr>
        <xdr:cNvPr id="357" name="フローチャート: 判断 356">
          <a:extLst>
            <a:ext uri="{FF2B5EF4-FFF2-40B4-BE49-F238E27FC236}">
              <a16:creationId xmlns:a16="http://schemas.microsoft.com/office/drawing/2014/main" id="{B917F1B5-7692-452C-A85F-B7519F0DFB26}"/>
            </a:ext>
          </a:extLst>
        </xdr:cNvPr>
        <xdr:cNvSpPr/>
      </xdr:nvSpPr>
      <xdr:spPr>
        <a:xfrm>
          <a:off x="6921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C1D3032B-4523-43DA-8CD3-CBFF78F3099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8F428F79-C592-4871-ACF8-7BD33BF18DF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BCB4E7F-A3F8-4FA3-A4CB-0125D79D7A1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4076F48F-8890-4FD2-87BB-7FE8D3DD902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616C9725-FE83-4586-BA01-2A9DA1F7C71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161037</xdr:rowOff>
    </xdr:from>
    <xdr:to>
      <xdr:col>55</xdr:col>
      <xdr:colOff>50800</xdr:colOff>
      <xdr:row>86</xdr:row>
      <xdr:rowOff>91187</xdr:rowOff>
    </xdr:to>
    <xdr:sp macro="" textlink="">
      <xdr:nvSpPr>
        <xdr:cNvPr id="363" name="楕円 362">
          <a:extLst>
            <a:ext uri="{FF2B5EF4-FFF2-40B4-BE49-F238E27FC236}">
              <a16:creationId xmlns:a16="http://schemas.microsoft.com/office/drawing/2014/main" id="{B72D8568-1AB7-4B56-9576-A67D338CA7CD}"/>
            </a:ext>
          </a:extLst>
        </xdr:cNvPr>
        <xdr:cNvSpPr/>
      </xdr:nvSpPr>
      <xdr:spPr>
        <a:xfrm>
          <a:off x="10426700" y="1473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75964</xdr:rowOff>
    </xdr:from>
    <xdr:ext cx="469744" cy="259045"/>
    <xdr:sp macro="" textlink="">
      <xdr:nvSpPr>
        <xdr:cNvPr id="364" name="【公営住宅】&#10;一人当たり面積該当値テキスト">
          <a:extLst>
            <a:ext uri="{FF2B5EF4-FFF2-40B4-BE49-F238E27FC236}">
              <a16:creationId xmlns:a16="http://schemas.microsoft.com/office/drawing/2014/main" id="{6CFDB4C5-518F-4DDC-B5E2-A5DF7AE22F99}"/>
            </a:ext>
          </a:extLst>
        </xdr:cNvPr>
        <xdr:cNvSpPr txBox="1"/>
      </xdr:nvSpPr>
      <xdr:spPr>
        <a:xfrm>
          <a:off x="10515600" y="14649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162179</xdr:rowOff>
    </xdr:from>
    <xdr:to>
      <xdr:col>50</xdr:col>
      <xdr:colOff>165100</xdr:colOff>
      <xdr:row>86</xdr:row>
      <xdr:rowOff>92329</xdr:rowOff>
    </xdr:to>
    <xdr:sp macro="" textlink="">
      <xdr:nvSpPr>
        <xdr:cNvPr id="365" name="楕円 364">
          <a:extLst>
            <a:ext uri="{FF2B5EF4-FFF2-40B4-BE49-F238E27FC236}">
              <a16:creationId xmlns:a16="http://schemas.microsoft.com/office/drawing/2014/main" id="{319184B1-617E-4DF6-9E8B-99E5BDB6A73C}"/>
            </a:ext>
          </a:extLst>
        </xdr:cNvPr>
        <xdr:cNvSpPr/>
      </xdr:nvSpPr>
      <xdr:spPr>
        <a:xfrm>
          <a:off x="9588500" y="1473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40387</xdr:rowOff>
    </xdr:from>
    <xdr:to>
      <xdr:col>55</xdr:col>
      <xdr:colOff>0</xdr:colOff>
      <xdr:row>86</xdr:row>
      <xdr:rowOff>41529</xdr:rowOff>
    </xdr:to>
    <xdr:cxnSp macro="">
      <xdr:nvCxnSpPr>
        <xdr:cNvPr id="366" name="直線コネクタ 365">
          <a:extLst>
            <a:ext uri="{FF2B5EF4-FFF2-40B4-BE49-F238E27FC236}">
              <a16:creationId xmlns:a16="http://schemas.microsoft.com/office/drawing/2014/main" id="{2FA3384F-683A-4EC1-BECA-6FE843B48885}"/>
            </a:ext>
          </a:extLst>
        </xdr:cNvPr>
        <xdr:cNvCxnSpPr/>
      </xdr:nvCxnSpPr>
      <xdr:spPr>
        <a:xfrm flipV="1">
          <a:off x="9639300" y="14785087"/>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162940</xdr:rowOff>
    </xdr:from>
    <xdr:to>
      <xdr:col>46</xdr:col>
      <xdr:colOff>38100</xdr:colOff>
      <xdr:row>86</xdr:row>
      <xdr:rowOff>93090</xdr:rowOff>
    </xdr:to>
    <xdr:sp macro="" textlink="">
      <xdr:nvSpPr>
        <xdr:cNvPr id="367" name="楕円 366">
          <a:extLst>
            <a:ext uri="{FF2B5EF4-FFF2-40B4-BE49-F238E27FC236}">
              <a16:creationId xmlns:a16="http://schemas.microsoft.com/office/drawing/2014/main" id="{CEC7AE08-368D-4D31-9852-76388F33FEA9}"/>
            </a:ext>
          </a:extLst>
        </xdr:cNvPr>
        <xdr:cNvSpPr/>
      </xdr:nvSpPr>
      <xdr:spPr>
        <a:xfrm>
          <a:off x="8699500" y="1473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41529</xdr:rowOff>
    </xdr:from>
    <xdr:to>
      <xdr:col>50</xdr:col>
      <xdr:colOff>114300</xdr:colOff>
      <xdr:row>86</xdr:row>
      <xdr:rowOff>42290</xdr:rowOff>
    </xdr:to>
    <xdr:cxnSp macro="">
      <xdr:nvCxnSpPr>
        <xdr:cNvPr id="368" name="直線コネクタ 367">
          <a:extLst>
            <a:ext uri="{FF2B5EF4-FFF2-40B4-BE49-F238E27FC236}">
              <a16:creationId xmlns:a16="http://schemas.microsoft.com/office/drawing/2014/main" id="{06405D00-967D-41C9-8905-B2AE6A298FB0}"/>
            </a:ext>
          </a:extLst>
        </xdr:cNvPr>
        <xdr:cNvCxnSpPr/>
      </xdr:nvCxnSpPr>
      <xdr:spPr>
        <a:xfrm flipV="1">
          <a:off x="8750300" y="14786229"/>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163703</xdr:rowOff>
    </xdr:from>
    <xdr:to>
      <xdr:col>41</xdr:col>
      <xdr:colOff>101600</xdr:colOff>
      <xdr:row>86</xdr:row>
      <xdr:rowOff>93853</xdr:rowOff>
    </xdr:to>
    <xdr:sp macro="" textlink="">
      <xdr:nvSpPr>
        <xdr:cNvPr id="369" name="楕円 368">
          <a:extLst>
            <a:ext uri="{FF2B5EF4-FFF2-40B4-BE49-F238E27FC236}">
              <a16:creationId xmlns:a16="http://schemas.microsoft.com/office/drawing/2014/main" id="{61B40492-8B56-4054-B297-4FF9165C2D23}"/>
            </a:ext>
          </a:extLst>
        </xdr:cNvPr>
        <xdr:cNvSpPr/>
      </xdr:nvSpPr>
      <xdr:spPr>
        <a:xfrm>
          <a:off x="7810500" y="1473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42290</xdr:rowOff>
    </xdr:from>
    <xdr:to>
      <xdr:col>45</xdr:col>
      <xdr:colOff>177800</xdr:colOff>
      <xdr:row>86</xdr:row>
      <xdr:rowOff>43053</xdr:rowOff>
    </xdr:to>
    <xdr:cxnSp macro="">
      <xdr:nvCxnSpPr>
        <xdr:cNvPr id="370" name="直線コネクタ 369">
          <a:extLst>
            <a:ext uri="{FF2B5EF4-FFF2-40B4-BE49-F238E27FC236}">
              <a16:creationId xmlns:a16="http://schemas.microsoft.com/office/drawing/2014/main" id="{CC8C4446-02C6-4883-ABC1-627A7ED7FD0C}"/>
            </a:ext>
          </a:extLst>
        </xdr:cNvPr>
        <xdr:cNvCxnSpPr/>
      </xdr:nvCxnSpPr>
      <xdr:spPr>
        <a:xfrm flipV="1">
          <a:off x="7861300" y="14786990"/>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164846</xdr:rowOff>
    </xdr:from>
    <xdr:to>
      <xdr:col>36</xdr:col>
      <xdr:colOff>165100</xdr:colOff>
      <xdr:row>86</xdr:row>
      <xdr:rowOff>94996</xdr:rowOff>
    </xdr:to>
    <xdr:sp macro="" textlink="">
      <xdr:nvSpPr>
        <xdr:cNvPr id="371" name="楕円 370">
          <a:extLst>
            <a:ext uri="{FF2B5EF4-FFF2-40B4-BE49-F238E27FC236}">
              <a16:creationId xmlns:a16="http://schemas.microsoft.com/office/drawing/2014/main" id="{FAF22269-FFC4-4D84-B633-DC08D1380359}"/>
            </a:ext>
          </a:extLst>
        </xdr:cNvPr>
        <xdr:cNvSpPr/>
      </xdr:nvSpPr>
      <xdr:spPr>
        <a:xfrm>
          <a:off x="6921500" y="1473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43053</xdr:rowOff>
    </xdr:from>
    <xdr:to>
      <xdr:col>41</xdr:col>
      <xdr:colOff>50800</xdr:colOff>
      <xdr:row>86</xdr:row>
      <xdr:rowOff>44196</xdr:rowOff>
    </xdr:to>
    <xdr:cxnSp macro="">
      <xdr:nvCxnSpPr>
        <xdr:cNvPr id="372" name="直線コネクタ 371">
          <a:extLst>
            <a:ext uri="{FF2B5EF4-FFF2-40B4-BE49-F238E27FC236}">
              <a16:creationId xmlns:a16="http://schemas.microsoft.com/office/drawing/2014/main" id="{BDCCEB66-3FEF-402C-B125-595545F3E95C}"/>
            </a:ext>
          </a:extLst>
        </xdr:cNvPr>
        <xdr:cNvCxnSpPr/>
      </xdr:nvCxnSpPr>
      <xdr:spPr>
        <a:xfrm flipV="1">
          <a:off x="6972300" y="1478775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47514</xdr:rowOff>
    </xdr:from>
    <xdr:ext cx="469744" cy="259045"/>
    <xdr:sp macro="" textlink="">
      <xdr:nvSpPr>
        <xdr:cNvPr id="373" name="n_1aveValue【公営住宅】&#10;一人当たり面積">
          <a:extLst>
            <a:ext uri="{FF2B5EF4-FFF2-40B4-BE49-F238E27FC236}">
              <a16:creationId xmlns:a16="http://schemas.microsoft.com/office/drawing/2014/main" id="{21572F58-DEB6-4A6F-8251-A0B8EA44892E}"/>
            </a:ext>
          </a:extLst>
        </xdr:cNvPr>
        <xdr:cNvSpPr txBox="1"/>
      </xdr:nvSpPr>
      <xdr:spPr>
        <a:xfrm>
          <a:off x="9391727" y="1427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49801</xdr:rowOff>
    </xdr:from>
    <xdr:ext cx="469744" cy="259045"/>
    <xdr:sp macro="" textlink="">
      <xdr:nvSpPr>
        <xdr:cNvPr id="374" name="n_2aveValue【公営住宅】&#10;一人当たり面積">
          <a:extLst>
            <a:ext uri="{FF2B5EF4-FFF2-40B4-BE49-F238E27FC236}">
              <a16:creationId xmlns:a16="http://schemas.microsoft.com/office/drawing/2014/main" id="{96B5EFFB-D10C-476C-8A75-7A2A1F8DBC87}"/>
            </a:ext>
          </a:extLst>
        </xdr:cNvPr>
        <xdr:cNvSpPr txBox="1"/>
      </xdr:nvSpPr>
      <xdr:spPr>
        <a:xfrm>
          <a:off x="8515427" y="1428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43324</xdr:rowOff>
    </xdr:from>
    <xdr:ext cx="469744" cy="259045"/>
    <xdr:sp macro="" textlink="">
      <xdr:nvSpPr>
        <xdr:cNvPr id="375" name="n_3aveValue【公営住宅】&#10;一人当たり面積">
          <a:extLst>
            <a:ext uri="{FF2B5EF4-FFF2-40B4-BE49-F238E27FC236}">
              <a16:creationId xmlns:a16="http://schemas.microsoft.com/office/drawing/2014/main" id="{E35E6449-19AD-4F18-958B-C684E4ED8A48}"/>
            </a:ext>
          </a:extLst>
        </xdr:cNvPr>
        <xdr:cNvSpPr txBox="1"/>
      </xdr:nvSpPr>
      <xdr:spPr>
        <a:xfrm>
          <a:off x="7626427" y="1427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82187</xdr:rowOff>
    </xdr:from>
    <xdr:ext cx="469744" cy="259045"/>
    <xdr:sp macro="" textlink="">
      <xdr:nvSpPr>
        <xdr:cNvPr id="376" name="n_4aveValue【公営住宅】&#10;一人当たり面積">
          <a:extLst>
            <a:ext uri="{FF2B5EF4-FFF2-40B4-BE49-F238E27FC236}">
              <a16:creationId xmlns:a16="http://schemas.microsoft.com/office/drawing/2014/main" id="{7784AA4A-D8A3-4591-946E-18D104A527CE}"/>
            </a:ext>
          </a:extLst>
        </xdr:cNvPr>
        <xdr:cNvSpPr txBox="1"/>
      </xdr:nvSpPr>
      <xdr:spPr>
        <a:xfrm>
          <a:off x="6737427" y="1431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83456</xdr:rowOff>
    </xdr:from>
    <xdr:ext cx="469744" cy="259045"/>
    <xdr:sp macro="" textlink="">
      <xdr:nvSpPr>
        <xdr:cNvPr id="377" name="n_1mainValue【公営住宅】&#10;一人当たり面積">
          <a:extLst>
            <a:ext uri="{FF2B5EF4-FFF2-40B4-BE49-F238E27FC236}">
              <a16:creationId xmlns:a16="http://schemas.microsoft.com/office/drawing/2014/main" id="{7351FFC3-5B71-476E-95AB-7CA546F8289B}"/>
            </a:ext>
          </a:extLst>
        </xdr:cNvPr>
        <xdr:cNvSpPr txBox="1"/>
      </xdr:nvSpPr>
      <xdr:spPr>
        <a:xfrm>
          <a:off x="9391727" y="1482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84217</xdr:rowOff>
    </xdr:from>
    <xdr:ext cx="469744" cy="259045"/>
    <xdr:sp macro="" textlink="">
      <xdr:nvSpPr>
        <xdr:cNvPr id="378" name="n_2mainValue【公営住宅】&#10;一人当たり面積">
          <a:extLst>
            <a:ext uri="{FF2B5EF4-FFF2-40B4-BE49-F238E27FC236}">
              <a16:creationId xmlns:a16="http://schemas.microsoft.com/office/drawing/2014/main" id="{41008C84-89D7-420D-A241-8C440D5184F5}"/>
            </a:ext>
          </a:extLst>
        </xdr:cNvPr>
        <xdr:cNvSpPr txBox="1"/>
      </xdr:nvSpPr>
      <xdr:spPr>
        <a:xfrm>
          <a:off x="8515427" y="1482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84980</xdr:rowOff>
    </xdr:from>
    <xdr:ext cx="469744" cy="259045"/>
    <xdr:sp macro="" textlink="">
      <xdr:nvSpPr>
        <xdr:cNvPr id="379" name="n_3mainValue【公営住宅】&#10;一人当たり面積">
          <a:extLst>
            <a:ext uri="{FF2B5EF4-FFF2-40B4-BE49-F238E27FC236}">
              <a16:creationId xmlns:a16="http://schemas.microsoft.com/office/drawing/2014/main" id="{C42F8D61-ACCD-4FB9-8389-0C7539CF799C}"/>
            </a:ext>
          </a:extLst>
        </xdr:cNvPr>
        <xdr:cNvSpPr txBox="1"/>
      </xdr:nvSpPr>
      <xdr:spPr>
        <a:xfrm>
          <a:off x="7626427" y="1482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86123</xdr:rowOff>
    </xdr:from>
    <xdr:ext cx="469744" cy="259045"/>
    <xdr:sp macro="" textlink="">
      <xdr:nvSpPr>
        <xdr:cNvPr id="380" name="n_4mainValue【公営住宅】&#10;一人当たり面積">
          <a:extLst>
            <a:ext uri="{FF2B5EF4-FFF2-40B4-BE49-F238E27FC236}">
              <a16:creationId xmlns:a16="http://schemas.microsoft.com/office/drawing/2014/main" id="{50869178-B74C-49FC-8C0A-B6162A531505}"/>
            </a:ext>
          </a:extLst>
        </xdr:cNvPr>
        <xdr:cNvSpPr txBox="1"/>
      </xdr:nvSpPr>
      <xdr:spPr>
        <a:xfrm>
          <a:off x="6737427" y="1483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79DFD05B-A537-4141-A813-0FDAAEEE53A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80FC2C5F-1322-495B-B735-516D21BBF90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F5B4A220-9934-40EA-9697-5ADBD48D81A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B7C23A7C-AAB0-493F-B64A-06A5A197949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C3BC6980-47A7-4917-AE31-03A7BB7DB73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B549703-B16C-437D-AD66-D2F278F8A96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90EFD674-0893-4085-9B26-93F4EAD30BA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D5309ECC-1DF2-4AB4-AFF8-C636D7DDFFD9}"/>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a:extLst>
            <a:ext uri="{FF2B5EF4-FFF2-40B4-BE49-F238E27FC236}">
              <a16:creationId xmlns:a16="http://schemas.microsoft.com/office/drawing/2014/main" id="{A7C7824D-0A13-40C2-A45B-0C0996662A6F}"/>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a:extLst>
            <a:ext uri="{FF2B5EF4-FFF2-40B4-BE49-F238E27FC236}">
              <a16:creationId xmlns:a16="http://schemas.microsoft.com/office/drawing/2014/main" id="{8DF9279A-FA5D-4D08-BB98-DB54AF953522}"/>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a:extLst>
            <a:ext uri="{FF2B5EF4-FFF2-40B4-BE49-F238E27FC236}">
              <a16:creationId xmlns:a16="http://schemas.microsoft.com/office/drawing/2014/main" id="{97F567FE-279E-4347-93CF-C76808A34FBF}"/>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2" name="直線コネクタ 391">
          <a:extLst>
            <a:ext uri="{FF2B5EF4-FFF2-40B4-BE49-F238E27FC236}">
              <a16:creationId xmlns:a16="http://schemas.microsoft.com/office/drawing/2014/main" id="{95D6AEEE-9221-49D5-B54E-85DB58BA44D2}"/>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3" name="テキスト ボックス 392">
          <a:extLst>
            <a:ext uri="{FF2B5EF4-FFF2-40B4-BE49-F238E27FC236}">
              <a16:creationId xmlns:a16="http://schemas.microsoft.com/office/drawing/2014/main" id="{2F93EA9C-58AA-4EDE-AAE1-17439597103B}"/>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4" name="直線コネクタ 393">
          <a:extLst>
            <a:ext uri="{FF2B5EF4-FFF2-40B4-BE49-F238E27FC236}">
              <a16:creationId xmlns:a16="http://schemas.microsoft.com/office/drawing/2014/main" id="{8FF3C129-089A-4301-889A-37B6E0E6031C}"/>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5" name="テキスト ボックス 394">
          <a:extLst>
            <a:ext uri="{FF2B5EF4-FFF2-40B4-BE49-F238E27FC236}">
              <a16:creationId xmlns:a16="http://schemas.microsoft.com/office/drawing/2014/main" id="{485842A6-4433-472D-95AF-00A7937167FF}"/>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6" name="直線コネクタ 395">
          <a:extLst>
            <a:ext uri="{FF2B5EF4-FFF2-40B4-BE49-F238E27FC236}">
              <a16:creationId xmlns:a16="http://schemas.microsoft.com/office/drawing/2014/main" id="{45CABE60-4064-428F-B4CB-8F828422A4D7}"/>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7" name="テキスト ボックス 396">
          <a:extLst>
            <a:ext uri="{FF2B5EF4-FFF2-40B4-BE49-F238E27FC236}">
              <a16:creationId xmlns:a16="http://schemas.microsoft.com/office/drawing/2014/main" id="{47703619-F460-4F6E-9104-6432DD1A1D47}"/>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8" name="直線コネクタ 397">
          <a:extLst>
            <a:ext uri="{FF2B5EF4-FFF2-40B4-BE49-F238E27FC236}">
              <a16:creationId xmlns:a16="http://schemas.microsoft.com/office/drawing/2014/main" id="{1EAD342F-D7B7-4E00-8376-10BD821301CA}"/>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9" name="テキスト ボックス 398">
          <a:extLst>
            <a:ext uri="{FF2B5EF4-FFF2-40B4-BE49-F238E27FC236}">
              <a16:creationId xmlns:a16="http://schemas.microsoft.com/office/drawing/2014/main" id="{34693F9B-285E-4265-9E5E-4541E7AE56A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0" name="直線コネクタ 399">
          <a:extLst>
            <a:ext uri="{FF2B5EF4-FFF2-40B4-BE49-F238E27FC236}">
              <a16:creationId xmlns:a16="http://schemas.microsoft.com/office/drawing/2014/main" id="{9131532C-FD71-4B1F-A8E6-692E0C4D618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1" name="テキスト ボックス 400">
          <a:extLst>
            <a:ext uri="{FF2B5EF4-FFF2-40B4-BE49-F238E27FC236}">
              <a16:creationId xmlns:a16="http://schemas.microsoft.com/office/drawing/2014/main" id="{5BA3B2B8-8E54-4F58-8749-55E8A9D80095}"/>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23B85512-C1B5-42D2-90FB-47342A87DE55}"/>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3" name="テキスト ボックス 402">
          <a:extLst>
            <a:ext uri="{FF2B5EF4-FFF2-40B4-BE49-F238E27FC236}">
              <a16:creationId xmlns:a16="http://schemas.microsoft.com/office/drawing/2014/main" id="{656F130C-64DE-419E-BF2C-9FC5BDE82A27}"/>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4" name="【港湾・漁港】&#10;有形固定資産減価償却率グラフ枠">
          <a:extLst>
            <a:ext uri="{FF2B5EF4-FFF2-40B4-BE49-F238E27FC236}">
              <a16:creationId xmlns:a16="http://schemas.microsoft.com/office/drawing/2014/main" id="{D94B805D-BC63-4AFB-93C7-D8E3EB2F06B1}"/>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167639</xdr:rowOff>
    </xdr:from>
    <xdr:to>
      <xdr:col>24</xdr:col>
      <xdr:colOff>62865</xdr:colOff>
      <xdr:row>108</xdr:row>
      <xdr:rowOff>106680</xdr:rowOff>
    </xdr:to>
    <xdr:cxnSp macro="">
      <xdr:nvCxnSpPr>
        <xdr:cNvPr id="405" name="直線コネクタ 404">
          <a:extLst>
            <a:ext uri="{FF2B5EF4-FFF2-40B4-BE49-F238E27FC236}">
              <a16:creationId xmlns:a16="http://schemas.microsoft.com/office/drawing/2014/main" id="{DCB731A2-291A-4519-872C-37AB9B1F6174}"/>
            </a:ext>
          </a:extLst>
        </xdr:cNvPr>
        <xdr:cNvCxnSpPr/>
      </xdr:nvCxnSpPr>
      <xdr:spPr>
        <a:xfrm flipV="1">
          <a:off x="4634865" y="17141189"/>
          <a:ext cx="0" cy="1482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110507</xdr:rowOff>
    </xdr:from>
    <xdr:ext cx="405111" cy="259045"/>
    <xdr:sp macro="" textlink="">
      <xdr:nvSpPr>
        <xdr:cNvPr id="406" name="【港湾・漁港】&#10;有形固定資産減価償却率最小値テキスト">
          <a:extLst>
            <a:ext uri="{FF2B5EF4-FFF2-40B4-BE49-F238E27FC236}">
              <a16:creationId xmlns:a16="http://schemas.microsoft.com/office/drawing/2014/main" id="{8C0B9537-30F3-48B5-ACAF-BBE25732E25F}"/>
            </a:ext>
          </a:extLst>
        </xdr:cNvPr>
        <xdr:cNvSpPr txBox="1"/>
      </xdr:nvSpPr>
      <xdr:spPr>
        <a:xfrm>
          <a:off x="4673600" y="186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106680</xdr:rowOff>
    </xdr:from>
    <xdr:to>
      <xdr:col>24</xdr:col>
      <xdr:colOff>152400</xdr:colOff>
      <xdr:row>108</xdr:row>
      <xdr:rowOff>106680</xdr:rowOff>
    </xdr:to>
    <xdr:cxnSp macro="">
      <xdr:nvCxnSpPr>
        <xdr:cNvPr id="407" name="直線コネクタ 406">
          <a:extLst>
            <a:ext uri="{FF2B5EF4-FFF2-40B4-BE49-F238E27FC236}">
              <a16:creationId xmlns:a16="http://schemas.microsoft.com/office/drawing/2014/main" id="{9F303381-EF9B-400A-A1E2-6A7CE47E2CC3}"/>
            </a:ext>
          </a:extLst>
        </xdr:cNvPr>
        <xdr:cNvCxnSpPr/>
      </xdr:nvCxnSpPr>
      <xdr:spPr>
        <a:xfrm>
          <a:off x="4546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114316</xdr:rowOff>
    </xdr:from>
    <xdr:ext cx="405111" cy="259045"/>
    <xdr:sp macro="" textlink="">
      <xdr:nvSpPr>
        <xdr:cNvPr id="408" name="【港湾・漁港】&#10;有形固定資産減価償却率最大値テキスト">
          <a:extLst>
            <a:ext uri="{FF2B5EF4-FFF2-40B4-BE49-F238E27FC236}">
              <a16:creationId xmlns:a16="http://schemas.microsoft.com/office/drawing/2014/main" id="{46D99493-35C4-490D-A43C-B845BC1525E1}"/>
            </a:ext>
          </a:extLst>
        </xdr:cNvPr>
        <xdr:cNvSpPr txBox="1"/>
      </xdr:nvSpPr>
      <xdr:spPr>
        <a:xfrm>
          <a:off x="4673600" y="16916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167639</xdr:rowOff>
    </xdr:from>
    <xdr:to>
      <xdr:col>24</xdr:col>
      <xdr:colOff>152400</xdr:colOff>
      <xdr:row>99</xdr:row>
      <xdr:rowOff>167639</xdr:rowOff>
    </xdr:to>
    <xdr:cxnSp macro="">
      <xdr:nvCxnSpPr>
        <xdr:cNvPr id="409" name="直線コネクタ 408">
          <a:extLst>
            <a:ext uri="{FF2B5EF4-FFF2-40B4-BE49-F238E27FC236}">
              <a16:creationId xmlns:a16="http://schemas.microsoft.com/office/drawing/2014/main" id="{36C9E522-A8D7-41D9-AEB9-E4144A3EF26A}"/>
            </a:ext>
          </a:extLst>
        </xdr:cNvPr>
        <xdr:cNvCxnSpPr/>
      </xdr:nvCxnSpPr>
      <xdr:spPr>
        <a:xfrm>
          <a:off x="4546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120666</xdr:rowOff>
    </xdr:from>
    <xdr:ext cx="405111" cy="259045"/>
    <xdr:sp macro="" textlink="">
      <xdr:nvSpPr>
        <xdr:cNvPr id="410" name="【港湾・漁港】&#10;有形固定資産減価償却率平均値テキスト">
          <a:extLst>
            <a:ext uri="{FF2B5EF4-FFF2-40B4-BE49-F238E27FC236}">
              <a16:creationId xmlns:a16="http://schemas.microsoft.com/office/drawing/2014/main" id="{EE11703D-90ED-456E-BA82-57A04AA31EC5}"/>
            </a:ext>
          </a:extLst>
        </xdr:cNvPr>
        <xdr:cNvSpPr txBox="1"/>
      </xdr:nvSpPr>
      <xdr:spPr>
        <a:xfrm>
          <a:off x="4673600" y="17608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97789</xdr:rowOff>
    </xdr:from>
    <xdr:to>
      <xdr:col>24</xdr:col>
      <xdr:colOff>114300</xdr:colOff>
      <xdr:row>104</xdr:row>
      <xdr:rowOff>27939</xdr:rowOff>
    </xdr:to>
    <xdr:sp macro="" textlink="">
      <xdr:nvSpPr>
        <xdr:cNvPr id="411" name="フローチャート: 判断 410">
          <a:extLst>
            <a:ext uri="{FF2B5EF4-FFF2-40B4-BE49-F238E27FC236}">
              <a16:creationId xmlns:a16="http://schemas.microsoft.com/office/drawing/2014/main" id="{9D9A2FD3-9896-4680-82FF-673F6D9BAB79}"/>
            </a:ext>
          </a:extLst>
        </xdr:cNvPr>
        <xdr:cNvSpPr/>
      </xdr:nvSpPr>
      <xdr:spPr>
        <a:xfrm>
          <a:off x="45847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147320</xdr:rowOff>
    </xdr:from>
    <xdr:to>
      <xdr:col>20</xdr:col>
      <xdr:colOff>38100</xdr:colOff>
      <xdr:row>104</xdr:row>
      <xdr:rowOff>77470</xdr:rowOff>
    </xdr:to>
    <xdr:sp macro="" textlink="">
      <xdr:nvSpPr>
        <xdr:cNvPr id="412" name="フローチャート: 判断 411">
          <a:extLst>
            <a:ext uri="{FF2B5EF4-FFF2-40B4-BE49-F238E27FC236}">
              <a16:creationId xmlns:a16="http://schemas.microsoft.com/office/drawing/2014/main" id="{9D927AD5-19A4-4386-B214-E3B5A660EF62}"/>
            </a:ext>
          </a:extLst>
        </xdr:cNvPr>
        <xdr:cNvSpPr/>
      </xdr:nvSpPr>
      <xdr:spPr>
        <a:xfrm>
          <a:off x="3746500" y="1780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95886</xdr:rowOff>
    </xdr:from>
    <xdr:to>
      <xdr:col>15</xdr:col>
      <xdr:colOff>101600</xdr:colOff>
      <xdr:row>104</xdr:row>
      <xdr:rowOff>26036</xdr:rowOff>
    </xdr:to>
    <xdr:sp macro="" textlink="">
      <xdr:nvSpPr>
        <xdr:cNvPr id="413" name="フローチャート: 判断 412">
          <a:extLst>
            <a:ext uri="{FF2B5EF4-FFF2-40B4-BE49-F238E27FC236}">
              <a16:creationId xmlns:a16="http://schemas.microsoft.com/office/drawing/2014/main" id="{4D53BB02-BAD2-435C-9C0F-2FCE9ADD3AA9}"/>
            </a:ext>
          </a:extLst>
        </xdr:cNvPr>
        <xdr:cNvSpPr/>
      </xdr:nvSpPr>
      <xdr:spPr>
        <a:xfrm>
          <a:off x="2857500" y="1775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36830</xdr:rowOff>
    </xdr:from>
    <xdr:to>
      <xdr:col>10</xdr:col>
      <xdr:colOff>165100</xdr:colOff>
      <xdr:row>103</xdr:row>
      <xdr:rowOff>138430</xdr:rowOff>
    </xdr:to>
    <xdr:sp macro="" textlink="">
      <xdr:nvSpPr>
        <xdr:cNvPr id="414" name="フローチャート: 判断 413">
          <a:extLst>
            <a:ext uri="{FF2B5EF4-FFF2-40B4-BE49-F238E27FC236}">
              <a16:creationId xmlns:a16="http://schemas.microsoft.com/office/drawing/2014/main" id="{5AF2661C-310E-466E-B2CF-A174629F8FA9}"/>
            </a:ext>
          </a:extLst>
        </xdr:cNvPr>
        <xdr:cNvSpPr/>
      </xdr:nvSpPr>
      <xdr:spPr>
        <a:xfrm>
          <a:off x="1968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76836</xdr:rowOff>
    </xdr:from>
    <xdr:to>
      <xdr:col>6</xdr:col>
      <xdr:colOff>38100</xdr:colOff>
      <xdr:row>104</xdr:row>
      <xdr:rowOff>6986</xdr:rowOff>
    </xdr:to>
    <xdr:sp macro="" textlink="">
      <xdr:nvSpPr>
        <xdr:cNvPr id="415" name="フローチャート: 判断 414">
          <a:extLst>
            <a:ext uri="{FF2B5EF4-FFF2-40B4-BE49-F238E27FC236}">
              <a16:creationId xmlns:a16="http://schemas.microsoft.com/office/drawing/2014/main" id="{A8811F78-F934-44F5-BD1D-27D9915068A3}"/>
            </a:ext>
          </a:extLst>
        </xdr:cNvPr>
        <xdr:cNvSpPr/>
      </xdr:nvSpPr>
      <xdr:spPr>
        <a:xfrm>
          <a:off x="10795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809418F3-B53D-49B6-A92D-A4FB96BF2435}"/>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ECABCA66-13FA-421E-B0EA-D23EBB0B9B5F}"/>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2F2F2DD8-42FB-46BE-96E6-E8893D55505D}"/>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98DBD714-9268-40D0-BD8C-98308A6C6ADF}"/>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F923D349-AD92-4892-A7C7-1F30A69D8296}"/>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10161</xdr:rowOff>
    </xdr:from>
    <xdr:to>
      <xdr:col>24</xdr:col>
      <xdr:colOff>114300</xdr:colOff>
      <xdr:row>104</xdr:row>
      <xdr:rowOff>111761</xdr:rowOff>
    </xdr:to>
    <xdr:sp macro="" textlink="">
      <xdr:nvSpPr>
        <xdr:cNvPr id="421" name="楕円 420">
          <a:extLst>
            <a:ext uri="{FF2B5EF4-FFF2-40B4-BE49-F238E27FC236}">
              <a16:creationId xmlns:a16="http://schemas.microsoft.com/office/drawing/2014/main" id="{2FE1183A-9A5D-4C81-A292-9AC11DE93082}"/>
            </a:ext>
          </a:extLst>
        </xdr:cNvPr>
        <xdr:cNvSpPr/>
      </xdr:nvSpPr>
      <xdr:spPr>
        <a:xfrm>
          <a:off x="4584700" y="1784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160038</xdr:rowOff>
    </xdr:from>
    <xdr:ext cx="405111" cy="259045"/>
    <xdr:sp macro="" textlink="">
      <xdr:nvSpPr>
        <xdr:cNvPr id="422" name="【港湾・漁港】&#10;有形固定資産減価償却率該当値テキスト">
          <a:extLst>
            <a:ext uri="{FF2B5EF4-FFF2-40B4-BE49-F238E27FC236}">
              <a16:creationId xmlns:a16="http://schemas.microsoft.com/office/drawing/2014/main" id="{FAE7A728-0023-4199-BF6C-828361F69C67}"/>
            </a:ext>
          </a:extLst>
        </xdr:cNvPr>
        <xdr:cNvSpPr txBox="1"/>
      </xdr:nvSpPr>
      <xdr:spPr>
        <a:xfrm>
          <a:off x="4673600" y="178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143511</xdr:rowOff>
    </xdr:from>
    <xdr:to>
      <xdr:col>20</xdr:col>
      <xdr:colOff>38100</xdr:colOff>
      <xdr:row>104</xdr:row>
      <xdr:rowOff>73661</xdr:rowOff>
    </xdr:to>
    <xdr:sp macro="" textlink="">
      <xdr:nvSpPr>
        <xdr:cNvPr id="423" name="楕円 422">
          <a:extLst>
            <a:ext uri="{FF2B5EF4-FFF2-40B4-BE49-F238E27FC236}">
              <a16:creationId xmlns:a16="http://schemas.microsoft.com/office/drawing/2014/main" id="{FCFEBEF7-2DBA-4413-88FF-6FCB85987092}"/>
            </a:ext>
          </a:extLst>
        </xdr:cNvPr>
        <xdr:cNvSpPr/>
      </xdr:nvSpPr>
      <xdr:spPr>
        <a:xfrm>
          <a:off x="3746500" y="1780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22861</xdr:rowOff>
    </xdr:from>
    <xdr:to>
      <xdr:col>24</xdr:col>
      <xdr:colOff>63500</xdr:colOff>
      <xdr:row>104</xdr:row>
      <xdr:rowOff>60961</xdr:rowOff>
    </xdr:to>
    <xdr:cxnSp macro="">
      <xdr:nvCxnSpPr>
        <xdr:cNvPr id="424" name="直線コネクタ 423">
          <a:extLst>
            <a:ext uri="{FF2B5EF4-FFF2-40B4-BE49-F238E27FC236}">
              <a16:creationId xmlns:a16="http://schemas.microsoft.com/office/drawing/2014/main" id="{40C3D08E-8ADE-4D38-BF13-54617B5E8F87}"/>
            </a:ext>
          </a:extLst>
        </xdr:cNvPr>
        <xdr:cNvCxnSpPr/>
      </xdr:nvCxnSpPr>
      <xdr:spPr>
        <a:xfrm>
          <a:off x="3797300" y="1785366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109220</xdr:rowOff>
    </xdr:from>
    <xdr:to>
      <xdr:col>15</xdr:col>
      <xdr:colOff>101600</xdr:colOff>
      <xdr:row>104</xdr:row>
      <xdr:rowOff>39370</xdr:rowOff>
    </xdr:to>
    <xdr:sp macro="" textlink="">
      <xdr:nvSpPr>
        <xdr:cNvPr id="425" name="楕円 424">
          <a:extLst>
            <a:ext uri="{FF2B5EF4-FFF2-40B4-BE49-F238E27FC236}">
              <a16:creationId xmlns:a16="http://schemas.microsoft.com/office/drawing/2014/main" id="{66C93E3D-1EAA-4F55-8662-B565A94152A8}"/>
            </a:ext>
          </a:extLst>
        </xdr:cNvPr>
        <xdr:cNvSpPr/>
      </xdr:nvSpPr>
      <xdr:spPr>
        <a:xfrm>
          <a:off x="2857500" y="1776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160020</xdr:rowOff>
    </xdr:from>
    <xdr:to>
      <xdr:col>19</xdr:col>
      <xdr:colOff>177800</xdr:colOff>
      <xdr:row>104</xdr:row>
      <xdr:rowOff>22861</xdr:rowOff>
    </xdr:to>
    <xdr:cxnSp macro="">
      <xdr:nvCxnSpPr>
        <xdr:cNvPr id="426" name="直線コネクタ 425">
          <a:extLst>
            <a:ext uri="{FF2B5EF4-FFF2-40B4-BE49-F238E27FC236}">
              <a16:creationId xmlns:a16="http://schemas.microsoft.com/office/drawing/2014/main" id="{20D58454-915A-41CC-9157-74C8AA177346}"/>
            </a:ext>
          </a:extLst>
        </xdr:cNvPr>
        <xdr:cNvCxnSpPr/>
      </xdr:nvCxnSpPr>
      <xdr:spPr>
        <a:xfrm>
          <a:off x="2908300" y="178193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71120</xdr:rowOff>
    </xdr:from>
    <xdr:to>
      <xdr:col>10</xdr:col>
      <xdr:colOff>165100</xdr:colOff>
      <xdr:row>104</xdr:row>
      <xdr:rowOff>1270</xdr:rowOff>
    </xdr:to>
    <xdr:sp macro="" textlink="">
      <xdr:nvSpPr>
        <xdr:cNvPr id="427" name="楕円 426">
          <a:extLst>
            <a:ext uri="{FF2B5EF4-FFF2-40B4-BE49-F238E27FC236}">
              <a16:creationId xmlns:a16="http://schemas.microsoft.com/office/drawing/2014/main" id="{639E1E21-5492-4878-967E-32A652A3684C}"/>
            </a:ext>
          </a:extLst>
        </xdr:cNvPr>
        <xdr:cNvSpPr/>
      </xdr:nvSpPr>
      <xdr:spPr>
        <a:xfrm>
          <a:off x="1968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121920</xdr:rowOff>
    </xdr:from>
    <xdr:to>
      <xdr:col>15</xdr:col>
      <xdr:colOff>50800</xdr:colOff>
      <xdr:row>103</xdr:row>
      <xdr:rowOff>160020</xdr:rowOff>
    </xdr:to>
    <xdr:cxnSp macro="">
      <xdr:nvCxnSpPr>
        <xdr:cNvPr id="428" name="直線コネクタ 427">
          <a:extLst>
            <a:ext uri="{FF2B5EF4-FFF2-40B4-BE49-F238E27FC236}">
              <a16:creationId xmlns:a16="http://schemas.microsoft.com/office/drawing/2014/main" id="{78DE8CBC-E071-4DCE-A189-62C5AACEA23D}"/>
            </a:ext>
          </a:extLst>
        </xdr:cNvPr>
        <xdr:cNvCxnSpPr/>
      </xdr:nvCxnSpPr>
      <xdr:spPr>
        <a:xfrm>
          <a:off x="2019300" y="177812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69214</xdr:rowOff>
    </xdr:from>
    <xdr:to>
      <xdr:col>6</xdr:col>
      <xdr:colOff>38100</xdr:colOff>
      <xdr:row>103</xdr:row>
      <xdr:rowOff>170814</xdr:rowOff>
    </xdr:to>
    <xdr:sp macro="" textlink="">
      <xdr:nvSpPr>
        <xdr:cNvPr id="429" name="楕円 428">
          <a:extLst>
            <a:ext uri="{FF2B5EF4-FFF2-40B4-BE49-F238E27FC236}">
              <a16:creationId xmlns:a16="http://schemas.microsoft.com/office/drawing/2014/main" id="{1F0C8186-221D-43E4-BD3E-B1E2E98C8CA0}"/>
            </a:ext>
          </a:extLst>
        </xdr:cNvPr>
        <xdr:cNvSpPr/>
      </xdr:nvSpPr>
      <xdr:spPr>
        <a:xfrm>
          <a:off x="1079500" y="1772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120014</xdr:rowOff>
    </xdr:from>
    <xdr:to>
      <xdr:col>10</xdr:col>
      <xdr:colOff>114300</xdr:colOff>
      <xdr:row>103</xdr:row>
      <xdr:rowOff>121920</xdr:rowOff>
    </xdr:to>
    <xdr:cxnSp macro="">
      <xdr:nvCxnSpPr>
        <xdr:cNvPr id="430" name="直線コネクタ 429">
          <a:extLst>
            <a:ext uri="{FF2B5EF4-FFF2-40B4-BE49-F238E27FC236}">
              <a16:creationId xmlns:a16="http://schemas.microsoft.com/office/drawing/2014/main" id="{51046EBA-CCD2-4962-8667-943E22D6CCF8}"/>
            </a:ext>
          </a:extLst>
        </xdr:cNvPr>
        <xdr:cNvCxnSpPr/>
      </xdr:nvCxnSpPr>
      <xdr:spPr>
        <a:xfrm>
          <a:off x="1130300" y="1777936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68597</xdr:rowOff>
    </xdr:from>
    <xdr:ext cx="405111" cy="259045"/>
    <xdr:sp macro="" textlink="">
      <xdr:nvSpPr>
        <xdr:cNvPr id="431" name="n_1aveValue【港湾・漁港】&#10;有形固定資産減価償却率">
          <a:extLst>
            <a:ext uri="{FF2B5EF4-FFF2-40B4-BE49-F238E27FC236}">
              <a16:creationId xmlns:a16="http://schemas.microsoft.com/office/drawing/2014/main" id="{F3E603EE-B47D-4AA4-A99A-71C45374C484}"/>
            </a:ext>
          </a:extLst>
        </xdr:cNvPr>
        <xdr:cNvSpPr txBox="1"/>
      </xdr:nvSpPr>
      <xdr:spPr>
        <a:xfrm>
          <a:off x="3582044" y="1789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42563</xdr:rowOff>
    </xdr:from>
    <xdr:ext cx="405111" cy="259045"/>
    <xdr:sp macro="" textlink="">
      <xdr:nvSpPr>
        <xdr:cNvPr id="432" name="n_2aveValue【港湾・漁港】&#10;有形固定資産減価償却率">
          <a:extLst>
            <a:ext uri="{FF2B5EF4-FFF2-40B4-BE49-F238E27FC236}">
              <a16:creationId xmlns:a16="http://schemas.microsoft.com/office/drawing/2014/main" id="{BF741B11-F348-43EA-9074-1DCEFD7C8596}"/>
            </a:ext>
          </a:extLst>
        </xdr:cNvPr>
        <xdr:cNvSpPr txBox="1"/>
      </xdr:nvSpPr>
      <xdr:spPr>
        <a:xfrm>
          <a:off x="2705744" y="1753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154957</xdr:rowOff>
    </xdr:from>
    <xdr:ext cx="405111" cy="259045"/>
    <xdr:sp macro="" textlink="">
      <xdr:nvSpPr>
        <xdr:cNvPr id="433" name="n_3aveValue【港湾・漁港】&#10;有形固定資産減価償却率">
          <a:extLst>
            <a:ext uri="{FF2B5EF4-FFF2-40B4-BE49-F238E27FC236}">
              <a16:creationId xmlns:a16="http://schemas.microsoft.com/office/drawing/2014/main" id="{A67F653B-3B02-4E21-8007-15BECCDB801A}"/>
            </a:ext>
          </a:extLst>
        </xdr:cNvPr>
        <xdr:cNvSpPr txBox="1"/>
      </xdr:nvSpPr>
      <xdr:spPr>
        <a:xfrm>
          <a:off x="1816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169563</xdr:rowOff>
    </xdr:from>
    <xdr:ext cx="405111" cy="259045"/>
    <xdr:sp macro="" textlink="">
      <xdr:nvSpPr>
        <xdr:cNvPr id="434" name="n_4aveValue【港湾・漁港】&#10;有形固定資産減価償却率">
          <a:extLst>
            <a:ext uri="{FF2B5EF4-FFF2-40B4-BE49-F238E27FC236}">
              <a16:creationId xmlns:a16="http://schemas.microsoft.com/office/drawing/2014/main" id="{62DA5DCA-EAC6-4C60-B9E5-310818B0608D}"/>
            </a:ext>
          </a:extLst>
        </xdr:cNvPr>
        <xdr:cNvSpPr txBox="1"/>
      </xdr:nvSpPr>
      <xdr:spPr>
        <a:xfrm>
          <a:off x="927744" y="1782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90188</xdr:rowOff>
    </xdr:from>
    <xdr:ext cx="405111" cy="259045"/>
    <xdr:sp macro="" textlink="">
      <xdr:nvSpPr>
        <xdr:cNvPr id="435" name="n_1mainValue【港湾・漁港】&#10;有形固定資産減価償却率">
          <a:extLst>
            <a:ext uri="{FF2B5EF4-FFF2-40B4-BE49-F238E27FC236}">
              <a16:creationId xmlns:a16="http://schemas.microsoft.com/office/drawing/2014/main" id="{503254C4-7FCE-40A2-B926-FD9C02879312}"/>
            </a:ext>
          </a:extLst>
        </xdr:cNvPr>
        <xdr:cNvSpPr txBox="1"/>
      </xdr:nvSpPr>
      <xdr:spPr>
        <a:xfrm>
          <a:off x="35820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30497</xdr:rowOff>
    </xdr:from>
    <xdr:ext cx="405111" cy="259045"/>
    <xdr:sp macro="" textlink="">
      <xdr:nvSpPr>
        <xdr:cNvPr id="436" name="n_2mainValue【港湾・漁港】&#10;有形固定資産減価償却率">
          <a:extLst>
            <a:ext uri="{FF2B5EF4-FFF2-40B4-BE49-F238E27FC236}">
              <a16:creationId xmlns:a16="http://schemas.microsoft.com/office/drawing/2014/main" id="{7DB6C578-ED0B-4063-8D11-913CCE59633D}"/>
            </a:ext>
          </a:extLst>
        </xdr:cNvPr>
        <xdr:cNvSpPr txBox="1"/>
      </xdr:nvSpPr>
      <xdr:spPr>
        <a:xfrm>
          <a:off x="2705744" y="1786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163847</xdr:rowOff>
    </xdr:from>
    <xdr:ext cx="405111" cy="259045"/>
    <xdr:sp macro="" textlink="">
      <xdr:nvSpPr>
        <xdr:cNvPr id="437" name="n_3mainValue【港湾・漁港】&#10;有形固定資産減価償却率">
          <a:extLst>
            <a:ext uri="{FF2B5EF4-FFF2-40B4-BE49-F238E27FC236}">
              <a16:creationId xmlns:a16="http://schemas.microsoft.com/office/drawing/2014/main" id="{664302C3-0A1B-43D3-BE29-45E709D4E1E4}"/>
            </a:ext>
          </a:extLst>
        </xdr:cNvPr>
        <xdr:cNvSpPr txBox="1"/>
      </xdr:nvSpPr>
      <xdr:spPr>
        <a:xfrm>
          <a:off x="1816744"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15891</xdr:rowOff>
    </xdr:from>
    <xdr:ext cx="405111" cy="259045"/>
    <xdr:sp macro="" textlink="">
      <xdr:nvSpPr>
        <xdr:cNvPr id="438" name="n_4mainValue【港湾・漁港】&#10;有形固定資産減価償却率">
          <a:extLst>
            <a:ext uri="{FF2B5EF4-FFF2-40B4-BE49-F238E27FC236}">
              <a16:creationId xmlns:a16="http://schemas.microsoft.com/office/drawing/2014/main" id="{41A1083E-3A6F-46B2-BCAC-6EEE5C99FED2}"/>
            </a:ext>
          </a:extLst>
        </xdr:cNvPr>
        <xdr:cNvSpPr txBox="1"/>
      </xdr:nvSpPr>
      <xdr:spPr>
        <a:xfrm>
          <a:off x="927744" y="1750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a:extLst>
            <a:ext uri="{FF2B5EF4-FFF2-40B4-BE49-F238E27FC236}">
              <a16:creationId xmlns:a16="http://schemas.microsoft.com/office/drawing/2014/main" id="{D1E75605-603A-4D85-9606-C07A8AF4932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a:extLst>
            <a:ext uri="{FF2B5EF4-FFF2-40B4-BE49-F238E27FC236}">
              <a16:creationId xmlns:a16="http://schemas.microsoft.com/office/drawing/2014/main" id="{BC93E37E-1C23-4030-B262-38A6437DEDD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a:extLst>
            <a:ext uri="{FF2B5EF4-FFF2-40B4-BE49-F238E27FC236}">
              <a16:creationId xmlns:a16="http://schemas.microsoft.com/office/drawing/2014/main" id="{AA36FF80-3951-4575-9A5F-912E770EFCF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a:extLst>
            <a:ext uri="{FF2B5EF4-FFF2-40B4-BE49-F238E27FC236}">
              <a16:creationId xmlns:a16="http://schemas.microsoft.com/office/drawing/2014/main" id="{0526363D-DE50-4F24-9A7A-F2A31AD5908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a:extLst>
            <a:ext uri="{FF2B5EF4-FFF2-40B4-BE49-F238E27FC236}">
              <a16:creationId xmlns:a16="http://schemas.microsoft.com/office/drawing/2014/main" id="{975D2027-CC7C-4F3B-88E3-FDBBFF93AC0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a:extLst>
            <a:ext uri="{FF2B5EF4-FFF2-40B4-BE49-F238E27FC236}">
              <a16:creationId xmlns:a16="http://schemas.microsoft.com/office/drawing/2014/main" id="{C6E30A65-C339-4BE8-9614-F7F0BB9831D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a:extLst>
            <a:ext uri="{FF2B5EF4-FFF2-40B4-BE49-F238E27FC236}">
              <a16:creationId xmlns:a16="http://schemas.microsoft.com/office/drawing/2014/main" id="{57B2EE24-AFA2-49A3-939E-823B2CFE167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a:extLst>
            <a:ext uri="{FF2B5EF4-FFF2-40B4-BE49-F238E27FC236}">
              <a16:creationId xmlns:a16="http://schemas.microsoft.com/office/drawing/2014/main" id="{63F6D7B3-591F-49A3-A43D-3B2F4B994FAC}"/>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a:extLst>
            <a:ext uri="{FF2B5EF4-FFF2-40B4-BE49-F238E27FC236}">
              <a16:creationId xmlns:a16="http://schemas.microsoft.com/office/drawing/2014/main" id="{CD9BD020-5FBC-40F9-B6E2-83CADE9BC116}"/>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a:extLst>
            <a:ext uri="{FF2B5EF4-FFF2-40B4-BE49-F238E27FC236}">
              <a16:creationId xmlns:a16="http://schemas.microsoft.com/office/drawing/2014/main" id="{178AB2FD-A68F-4244-A437-5B4468F82BA6}"/>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9" name="直線コネクタ 448">
          <a:extLst>
            <a:ext uri="{FF2B5EF4-FFF2-40B4-BE49-F238E27FC236}">
              <a16:creationId xmlns:a16="http://schemas.microsoft.com/office/drawing/2014/main" id="{7170A094-1523-443F-88FA-D4884D509183}"/>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50" name="テキスト ボックス 449">
          <a:extLst>
            <a:ext uri="{FF2B5EF4-FFF2-40B4-BE49-F238E27FC236}">
              <a16:creationId xmlns:a16="http://schemas.microsoft.com/office/drawing/2014/main" id="{0AAD69C4-C099-4F21-A898-CF217A64C94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1" name="直線コネクタ 450">
          <a:extLst>
            <a:ext uri="{FF2B5EF4-FFF2-40B4-BE49-F238E27FC236}">
              <a16:creationId xmlns:a16="http://schemas.microsoft.com/office/drawing/2014/main" id="{2E28C3FB-73F8-4946-ACA4-566EE84042D3}"/>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52" name="テキスト ボックス 451">
          <a:extLst>
            <a:ext uri="{FF2B5EF4-FFF2-40B4-BE49-F238E27FC236}">
              <a16:creationId xmlns:a16="http://schemas.microsoft.com/office/drawing/2014/main" id="{EB0CBA60-D106-43DD-8E92-2C3238A042D3}"/>
            </a:ext>
          </a:extLst>
        </xdr:cNvPr>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3" name="直線コネクタ 452">
          <a:extLst>
            <a:ext uri="{FF2B5EF4-FFF2-40B4-BE49-F238E27FC236}">
              <a16:creationId xmlns:a16="http://schemas.microsoft.com/office/drawing/2014/main" id="{029FB9BB-A64F-4189-B4D7-0AB880D827CC}"/>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54" name="テキスト ボックス 453">
          <a:extLst>
            <a:ext uri="{FF2B5EF4-FFF2-40B4-BE49-F238E27FC236}">
              <a16:creationId xmlns:a16="http://schemas.microsoft.com/office/drawing/2014/main" id="{484DE310-FC6F-4B25-AF2E-FDBBF53C14FC}"/>
            </a:ext>
          </a:extLst>
        </xdr:cNvPr>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5" name="直線コネクタ 454">
          <a:extLst>
            <a:ext uri="{FF2B5EF4-FFF2-40B4-BE49-F238E27FC236}">
              <a16:creationId xmlns:a16="http://schemas.microsoft.com/office/drawing/2014/main" id="{613B6B21-394D-4429-AE75-3502277074ED}"/>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56" name="テキスト ボックス 455">
          <a:extLst>
            <a:ext uri="{FF2B5EF4-FFF2-40B4-BE49-F238E27FC236}">
              <a16:creationId xmlns:a16="http://schemas.microsoft.com/office/drawing/2014/main" id="{2D0F2A14-97F7-41EE-BEA8-9E627D712B25}"/>
            </a:ext>
          </a:extLst>
        </xdr:cNvPr>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7" name="直線コネクタ 456">
          <a:extLst>
            <a:ext uri="{FF2B5EF4-FFF2-40B4-BE49-F238E27FC236}">
              <a16:creationId xmlns:a16="http://schemas.microsoft.com/office/drawing/2014/main" id="{1BF111D3-792B-4C96-8ABF-6CCA4297A1E2}"/>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8" name="テキスト ボックス 457">
          <a:extLst>
            <a:ext uri="{FF2B5EF4-FFF2-40B4-BE49-F238E27FC236}">
              <a16:creationId xmlns:a16="http://schemas.microsoft.com/office/drawing/2014/main" id="{C0E580FD-9E3F-44D6-A97F-E6BC40FF8CAB}"/>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9" name="【港湾・漁港】&#10;一人当たり有形固定資産（償却資産）額グラフ枠">
          <a:extLst>
            <a:ext uri="{FF2B5EF4-FFF2-40B4-BE49-F238E27FC236}">
              <a16:creationId xmlns:a16="http://schemas.microsoft.com/office/drawing/2014/main" id="{8F23ECB5-00FE-403C-91D6-72F1E5E71FC7}"/>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104</xdr:row>
      <xdr:rowOff>18917</xdr:rowOff>
    </xdr:from>
    <xdr:to>
      <xdr:col>54</xdr:col>
      <xdr:colOff>189865</xdr:colOff>
      <xdr:row>108</xdr:row>
      <xdr:rowOff>62722</xdr:rowOff>
    </xdr:to>
    <xdr:cxnSp macro="">
      <xdr:nvCxnSpPr>
        <xdr:cNvPr id="460" name="直線コネクタ 459">
          <a:extLst>
            <a:ext uri="{FF2B5EF4-FFF2-40B4-BE49-F238E27FC236}">
              <a16:creationId xmlns:a16="http://schemas.microsoft.com/office/drawing/2014/main" id="{296B4417-96C5-45CF-AFEF-F7D6291D8C22}"/>
            </a:ext>
          </a:extLst>
        </xdr:cNvPr>
        <xdr:cNvCxnSpPr/>
      </xdr:nvCxnSpPr>
      <xdr:spPr>
        <a:xfrm flipV="1">
          <a:off x="10476865" y="17849717"/>
          <a:ext cx="0" cy="729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66549</xdr:rowOff>
    </xdr:from>
    <xdr:ext cx="469744" cy="259045"/>
    <xdr:sp macro="" textlink="">
      <xdr:nvSpPr>
        <xdr:cNvPr id="461" name="【港湾・漁港】&#10;一人当たり有形固定資産（償却資産）額最小値テキスト">
          <a:extLst>
            <a:ext uri="{FF2B5EF4-FFF2-40B4-BE49-F238E27FC236}">
              <a16:creationId xmlns:a16="http://schemas.microsoft.com/office/drawing/2014/main" id="{2D2D1643-132C-4AE7-8D7D-2554CA9F79D8}"/>
            </a:ext>
          </a:extLst>
        </xdr:cNvPr>
        <xdr:cNvSpPr txBox="1"/>
      </xdr:nvSpPr>
      <xdr:spPr>
        <a:xfrm>
          <a:off x="10515600" y="1858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62722</xdr:rowOff>
    </xdr:from>
    <xdr:to>
      <xdr:col>55</xdr:col>
      <xdr:colOff>88900</xdr:colOff>
      <xdr:row>108</xdr:row>
      <xdr:rowOff>62722</xdr:rowOff>
    </xdr:to>
    <xdr:cxnSp macro="">
      <xdr:nvCxnSpPr>
        <xdr:cNvPr id="462" name="直線コネクタ 461">
          <a:extLst>
            <a:ext uri="{FF2B5EF4-FFF2-40B4-BE49-F238E27FC236}">
              <a16:creationId xmlns:a16="http://schemas.microsoft.com/office/drawing/2014/main" id="{076D4C7E-FEF2-4A12-97B1-22D538A5CBD7}"/>
            </a:ext>
          </a:extLst>
        </xdr:cNvPr>
        <xdr:cNvCxnSpPr/>
      </xdr:nvCxnSpPr>
      <xdr:spPr>
        <a:xfrm>
          <a:off x="10388600" y="18579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102</xdr:row>
      <xdr:rowOff>137044</xdr:rowOff>
    </xdr:from>
    <xdr:ext cx="599010" cy="259045"/>
    <xdr:sp macro="" textlink="">
      <xdr:nvSpPr>
        <xdr:cNvPr id="463" name="【港湾・漁港】&#10;一人当たり有形固定資産（償却資産）額最大値テキスト">
          <a:extLst>
            <a:ext uri="{FF2B5EF4-FFF2-40B4-BE49-F238E27FC236}">
              <a16:creationId xmlns:a16="http://schemas.microsoft.com/office/drawing/2014/main" id="{7510AF55-7730-4E4B-A7F3-A55731887905}"/>
            </a:ext>
          </a:extLst>
        </xdr:cNvPr>
        <xdr:cNvSpPr txBox="1"/>
      </xdr:nvSpPr>
      <xdr:spPr>
        <a:xfrm>
          <a:off x="10515600" y="1762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104</xdr:row>
      <xdr:rowOff>18917</xdr:rowOff>
    </xdr:from>
    <xdr:to>
      <xdr:col>55</xdr:col>
      <xdr:colOff>88900</xdr:colOff>
      <xdr:row>104</xdr:row>
      <xdr:rowOff>18917</xdr:rowOff>
    </xdr:to>
    <xdr:cxnSp macro="">
      <xdr:nvCxnSpPr>
        <xdr:cNvPr id="464" name="直線コネクタ 463">
          <a:extLst>
            <a:ext uri="{FF2B5EF4-FFF2-40B4-BE49-F238E27FC236}">
              <a16:creationId xmlns:a16="http://schemas.microsoft.com/office/drawing/2014/main" id="{87D6712E-A7AC-4BF2-94A0-60E8C9F9C90F}"/>
            </a:ext>
          </a:extLst>
        </xdr:cNvPr>
        <xdr:cNvCxnSpPr/>
      </xdr:nvCxnSpPr>
      <xdr:spPr>
        <a:xfrm>
          <a:off x="10388600" y="17849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88436</xdr:rowOff>
    </xdr:from>
    <xdr:ext cx="599010" cy="259045"/>
    <xdr:sp macro="" textlink="">
      <xdr:nvSpPr>
        <xdr:cNvPr id="465" name="【港湾・漁港】&#10;一人当たり有形固定資産（償却資産）額平均値テキスト">
          <a:extLst>
            <a:ext uri="{FF2B5EF4-FFF2-40B4-BE49-F238E27FC236}">
              <a16:creationId xmlns:a16="http://schemas.microsoft.com/office/drawing/2014/main" id="{12C3EA87-D2C7-4819-9FA4-969030426F32}"/>
            </a:ext>
          </a:extLst>
        </xdr:cNvPr>
        <xdr:cNvSpPr txBox="1"/>
      </xdr:nvSpPr>
      <xdr:spPr>
        <a:xfrm>
          <a:off x="10515600" y="180906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110009</xdr:rowOff>
    </xdr:from>
    <xdr:to>
      <xdr:col>55</xdr:col>
      <xdr:colOff>50800</xdr:colOff>
      <xdr:row>106</xdr:row>
      <xdr:rowOff>40159</xdr:rowOff>
    </xdr:to>
    <xdr:sp macro="" textlink="">
      <xdr:nvSpPr>
        <xdr:cNvPr id="466" name="フローチャート: 判断 465">
          <a:extLst>
            <a:ext uri="{FF2B5EF4-FFF2-40B4-BE49-F238E27FC236}">
              <a16:creationId xmlns:a16="http://schemas.microsoft.com/office/drawing/2014/main" id="{0D33FE19-F1EC-4308-B5F9-E678C2DCB824}"/>
            </a:ext>
          </a:extLst>
        </xdr:cNvPr>
        <xdr:cNvSpPr/>
      </xdr:nvSpPr>
      <xdr:spPr>
        <a:xfrm>
          <a:off x="10426700" y="18112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102</xdr:row>
      <xdr:rowOff>53566</xdr:rowOff>
    </xdr:from>
    <xdr:to>
      <xdr:col>50</xdr:col>
      <xdr:colOff>165100</xdr:colOff>
      <xdr:row>102</xdr:row>
      <xdr:rowOff>155166</xdr:rowOff>
    </xdr:to>
    <xdr:sp macro="" textlink="">
      <xdr:nvSpPr>
        <xdr:cNvPr id="467" name="フローチャート: 判断 466">
          <a:extLst>
            <a:ext uri="{FF2B5EF4-FFF2-40B4-BE49-F238E27FC236}">
              <a16:creationId xmlns:a16="http://schemas.microsoft.com/office/drawing/2014/main" id="{AECBC2A0-8607-449C-894A-01EC45C1A6FC}"/>
            </a:ext>
          </a:extLst>
        </xdr:cNvPr>
        <xdr:cNvSpPr/>
      </xdr:nvSpPr>
      <xdr:spPr>
        <a:xfrm>
          <a:off x="9588500" y="1754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102</xdr:row>
      <xdr:rowOff>66866</xdr:rowOff>
    </xdr:from>
    <xdr:to>
      <xdr:col>46</xdr:col>
      <xdr:colOff>38100</xdr:colOff>
      <xdr:row>102</xdr:row>
      <xdr:rowOff>168466</xdr:rowOff>
    </xdr:to>
    <xdr:sp macro="" textlink="">
      <xdr:nvSpPr>
        <xdr:cNvPr id="468" name="フローチャート: 判断 467">
          <a:extLst>
            <a:ext uri="{FF2B5EF4-FFF2-40B4-BE49-F238E27FC236}">
              <a16:creationId xmlns:a16="http://schemas.microsoft.com/office/drawing/2014/main" id="{C13E77E3-537F-4080-BF69-80D35B9C8CFE}"/>
            </a:ext>
          </a:extLst>
        </xdr:cNvPr>
        <xdr:cNvSpPr/>
      </xdr:nvSpPr>
      <xdr:spPr>
        <a:xfrm>
          <a:off x="8699500" y="1755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100</xdr:row>
      <xdr:rowOff>38646</xdr:rowOff>
    </xdr:from>
    <xdr:to>
      <xdr:col>41</xdr:col>
      <xdr:colOff>101600</xdr:colOff>
      <xdr:row>100</xdr:row>
      <xdr:rowOff>140246</xdr:rowOff>
    </xdr:to>
    <xdr:sp macro="" textlink="">
      <xdr:nvSpPr>
        <xdr:cNvPr id="469" name="フローチャート: 判断 468">
          <a:extLst>
            <a:ext uri="{FF2B5EF4-FFF2-40B4-BE49-F238E27FC236}">
              <a16:creationId xmlns:a16="http://schemas.microsoft.com/office/drawing/2014/main" id="{771B2411-DEAA-4423-B969-F7743F974A79}"/>
            </a:ext>
          </a:extLst>
        </xdr:cNvPr>
        <xdr:cNvSpPr/>
      </xdr:nvSpPr>
      <xdr:spPr>
        <a:xfrm>
          <a:off x="7810500" y="1718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112492</xdr:rowOff>
    </xdr:from>
    <xdr:to>
      <xdr:col>36</xdr:col>
      <xdr:colOff>165100</xdr:colOff>
      <xdr:row>105</xdr:row>
      <xdr:rowOff>42642</xdr:rowOff>
    </xdr:to>
    <xdr:sp macro="" textlink="">
      <xdr:nvSpPr>
        <xdr:cNvPr id="470" name="フローチャート: 判断 469">
          <a:extLst>
            <a:ext uri="{FF2B5EF4-FFF2-40B4-BE49-F238E27FC236}">
              <a16:creationId xmlns:a16="http://schemas.microsoft.com/office/drawing/2014/main" id="{EDEEFF35-BD0E-4CDC-8DEB-9F3CC72E36D8}"/>
            </a:ext>
          </a:extLst>
        </xdr:cNvPr>
        <xdr:cNvSpPr/>
      </xdr:nvSpPr>
      <xdr:spPr>
        <a:xfrm>
          <a:off x="6921500" y="1794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4999F76A-7286-4C14-9755-5F632142914F}"/>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A71A699B-FD79-48C0-A2D4-43666FD9A808}"/>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6A51E86C-9C18-402A-86BF-4AEBF524F62C}"/>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8068F7D6-596B-4CD7-9347-E8BA6A3BC179}"/>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D0279876-D96A-45EB-ADA8-9B1649C7CF0B}"/>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111801</xdr:rowOff>
    </xdr:from>
    <xdr:to>
      <xdr:col>55</xdr:col>
      <xdr:colOff>50800</xdr:colOff>
      <xdr:row>105</xdr:row>
      <xdr:rowOff>41951</xdr:rowOff>
    </xdr:to>
    <xdr:sp macro="" textlink="">
      <xdr:nvSpPr>
        <xdr:cNvPr id="476" name="楕円 475">
          <a:extLst>
            <a:ext uri="{FF2B5EF4-FFF2-40B4-BE49-F238E27FC236}">
              <a16:creationId xmlns:a16="http://schemas.microsoft.com/office/drawing/2014/main" id="{FD6A259C-6730-4496-B1C5-2AF21E0EA40C}"/>
            </a:ext>
          </a:extLst>
        </xdr:cNvPr>
        <xdr:cNvSpPr/>
      </xdr:nvSpPr>
      <xdr:spPr>
        <a:xfrm>
          <a:off x="10426700" y="1794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134678</xdr:rowOff>
    </xdr:from>
    <xdr:ext cx="599010" cy="259045"/>
    <xdr:sp macro="" textlink="">
      <xdr:nvSpPr>
        <xdr:cNvPr id="477" name="【港湾・漁港】&#10;一人当たり有形固定資産（償却資産）額該当値テキスト">
          <a:extLst>
            <a:ext uri="{FF2B5EF4-FFF2-40B4-BE49-F238E27FC236}">
              <a16:creationId xmlns:a16="http://schemas.microsoft.com/office/drawing/2014/main" id="{CED2024A-05B2-4746-AD8B-558D252137A2}"/>
            </a:ext>
          </a:extLst>
        </xdr:cNvPr>
        <xdr:cNvSpPr txBox="1"/>
      </xdr:nvSpPr>
      <xdr:spPr>
        <a:xfrm>
          <a:off x="10515600" y="17794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120093</xdr:rowOff>
    </xdr:from>
    <xdr:to>
      <xdr:col>50</xdr:col>
      <xdr:colOff>165100</xdr:colOff>
      <xdr:row>105</xdr:row>
      <xdr:rowOff>50243</xdr:rowOff>
    </xdr:to>
    <xdr:sp macro="" textlink="">
      <xdr:nvSpPr>
        <xdr:cNvPr id="478" name="楕円 477">
          <a:extLst>
            <a:ext uri="{FF2B5EF4-FFF2-40B4-BE49-F238E27FC236}">
              <a16:creationId xmlns:a16="http://schemas.microsoft.com/office/drawing/2014/main" id="{48E96540-1DC8-432B-B75E-F8A5D5BB21F4}"/>
            </a:ext>
          </a:extLst>
        </xdr:cNvPr>
        <xdr:cNvSpPr/>
      </xdr:nvSpPr>
      <xdr:spPr>
        <a:xfrm>
          <a:off x="9588500" y="1795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162601</xdr:rowOff>
    </xdr:from>
    <xdr:to>
      <xdr:col>55</xdr:col>
      <xdr:colOff>0</xdr:colOff>
      <xdr:row>104</xdr:row>
      <xdr:rowOff>170893</xdr:rowOff>
    </xdr:to>
    <xdr:cxnSp macro="">
      <xdr:nvCxnSpPr>
        <xdr:cNvPr id="479" name="直線コネクタ 478">
          <a:extLst>
            <a:ext uri="{FF2B5EF4-FFF2-40B4-BE49-F238E27FC236}">
              <a16:creationId xmlns:a16="http://schemas.microsoft.com/office/drawing/2014/main" id="{C5808AAB-73CE-4A79-AB59-A69DA0054820}"/>
            </a:ext>
          </a:extLst>
        </xdr:cNvPr>
        <xdr:cNvCxnSpPr/>
      </xdr:nvCxnSpPr>
      <xdr:spPr>
        <a:xfrm flipV="1">
          <a:off x="9639300" y="17993401"/>
          <a:ext cx="838200" cy="8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127008</xdr:rowOff>
    </xdr:from>
    <xdr:to>
      <xdr:col>46</xdr:col>
      <xdr:colOff>38100</xdr:colOff>
      <xdr:row>105</xdr:row>
      <xdr:rowOff>57158</xdr:rowOff>
    </xdr:to>
    <xdr:sp macro="" textlink="">
      <xdr:nvSpPr>
        <xdr:cNvPr id="480" name="楕円 479">
          <a:extLst>
            <a:ext uri="{FF2B5EF4-FFF2-40B4-BE49-F238E27FC236}">
              <a16:creationId xmlns:a16="http://schemas.microsoft.com/office/drawing/2014/main" id="{D7CB02E9-20D3-4524-B174-D986FD2C890B}"/>
            </a:ext>
          </a:extLst>
        </xdr:cNvPr>
        <xdr:cNvSpPr/>
      </xdr:nvSpPr>
      <xdr:spPr>
        <a:xfrm>
          <a:off x="8699500" y="1795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170893</xdr:rowOff>
    </xdr:from>
    <xdr:to>
      <xdr:col>50</xdr:col>
      <xdr:colOff>114300</xdr:colOff>
      <xdr:row>105</xdr:row>
      <xdr:rowOff>6358</xdr:rowOff>
    </xdr:to>
    <xdr:cxnSp macro="">
      <xdr:nvCxnSpPr>
        <xdr:cNvPr id="481" name="直線コネクタ 480">
          <a:extLst>
            <a:ext uri="{FF2B5EF4-FFF2-40B4-BE49-F238E27FC236}">
              <a16:creationId xmlns:a16="http://schemas.microsoft.com/office/drawing/2014/main" id="{8F7820A5-E81E-4285-A239-218FBDFEC19C}"/>
            </a:ext>
          </a:extLst>
        </xdr:cNvPr>
        <xdr:cNvCxnSpPr/>
      </xdr:nvCxnSpPr>
      <xdr:spPr>
        <a:xfrm flipV="1">
          <a:off x="8750300" y="18001693"/>
          <a:ext cx="889000" cy="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134989</xdr:rowOff>
    </xdr:from>
    <xdr:to>
      <xdr:col>41</xdr:col>
      <xdr:colOff>101600</xdr:colOff>
      <xdr:row>105</xdr:row>
      <xdr:rowOff>65139</xdr:rowOff>
    </xdr:to>
    <xdr:sp macro="" textlink="">
      <xdr:nvSpPr>
        <xdr:cNvPr id="482" name="楕円 481">
          <a:extLst>
            <a:ext uri="{FF2B5EF4-FFF2-40B4-BE49-F238E27FC236}">
              <a16:creationId xmlns:a16="http://schemas.microsoft.com/office/drawing/2014/main" id="{193EBFF9-2992-49EB-8933-108D7180D0B2}"/>
            </a:ext>
          </a:extLst>
        </xdr:cNvPr>
        <xdr:cNvSpPr/>
      </xdr:nvSpPr>
      <xdr:spPr>
        <a:xfrm>
          <a:off x="7810500" y="1796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6358</xdr:rowOff>
    </xdr:from>
    <xdr:to>
      <xdr:col>45</xdr:col>
      <xdr:colOff>177800</xdr:colOff>
      <xdr:row>105</xdr:row>
      <xdr:rowOff>14339</xdr:rowOff>
    </xdr:to>
    <xdr:cxnSp macro="">
      <xdr:nvCxnSpPr>
        <xdr:cNvPr id="483" name="直線コネクタ 482">
          <a:extLst>
            <a:ext uri="{FF2B5EF4-FFF2-40B4-BE49-F238E27FC236}">
              <a16:creationId xmlns:a16="http://schemas.microsoft.com/office/drawing/2014/main" id="{EC9DB5C1-2B94-4076-BDBC-B88DC6B5F2BC}"/>
            </a:ext>
          </a:extLst>
        </xdr:cNvPr>
        <xdr:cNvCxnSpPr/>
      </xdr:nvCxnSpPr>
      <xdr:spPr>
        <a:xfrm flipV="1">
          <a:off x="7861300" y="18008608"/>
          <a:ext cx="889000" cy="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141286</xdr:rowOff>
    </xdr:from>
    <xdr:to>
      <xdr:col>36</xdr:col>
      <xdr:colOff>165100</xdr:colOff>
      <xdr:row>105</xdr:row>
      <xdr:rowOff>71436</xdr:rowOff>
    </xdr:to>
    <xdr:sp macro="" textlink="">
      <xdr:nvSpPr>
        <xdr:cNvPr id="484" name="楕円 483">
          <a:extLst>
            <a:ext uri="{FF2B5EF4-FFF2-40B4-BE49-F238E27FC236}">
              <a16:creationId xmlns:a16="http://schemas.microsoft.com/office/drawing/2014/main" id="{E4522B23-D862-44C7-9CCD-8DEB071A9B22}"/>
            </a:ext>
          </a:extLst>
        </xdr:cNvPr>
        <xdr:cNvSpPr/>
      </xdr:nvSpPr>
      <xdr:spPr>
        <a:xfrm>
          <a:off x="6921500" y="1797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14339</xdr:rowOff>
    </xdr:from>
    <xdr:to>
      <xdr:col>41</xdr:col>
      <xdr:colOff>50800</xdr:colOff>
      <xdr:row>105</xdr:row>
      <xdr:rowOff>20636</xdr:rowOff>
    </xdr:to>
    <xdr:cxnSp macro="">
      <xdr:nvCxnSpPr>
        <xdr:cNvPr id="485" name="直線コネクタ 484">
          <a:extLst>
            <a:ext uri="{FF2B5EF4-FFF2-40B4-BE49-F238E27FC236}">
              <a16:creationId xmlns:a16="http://schemas.microsoft.com/office/drawing/2014/main" id="{E30C615C-F2E7-4139-9416-4C4F91958754}"/>
            </a:ext>
          </a:extLst>
        </xdr:cNvPr>
        <xdr:cNvCxnSpPr/>
      </xdr:nvCxnSpPr>
      <xdr:spPr>
        <a:xfrm flipV="1">
          <a:off x="6972300" y="18016589"/>
          <a:ext cx="889000" cy="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101</xdr:row>
      <xdr:rowOff>243</xdr:rowOff>
    </xdr:from>
    <xdr:ext cx="599010" cy="259045"/>
    <xdr:sp macro="" textlink="">
      <xdr:nvSpPr>
        <xdr:cNvPr id="486" name="n_1aveValue【港湾・漁港】&#10;一人当たり有形固定資産（償却資産）額">
          <a:extLst>
            <a:ext uri="{FF2B5EF4-FFF2-40B4-BE49-F238E27FC236}">
              <a16:creationId xmlns:a16="http://schemas.microsoft.com/office/drawing/2014/main" id="{18F94743-0F94-4B87-8588-FCE3ADD8036B}"/>
            </a:ext>
          </a:extLst>
        </xdr:cNvPr>
        <xdr:cNvSpPr txBox="1"/>
      </xdr:nvSpPr>
      <xdr:spPr>
        <a:xfrm>
          <a:off x="9327095" y="1731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101</xdr:row>
      <xdr:rowOff>13543</xdr:rowOff>
    </xdr:from>
    <xdr:ext cx="599010" cy="259045"/>
    <xdr:sp macro="" textlink="">
      <xdr:nvSpPr>
        <xdr:cNvPr id="487" name="n_2aveValue【港湾・漁港】&#10;一人当たり有形固定資産（償却資産）額">
          <a:extLst>
            <a:ext uri="{FF2B5EF4-FFF2-40B4-BE49-F238E27FC236}">
              <a16:creationId xmlns:a16="http://schemas.microsoft.com/office/drawing/2014/main" id="{20F4FD48-BE8E-4652-BB35-1DBDD5651154}"/>
            </a:ext>
          </a:extLst>
        </xdr:cNvPr>
        <xdr:cNvSpPr txBox="1"/>
      </xdr:nvSpPr>
      <xdr:spPr>
        <a:xfrm>
          <a:off x="8450795" y="17329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98</xdr:row>
      <xdr:rowOff>156773</xdr:rowOff>
    </xdr:from>
    <xdr:ext cx="599010" cy="259045"/>
    <xdr:sp macro="" textlink="">
      <xdr:nvSpPr>
        <xdr:cNvPr id="488" name="n_3aveValue【港湾・漁港】&#10;一人当たり有形固定資産（償却資産）額">
          <a:extLst>
            <a:ext uri="{FF2B5EF4-FFF2-40B4-BE49-F238E27FC236}">
              <a16:creationId xmlns:a16="http://schemas.microsoft.com/office/drawing/2014/main" id="{4869D30C-C272-4A60-9497-0076F29EC48C}"/>
            </a:ext>
          </a:extLst>
        </xdr:cNvPr>
        <xdr:cNvSpPr txBox="1"/>
      </xdr:nvSpPr>
      <xdr:spPr>
        <a:xfrm>
          <a:off x="7561795" y="1695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103</xdr:row>
      <xdr:rowOff>59169</xdr:rowOff>
    </xdr:from>
    <xdr:ext cx="599010" cy="259045"/>
    <xdr:sp macro="" textlink="">
      <xdr:nvSpPr>
        <xdr:cNvPr id="489" name="n_4aveValue【港湾・漁港】&#10;一人当たり有形固定資産（償却資産）額">
          <a:extLst>
            <a:ext uri="{FF2B5EF4-FFF2-40B4-BE49-F238E27FC236}">
              <a16:creationId xmlns:a16="http://schemas.microsoft.com/office/drawing/2014/main" id="{3D156140-35FC-4C4A-A9A8-602DD49585A3}"/>
            </a:ext>
          </a:extLst>
        </xdr:cNvPr>
        <xdr:cNvSpPr txBox="1"/>
      </xdr:nvSpPr>
      <xdr:spPr>
        <a:xfrm>
          <a:off x="6672795" y="1771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105</xdr:row>
      <xdr:rowOff>41370</xdr:rowOff>
    </xdr:from>
    <xdr:ext cx="599010" cy="259045"/>
    <xdr:sp macro="" textlink="">
      <xdr:nvSpPr>
        <xdr:cNvPr id="490" name="n_1mainValue【港湾・漁港】&#10;一人当たり有形固定資産（償却資産）額">
          <a:extLst>
            <a:ext uri="{FF2B5EF4-FFF2-40B4-BE49-F238E27FC236}">
              <a16:creationId xmlns:a16="http://schemas.microsoft.com/office/drawing/2014/main" id="{3CA43FE3-DA82-4207-ABEC-7641488BC240}"/>
            </a:ext>
          </a:extLst>
        </xdr:cNvPr>
        <xdr:cNvSpPr txBox="1"/>
      </xdr:nvSpPr>
      <xdr:spPr>
        <a:xfrm>
          <a:off x="9327095" y="18043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48285</xdr:rowOff>
    </xdr:from>
    <xdr:ext cx="599010" cy="259045"/>
    <xdr:sp macro="" textlink="">
      <xdr:nvSpPr>
        <xdr:cNvPr id="491" name="n_2mainValue【港湾・漁港】&#10;一人当たり有形固定資産（償却資産）額">
          <a:extLst>
            <a:ext uri="{FF2B5EF4-FFF2-40B4-BE49-F238E27FC236}">
              <a16:creationId xmlns:a16="http://schemas.microsoft.com/office/drawing/2014/main" id="{39E192EE-95E6-4DC2-8BE9-53367B58EE10}"/>
            </a:ext>
          </a:extLst>
        </xdr:cNvPr>
        <xdr:cNvSpPr txBox="1"/>
      </xdr:nvSpPr>
      <xdr:spPr>
        <a:xfrm>
          <a:off x="8450795" y="1805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56266</xdr:rowOff>
    </xdr:from>
    <xdr:ext cx="599010" cy="259045"/>
    <xdr:sp macro="" textlink="">
      <xdr:nvSpPr>
        <xdr:cNvPr id="492" name="n_3mainValue【港湾・漁港】&#10;一人当たり有形固定資産（償却資産）額">
          <a:extLst>
            <a:ext uri="{FF2B5EF4-FFF2-40B4-BE49-F238E27FC236}">
              <a16:creationId xmlns:a16="http://schemas.microsoft.com/office/drawing/2014/main" id="{96F8EAAD-8F27-4394-9E4B-E75368746FF8}"/>
            </a:ext>
          </a:extLst>
        </xdr:cNvPr>
        <xdr:cNvSpPr txBox="1"/>
      </xdr:nvSpPr>
      <xdr:spPr>
        <a:xfrm>
          <a:off x="7561795" y="1805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62563</xdr:rowOff>
    </xdr:from>
    <xdr:ext cx="599010" cy="259045"/>
    <xdr:sp macro="" textlink="">
      <xdr:nvSpPr>
        <xdr:cNvPr id="493" name="n_4mainValue【港湾・漁港】&#10;一人当たり有形固定資産（償却資産）額">
          <a:extLst>
            <a:ext uri="{FF2B5EF4-FFF2-40B4-BE49-F238E27FC236}">
              <a16:creationId xmlns:a16="http://schemas.microsoft.com/office/drawing/2014/main" id="{16A2AA80-609B-4E60-918F-192E6D41CE93}"/>
            </a:ext>
          </a:extLst>
        </xdr:cNvPr>
        <xdr:cNvSpPr txBox="1"/>
      </xdr:nvSpPr>
      <xdr:spPr>
        <a:xfrm>
          <a:off x="6672795" y="18064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4" name="正方形/長方形 493">
          <a:extLst>
            <a:ext uri="{FF2B5EF4-FFF2-40B4-BE49-F238E27FC236}">
              <a16:creationId xmlns:a16="http://schemas.microsoft.com/office/drawing/2014/main" id="{5A4EFDA4-4086-4F87-97B2-654011DA032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5" name="正方形/長方形 494">
          <a:extLst>
            <a:ext uri="{FF2B5EF4-FFF2-40B4-BE49-F238E27FC236}">
              <a16:creationId xmlns:a16="http://schemas.microsoft.com/office/drawing/2014/main" id="{074FC37C-83DA-4147-A68D-849A2DF338D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6" name="正方形/長方形 495">
          <a:extLst>
            <a:ext uri="{FF2B5EF4-FFF2-40B4-BE49-F238E27FC236}">
              <a16:creationId xmlns:a16="http://schemas.microsoft.com/office/drawing/2014/main" id="{E1BC9485-A01C-4628-96E5-D8CE4BB0B3A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7" name="正方形/長方形 496">
          <a:extLst>
            <a:ext uri="{FF2B5EF4-FFF2-40B4-BE49-F238E27FC236}">
              <a16:creationId xmlns:a16="http://schemas.microsoft.com/office/drawing/2014/main" id="{CE030776-9B49-4F64-ABCD-B5DF7921434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8" name="正方形/長方形 497">
          <a:extLst>
            <a:ext uri="{FF2B5EF4-FFF2-40B4-BE49-F238E27FC236}">
              <a16:creationId xmlns:a16="http://schemas.microsoft.com/office/drawing/2014/main" id="{18454122-7A26-4CAF-A3F3-2F13F807885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9" name="正方形/長方形 498">
          <a:extLst>
            <a:ext uri="{FF2B5EF4-FFF2-40B4-BE49-F238E27FC236}">
              <a16:creationId xmlns:a16="http://schemas.microsoft.com/office/drawing/2014/main" id="{DE4A0B43-85FA-4C80-BFA8-2D6C20021A3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0" name="正方形/長方形 499">
          <a:extLst>
            <a:ext uri="{FF2B5EF4-FFF2-40B4-BE49-F238E27FC236}">
              <a16:creationId xmlns:a16="http://schemas.microsoft.com/office/drawing/2014/main" id="{E2707CC4-B8D9-48AF-AF3C-ABAC2FACE01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1" name="正方形/長方形 500">
          <a:extLst>
            <a:ext uri="{FF2B5EF4-FFF2-40B4-BE49-F238E27FC236}">
              <a16:creationId xmlns:a16="http://schemas.microsoft.com/office/drawing/2014/main" id="{B7BC2167-1064-4BA6-AB55-21C457D20E5F}"/>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02" name="正方形/長方形 501">
          <a:extLst>
            <a:ext uri="{FF2B5EF4-FFF2-40B4-BE49-F238E27FC236}">
              <a16:creationId xmlns:a16="http://schemas.microsoft.com/office/drawing/2014/main" id="{1A42E7AC-4023-46EB-9143-11CB9EB149B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3" name="正方形/長方形 502">
          <a:extLst>
            <a:ext uri="{FF2B5EF4-FFF2-40B4-BE49-F238E27FC236}">
              <a16:creationId xmlns:a16="http://schemas.microsoft.com/office/drawing/2014/main" id="{554BA288-00D6-4A0E-9D76-F52EBD6E27C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4" name="正方形/長方形 503">
          <a:extLst>
            <a:ext uri="{FF2B5EF4-FFF2-40B4-BE49-F238E27FC236}">
              <a16:creationId xmlns:a16="http://schemas.microsoft.com/office/drawing/2014/main" id="{4BFDBB5A-F9B6-4193-AB5A-A6C3451A06F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5" name="正方形/長方形 504">
          <a:extLst>
            <a:ext uri="{FF2B5EF4-FFF2-40B4-BE49-F238E27FC236}">
              <a16:creationId xmlns:a16="http://schemas.microsoft.com/office/drawing/2014/main" id="{8B095E67-90D0-44D3-B007-7D7F7279BE0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6" name="正方形/長方形 505">
          <a:extLst>
            <a:ext uri="{FF2B5EF4-FFF2-40B4-BE49-F238E27FC236}">
              <a16:creationId xmlns:a16="http://schemas.microsoft.com/office/drawing/2014/main" id="{D6700E50-51D4-4DC4-8B69-1BF1643E008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7" name="正方形/長方形 506">
          <a:extLst>
            <a:ext uri="{FF2B5EF4-FFF2-40B4-BE49-F238E27FC236}">
              <a16:creationId xmlns:a16="http://schemas.microsoft.com/office/drawing/2014/main" id="{519B2E7D-BD85-44CE-837F-BD37FB625F6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8" name="正方形/長方形 507">
          <a:extLst>
            <a:ext uri="{FF2B5EF4-FFF2-40B4-BE49-F238E27FC236}">
              <a16:creationId xmlns:a16="http://schemas.microsoft.com/office/drawing/2014/main" id="{3945F7FE-1A4E-440D-8F64-B82D0FAAA76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9" name="正方形/長方形 508">
          <a:extLst>
            <a:ext uri="{FF2B5EF4-FFF2-40B4-BE49-F238E27FC236}">
              <a16:creationId xmlns:a16="http://schemas.microsoft.com/office/drawing/2014/main" id="{4B025A65-A252-4C31-92D9-DF2D2B84D089}"/>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84B355CF-9ED3-4B9A-821E-D50A0777D20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221C7A7E-9F9E-40D2-B920-D69AEB139DE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66F96BCB-1DF7-4152-A9A7-F4D5365BFA3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EB50179C-9447-4DE6-80AB-E3C6FEF41A3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2C342EC6-EBE3-43B0-853D-AEB3B4464A3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EAF3C366-0930-482A-8FF1-DDAA9C4D49B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FE37E6AD-41B5-473F-B407-B4BA55B3386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D556D655-E8E5-4174-A6FC-F293F63B2AB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BC5DC2B1-38DD-4571-9561-96EACD2CCE2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BC69F74F-CC72-4C43-BE4B-6F9C8487B52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09FB57D0-B69D-41F4-991A-653BEA4C455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id="{E6C4CE53-C85C-41A2-8F6D-5B992C125E09}"/>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a:extLst>
            <a:ext uri="{FF2B5EF4-FFF2-40B4-BE49-F238E27FC236}">
              <a16:creationId xmlns:a16="http://schemas.microsoft.com/office/drawing/2014/main" id="{55C3A51A-1DAA-403E-9A7A-62BBF95AC86B}"/>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id="{F8E0398B-E416-4FAF-A444-E96A158C2AD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id="{EBF3067A-E7C9-479F-AFA1-DC3529A11CB8}"/>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id="{04AEE303-89EE-48FD-AA9F-2BB22EB99F5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id="{F75E5932-F505-4A9C-992F-BC8088911EA9}"/>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id="{E1C1DCB5-B459-45A3-A59F-954B4D06EB44}"/>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id="{F2C71C3E-D0F2-44CD-97E3-257B119994AE}"/>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id="{D99D058E-DAEB-4BCA-979A-5E02C50FF6C9}"/>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id="{B089FD8E-DC9B-4732-9CDD-1725928B7F7A}"/>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id="{8468BB8B-7D1E-41E3-A49D-01A583406922}"/>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a:extLst>
            <a:ext uri="{FF2B5EF4-FFF2-40B4-BE49-F238E27FC236}">
              <a16:creationId xmlns:a16="http://schemas.microsoft.com/office/drawing/2014/main" id="{747D907B-412F-474C-A8BE-B85BDAC4F85E}"/>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13BB8AC5-943B-4E61-8021-C61CB126AE6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780A57A5-882C-46F6-B8A3-6438E14E6B0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130628</xdr:rowOff>
    </xdr:to>
    <xdr:cxnSp macro="">
      <xdr:nvCxnSpPr>
        <xdr:cNvPr id="535" name="直線コネクタ 534">
          <a:extLst>
            <a:ext uri="{FF2B5EF4-FFF2-40B4-BE49-F238E27FC236}">
              <a16:creationId xmlns:a16="http://schemas.microsoft.com/office/drawing/2014/main" id="{7A9D387D-69ED-4758-B10E-9147D9AB4865}"/>
            </a:ext>
          </a:extLst>
        </xdr:cNvPr>
        <xdr:cNvCxnSpPr/>
      </xdr:nvCxnSpPr>
      <xdr:spPr>
        <a:xfrm flipV="1">
          <a:off x="16318864" y="9659983"/>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学校施設】&#10;有形固定資産減価償却率最小値テキスト">
          <a:extLst>
            <a:ext uri="{FF2B5EF4-FFF2-40B4-BE49-F238E27FC236}">
              <a16:creationId xmlns:a16="http://schemas.microsoft.com/office/drawing/2014/main" id="{AB3ED017-C809-4F92-8141-4A77DDA8890F}"/>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a:extLst>
            <a:ext uri="{FF2B5EF4-FFF2-40B4-BE49-F238E27FC236}">
              <a16:creationId xmlns:a16="http://schemas.microsoft.com/office/drawing/2014/main" id="{8B5C0E31-2E21-4BD0-B0AF-76A2A00E4D71}"/>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BC8FFFC7-2A05-43F5-AC0C-91048C7B7DE5}"/>
            </a:ext>
          </a:extLst>
        </xdr:cNvPr>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539" name="直線コネクタ 538">
          <a:extLst>
            <a:ext uri="{FF2B5EF4-FFF2-40B4-BE49-F238E27FC236}">
              <a16:creationId xmlns:a16="http://schemas.microsoft.com/office/drawing/2014/main" id="{4835C89E-E77C-4F33-A2DC-A7A03E6693C1}"/>
            </a:ext>
          </a:extLst>
        </xdr:cNvPr>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133730</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0720EADB-2B43-4759-B638-7081BEC6D1EB}"/>
            </a:ext>
          </a:extLst>
        </xdr:cNvPr>
        <xdr:cNvSpPr txBox="1"/>
      </xdr:nvSpPr>
      <xdr:spPr>
        <a:xfrm>
          <a:off x="16357600" y="10249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110853</xdr:rowOff>
    </xdr:from>
    <xdr:to>
      <xdr:col>85</xdr:col>
      <xdr:colOff>177800</xdr:colOff>
      <xdr:row>61</xdr:row>
      <xdr:rowOff>41003</xdr:rowOff>
    </xdr:to>
    <xdr:sp macro="" textlink="">
      <xdr:nvSpPr>
        <xdr:cNvPr id="541" name="フローチャート: 判断 540">
          <a:extLst>
            <a:ext uri="{FF2B5EF4-FFF2-40B4-BE49-F238E27FC236}">
              <a16:creationId xmlns:a16="http://schemas.microsoft.com/office/drawing/2014/main" id="{AAB37060-8444-4F53-9D69-098ACD917344}"/>
            </a:ext>
          </a:extLst>
        </xdr:cNvPr>
        <xdr:cNvSpPr/>
      </xdr:nvSpPr>
      <xdr:spPr>
        <a:xfrm>
          <a:off x="162687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92891</xdr:rowOff>
    </xdr:from>
    <xdr:to>
      <xdr:col>81</xdr:col>
      <xdr:colOff>101600</xdr:colOff>
      <xdr:row>61</xdr:row>
      <xdr:rowOff>23041</xdr:rowOff>
    </xdr:to>
    <xdr:sp macro="" textlink="">
      <xdr:nvSpPr>
        <xdr:cNvPr id="542" name="フローチャート: 判断 541">
          <a:extLst>
            <a:ext uri="{FF2B5EF4-FFF2-40B4-BE49-F238E27FC236}">
              <a16:creationId xmlns:a16="http://schemas.microsoft.com/office/drawing/2014/main" id="{89D2658E-87C4-452C-8DD9-1A607E95BA8D}"/>
            </a:ext>
          </a:extLst>
        </xdr:cNvPr>
        <xdr:cNvSpPr/>
      </xdr:nvSpPr>
      <xdr:spPr>
        <a:xfrm>
          <a:off x="15430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43" name="フローチャート: 判断 542">
          <a:extLst>
            <a:ext uri="{FF2B5EF4-FFF2-40B4-BE49-F238E27FC236}">
              <a16:creationId xmlns:a16="http://schemas.microsoft.com/office/drawing/2014/main" id="{43E24F73-4270-4414-9BF3-52E93D97F140}"/>
            </a:ext>
          </a:extLst>
        </xdr:cNvPr>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7983</xdr:rowOff>
    </xdr:from>
    <xdr:to>
      <xdr:col>72</xdr:col>
      <xdr:colOff>38100</xdr:colOff>
      <xdr:row>60</xdr:row>
      <xdr:rowOff>109583</xdr:rowOff>
    </xdr:to>
    <xdr:sp macro="" textlink="">
      <xdr:nvSpPr>
        <xdr:cNvPr id="544" name="フローチャート: 判断 543">
          <a:extLst>
            <a:ext uri="{FF2B5EF4-FFF2-40B4-BE49-F238E27FC236}">
              <a16:creationId xmlns:a16="http://schemas.microsoft.com/office/drawing/2014/main" id="{EE76631C-6B54-4D3C-BACF-0D2521AD7C20}"/>
            </a:ext>
          </a:extLst>
        </xdr:cNvPr>
        <xdr:cNvSpPr/>
      </xdr:nvSpPr>
      <xdr:spPr>
        <a:xfrm>
          <a:off x="13652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39007</xdr:rowOff>
    </xdr:from>
    <xdr:to>
      <xdr:col>67</xdr:col>
      <xdr:colOff>101600</xdr:colOff>
      <xdr:row>60</xdr:row>
      <xdr:rowOff>140607</xdr:rowOff>
    </xdr:to>
    <xdr:sp macro="" textlink="">
      <xdr:nvSpPr>
        <xdr:cNvPr id="545" name="フローチャート: 判断 544">
          <a:extLst>
            <a:ext uri="{FF2B5EF4-FFF2-40B4-BE49-F238E27FC236}">
              <a16:creationId xmlns:a16="http://schemas.microsoft.com/office/drawing/2014/main" id="{0A0151CD-3B22-414E-BCD2-B25B2422B12D}"/>
            </a:ext>
          </a:extLst>
        </xdr:cNvPr>
        <xdr:cNvSpPr/>
      </xdr:nvSpPr>
      <xdr:spPr>
        <a:xfrm>
          <a:off x="12763500" y="103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4800D57-C611-45A5-9AD7-8CEBB10F305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7974925A-BD8F-4844-83A4-E7120A29D57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868C8CEC-F3D5-47CD-937E-225D0488EF4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3E946BC-482F-4FE3-8755-8DED0354B2F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1AE7B8AE-7BF2-4F53-86EB-B787743BC22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55335</xdr:rowOff>
    </xdr:from>
    <xdr:to>
      <xdr:col>85</xdr:col>
      <xdr:colOff>177800</xdr:colOff>
      <xdr:row>62</xdr:row>
      <xdr:rowOff>156935</xdr:rowOff>
    </xdr:to>
    <xdr:sp macro="" textlink="">
      <xdr:nvSpPr>
        <xdr:cNvPr id="551" name="楕円 550">
          <a:extLst>
            <a:ext uri="{FF2B5EF4-FFF2-40B4-BE49-F238E27FC236}">
              <a16:creationId xmlns:a16="http://schemas.microsoft.com/office/drawing/2014/main" id="{861CF259-5351-4A09-8BE3-F85D5F077B6B}"/>
            </a:ext>
          </a:extLst>
        </xdr:cNvPr>
        <xdr:cNvSpPr/>
      </xdr:nvSpPr>
      <xdr:spPr>
        <a:xfrm>
          <a:off x="16268700" y="1068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33762</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B0DB4864-3CF0-4FF2-85D5-D717024DD9B6}"/>
            </a:ext>
          </a:extLst>
        </xdr:cNvPr>
        <xdr:cNvSpPr txBox="1"/>
      </xdr:nvSpPr>
      <xdr:spPr>
        <a:xfrm>
          <a:off x="16357600" y="1066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35741</xdr:rowOff>
    </xdr:from>
    <xdr:to>
      <xdr:col>81</xdr:col>
      <xdr:colOff>101600</xdr:colOff>
      <xdr:row>62</xdr:row>
      <xdr:rowOff>137341</xdr:rowOff>
    </xdr:to>
    <xdr:sp macro="" textlink="">
      <xdr:nvSpPr>
        <xdr:cNvPr id="553" name="楕円 552">
          <a:extLst>
            <a:ext uri="{FF2B5EF4-FFF2-40B4-BE49-F238E27FC236}">
              <a16:creationId xmlns:a16="http://schemas.microsoft.com/office/drawing/2014/main" id="{A71E1A92-8259-4958-9F90-2002E430AEF3}"/>
            </a:ext>
          </a:extLst>
        </xdr:cNvPr>
        <xdr:cNvSpPr/>
      </xdr:nvSpPr>
      <xdr:spPr>
        <a:xfrm>
          <a:off x="15430500" y="1066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86541</xdr:rowOff>
    </xdr:from>
    <xdr:to>
      <xdr:col>85</xdr:col>
      <xdr:colOff>127000</xdr:colOff>
      <xdr:row>62</xdr:row>
      <xdr:rowOff>106135</xdr:rowOff>
    </xdr:to>
    <xdr:cxnSp macro="">
      <xdr:nvCxnSpPr>
        <xdr:cNvPr id="554" name="直線コネクタ 553">
          <a:extLst>
            <a:ext uri="{FF2B5EF4-FFF2-40B4-BE49-F238E27FC236}">
              <a16:creationId xmlns:a16="http://schemas.microsoft.com/office/drawing/2014/main" id="{932DCC63-DBB8-470E-BB12-3C03C47E8BD5}"/>
            </a:ext>
          </a:extLst>
        </xdr:cNvPr>
        <xdr:cNvCxnSpPr/>
      </xdr:nvCxnSpPr>
      <xdr:spPr>
        <a:xfrm>
          <a:off x="15481300" y="10716441"/>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1451</xdr:rowOff>
    </xdr:from>
    <xdr:to>
      <xdr:col>76</xdr:col>
      <xdr:colOff>165100</xdr:colOff>
      <xdr:row>62</xdr:row>
      <xdr:rowOff>103051</xdr:rowOff>
    </xdr:to>
    <xdr:sp macro="" textlink="">
      <xdr:nvSpPr>
        <xdr:cNvPr id="555" name="楕円 554">
          <a:extLst>
            <a:ext uri="{FF2B5EF4-FFF2-40B4-BE49-F238E27FC236}">
              <a16:creationId xmlns:a16="http://schemas.microsoft.com/office/drawing/2014/main" id="{8E2E6F71-5E26-4DD2-8862-E341F2642CD9}"/>
            </a:ext>
          </a:extLst>
        </xdr:cNvPr>
        <xdr:cNvSpPr/>
      </xdr:nvSpPr>
      <xdr:spPr>
        <a:xfrm>
          <a:off x="14541500" y="106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52251</xdr:rowOff>
    </xdr:from>
    <xdr:to>
      <xdr:col>81</xdr:col>
      <xdr:colOff>50800</xdr:colOff>
      <xdr:row>62</xdr:row>
      <xdr:rowOff>86541</xdr:rowOff>
    </xdr:to>
    <xdr:cxnSp macro="">
      <xdr:nvCxnSpPr>
        <xdr:cNvPr id="556" name="直線コネクタ 555">
          <a:extLst>
            <a:ext uri="{FF2B5EF4-FFF2-40B4-BE49-F238E27FC236}">
              <a16:creationId xmlns:a16="http://schemas.microsoft.com/office/drawing/2014/main" id="{AF8C62CA-BDF7-4EDE-BF89-1630A80F65E2}"/>
            </a:ext>
          </a:extLst>
        </xdr:cNvPr>
        <xdr:cNvCxnSpPr/>
      </xdr:nvCxnSpPr>
      <xdr:spPr>
        <a:xfrm>
          <a:off x="14592300" y="1068215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138612</xdr:rowOff>
    </xdr:from>
    <xdr:to>
      <xdr:col>72</xdr:col>
      <xdr:colOff>38100</xdr:colOff>
      <xdr:row>62</xdr:row>
      <xdr:rowOff>68762</xdr:rowOff>
    </xdr:to>
    <xdr:sp macro="" textlink="">
      <xdr:nvSpPr>
        <xdr:cNvPr id="557" name="楕円 556">
          <a:extLst>
            <a:ext uri="{FF2B5EF4-FFF2-40B4-BE49-F238E27FC236}">
              <a16:creationId xmlns:a16="http://schemas.microsoft.com/office/drawing/2014/main" id="{1C7F8093-BC1A-48D3-8222-2EE4F77BC016}"/>
            </a:ext>
          </a:extLst>
        </xdr:cNvPr>
        <xdr:cNvSpPr/>
      </xdr:nvSpPr>
      <xdr:spPr>
        <a:xfrm>
          <a:off x="13652500" y="1059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17962</xdr:rowOff>
    </xdr:from>
    <xdr:to>
      <xdr:col>76</xdr:col>
      <xdr:colOff>114300</xdr:colOff>
      <xdr:row>62</xdr:row>
      <xdr:rowOff>52251</xdr:rowOff>
    </xdr:to>
    <xdr:cxnSp macro="">
      <xdr:nvCxnSpPr>
        <xdr:cNvPr id="558" name="直線コネクタ 557">
          <a:extLst>
            <a:ext uri="{FF2B5EF4-FFF2-40B4-BE49-F238E27FC236}">
              <a16:creationId xmlns:a16="http://schemas.microsoft.com/office/drawing/2014/main" id="{F735F833-C1DE-42EC-95E2-C8F244D86261}"/>
            </a:ext>
          </a:extLst>
        </xdr:cNvPr>
        <xdr:cNvCxnSpPr/>
      </xdr:nvCxnSpPr>
      <xdr:spPr>
        <a:xfrm>
          <a:off x="13703300" y="1064786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120650</xdr:rowOff>
    </xdr:from>
    <xdr:to>
      <xdr:col>67</xdr:col>
      <xdr:colOff>101600</xdr:colOff>
      <xdr:row>61</xdr:row>
      <xdr:rowOff>50800</xdr:rowOff>
    </xdr:to>
    <xdr:sp macro="" textlink="">
      <xdr:nvSpPr>
        <xdr:cNvPr id="559" name="楕円 558">
          <a:extLst>
            <a:ext uri="{FF2B5EF4-FFF2-40B4-BE49-F238E27FC236}">
              <a16:creationId xmlns:a16="http://schemas.microsoft.com/office/drawing/2014/main" id="{0B4F2539-BCFC-45A2-BBA5-83192FE34E77}"/>
            </a:ext>
          </a:extLst>
        </xdr:cNvPr>
        <xdr:cNvSpPr/>
      </xdr:nvSpPr>
      <xdr:spPr>
        <a:xfrm>
          <a:off x="12763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0</xdr:rowOff>
    </xdr:from>
    <xdr:to>
      <xdr:col>71</xdr:col>
      <xdr:colOff>177800</xdr:colOff>
      <xdr:row>62</xdr:row>
      <xdr:rowOff>17962</xdr:rowOff>
    </xdr:to>
    <xdr:cxnSp macro="">
      <xdr:nvCxnSpPr>
        <xdr:cNvPr id="560" name="直線コネクタ 559">
          <a:extLst>
            <a:ext uri="{FF2B5EF4-FFF2-40B4-BE49-F238E27FC236}">
              <a16:creationId xmlns:a16="http://schemas.microsoft.com/office/drawing/2014/main" id="{5485B821-F9BE-47A5-BB86-DDF3B6198C80}"/>
            </a:ext>
          </a:extLst>
        </xdr:cNvPr>
        <xdr:cNvCxnSpPr/>
      </xdr:nvCxnSpPr>
      <xdr:spPr>
        <a:xfrm>
          <a:off x="12814300" y="10458450"/>
          <a:ext cx="889000" cy="18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39568</xdr:rowOff>
    </xdr:from>
    <xdr:ext cx="405111" cy="259045"/>
    <xdr:sp macro="" textlink="">
      <xdr:nvSpPr>
        <xdr:cNvPr id="561" name="n_1aveValue【学校施設】&#10;有形固定資産減価償却率">
          <a:extLst>
            <a:ext uri="{FF2B5EF4-FFF2-40B4-BE49-F238E27FC236}">
              <a16:creationId xmlns:a16="http://schemas.microsoft.com/office/drawing/2014/main" id="{EA152D36-9C88-4177-9436-1136AA54FE6A}"/>
            </a:ext>
          </a:extLst>
        </xdr:cNvPr>
        <xdr:cNvSpPr txBox="1"/>
      </xdr:nvSpPr>
      <xdr:spPr>
        <a:xfrm>
          <a:off x="152660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158767</xdr:rowOff>
    </xdr:from>
    <xdr:ext cx="405111" cy="259045"/>
    <xdr:sp macro="" textlink="">
      <xdr:nvSpPr>
        <xdr:cNvPr id="562" name="n_2aveValue【学校施設】&#10;有形固定資産減価償却率">
          <a:extLst>
            <a:ext uri="{FF2B5EF4-FFF2-40B4-BE49-F238E27FC236}">
              <a16:creationId xmlns:a16="http://schemas.microsoft.com/office/drawing/2014/main" id="{34C7E1D2-315A-4A9C-BA28-012A6B4C72FA}"/>
            </a:ext>
          </a:extLst>
        </xdr:cNvPr>
        <xdr:cNvSpPr txBox="1"/>
      </xdr:nvSpPr>
      <xdr:spPr>
        <a:xfrm>
          <a:off x="14389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126110</xdr:rowOff>
    </xdr:from>
    <xdr:ext cx="405111" cy="259045"/>
    <xdr:sp macro="" textlink="">
      <xdr:nvSpPr>
        <xdr:cNvPr id="563" name="n_3aveValue【学校施設】&#10;有形固定資産減価償却率">
          <a:extLst>
            <a:ext uri="{FF2B5EF4-FFF2-40B4-BE49-F238E27FC236}">
              <a16:creationId xmlns:a16="http://schemas.microsoft.com/office/drawing/2014/main" id="{5E662645-2B01-4ED4-9F14-A12033496245}"/>
            </a:ext>
          </a:extLst>
        </xdr:cNvPr>
        <xdr:cNvSpPr txBox="1"/>
      </xdr:nvSpPr>
      <xdr:spPr>
        <a:xfrm>
          <a:off x="135007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157134</xdr:rowOff>
    </xdr:from>
    <xdr:ext cx="405111" cy="259045"/>
    <xdr:sp macro="" textlink="">
      <xdr:nvSpPr>
        <xdr:cNvPr id="564" name="n_4aveValue【学校施設】&#10;有形固定資産減価償却率">
          <a:extLst>
            <a:ext uri="{FF2B5EF4-FFF2-40B4-BE49-F238E27FC236}">
              <a16:creationId xmlns:a16="http://schemas.microsoft.com/office/drawing/2014/main" id="{8A011E72-D484-4BBD-94FD-39C0E803B024}"/>
            </a:ext>
          </a:extLst>
        </xdr:cNvPr>
        <xdr:cNvSpPr txBox="1"/>
      </xdr:nvSpPr>
      <xdr:spPr>
        <a:xfrm>
          <a:off x="12611744" y="1010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128468</xdr:rowOff>
    </xdr:from>
    <xdr:ext cx="405111" cy="259045"/>
    <xdr:sp macro="" textlink="">
      <xdr:nvSpPr>
        <xdr:cNvPr id="565" name="n_1mainValue【学校施設】&#10;有形固定資産減価償却率">
          <a:extLst>
            <a:ext uri="{FF2B5EF4-FFF2-40B4-BE49-F238E27FC236}">
              <a16:creationId xmlns:a16="http://schemas.microsoft.com/office/drawing/2014/main" id="{67F1A53D-DAF1-4442-ADE7-5BDA34B6FE4A}"/>
            </a:ext>
          </a:extLst>
        </xdr:cNvPr>
        <xdr:cNvSpPr txBox="1"/>
      </xdr:nvSpPr>
      <xdr:spPr>
        <a:xfrm>
          <a:off x="15266044" y="10758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94178</xdr:rowOff>
    </xdr:from>
    <xdr:ext cx="405111" cy="259045"/>
    <xdr:sp macro="" textlink="">
      <xdr:nvSpPr>
        <xdr:cNvPr id="566" name="n_2mainValue【学校施設】&#10;有形固定資産減価償却率">
          <a:extLst>
            <a:ext uri="{FF2B5EF4-FFF2-40B4-BE49-F238E27FC236}">
              <a16:creationId xmlns:a16="http://schemas.microsoft.com/office/drawing/2014/main" id="{7643FDEC-7623-4038-A44D-369CE1BA3F15}"/>
            </a:ext>
          </a:extLst>
        </xdr:cNvPr>
        <xdr:cNvSpPr txBox="1"/>
      </xdr:nvSpPr>
      <xdr:spPr>
        <a:xfrm>
          <a:off x="14389744" y="1072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59889</xdr:rowOff>
    </xdr:from>
    <xdr:ext cx="405111" cy="259045"/>
    <xdr:sp macro="" textlink="">
      <xdr:nvSpPr>
        <xdr:cNvPr id="567" name="n_3mainValue【学校施設】&#10;有形固定資産減価償却率">
          <a:extLst>
            <a:ext uri="{FF2B5EF4-FFF2-40B4-BE49-F238E27FC236}">
              <a16:creationId xmlns:a16="http://schemas.microsoft.com/office/drawing/2014/main" id="{9C2FBA09-E902-4EE7-A20A-FB62E8A98015}"/>
            </a:ext>
          </a:extLst>
        </xdr:cNvPr>
        <xdr:cNvSpPr txBox="1"/>
      </xdr:nvSpPr>
      <xdr:spPr>
        <a:xfrm>
          <a:off x="13500744" y="1068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41927</xdr:rowOff>
    </xdr:from>
    <xdr:ext cx="405111" cy="259045"/>
    <xdr:sp macro="" textlink="">
      <xdr:nvSpPr>
        <xdr:cNvPr id="568" name="n_4mainValue【学校施設】&#10;有形固定資産減価償却率">
          <a:extLst>
            <a:ext uri="{FF2B5EF4-FFF2-40B4-BE49-F238E27FC236}">
              <a16:creationId xmlns:a16="http://schemas.microsoft.com/office/drawing/2014/main" id="{106B6A9B-82CA-4C1B-87E9-200D04B9DCB0}"/>
            </a:ext>
          </a:extLst>
        </xdr:cNvPr>
        <xdr:cNvSpPr txBox="1"/>
      </xdr:nvSpPr>
      <xdr:spPr>
        <a:xfrm>
          <a:off x="12611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613EE8CA-CF03-4CE3-8C2B-8C6078703AE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4CCDF0F4-F4CA-4CF6-B98F-E528137CF51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4F845A21-FE05-4E8B-926D-AC3B16EA673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D44E7BAB-CF2B-41F5-A8D1-593BED1B958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6B90AE36-8735-40C2-94BB-65F11796EF6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3E7E2429-0B9B-4279-8390-7A9A635A979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61B161B5-BA5D-40D3-9213-D669392A956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0DA0DC41-D6E7-4548-BDB8-66EA7A64EED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809E5E21-E9BC-45E9-8728-3EAFEE52653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03503FA8-5D51-44E3-BDF2-1F46F0F028E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9" name="テキスト ボックス 578">
          <a:extLst>
            <a:ext uri="{FF2B5EF4-FFF2-40B4-BE49-F238E27FC236}">
              <a16:creationId xmlns:a16="http://schemas.microsoft.com/office/drawing/2014/main" id="{B16E7901-609C-4E41-B1C3-A9AFCD5CE434}"/>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0" name="直線コネクタ 579">
          <a:extLst>
            <a:ext uri="{FF2B5EF4-FFF2-40B4-BE49-F238E27FC236}">
              <a16:creationId xmlns:a16="http://schemas.microsoft.com/office/drawing/2014/main" id="{9ADF5F67-FFCA-452C-AC5E-254D0D294FF4}"/>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1" name="テキスト ボックス 580">
          <a:extLst>
            <a:ext uri="{FF2B5EF4-FFF2-40B4-BE49-F238E27FC236}">
              <a16:creationId xmlns:a16="http://schemas.microsoft.com/office/drawing/2014/main" id="{A446E1E2-6916-48B9-8D53-F610F000DB2F}"/>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2" name="直線コネクタ 581">
          <a:extLst>
            <a:ext uri="{FF2B5EF4-FFF2-40B4-BE49-F238E27FC236}">
              <a16:creationId xmlns:a16="http://schemas.microsoft.com/office/drawing/2014/main" id="{8F1187B2-11B4-4AD2-8655-5877BE395655}"/>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3" name="テキスト ボックス 582">
          <a:extLst>
            <a:ext uri="{FF2B5EF4-FFF2-40B4-BE49-F238E27FC236}">
              <a16:creationId xmlns:a16="http://schemas.microsoft.com/office/drawing/2014/main" id="{BCA1E6DF-C405-47DB-A3B4-3FB0F25006B2}"/>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4" name="直線コネクタ 583">
          <a:extLst>
            <a:ext uri="{FF2B5EF4-FFF2-40B4-BE49-F238E27FC236}">
              <a16:creationId xmlns:a16="http://schemas.microsoft.com/office/drawing/2014/main" id="{02606C95-853D-4C5D-A12A-C71EC351ECE5}"/>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5" name="テキスト ボックス 584">
          <a:extLst>
            <a:ext uri="{FF2B5EF4-FFF2-40B4-BE49-F238E27FC236}">
              <a16:creationId xmlns:a16="http://schemas.microsoft.com/office/drawing/2014/main" id="{6B869991-8112-4C19-8176-523DB1BEDE5F}"/>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6" name="直線コネクタ 585">
          <a:extLst>
            <a:ext uri="{FF2B5EF4-FFF2-40B4-BE49-F238E27FC236}">
              <a16:creationId xmlns:a16="http://schemas.microsoft.com/office/drawing/2014/main" id="{F7F94E3B-8D7A-49CC-9219-B00050AA0EC6}"/>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7" name="テキスト ボックス 586">
          <a:extLst>
            <a:ext uri="{FF2B5EF4-FFF2-40B4-BE49-F238E27FC236}">
              <a16:creationId xmlns:a16="http://schemas.microsoft.com/office/drawing/2014/main" id="{196BADEB-F146-46B2-9D52-26A7A2D3CF36}"/>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8" name="直線コネクタ 587">
          <a:extLst>
            <a:ext uri="{FF2B5EF4-FFF2-40B4-BE49-F238E27FC236}">
              <a16:creationId xmlns:a16="http://schemas.microsoft.com/office/drawing/2014/main" id="{02830A33-A52A-4C97-AFF9-DDB62EC59866}"/>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9" name="テキスト ボックス 588">
          <a:extLst>
            <a:ext uri="{FF2B5EF4-FFF2-40B4-BE49-F238E27FC236}">
              <a16:creationId xmlns:a16="http://schemas.microsoft.com/office/drawing/2014/main" id="{6A2382D5-1B2A-4403-9109-C114489FC5FC}"/>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0" name="直線コネクタ 589">
          <a:extLst>
            <a:ext uri="{FF2B5EF4-FFF2-40B4-BE49-F238E27FC236}">
              <a16:creationId xmlns:a16="http://schemas.microsoft.com/office/drawing/2014/main" id="{F9CB216F-17C3-4A9E-8DD1-E23370C9E6A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1" name="テキスト ボックス 590">
          <a:extLst>
            <a:ext uri="{FF2B5EF4-FFF2-40B4-BE49-F238E27FC236}">
              <a16:creationId xmlns:a16="http://schemas.microsoft.com/office/drawing/2014/main" id="{BB112D1E-3279-423E-A9D7-96530DF5F69D}"/>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2" name="直線コネクタ 591">
          <a:extLst>
            <a:ext uri="{FF2B5EF4-FFF2-40B4-BE49-F238E27FC236}">
              <a16:creationId xmlns:a16="http://schemas.microsoft.com/office/drawing/2014/main" id="{8D37D62C-061D-4749-802D-A1AEBE6303D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3" name="テキスト ボックス 592">
          <a:extLst>
            <a:ext uri="{FF2B5EF4-FFF2-40B4-BE49-F238E27FC236}">
              <a16:creationId xmlns:a16="http://schemas.microsoft.com/office/drawing/2014/main" id="{D0F0655D-A051-4FEB-AD2D-522A7A9B87D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4" name="【学校施設】&#10;一人当たり面積グラフ枠">
          <a:extLst>
            <a:ext uri="{FF2B5EF4-FFF2-40B4-BE49-F238E27FC236}">
              <a16:creationId xmlns:a16="http://schemas.microsoft.com/office/drawing/2014/main" id="{9C1FC688-128F-44D8-B667-A3978582FFB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95359</xdr:rowOff>
    </xdr:from>
    <xdr:to>
      <xdr:col>116</xdr:col>
      <xdr:colOff>62864</xdr:colOff>
      <xdr:row>64</xdr:row>
      <xdr:rowOff>74785</xdr:rowOff>
    </xdr:to>
    <xdr:cxnSp macro="">
      <xdr:nvCxnSpPr>
        <xdr:cNvPr id="595" name="直線コネクタ 594">
          <a:extLst>
            <a:ext uri="{FF2B5EF4-FFF2-40B4-BE49-F238E27FC236}">
              <a16:creationId xmlns:a16="http://schemas.microsoft.com/office/drawing/2014/main" id="{6CFE5CA5-52E4-468A-A750-83478DA6D6A8}"/>
            </a:ext>
          </a:extLst>
        </xdr:cNvPr>
        <xdr:cNvCxnSpPr/>
      </xdr:nvCxnSpPr>
      <xdr:spPr>
        <a:xfrm flipV="1">
          <a:off x="22160864" y="9525109"/>
          <a:ext cx="0" cy="152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78612</xdr:rowOff>
    </xdr:from>
    <xdr:ext cx="469744" cy="259045"/>
    <xdr:sp macro="" textlink="">
      <xdr:nvSpPr>
        <xdr:cNvPr id="596" name="【学校施設】&#10;一人当たり面積最小値テキスト">
          <a:extLst>
            <a:ext uri="{FF2B5EF4-FFF2-40B4-BE49-F238E27FC236}">
              <a16:creationId xmlns:a16="http://schemas.microsoft.com/office/drawing/2014/main" id="{B7F6FE72-275E-4380-AAF7-C79BC55CF9A0}"/>
            </a:ext>
          </a:extLst>
        </xdr:cNvPr>
        <xdr:cNvSpPr txBox="1"/>
      </xdr:nvSpPr>
      <xdr:spPr>
        <a:xfrm>
          <a:off x="22199600" y="1105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74785</xdr:rowOff>
    </xdr:from>
    <xdr:to>
      <xdr:col>116</xdr:col>
      <xdr:colOff>152400</xdr:colOff>
      <xdr:row>64</xdr:row>
      <xdr:rowOff>74785</xdr:rowOff>
    </xdr:to>
    <xdr:cxnSp macro="">
      <xdr:nvCxnSpPr>
        <xdr:cNvPr id="597" name="直線コネクタ 596">
          <a:extLst>
            <a:ext uri="{FF2B5EF4-FFF2-40B4-BE49-F238E27FC236}">
              <a16:creationId xmlns:a16="http://schemas.microsoft.com/office/drawing/2014/main" id="{B62C2CA4-0CA5-4B06-ACAA-FA3B7623353D}"/>
            </a:ext>
          </a:extLst>
        </xdr:cNvPr>
        <xdr:cNvCxnSpPr/>
      </xdr:nvCxnSpPr>
      <xdr:spPr>
        <a:xfrm>
          <a:off x="22072600" y="1104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42036</xdr:rowOff>
    </xdr:from>
    <xdr:ext cx="469744" cy="259045"/>
    <xdr:sp macro="" textlink="">
      <xdr:nvSpPr>
        <xdr:cNvPr id="598" name="【学校施設】&#10;一人当たり面積最大値テキスト">
          <a:extLst>
            <a:ext uri="{FF2B5EF4-FFF2-40B4-BE49-F238E27FC236}">
              <a16:creationId xmlns:a16="http://schemas.microsoft.com/office/drawing/2014/main" id="{C14522DF-219F-4995-9A90-3FE1A70AAFA2}"/>
            </a:ext>
          </a:extLst>
        </xdr:cNvPr>
        <xdr:cNvSpPr txBox="1"/>
      </xdr:nvSpPr>
      <xdr:spPr>
        <a:xfrm>
          <a:off x="22199600" y="930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95359</xdr:rowOff>
    </xdr:from>
    <xdr:to>
      <xdr:col>116</xdr:col>
      <xdr:colOff>152400</xdr:colOff>
      <xdr:row>55</xdr:row>
      <xdr:rowOff>95359</xdr:rowOff>
    </xdr:to>
    <xdr:cxnSp macro="">
      <xdr:nvCxnSpPr>
        <xdr:cNvPr id="599" name="直線コネクタ 598">
          <a:extLst>
            <a:ext uri="{FF2B5EF4-FFF2-40B4-BE49-F238E27FC236}">
              <a16:creationId xmlns:a16="http://schemas.microsoft.com/office/drawing/2014/main" id="{1EE162F1-5132-4D0D-A138-E26B802DAADB}"/>
            </a:ext>
          </a:extLst>
        </xdr:cNvPr>
        <xdr:cNvCxnSpPr/>
      </xdr:nvCxnSpPr>
      <xdr:spPr>
        <a:xfrm>
          <a:off x="22072600" y="9525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1759</xdr:rowOff>
    </xdr:from>
    <xdr:ext cx="469744" cy="259045"/>
    <xdr:sp macro="" textlink="">
      <xdr:nvSpPr>
        <xdr:cNvPr id="600" name="【学校施設】&#10;一人当たり面積平均値テキスト">
          <a:extLst>
            <a:ext uri="{FF2B5EF4-FFF2-40B4-BE49-F238E27FC236}">
              <a16:creationId xmlns:a16="http://schemas.microsoft.com/office/drawing/2014/main" id="{69D49867-3E54-4AC2-8762-C08A1BEFB9A8}"/>
            </a:ext>
          </a:extLst>
        </xdr:cNvPr>
        <xdr:cNvSpPr txBox="1"/>
      </xdr:nvSpPr>
      <xdr:spPr>
        <a:xfrm>
          <a:off x="22199600" y="10631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23332</xdr:rowOff>
    </xdr:from>
    <xdr:to>
      <xdr:col>116</xdr:col>
      <xdr:colOff>114300</xdr:colOff>
      <xdr:row>62</xdr:row>
      <xdr:rowOff>124932</xdr:rowOff>
    </xdr:to>
    <xdr:sp macro="" textlink="">
      <xdr:nvSpPr>
        <xdr:cNvPr id="601" name="フローチャート: 判断 600">
          <a:extLst>
            <a:ext uri="{FF2B5EF4-FFF2-40B4-BE49-F238E27FC236}">
              <a16:creationId xmlns:a16="http://schemas.microsoft.com/office/drawing/2014/main" id="{44EA965E-B196-47C6-BC21-0ADF5A66A988}"/>
            </a:ext>
          </a:extLst>
        </xdr:cNvPr>
        <xdr:cNvSpPr/>
      </xdr:nvSpPr>
      <xdr:spPr>
        <a:xfrm>
          <a:off x="22110700" y="1065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21046</xdr:rowOff>
    </xdr:from>
    <xdr:to>
      <xdr:col>112</xdr:col>
      <xdr:colOff>38100</xdr:colOff>
      <xdr:row>62</xdr:row>
      <xdr:rowOff>122646</xdr:rowOff>
    </xdr:to>
    <xdr:sp macro="" textlink="">
      <xdr:nvSpPr>
        <xdr:cNvPr id="602" name="フローチャート: 判断 601">
          <a:extLst>
            <a:ext uri="{FF2B5EF4-FFF2-40B4-BE49-F238E27FC236}">
              <a16:creationId xmlns:a16="http://schemas.microsoft.com/office/drawing/2014/main" id="{7582B776-6C37-4E88-BE92-CA0FA1C605D3}"/>
            </a:ext>
          </a:extLst>
        </xdr:cNvPr>
        <xdr:cNvSpPr/>
      </xdr:nvSpPr>
      <xdr:spPr>
        <a:xfrm>
          <a:off x="21272500" y="10650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39987</xdr:rowOff>
    </xdr:from>
    <xdr:to>
      <xdr:col>107</xdr:col>
      <xdr:colOff>101600</xdr:colOff>
      <xdr:row>62</xdr:row>
      <xdr:rowOff>141587</xdr:rowOff>
    </xdr:to>
    <xdr:sp macro="" textlink="">
      <xdr:nvSpPr>
        <xdr:cNvPr id="603" name="フローチャート: 判断 602">
          <a:extLst>
            <a:ext uri="{FF2B5EF4-FFF2-40B4-BE49-F238E27FC236}">
              <a16:creationId xmlns:a16="http://schemas.microsoft.com/office/drawing/2014/main" id="{1DC5CFD2-B0F0-4A78-BD2E-5AB8E193ED39}"/>
            </a:ext>
          </a:extLst>
        </xdr:cNvPr>
        <xdr:cNvSpPr/>
      </xdr:nvSpPr>
      <xdr:spPr>
        <a:xfrm>
          <a:off x="20383500" y="1066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35089</xdr:rowOff>
    </xdr:from>
    <xdr:to>
      <xdr:col>102</xdr:col>
      <xdr:colOff>165100</xdr:colOff>
      <xdr:row>62</xdr:row>
      <xdr:rowOff>136689</xdr:rowOff>
    </xdr:to>
    <xdr:sp macro="" textlink="">
      <xdr:nvSpPr>
        <xdr:cNvPr id="604" name="フローチャート: 判断 603">
          <a:extLst>
            <a:ext uri="{FF2B5EF4-FFF2-40B4-BE49-F238E27FC236}">
              <a16:creationId xmlns:a16="http://schemas.microsoft.com/office/drawing/2014/main" id="{6C6DF6E0-2F3F-4E19-A379-0C6B75599556}"/>
            </a:ext>
          </a:extLst>
        </xdr:cNvPr>
        <xdr:cNvSpPr/>
      </xdr:nvSpPr>
      <xdr:spPr>
        <a:xfrm>
          <a:off x="19494500" y="1066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88319</xdr:rowOff>
    </xdr:from>
    <xdr:to>
      <xdr:col>98</xdr:col>
      <xdr:colOff>38100</xdr:colOff>
      <xdr:row>63</xdr:row>
      <xdr:rowOff>18469</xdr:rowOff>
    </xdr:to>
    <xdr:sp macro="" textlink="">
      <xdr:nvSpPr>
        <xdr:cNvPr id="605" name="フローチャート: 判断 604">
          <a:extLst>
            <a:ext uri="{FF2B5EF4-FFF2-40B4-BE49-F238E27FC236}">
              <a16:creationId xmlns:a16="http://schemas.microsoft.com/office/drawing/2014/main" id="{2B9243ED-36F8-4032-B781-424AA0080259}"/>
            </a:ext>
          </a:extLst>
        </xdr:cNvPr>
        <xdr:cNvSpPr/>
      </xdr:nvSpPr>
      <xdr:spPr>
        <a:xfrm>
          <a:off x="18605500" y="1071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4C02B956-A9E0-4B40-BA23-98B0822C276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E2041633-0C06-4E1A-86B8-4367E918070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1543972-A0B5-4704-BDFE-02DEF50ADB3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B8A8709E-71D2-4835-92B3-258BEDD5588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493599F5-A1D2-40B3-892D-BFFC33ACE35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156246</xdr:rowOff>
    </xdr:from>
    <xdr:to>
      <xdr:col>116</xdr:col>
      <xdr:colOff>114300</xdr:colOff>
      <xdr:row>62</xdr:row>
      <xdr:rowOff>86396</xdr:rowOff>
    </xdr:to>
    <xdr:sp macro="" textlink="">
      <xdr:nvSpPr>
        <xdr:cNvPr id="611" name="楕円 610">
          <a:extLst>
            <a:ext uri="{FF2B5EF4-FFF2-40B4-BE49-F238E27FC236}">
              <a16:creationId xmlns:a16="http://schemas.microsoft.com/office/drawing/2014/main" id="{51494F6D-583A-4ED2-90FB-611F26F08452}"/>
            </a:ext>
          </a:extLst>
        </xdr:cNvPr>
        <xdr:cNvSpPr/>
      </xdr:nvSpPr>
      <xdr:spPr>
        <a:xfrm>
          <a:off x="22110700" y="1061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7673</xdr:rowOff>
    </xdr:from>
    <xdr:ext cx="469744" cy="259045"/>
    <xdr:sp macro="" textlink="">
      <xdr:nvSpPr>
        <xdr:cNvPr id="612" name="【学校施設】&#10;一人当たり面積該当値テキスト">
          <a:extLst>
            <a:ext uri="{FF2B5EF4-FFF2-40B4-BE49-F238E27FC236}">
              <a16:creationId xmlns:a16="http://schemas.microsoft.com/office/drawing/2014/main" id="{ED2EDCBF-2D04-496D-8F6F-30034EF9E3F0}"/>
            </a:ext>
          </a:extLst>
        </xdr:cNvPr>
        <xdr:cNvSpPr txBox="1"/>
      </xdr:nvSpPr>
      <xdr:spPr>
        <a:xfrm>
          <a:off x="22199600" y="1046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167023</xdr:rowOff>
    </xdr:from>
    <xdr:to>
      <xdr:col>112</xdr:col>
      <xdr:colOff>38100</xdr:colOff>
      <xdr:row>62</xdr:row>
      <xdr:rowOff>97173</xdr:rowOff>
    </xdr:to>
    <xdr:sp macro="" textlink="">
      <xdr:nvSpPr>
        <xdr:cNvPr id="613" name="楕円 612">
          <a:extLst>
            <a:ext uri="{FF2B5EF4-FFF2-40B4-BE49-F238E27FC236}">
              <a16:creationId xmlns:a16="http://schemas.microsoft.com/office/drawing/2014/main" id="{49DDB49B-D39D-4A23-85A8-5B54652642E6}"/>
            </a:ext>
          </a:extLst>
        </xdr:cNvPr>
        <xdr:cNvSpPr/>
      </xdr:nvSpPr>
      <xdr:spPr>
        <a:xfrm>
          <a:off x="21272500" y="1062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35596</xdr:rowOff>
    </xdr:from>
    <xdr:to>
      <xdr:col>116</xdr:col>
      <xdr:colOff>63500</xdr:colOff>
      <xdr:row>62</xdr:row>
      <xdr:rowOff>46373</xdr:rowOff>
    </xdr:to>
    <xdr:cxnSp macro="">
      <xdr:nvCxnSpPr>
        <xdr:cNvPr id="614" name="直線コネクタ 613">
          <a:extLst>
            <a:ext uri="{FF2B5EF4-FFF2-40B4-BE49-F238E27FC236}">
              <a16:creationId xmlns:a16="http://schemas.microsoft.com/office/drawing/2014/main" id="{B5AA16FC-085B-4512-850B-EDB56806B14D}"/>
            </a:ext>
          </a:extLst>
        </xdr:cNvPr>
        <xdr:cNvCxnSpPr/>
      </xdr:nvCxnSpPr>
      <xdr:spPr>
        <a:xfrm flipV="1">
          <a:off x="21323300" y="10665496"/>
          <a:ext cx="8382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2431</xdr:rowOff>
    </xdr:from>
    <xdr:to>
      <xdr:col>107</xdr:col>
      <xdr:colOff>101600</xdr:colOff>
      <xdr:row>62</xdr:row>
      <xdr:rowOff>104031</xdr:rowOff>
    </xdr:to>
    <xdr:sp macro="" textlink="">
      <xdr:nvSpPr>
        <xdr:cNvPr id="615" name="楕円 614">
          <a:extLst>
            <a:ext uri="{FF2B5EF4-FFF2-40B4-BE49-F238E27FC236}">
              <a16:creationId xmlns:a16="http://schemas.microsoft.com/office/drawing/2014/main" id="{60F7F68A-8D55-44C6-A17C-069B7221A461}"/>
            </a:ext>
          </a:extLst>
        </xdr:cNvPr>
        <xdr:cNvSpPr/>
      </xdr:nvSpPr>
      <xdr:spPr>
        <a:xfrm>
          <a:off x="20383500" y="1063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46373</xdr:rowOff>
    </xdr:from>
    <xdr:to>
      <xdr:col>111</xdr:col>
      <xdr:colOff>177800</xdr:colOff>
      <xdr:row>62</xdr:row>
      <xdr:rowOff>53231</xdr:rowOff>
    </xdr:to>
    <xdr:cxnSp macro="">
      <xdr:nvCxnSpPr>
        <xdr:cNvPr id="616" name="直線コネクタ 615">
          <a:extLst>
            <a:ext uri="{FF2B5EF4-FFF2-40B4-BE49-F238E27FC236}">
              <a16:creationId xmlns:a16="http://schemas.microsoft.com/office/drawing/2014/main" id="{E6F23545-99AD-4A91-811D-9FED8AC4E560}"/>
            </a:ext>
          </a:extLst>
        </xdr:cNvPr>
        <xdr:cNvCxnSpPr/>
      </xdr:nvCxnSpPr>
      <xdr:spPr>
        <a:xfrm flipV="1">
          <a:off x="20434300" y="10676273"/>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12555</xdr:rowOff>
    </xdr:from>
    <xdr:to>
      <xdr:col>102</xdr:col>
      <xdr:colOff>165100</xdr:colOff>
      <xdr:row>62</xdr:row>
      <xdr:rowOff>114155</xdr:rowOff>
    </xdr:to>
    <xdr:sp macro="" textlink="">
      <xdr:nvSpPr>
        <xdr:cNvPr id="617" name="楕円 616">
          <a:extLst>
            <a:ext uri="{FF2B5EF4-FFF2-40B4-BE49-F238E27FC236}">
              <a16:creationId xmlns:a16="http://schemas.microsoft.com/office/drawing/2014/main" id="{DFD4985B-6937-4621-BA5A-00F59F9335EE}"/>
            </a:ext>
          </a:extLst>
        </xdr:cNvPr>
        <xdr:cNvSpPr/>
      </xdr:nvSpPr>
      <xdr:spPr>
        <a:xfrm>
          <a:off x="19494500" y="1064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53231</xdr:rowOff>
    </xdr:from>
    <xdr:to>
      <xdr:col>107</xdr:col>
      <xdr:colOff>50800</xdr:colOff>
      <xdr:row>62</xdr:row>
      <xdr:rowOff>63355</xdr:rowOff>
    </xdr:to>
    <xdr:cxnSp macro="">
      <xdr:nvCxnSpPr>
        <xdr:cNvPr id="618" name="直線コネクタ 617">
          <a:extLst>
            <a:ext uri="{FF2B5EF4-FFF2-40B4-BE49-F238E27FC236}">
              <a16:creationId xmlns:a16="http://schemas.microsoft.com/office/drawing/2014/main" id="{C04ADB91-9909-4BD5-A968-806A2A399EF7}"/>
            </a:ext>
          </a:extLst>
        </xdr:cNvPr>
        <xdr:cNvCxnSpPr/>
      </xdr:nvCxnSpPr>
      <xdr:spPr>
        <a:xfrm flipV="1">
          <a:off x="19545300" y="10683131"/>
          <a:ext cx="8890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155920</xdr:rowOff>
    </xdr:from>
    <xdr:to>
      <xdr:col>98</xdr:col>
      <xdr:colOff>38100</xdr:colOff>
      <xdr:row>60</xdr:row>
      <xdr:rowOff>86070</xdr:rowOff>
    </xdr:to>
    <xdr:sp macro="" textlink="">
      <xdr:nvSpPr>
        <xdr:cNvPr id="619" name="楕円 618">
          <a:extLst>
            <a:ext uri="{FF2B5EF4-FFF2-40B4-BE49-F238E27FC236}">
              <a16:creationId xmlns:a16="http://schemas.microsoft.com/office/drawing/2014/main" id="{B2F8DD1E-A17E-4A60-99F2-23C60B1A88F1}"/>
            </a:ext>
          </a:extLst>
        </xdr:cNvPr>
        <xdr:cNvSpPr/>
      </xdr:nvSpPr>
      <xdr:spPr>
        <a:xfrm>
          <a:off x="18605500" y="1027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35270</xdr:rowOff>
    </xdr:from>
    <xdr:to>
      <xdr:col>102</xdr:col>
      <xdr:colOff>114300</xdr:colOff>
      <xdr:row>62</xdr:row>
      <xdr:rowOff>63355</xdr:rowOff>
    </xdr:to>
    <xdr:cxnSp macro="">
      <xdr:nvCxnSpPr>
        <xdr:cNvPr id="620" name="直線コネクタ 619">
          <a:extLst>
            <a:ext uri="{FF2B5EF4-FFF2-40B4-BE49-F238E27FC236}">
              <a16:creationId xmlns:a16="http://schemas.microsoft.com/office/drawing/2014/main" id="{48BD332D-7C6E-4D19-8997-7805F65CD494}"/>
            </a:ext>
          </a:extLst>
        </xdr:cNvPr>
        <xdr:cNvCxnSpPr/>
      </xdr:nvCxnSpPr>
      <xdr:spPr>
        <a:xfrm>
          <a:off x="18656300" y="10322270"/>
          <a:ext cx="889000" cy="37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113773</xdr:rowOff>
    </xdr:from>
    <xdr:ext cx="469744" cy="259045"/>
    <xdr:sp macro="" textlink="">
      <xdr:nvSpPr>
        <xdr:cNvPr id="621" name="n_1aveValue【学校施設】&#10;一人当たり面積">
          <a:extLst>
            <a:ext uri="{FF2B5EF4-FFF2-40B4-BE49-F238E27FC236}">
              <a16:creationId xmlns:a16="http://schemas.microsoft.com/office/drawing/2014/main" id="{56BF44CF-AF1F-4FD6-84B1-FAFBDDCF7CE3}"/>
            </a:ext>
          </a:extLst>
        </xdr:cNvPr>
        <xdr:cNvSpPr txBox="1"/>
      </xdr:nvSpPr>
      <xdr:spPr>
        <a:xfrm>
          <a:off x="21075727" y="1074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132714</xdr:rowOff>
    </xdr:from>
    <xdr:ext cx="469744" cy="259045"/>
    <xdr:sp macro="" textlink="">
      <xdr:nvSpPr>
        <xdr:cNvPr id="622" name="n_2aveValue【学校施設】&#10;一人当たり面積">
          <a:extLst>
            <a:ext uri="{FF2B5EF4-FFF2-40B4-BE49-F238E27FC236}">
              <a16:creationId xmlns:a16="http://schemas.microsoft.com/office/drawing/2014/main" id="{8BE30EA4-20C0-492C-BC23-737B50198774}"/>
            </a:ext>
          </a:extLst>
        </xdr:cNvPr>
        <xdr:cNvSpPr txBox="1"/>
      </xdr:nvSpPr>
      <xdr:spPr>
        <a:xfrm>
          <a:off x="20199427" y="1076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127816</xdr:rowOff>
    </xdr:from>
    <xdr:ext cx="469744" cy="259045"/>
    <xdr:sp macro="" textlink="">
      <xdr:nvSpPr>
        <xdr:cNvPr id="623" name="n_3aveValue【学校施設】&#10;一人当たり面積">
          <a:extLst>
            <a:ext uri="{FF2B5EF4-FFF2-40B4-BE49-F238E27FC236}">
              <a16:creationId xmlns:a16="http://schemas.microsoft.com/office/drawing/2014/main" id="{527E6A40-21A5-4411-AEF4-B88A547FA812}"/>
            </a:ext>
          </a:extLst>
        </xdr:cNvPr>
        <xdr:cNvSpPr txBox="1"/>
      </xdr:nvSpPr>
      <xdr:spPr>
        <a:xfrm>
          <a:off x="19310427" y="1075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9596</xdr:rowOff>
    </xdr:from>
    <xdr:ext cx="469744" cy="259045"/>
    <xdr:sp macro="" textlink="">
      <xdr:nvSpPr>
        <xdr:cNvPr id="624" name="n_4aveValue【学校施設】&#10;一人当たり面積">
          <a:extLst>
            <a:ext uri="{FF2B5EF4-FFF2-40B4-BE49-F238E27FC236}">
              <a16:creationId xmlns:a16="http://schemas.microsoft.com/office/drawing/2014/main" id="{937F4360-3BF6-4B3A-9686-F0DFCE1BDFDE}"/>
            </a:ext>
          </a:extLst>
        </xdr:cNvPr>
        <xdr:cNvSpPr txBox="1"/>
      </xdr:nvSpPr>
      <xdr:spPr>
        <a:xfrm>
          <a:off x="18421427" y="10810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113700</xdr:rowOff>
    </xdr:from>
    <xdr:ext cx="469744" cy="259045"/>
    <xdr:sp macro="" textlink="">
      <xdr:nvSpPr>
        <xdr:cNvPr id="625" name="n_1mainValue【学校施設】&#10;一人当たり面積">
          <a:extLst>
            <a:ext uri="{FF2B5EF4-FFF2-40B4-BE49-F238E27FC236}">
              <a16:creationId xmlns:a16="http://schemas.microsoft.com/office/drawing/2014/main" id="{A27E999B-8022-4E1E-9A5C-3812CF33943C}"/>
            </a:ext>
          </a:extLst>
        </xdr:cNvPr>
        <xdr:cNvSpPr txBox="1"/>
      </xdr:nvSpPr>
      <xdr:spPr>
        <a:xfrm>
          <a:off x="21075727" y="1040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120558</xdr:rowOff>
    </xdr:from>
    <xdr:ext cx="469744" cy="259045"/>
    <xdr:sp macro="" textlink="">
      <xdr:nvSpPr>
        <xdr:cNvPr id="626" name="n_2mainValue【学校施設】&#10;一人当たり面積">
          <a:extLst>
            <a:ext uri="{FF2B5EF4-FFF2-40B4-BE49-F238E27FC236}">
              <a16:creationId xmlns:a16="http://schemas.microsoft.com/office/drawing/2014/main" id="{E7C26B1E-0AAF-4AD7-8704-B5C405F4032E}"/>
            </a:ext>
          </a:extLst>
        </xdr:cNvPr>
        <xdr:cNvSpPr txBox="1"/>
      </xdr:nvSpPr>
      <xdr:spPr>
        <a:xfrm>
          <a:off x="20199427" y="1040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130682</xdr:rowOff>
    </xdr:from>
    <xdr:ext cx="469744" cy="259045"/>
    <xdr:sp macro="" textlink="">
      <xdr:nvSpPr>
        <xdr:cNvPr id="627" name="n_3mainValue【学校施設】&#10;一人当たり面積">
          <a:extLst>
            <a:ext uri="{FF2B5EF4-FFF2-40B4-BE49-F238E27FC236}">
              <a16:creationId xmlns:a16="http://schemas.microsoft.com/office/drawing/2014/main" id="{FEAD9FA6-736C-48EA-96B6-BA10E12B2336}"/>
            </a:ext>
          </a:extLst>
        </xdr:cNvPr>
        <xdr:cNvSpPr txBox="1"/>
      </xdr:nvSpPr>
      <xdr:spPr>
        <a:xfrm>
          <a:off x="19310427" y="10417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102597</xdr:rowOff>
    </xdr:from>
    <xdr:ext cx="469744" cy="259045"/>
    <xdr:sp macro="" textlink="">
      <xdr:nvSpPr>
        <xdr:cNvPr id="628" name="n_4mainValue【学校施設】&#10;一人当たり面積">
          <a:extLst>
            <a:ext uri="{FF2B5EF4-FFF2-40B4-BE49-F238E27FC236}">
              <a16:creationId xmlns:a16="http://schemas.microsoft.com/office/drawing/2014/main" id="{60A2203D-8056-4489-A072-4556D155A886}"/>
            </a:ext>
          </a:extLst>
        </xdr:cNvPr>
        <xdr:cNvSpPr txBox="1"/>
      </xdr:nvSpPr>
      <xdr:spPr>
        <a:xfrm>
          <a:off x="18421427" y="1004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9" name="正方形/長方形 628">
          <a:extLst>
            <a:ext uri="{FF2B5EF4-FFF2-40B4-BE49-F238E27FC236}">
              <a16:creationId xmlns:a16="http://schemas.microsoft.com/office/drawing/2014/main" id="{0D453783-B176-4AB1-8E40-24801669EEE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0" name="正方形/長方形 629">
          <a:extLst>
            <a:ext uri="{FF2B5EF4-FFF2-40B4-BE49-F238E27FC236}">
              <a16:creationId xmlns:a16="http://schemas.microsoft.com/office/drawing/2014/main" id="{124CB266-11F0-42E9-ACFA-776EBB5ACEC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1" name="正方形/長方形 630">
          <a:extLst>
            <a:ext uri="{FF2B5EF4-FFF2-40B4-BE49-F238E27FC236}">
              <a16:creationId xmlns:a16="http://schemas.microsoft.com/office/drawing/2014/main" id="{6A3E0931-05D1-411A-A27A-EECCF56E3FB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2" name="正方形/長方形 631">
          <a:extLst>
            <a:ext uri="{FF2B5EF4-FFF2-40B4-BE49-F238E27FC236}">
              <a16:creationId xmlns:a16="http://schemas.microsoft.com/office/drawing/2014/main" id="{6D833BBD-4822-4110-B318-377DE85F576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3" name="正方形/長方形 632">
          <a:extLst>
            <a:ext uri="{FF2B5EF4-FFF2-40B4-BE49-F238E27FC236}">
              <a16:creationId xmlns:a16="http://schemas.microsoft.com/office/drawing/2014/main" id="{B0F028AC-8CC0-4C06-8ABA-4BD8E8263A5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4" name="正方形/長方形 633">
          <a:extLst>
            <a:ext uri="{FF2B5EF4-FFF2-40B4-BE49-F238E27FC236}">
              <a16:creationId xmlns:a16="http://schemas.microsoft.com/office/drawing/2014/main" id="{D85AC4A6-33A2-4EB5-A5B9-56D59AD086A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5" name="正方形/長方形 634">
          <a:extLst>
            <a:ext uri="{FF2B5EF4-FFF2-40B4-BE49-F238E27FC236}">
              <a16:creationId xmlns:a16="http://schemas.microsoft.com/office/drawing/2014/main" id="{10F73868-35C5-4676-9D28-36377B8D8FA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6" name="正方形/長方形 635">
          <a:extLst>
            <a:ext uri="{FF2B5EF4-FFF2-40B4-BE49-F238E27FC236}">
              <a16:creationId xmlns:a16="http://schemas.microsoft.com/office/drawing/2014/main" id="{E2C4BEE8-30EA-416B-9769-D9093609B157}"/>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7" name="正方形/長方形 636">
          <a:extLst>
            <a:ext uri="{FF2B5EF4-FFF2-40B4-BE49-F238E27FC236}">
              <a16:creationId xmlns:a16="http://schemas.microsoft.com/office/drawing/2014/main" id="{62C0C6CC-E9F5-4E11-9F50-50A36547564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8" name="正方形/長方形 637">
          <a:extLst>
            <a:ext uri="{FF2B5EF4-FFF2-40B4-BE49-F238E27FC236}">
              <a16:creationId xmlns:a16="http://schemas.microsoft.com/office/drawing/2014/main" id="{DE719291-A843-4F73-AAA6-05DC21DA398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9" name="正方形/長方形 638">
          <a:extLst>
            <a:ext uri="{FF2B5EF4-FFF2-40B4-BE49-F238E27FC236}">
              <a16:creationId xmlns:a16="http://schemas.microsoft.com/office/drawing/2014/main" id="{734A74AC-5C36-4DEF-96EC-CAAFFF8F992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0" name="正方形/長方形 639">
          <a:extLst>
            <a:ext uri="{FF2B5EF4-FFF2-40B4-BE49-F238E27FC236}">
              <a16:creationId xmlns:a16="http://schemas.microsoft.com/office/drawing/2014/main" id="{A68AB7AB-9D26-403B-A53E-E573BC8F539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1" name="正方形/長方形 640">
          <a:extLst>
            <a:ext uri="{FF2B5EF4-FFF2-40B4-BE49-F238E27FC236}">
              <a16:creationId xmlns:a16="http://schemas.microsoft.com/office/drawing/2014/main" id="{DACFC4B1-36F4-4C28-843B-BF24A9EECC3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2" name="正方形/長方形 641">
          <a:extLst>
            <a:ext uri="{FF2B5EF4-FFF2-40B4-BE49-F238E27FC236}">
              <a16:creationId xmlns:a16="http://schemas.microsoft.com/office/drawing/2014/main" id="{BA583412-BCAB-4F60-9702-A8CE5CD89EE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3" name="正方形/長方形 642">
          <a:extLst>
            <a:ext uri="{FF2B5EF4-FFF2-40B4-BE49-F238E27FC236}">
              <a16:creationId xmlns:a16="http://schemas.microsoft.com/office/drawing/2014/main" id="{95EC2AF7-9B58-43C8-9E65-C11C2C94340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4" name="正方形/長方形 643">
          <a:extLst>
            <a:ext uri="{FF2B5EF4-FFF2-40B4-BE49-F238E27FC236}">
              <a16:creationId xmlns:a16="http://schemas.microsoft.com/office/drawing/2014/main" id="{16DECED6-6D99-43DE-A45E-6A0DDFA329BC}"/>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5" name="正方形/長方形 644">
          <a:extLst>
            <a:ext uri="{FF2B5EF4-FFF2-40B4-BE49-F238E27FC236}">
              <a16:creationId xmlns:a16="http://schemas.microsoft.com/office/drawing/2014/main" id="{7955A0AA-D2FF-4C78-9D15-9E3C663BCC0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6" name="正方形/長方形 645">
          <a:extLst>
            <a:ext uri="{FF2B5EF4-FFF2-40B4-BE49-F238E27FC236}">
              <a16:creationId xmlns:a16="http://schemas.microsoft.com/office/drawing/2014/main" id="{351DF3CC-04E9-4334-B638-D6734EC933C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7" name="正方形/長方形 646">
          <a:extLst>
            <a:ext uri="{FF2B5EF4-FFF2-40B4-BE49-F238E27FC236}">
              <a16:creationId xmlns:a16="http://schemas.microsoft.com/office/drawing/2014/main" id="{5C2E42F3-9732-4A5D-B183-130A966F13D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8" name="正方形/長方形 647">
          <a:extLst>
            <a:ext uri="{FF2B5EF4-FFF2-40B4-BE49-F238E27FC236}">
              <a16:creationId xmlns:a16="http://schemas.microsoft.com/office/drawing/2014/main" id="{BCB6048F-E709-4DA7-B7B9-72FEFB1A41F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9" name="正方形/長方形 648">
          <a:extLst>
            <a:ext uri="{FF2B5EF4-FFF2-40B4-BE49-F238E27FC236}">
              <a16:creationId xmlns:a16="http://schemas.microsoft.com/office/drawing/2014/main" id="{1B2F31CC-F50D-4BDC-91F6-0408CA6AF52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0" name="正方形/長方形 649">
          <a:extLst>
            <a:ext uri="{FF2B5EF4-FFF2-40B4-BE49-F238E27FC236}">
              <a16:creationId xmlns:a16="http://schemas.microsoft.com/office/drawing/2014/main" id="{7C16B403-6C4F-4BBE-89B9-C0A10B20A3B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1" name="正方形/長方形 650">
          <a:extLst>
            <a:ext uri="{FF2B5EF4-FFF2-40B4-BE49-F238E27FC236}">
              <a16:creationId xmlns:a16="http://schemas.microsoft.com/office/drawing/2014/main" id="{8DD45FE9-7C96-40D9-9D0B-00BE60A3F74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2" name="正方形/長方形 651">
          <a:extLst>
            <a:ext uri="{FF2B5EF4-FFF2-40B4-BE49-F238E27FC236}">
              <a16:creationId xmlns:a16="http://schemas.microsoft.com/office/drawing/2014/main" id="{FF8BAB9E-4BCA-4CED-9A69-677DA313348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3" name="テキスト ボックス 652">
          <a:extLst>
            <a:ext uri="{FF2B5EF4-FFF2-40B4-BE49-F238E27FC236}">
              <a16:creationId xmlns:a16="http://schemas.microsoft.com/office/drawing/2014/main" id="{C36F53F3-25E2-4597-8214-4186B9B20C7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4" name="直線コネクタ 653">
          <a:extLst>
            <a:ext uri="{FF2B5EF4-FFF2-40B4-BE49-F238E27FC236}">
              <a16:creationId xmlns:a16="http://schemas.microsoft.com/office/drawing/2014/main" id="{F1F75B85-9AEC-4C53-8730-03D35ED6D00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5" name="テキスト ボックス 654">
          <a:extLst>
            <a:ext uri="{FF2B5EF4-FFF2-40B4-BE49-F238E27FC236}">
              <a16:creationId xmlns:a16="http://schemas.microsoft.com/office/drawing/2014/main" id="{C90233F3-39CB-401C-BCE6-1FBEF80DFA6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6" name="直線コネクタ 655">
          <a:extLst>
            <a:ext uri="{FF2B5EF4-FFF2-40B4-BE49-F238E27FC236}">
              <a16:creationId xmlns:a16="http://schemas.microsoft.com/office/drawing/2014/main" id="{8549801C-95BE-42EA-81A7-68371CB2C09C}"/>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7" name="テキスト ボックス 656">
          <a:extLst>
            <a:ext uri="{FF2B5EF4-FFF2-40B4-BE49-F238E27FC236}">
              <a16:creationId xmlns:a16="http://schemas.microsoft.com/office/drawing/2014/main" id="{ACC5DB98-9372-4D15-ABA6-28A7901E2146}"/>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8" name="直線コネクタ 657">
          <a:extLst>
            <a:ext uri="{FF2B5EF4-FFF2-40B4-BE49-F238E27FC236}">
              <a16:creationId xmlns:a16="http://schemas.microsoft.com/office/drawing/2014/main" id="{4BC48AAD-93A3-4D16-B6FA-32226F6539C2}"/>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9" name="テキスト ボックス 658">
          <a:extLst>
            <a:ext uri="{FF2B5EF4-FFF2-40B4-BE49-F238E27FC236}">
              <a16:creationId xmlns:a16="http://schemas.microsoft.com/office/drawing/2014/main" id="{AA420067-0448-4B9B-91C8-334DE94D7042}"/>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0" name="直線コネクタ 659">
          <a:extLst>
            <a:ext uri="{FF2B5EF4-FFF2-40B4-BE49-F238E27FC236}">
              <a16:creationId xmlns:a16="http://schemas.microsoft.com/office/drawing/2014/main" id="{98A0D0E8-DEE5-4D1B-90F7-84378B1DDEA6}"/>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1" name="テキスト ボックス 660">
          <a:extLst>
            <a:ext uri="{FF2B5EF4-FFF2-40B4-BE49-F238E27FC236}">
              <a16:creationId xmlns:a16="http://schemas.microsoft.com/office/drawing/2014/main" id="{9ACE1128-5678-4EDE-AB0C-6B3FFAB76EF1}"/>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2" name="直線コネクタ 661">
          <a:extLst>
            <a:ext uri="{FF2B5EF4-FFF2-40B4-BE49-F238E27FC236}">
              <a16:creationId xmlns:a16="http://schemas.microsoft.com/office/drawing/2014/main" id="{1242D2CE-7B1A-46FA-B62F-B844A96997D4}"/>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3" name="テキスト ボックス 662">
          <a:extLst>
            <a:ext uri="{FF2B5EF4-FFF2-40B4-BE49-F238E27FC236}">
              <a16:creationId xmlns:a16="http://schemas.microsoft.com/office/drawing/2014/main" id="{B1940E34-2368-4E3E-8C77-FEC1708E456C}"/>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4" name="直線コネクタ 663">
          <a:extLst>
            <a:ext uri="{FF2B5EF4-FFF2-40B4-BE49-F238E27FC236}">
              <a16:creationId xmlns:a16="http://schemas.microsoft.com/office/drawing/2014/main" id="{E95DED06-D7B7-432E-A9BD-5728BD48C449}"/>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65" name="テキスト ボックス 664">
          <a:extLst>
            <a:ext uri="{FF2B5EF4-FFF2-40B4-BE49-F238E27FC236}">
              <a16:creationId xmlns:a16="http://schemas.microsoft.com/office/drawing/2014/main" id="{BE58F42D-72F4-4105-AF25-28625AF86F47}"/>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6" name="直線コネクタ 665">
          <a:extLst>
            <a:ext uri="{FF2B5EF4-FFF2-40B4-BE49-F238E27FC236}">
              <a16:creationId xmlns:a16="http://schemas.microsoft.com/office/drawing/2014/main" id="{D75F0969-365D-4C36-BFBD-0E0916442CB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7" name="【公民館】&#10;有形固定資産減価償却率グラフ枠">
          <a:extLst>
            <a:ext uri="{FF2B5EF4-FFF2-40B4-BE49-F238E27FC236}">
              <a16:creationId xmlns:a16="http://schemas.microsoft.com/office/drawing/2014/main" id="{771F6D48-C5E6-471C-B832-D05AD1C78DD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8" name="直線コネクタ 667">
          <a:extLst>
            <a:ext uri="{FF2B5EF4-FFF2-40B4-BE49-F238E27FC236}">
              <a16:creationId xmlns:a16="http://schemas.microsoft.com/office/drawing/2014/main" id="{91DFFD73-661F-4447-B5B1-714F35BCFF3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9" name="【公民館】&#10;有形固定資産減価償却率最小値テキスト">
          <a:extLst>
            <a:ext uri="{FF2B5EF4-FFF2-40B4-BE49-F238E27FC236}">
              <a16:creationId xmlns:a16="http://schemas.microsoft.com/office/drawing/2014/main" id="{9C036CD3-2213-4367-86DC-3C91A2D7CD0E}"/>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70" name="直線コネクタ 669">
          <a:extLst>
            <a:ext uri="{FF2B5EF4-FFF2-40B4-BE49-F238E27FC236}">
              <a16:creationId xmlns:a16="http://schemas.microsoft.com/office/drawing/2014/main" id="{D24FD206-1239-41BA-B691-C5F428C2FC5A}"/>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71" name="【公民館】&#10;有形固定資産減価償却率最大値テキスト">
          <a:extLst>
            <a:ext uri="{FF2B5EF4-FFF2-40B4-BE49-F238E27FC236}">
              <a16:creationId xmlns:a16="http://schemas.microsoft.com/office/drawing/2014/main" id="{4CA479B1-35D1-4827-BB5A-FD4714E2AFB1}"/>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72" name="直線コネクタ 671">
          <a:extLst>
            <a:ext uri="{FF2B5EF4-FFF2-40B4-BE49-F238E27FC236}">
              <a16:creationId xmlns:a16="http://schemas.microsoft.com/office/drawing/2014/main" id="{1BA650F6-F184-4D8C-8A32-4439C39E5B3A}"/>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124477</xdr:rowOff>
    </xdr:from>
    <xdr:ext cx="405111" cy="259045"/>
    <xdr:sp macro="" textlink="">
      <xdr:nvSpPr>
        <xdr:cNvPr id="673" name="【公民館】&#10;有形固定資産減価償却率平均値テキスト">
          <a:extLst>
            <a:ext uri="{FF2B5EF4-FFF2-40B4-BE49-F238E27FC236}">
              <a16:creationId xmlns:a16="http://schemas.microsoft.com/office/drawing/2014/main" id="{539D6FA8-D2EF-4F32-938C-2DF770620DD8}"/>
            </a:ext>
          </a:extLst>
        </xdr:cNvPr>
        <xdr:cNvSpPr txBox="1"/>
      </xdr:nvSpPr>
      <xdr:spPr>
        <a:xfrm>
          <a:off x="16357600" y="1778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101600</xdr:rowOff>
    </xdr:from>
    <xdr:to>
      <xdr:col>85</xdr:col>
      <xdr:colOff>177800</xdr:colOff>
      <xdr:row>105</xdr:row>
      <xdr:rowOff>31750</xdr:rowOff>
    </xdr:to>
    <xdr:sp macro="" textlink="">
      <xdr:nvSpPr>
        <xdr:cNvPr id="674" name="フローチャート: 判断 673">
          <a:extLst>
            <a:ext uri="{FF2B5EF4-FFF2-40B4-BE49-F238E27FC236}">
              <a16:creationId xmlns:a16="http://schemas.microsoft.com/office/drawing/2014/main" id="{35B885F4-BE8B-4C22-9CCA-5ADEEADA9B49}"/>
            </a:ext>
          </a:extLst>
        </xdr:cNvPr>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146050</xdr:rowOff>
    </xdr:from>
    <xdr:to>
      <xdr:col>81</xdr:col>
      <xdr:colOff>101600</xdr:colOff>
      <xdr:row>105</xdr:row>
      <xdr:rowOff>76200</xdr:rowOff>
    </xdr:to>
    <xdr:sp macro="" textlink="">
      <xdr:nvSpPr>
        <xdr:cNvPr id="675" name="フローチャート: 判断 674">
          <a:extLst>
            <a:ext uri="{FF2B5EF4-FFF2-40B4-BE49-F238E27FC236}">
              <a16:creationId xmlns:a16="http://schemas.microsoft.com/office/drawing/2014/main" id="{AA12603E-BFD6-41E4-8FE5-28AC95881358}"/>
            </a:ext>
          </a:extLst>
        </xdr:cNvPr>
        <xdr:cNvSpPr/>
      </xdr:nvSpPr>
      <xdr:spPr>
        <a:xfrm>
          <a:off x="15430500" y="1797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124461</xdr:rowOff>
    </xdr:from>
    <xdr:to>
      <xdr:col>76</xdr:col>
      <xdr:colOff>165100</xdr:colOff>
      <xdr:row>105</xdr:row>
      <xdr:rowOff>54611</xdr:rowOff>
    </xdr:to>
    <xdr:sp macro="" textlink="">
      <xdr:nvSpPr>
        <xdr:cNvPr id="676" name="フローチャート: 判断 675">
          <a:extLst>
            <a:ext uri="{FF2B5EF4-FFF2-40B4-BE49-F238E27FC236}">
              <a16:creationId xmlns:a16="http://schemas.microsoft.com/office/drawing/2014/main" id="{9E881ED8-915B-49EF-9F8D-16F57230AE2F}"/>
            </a:ext>
          </a:extLst>
        </xdr:cNvPr>
        <xdr:cNvSpPr/>
      </xdr:nvSpPr>
      <xdr:spPr>
        <a:xfrm>
          <a:off x="14541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113030</xdr:rowOff>
    </xdr:from>
    <xdr:to>
      <xdr:col>72</xdr:col>
      <xdr:colOff>38100</xdr:colOff>
      <xdr:row>105</xdr:row>
      <xdr:rowOff>43180</xdr:rowOff>
    </xdr:to>
    <xdr:sp macro="" textlink="">
      <xdr:nvSpPr>
        <xdr:cNvPr id="677" name="フローチャート: 判断 676">
          <a:extLst>
            <a:ext uri="{FF2B5EF4-FFF2-40B4-BE49-F238E27FC236}">
              <a16:creationId xmlns:a16="http://schemas.microsoft.com/office/drawing/2014/main" id="{765D1385-954D-4630-85C1-70EB85E9DB4F}"/>
            </a:ext>
          </a:extLst>
        </xdr:cNvPr>
        <xdr:cNvSpPr/>
      </xdr:nvSpPr>
      <xdr:spPr>
        <a:xfrm>
          <a:off x="1365250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59689</xdr:rowOff>
    </xdr:from>
    <xdr:to>
      <xdr:col>67</xdr:col>
      <xdr:colOff>101600</xdr:colOff>
      <xdr:row>104</xdr:row>
      <xdr:rowOff>161289</xdr:rowOff>
    </xdr:to>
    <xdr:sp macro="" textlink="">
      <xdr:nvSpPr>
        <xdr:cNvPr id="678" name="フローチャート: 判断 677">
          <a:extLst>
            <a:ext uri="{FF2B5EF4-FFF2-40B4-BE49-F238E27FC236}">
              <a16:creationId xmlns:a16="http://schemas.microsoft.com/office/drawing/2014/main" id="{A873A20F-A911-4BCB-BA8D-C0816E0C0F54}"/>
            </a:ext>
          </a:extLst>
        </xdr:cNvPr>
        <xdr:cNvSpPr/>
      </xdr:nvSpPr>
      <xdr:spPr>
        <a:xfrm>
          <a:off x="12763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FCB2C55A-5642-49CC-95D7-5E4001BE0C1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2F7763B6-BB2B-480D-87FE-1401B8A6DBD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7EC707BD-6FFD-4910-8F76-1C0B1E5D1C6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7362504B-546F-4061-ADC8-D2631209660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64CF83DB-696D-4D23-827B-824863CBABA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13970</xdr:rowOff>
    </xdr:from>
    <xdr:to>
      <xdr:col>85</xdr:col>
      <xdr:colOff>177800</xdr:colOff>
      <xdr:row>105</xdr:row>
      <xdr:rowOff>115570</xdr:rowOff>
    </xdr:to>
    <xdr:sp macro="" textlink="">
      <xdr:nvSpPr>
        <xdr:cNvPr id="684" name="楕円 683">
          <a:extLst>
            <a:ext uri="{FF2B5EF4-FFF2-40B4-BE49-F238E27FC236}">
              <a16:creationId xmlns:a16="http://schemas.microsoft.com/office/drawing/2014/main" id="{4581050F-5F13-4029-9911-1313FEDB40C0}"/>
            </a:ext>
          </a:extLst>
        </xdr:cNvPr>
        <xdr:cNvSpPr/>
      </xdr:nvSpPr>
      <xdr:spPr>
        <a:xfrm>
          <a:off x="162687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163847</xdr:rowOff>
    </xdr:from>
    <xdr:ext cx="405111" cy="259045"/>
    <xdr:sp macro="" textlink="">
      <xdr:nvSpPr>
        <xdr:cNvPr id="685" name="【公民館】&#10;有形固定資産減価償却率該当値テキスト">
          <a:extLst>
            <a:ext uri="{FF2B5EF4-FFF2-40B4-BE49-F238E27FC236}">
              <a16:creationId xmlns:a16="http://schemas.microsoft.com/office/drawing/2014/main" id="{FBE201FD-F9CB-4B19-A2B8-2C054C67FAC1}"/>
            </a:ext>
          </a:extLst>
        </xdr:cNvPr>
        <xdr:cNvSpPr txBox="1"/>
      </xdr:nvSpPr>
      <xdr:spPr>
        <a:xfrm>
          <a:off x="16357600"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160020</xdr:rowOff>
    </xdr:from>
    <xdr:to>
      <xdr:col>81</xdr:col>
      <xdr:colOff>101600</xdr:colOff>
      <xdr:row>105</xdr:row>
      <xdr:rowOff>90170</xdr:rowOff>
    </xdr:to>
    <xdr:sp macro="" textlink="">
      <xdr:nvSpPr>
        <xdr:cNvPr id="686" name="楕円 685">
          <a:extLst>
            <a:ext uri="{FF2B5EF4-FFF2-40B4-BE49-F238E27FC236}">
              <a16:creationId xmlns:a16="http://schemas.microsoft.com/office/drawing/2014/main" id="{9192919D-0D01-47FF-846E-4911D85DC4D9}"/>
            </a:ext>
          </a:extLst>
        </xdr:cNvPr>
        <xdr:cNvSpPr/>
      </xdr:nvSpPr>
      <xdr:spPr>
        <a:xfrm>
          <a:off x="15430500" y="1799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39370</xdr:rowOff>
    </xdr:from>
    <xdr:to>
      <xdr:col>85</xdr:col>
      <xdr:colOff>127000</xdr:colOff>
      <xdr:row>105</xdr:row>
      <xdr:rowOff>64770</xdr:rowOff>
    </xdr:to>
    <xdr:cxnSp macro="">
      <xdr:nvCxnSpPr>
        <xdr:cNvPr id="687" name="直線コネクタ 686">
          <a:extLst>
            <a:ext uri="{FF2B5EF4-FFF2-40B4-BE49-F238E27FC236}">
              <a16:creationId xmlns:a16="http://schemas.microsoft.com/office/drawing/2014/main" id="{F3240AC5-4209-4D9D-BC64-AA85B19B6C4E}"/>
            </a:ext>
          </a:extLst>
        </xdr:cNvPr>
        <xdr:cNvCxnSpPr/>
      </xdr:nvCxnSpPr>
      <xdr:spPr>
        <a:xfrm>
          <a:off x="15481300" y="1804162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134620</xdr:rowOff>
    </xdr:from>
    <xdr:to>
      <xdr:col>76</xdr:col>
      <xdr:colOff>165100</xdr:colOff>
      <xdr:row>105</xdr:row>
      <xdr:rowOff>64770</xdr:rowOff>
    </xdr:to>
    <xdr:sp macro="" textlink="">
      <xdr:nvSpPr>
        <xdr:cNvPr id="688" name="楕円 687">
          <a:extLst>
            <a:ext uri="{FF2B5EF4-FFF2-40B4-BE49-F238E27FC236}">
              <a16:creationId xmlns:a16="http://schemas.microsoft.com/office/drawing/2014/main" id="{3229DFA6-7717-4857-A6F2-364F2613E699}"/>
            </a:ext>
          </a:extLst>
        </xdr:cNvPr>
        <xdr:cNvSpPr/>
      </xdr:nvSpPr>
      <xdr:spPr>
        <a:xfrm>
          <a:off x="14541500" y="1796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13970</xdr:rowOff>
    </xdr:from>
    <xdr:to>
      <xdr:col>81</xdr:col>
      <xdr:colOff>50800</xdr:colOff>
      <xdr:row>105</xdr:row>
      <xdr:rowOff>39370</xdr:rowOff>
    </xdr:to>
    <xdr:cxnSp macro="">
      <xdr:nvCxnSpPr>
        <xdr:cNvPr id="689" name="直線コネクタ 688">
          <a:extLst>
            <a:ext uri="{FF2B5EF4-FFF2-40B4-BE49-F238E27FC236}">
              <a16:creationId xmlns:a16="http://schemas.microsoft.com/office/drawing/2014/main" id="{115E8682-0369-402D-A156-AD4778BBDCE3}"/>
            </a:ext>
          </a:extLst>
        </xdr:cNvPr>
        <xdr:cNvCxnSpPr/>
      </xdr:nvCxnSpPr>
      <xdr:spPr>
        <a:xfrm>
          <a:off x="14592300" y="1801622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109220</xdr:rowOff>
    </xdr:from>
    <xdr:to>
      <xdr:col>72</xdr:col>
      <xdr:colOff>38100</xdr:colOff>
      <xdr:row>105</xdr:row>
      <xdr:rowOff>39370</xdr:rowOff>
    </xdr:to>
    <xdr:sp macro="" textlink="">
      <xdr:nvSpPr>
        <xdr:cNvPr id="690" name="楕円 689">
          <a:extLst>
            <a:ext uri="{FF2B5EF4-FFF2-40B4-BE49-F238E27FC236}">
              <a16:creationId xmlns:a16="http://schemas.microsoft.com/office/drawing/2014/main" id="{2615183F-0489-4966-A84A-9217FFB75C89}"/>
            </a:ext>
          </a:extLst>
        </xdr:cNvPr>
        <xdr:cNvSpPr/>
      </xdr:nvSpPr>
      <xdr:spPr>
        <a:xfrm>
          <a:off x="136525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160020</xdr:rowOff>
    </xdr:from>
    <xdr:to>
      <xdr:col>76</xdr:col>
      <xdr:colOff>114300</xdr:colOff>
      <xdr:row>105</xdr:row>
      <xdr:rowOff>13970</xdr:rowOff>
    </xdr:to>
    <xdr:cxnSp macro="">
      <xdr:nvCxnSpPr>
        <xdr:cNvPr id="691" name="直線コネクタ 690">
          <a:extLst>
            <a:ext uri="{FF2B5EF4-FFF2-40B4-BE49-F238E27FC236}">
              <a16:creationId xmlns:a16="http://schemas.microsoft.com/office/drawing/2014/main" id="{A1C27B8A-2B3B-44C9-A952-22CB38F0E048}"/>
            </a:ext>
          </a:extLst>
        </xdr:cNvPr>
        <xdr:cNvCxnSpPr/>
      </xdr:nvCxnSpPr>
      <xdr:spPr>
        <a:xfrm>
          <a:off x="13703300" y="1799082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146050</xdr:rowOff>
    </xdr:from>
    <xdr:to>
      <xdr:col>67</xdr:col>
      <xdr:colOff>101600</xdr:colOff>
      <xdr:row>104</xdr:row>
      <xdr:rowOff>76200</xdr:rowOff>
    </xdr:to>
    <xdr:sp macro="" textlink="">
      <xdr:nvSpPr>
        <xdr:cNvPr id="692" name="楕円 691">
          <a:extLst>
            <a:ext uri="{FF2B5EF4-FFF2-40B4-BE49-F238E27FC236}">
              <a16:creationId xmlns:a16="http://schemas.microsoft.com/office/drawing/2014/main" id="{29BF1076-D904-4058-9502-3AE21573786B}"/>
            </a:ext>
          </a:extLst>
        </xdr:cNvPr>
        <xdr:cNvSpPr/>
      </xdr:nvSpPr>
      <xdr:spPr>
        <a:xfrm>
          <a:off x="12763500" y="1780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25400</xdr:rowOff>
    </xdr:from>
    <xdr:to>
      <xdr:col>71</xdr:col>
      <xdr:colOff>177800</xdr:colOff>
      <xdr:row>104</xdr:row>
      <xdr:rowOff>160020</xdr:rowOff>
    </xdr:to>
    <xdr:cxnSp macro="">
      <xdr:nvCxnSpPr>
        <xdr:cNvPr id="693" name="直線コネクタ 692">
          <a:extLst>
            <a:ext uri="{FF2B5EF4-FFF2-40B4-BE49-F238E27FC236}">
              <a16:creationId xmlns:a16="http://schemas.microsoft.com/office/drawing/2014/main" id="{DE9A205A-AAC6-4AEE-8F10-250CA51E9403}"/>
            </a:ext>
          </a:extLst>
        </xdr:cNvPr>
        <xdr:cNvCxnSpPr/>
      </xdr:nvCxnSpPr>
      <xdr:spPr>
        <a:xfrm>
          <a:off x="12814300" y="17856200"/>
          <a:ext cx="889000" cy="13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92727</xdr:rowOff>
    </xdr:from>
    <xdr:ext cx="405111" cy="259045"/>
    <xdr:sp macro="" textlink="">
      <xdr:nvSpPr>
        <xdr:cNvPr id="694" name="n_1aveValue【公民館】&#10;有形固定資産減価償却率">
          <a:extLst>
            <a:ext uri="{FF2B5EF4-FFF2-40B4-BE49-F238E27FC236}">
              <a16:creationId xmlns:a16="http://schemas.microsoft.com/office/drawing/2014/main" id="{A10F99C7-3AC5-4348-A8D8-9083972C9B20}"/>
            </a:ext>
          </a:extLst>
        </xdr:cNvPr>
        <xdr:cNvSpPr txBox="1"/>
      </xdr:nvSpPr>
      <xdr:spPr>
        <a:xfrm>
          <a:off x="15266044" y="17752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71138</xdr:rowOff>
    </xdr:from>
    <xdr:ext cx="405111" cy="259045"/>
    <xdr:sp macro="" textlink="">
      <xdr:nvSpPr>
        <xdr:cNvPr id="695" name="n_2aveValue【公民館】&#10;有形固定資産減価償却率">
          <a:extLst>
            <a:ext uri="{FF2B5EF4-FFF2-40B4-BE49-F238E27FC236}">
              <a16:creationId xmlns:a16="http://schemas.microsoft.com/office/drawing/2014/main" id="{DE36DED6-E79E-44B6-81CB-92B4969E89E1}"/>
            </a:ext>
          </a:extLst>
        </xdr:cNvPr>
        <xdr:cNvSpPr txBox="1"/>
      </xdr:nvSpPr>
      <xdr:spPr>
        <a:xfrm>
          <a:off x="14389744" y="1773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34307</xdr:rowOff>
    </xdr:from>
    <xdr:ext cx="405111" cy="259045"/>
    <xdr:sp macro="" textlink="">
      <xdr:nvSpPr>
        <xdr:cNvPr id="696" name="n_3aveValue【公民館】&#10;有形固定資産減価償却率">
          <a:extLst>
            <a:ext uri="{FF2B5EF4-FFF2-40B4-BE49-F238E27FC236}">
              <a16:creationId xmlns:a16="http://schemas.microsoft.com/office/drawing/2014/main" id="{FC4A717A-BC7B-4E73-96E0-ADCA25AD83F8}"/>
            </a:ext>
          </a:extLst>
        </xdr:cNvPr>
        <xdr:cNvSpPr txBox="1"/>
      </xdr:nvSpPr>
      <xdr:spPr>
        <a:xfrm>
          <a:off x="13500744" y="1803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152416</xdr:rowOff>
    </xdr:from>
    <xdr:ext cx="405111" cy="259045"/>
    <xdr:sp macro="" textlink="">
      <xdr:nvSpPr>
        <xdr:cNvPr id="697" name="n_4aveValue【公民館】&#10;有形固定資産減価償却率">
          <a:extLst>
            <a:ext uri="{FF2B5EF4-FFF2-40B4-BE49-F238E27FC236}">
              <a16:creationId xmlns:a16="http://schemas.microsoft.com/office/drawing/2014/main" id="{6C481C74-0061-4A41-8C47-4A69AA4EB458}"/>
            </a:ext>
          </a:extLst>
        </xdr:cNvPr>
        <xdr:cNvSpPr txBox="1"/>
      </xdr:nvSpPr>
      <xdr:spPr>
        <a:xfrm>
          <a:off x="126117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81297</xdr:rowOff>
    </xdr:from>
    <xdr:ext cx="405111" cy="259045"/>
    <xdr:sp macro="" textlink="">
      <xdr:nvSpPr>
        <xdr:cNvPr id="698" name="n_1mainValue【公民館】&#10;有形固定資産減価償却率">
          <a:extLst>
            <a:ext uri="{FF2B5EF4-FFF2-40B4-BE49-F238E27FC236}">
              <a16:creationId xmlns:a16="http://schemas.microsoft.com/office/drawing/2014/main" id="{14604DBC-BFE3-47E0-B95B-4A79787BAE98}"/>
            </a:ext>
          </a:extLst>
        </xdr:cNvPr>
        <xdr:cNvSpPr txBox="1"/>
      </xdr:nvSpPr>
      <xdr:spPr>
        <a:xfrm>
          <a:off x="15266044" y="1808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55897</xdr:rowOff>
    </xdr:from>
    <xdr:ext cx="405111" cy="259045"/>
    <xdr:sp macro="" textlink="">
      <xdr:nvSpPr>
        <xdr:cNvPr id="699" name="n_2mainValue【公民館】&#10;有形固定資産減価償却率">
          <a:extLst>
            <a:ext uri="{FF2B5EF4-FFF2-40B4-BE49-F238E27FC236}">
              <a16:creationId xmlns:a16="http://schemas.microsoft.com/office/drawing/2014/main" id="{5E9FA9DE-6BD9-4B49-8C43-645B60CB9829}"/>
            </a:ext>
          </a:extLst>
        </xdr:cNvPr>
        <xdr:cNvSpPr txBox="1"/>
      </xdr:nvSpPr>
      <xdr:spPr>
        <a:xfrm>
          <a:off x="14389744" y="18058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55897</xdr:rowOff>
    </xdr:from>
    <xdr:ext cx="405111" cy="259045"/>
    <xdr:sp macro="" textlink="">
      <xdr:nvSpPr>
        <xdr:cNvPr id="700" name="n_3mainValue【公民館】&#10;有形固定資産減価償却率">
          <a:extLst>
            <a:ext uri="{FF2B5EF4-FFF2-40B4-BE49-F238E27FC236}">
              <a16:creationId xmlns:a16="http://schemas.microsoft.com/office/drawing/2014/main" id="{8E06D88F-F440-4622-A4C7-7370E89959F0}"/>
            </a:ext>
          </a:extLst>
        </xdr:cNvPr>
        <xdr:cNvSpPr txBox="1"/>
      </xdr:nvSpPr>
      <xdr:spPr>
        <a:xfrm>
          <a:off x="13500744" y="1771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92727</xdr:rowOff>
    </xdr:from>
    <xdr:ext cx="405111" cy="259045"/>
    <xdr:sp macro="" textlink="">
      <xdr:nvSpPr>
        <xdr:cNvPr id="701" name="n_4mainValue【公民館】&#10;有形固定資産減価償却率">
          <a:extLst>
            <a:ext uri="{FF2B5EF4-FFF2-40B4-BE49-F238E27FC236}">
              <a16:creationId xmlns:a16="http://schemas.microsoft.com/office/drawing/2014/main" id="{70709998-5F71-40CB-A23B-62E350E2544C}"/>
            </a:ext>
          </a:extLst>
        </xdr:cNvPr>
        <xdr:cNvSpPr txBox="1"/>
      </xdr:nvSpPr>
      <xdr:spPr>
        <a:xfrm>
          <a:off x="12611744" y="17580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2" name="正方形/長方形 701">
          <a:extLst>
            <a:ext uri="{FF2B5EF4-FFF2-40B4-BE49-F238E27FC236}">
              <a16:creationId xmlns:a16="http://schemas.microsoft.com/office/drawing/2014/main" id="{94DE0C50-06FF-41E3-9274-D1637E28D54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3" name="正方形/長方形 702">
          <a:extLst>
            <a:ext uri="{FF2B5EF4-FFF2-40B4-BE49-F238E27FC236}">
              <a16:creationId xmlns:a16="http://schemas.microsoft.com/office/drawing/2014/main" id="{0A2D04E0-5273-407B-9F73-08CCFE1ABD1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4" name="正方形/長方形 703">
          <a:extLst>
            <a:ext uri="{FF2B5EF4-FFF2-40B4-BE49-F238E27FC236}">
              <a16:creationId xmlns:a16="http://schemas.microsoft.com/office/drawing/2014/main" id="{A3427216-66A6-4BC0-8CEA-CD61F0F12EA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5" name="正方形/長方形 704">
          <a:extLst>
            <a:ext uri="{FF2B5EF4-FFF2-40B4-BE49-F238E27FC236}">
              <a16:creationId xmlns:a16="http://schemas.microsoft.com/office/drawing/2014/main" id="{FEC790D9-D7ED-41EE-BBF0-95E9B07FC1F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6" name="正方形/長方形 705">
          <a:extLst>
            <a:ext uri="{FF2B5EF4-FFF2-40B4-BE49-F238E27FC236}">
              <a16:creationId xmlns:a16="http://schemas.microsoft.com/office/drawing/2014/main" id="{AA0D6AB8-A500-4BDB-8C2D-480872B1342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7" name="正方形/長方形 706">
          <a:extLst>
            <a:ext uri="{FF2B5EF4-FFF2-40B4-BE49-F238E27FC236}">
              <a16:creationId xmlns:a16="http://schemas.microsoft.com/office/drawing/2014/main" id="{36386E48-FB87-4B9E-8D3F-C8AA0AD7AEE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8" name="正方形/長方形 707">
          <a:extLst>
            <a:ext uri="{FF2B5EF4-FFF2-40B4-BE49-F238E27FC236}">
              <a16:creationId xmlns:a16="http://schemas.microsoft.com/office/drawing/2014/main" id="{6DEACA5E-9329-470C-88E9-F338943B08E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9" name="正方形/長方形 708">
          <a:extLst>
            <a:ext uri="{FF2B5EF4-FFF2-40B4-BE49-F238E27FC236}">
              <a16:creationId xmlns:a16="http://schemas.microsoft.com/office/drawing/2014/main" id="{F3971782-B561-4AE4-B46D-9C8CCAAB2CD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0" name="テキスト ボックス 709">
          <a:extLst>
            <a:ext uri="{FF2B5EF4-FFF2-40B4-BE49-F238E27FC236}">
              <a16:creationId xmlns:a16="http://schemas.microsoft.com/office/drawing/2014/main" id="{857D389F-5D99-4C7E-B0B2-147978F238B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1" name="直線コネクタ 710">
          <a:extLst>
            <a:ext uri="{FF2B5EF4-FFF2-40B4-BE49-F238E27FC236}">
              <a16:creationId xmlns:a16="http://schemas.microsoft.com/office/drawing/2014/main" id="{3D0678AA-C5A2-4609-BAEB-2D6671DCB42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2" name="直線コネクタ 711">
          <a:extLst>
            <a:ext uri="{FF2B5EF4-FFF2-40B4-BE49-F238E27FC236}">
              <a16:creationId xmlns:a16="http://schemas.microsoft.com/office/drawing/2014/main" id="{44DE2735-5F94-4D44-8CCC-8CAA25B20B71}"/>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3" name="テキスト ボックス 712">
          <a:extLst>
            <a:ext uri="{FF2B5EF4-FFF2-40B4-BE49-F238E27FC236}">
              <a16:creationId xmlns:a16="http://schemas.microsoft.com/office/drawing/2014/main" id="{48BEB91E-D804-40C2-A486-1CFBED20468D}"/>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4" name="直線コネクタ 713">
          <a:extLst>
            <a:ext uri="{FF2B5EF4-FFF2-40B4-BE49-F238E27FC236}">
              <a16:creationId xmlns:a16="http://schemas.microsoft.com/office/drawing/2014/main" id="{B7D7CE02-1FCF-4286-B101-D71BB97E1F16}"/>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5" name="テキスト ボックス 714">
          <a:extLst>
            <a:ext uri="{FF2B5EF4-FFF2-40B4-BE49-F238E27FC236}">
              <a16:creationId xmlns:a16="http://schemas.microsoft.com/office/drawing/2014/main" id="{A4E975C7-F704-4B48-AC29-5A05130DFC37}"/>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6" name="直線コネクタ 715">
          <a:extLst>
            <a:ext uri="{FF2B5EF4-FFF2-40B4-BE49-F238E27FC236}">
              <a16:creationId xmlns:a16="http://schemas.microsoft.com/office/drawing/2014/main" id="{FD454DC0-3412-4A59-AEC2-E141F1C3F1A9}"/>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7" name="テキスト ボックス 716">
          <a:extLst>
            <a:ext uri="{FF2B5EF4-FFF2-40B4-BE49-F238E27FC236}">
              <a16:creationId xmlns:a16="http://schemas.microsoft.com/office/drawing/2014/main" id="{90AB5715-DD82-4B16-AA09-1DA19A50D57A}"/>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8" name="直線コネクタ 717">
          <a:extLst>
            <a:ext uri="{FF2B5EF4-FFF2-40B4-BE49-F238E27FC236}">
              <a16:creationId xmlns:a16="http://schemas.microsoft.com/office/drawing/2014/main" id="{A7B7644C-3458-40B5-B867-5D4ABCDF9C3C}"/>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9" name="テキスト ボックス 718">
          <a:extLst>
            <a:ext uri="{FF2B5EF4-FFF2-40B4-BE49-F238E27FC236}">
              <a16:creationId xmlns:a16="http://schemas.microsoft.com/office/drawing/2014/main" id="{049D5E99-0B4B-4B08-B634-7479E7D81FA2}"/>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0" name="直線コネクタ 719">
          <a:extLst>
            <a:ext uri="{FF2B5EF4-FFF2-40B4-BE49-F238E27FC236}">
              <a16:creationId xmlns:a16="http://schemas.microsoft.com/office/drawing/2014/main" id="{F8AD4734-546C-4E82-AC3F-DDE058896D68}"/>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1" name="テキスト ボックス 720">
          <a:extLst>
            <a:ext uri="{FF2B5EF4-FFF2-40B4-BE49-F238E27FC236}">
              <a16:creationId xmlns:a16="http://schemas.microsoft.com/office/drawing/2014/main" id="{46725740-ABEA-48E1-A88B-4F9FFD5A3951}"/>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2" name="直線コネクタ 721">
          <a:extLst>
            <a:ext uri="{FF2B5EF4-FFF2-40B4-BE49-F238E27FC236}">
              <a16:creationId xmlns:a16="http://schemas.microsoft.com/office/drawing/2014/main" id="{A834F0E0-8289-4614-9D7E-11B9DD7DF7D8}"/>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3" name="テキスト ボックス 722">
          <a:extLst>
            <a:ext uri="{FF2B5EF4-FFF2-40B4-BE49-F238E27FC236}">
              <a16:creationId xmlns:a16="http://schemas.microsoft.com/office/drawing/2014/main" id="{D1C47FB4-16EE-4963-80AE-54B61CA0F1BE}"/>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4" name="直線コネクタ 723">
          <a:extLst>
            <a:ext uri="{FF2B5EF4-FFF2-40B4-BE49-F238E27FC236}">
              <a16:creationId xmlns:a16="http://schemas.microsoft.com/office/drawing/2014/main" id="{4D1BFC01-E0F6-4F96-AD36-C6620294BFC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5" name="テキスト ボックス 724">
          <a:extLst>
            <a:ext uri="{FF2B5EF4-FFF2-40B4-BE49-F238E27FC236}">
              <a16:creationId xmlns:a16="http://schemas.microsoft.com/office/drawing/2014/main" id="{4A49DED5-5BF0-48DA-B818-A524F7BDDDD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6" name="【公民館】&#10;一人当たり面積グラフ枠">
          <a:extLst>
            <a:ext uri="{FF2B5EF4-FFF2-40B4-BE49-F238E27FC236}">
              <a16:creationId xmlns:a16="http://schemas.microsoft.com/office/drawing/2014/main" id="{49A97E0A-AE2B-47F6-BC16-A118A34BD7E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123552</xdr:rowOff>
    </xdr:from>
    <xdr:to>
      <xdr:col>116</xdr:col>
      <xdr:colOff>62864</xdr:colOff>
      <xdr:row>109</xdr:row>
      <xdr:rowOff>20682</xdr:rowOff>
    </xdr:to>
    <xdr:cxnSp macro="">
      <xdr:nvCxnSpPr>
        <xdr:cNvPr id="727" name="直線コネクタ 726">
          <a:extLst>
            <a:ext uri="{FF2B5EF4-FFF2-40B4-BE49-F238E27FC236}">
              <a16:creationId xmlns:a16="http://schemas.microsoft.com/office/drawing/2014/main" id="{BBB249A9-7150-42E8-B2E8-BB9CFFE7436B}"/>
            </a:ext>
          </a:extLst>
        </xdr:cNvPr>
        <xdr:cNvCxnSpPr/>
      </xdr:nvCxnSpPr>
      <xdr:spPr>
        <a:xfrm flipV="1">
          <a:off x="22160864" y="1726855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728" name="【公民館】&#10;一人当たり面積最小値テキスト">
          <a:extLst>
            <a:ext uri="{FF2B5EF4-FFF2-40B4-BE49-F238E27FC236}">
              <a16:creationId xmlns:a16="http://schemas.microsoft.com/office/drawing/2014/main" id="{CD7A41F5-DE14-49A5-82FA-CEE3AA15C1AA}"/>
            </a:ext>
          </a:extLst>
        </xdr:cNvPr>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729" name="直線コネクタ 728">
          <a:extLst>
            <a:ext uri="{FF2B5EF4-FFF2-40B4-BE49-F238E27FC236}">
              <a16:creationId xmlns:a16="http://schemas.microsoft.com/office/drawing/2014/main" id="{CF8C0284-1224-4138-AF85-7D645561F5F5}"/>
            </a:ext>
          </a:extLst>
        </xdr:cNvPr>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70229</xdr:rowOff>
    </xdr:from>
    <xdr:ext cx="469744" cy="259045"/>
    <xdr:sp macro="" textlink="">
      <xdr:nvSpPr>
        <xdr:cNvPr id="730" name="【公民館】&#10;一人当たり面積最大値テキスト">
          <a:extLst>
            <a:ext uri="{FF2B5EF4-FFF2-40B4-BE49-F238E27FC236}">
              <a16:creationId xmlns:a16="http://schemas.microsoft.com/office/drawing/2014/main" id="{17C9F99A-2B05-4C0C-9FF9-ABAC95DF69BE}"/>
            </a:ext>
          </a:extLst>
        </xdr:cNvPr>
        <xdr:cNvSpPr txBox="1"/>
      </xdr:nvSpPr>
      <xdr:spPr>
        <a:xfrm>
          <a:off x="22199600" y="1704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123552</xdr:rowOff>
    </xdr:from>
    <xdr:to>
      <xdr:col>116</xdr:col>
      <xdr:colOff>152400</xdr:colOff>
      <xdr:row>100</xdr:row>
      <xdr:rowOff>123552</xdr:rowOff>
    </xdr:to>
    <xdr:cxnSp macro="">
      <xdr:nvCxnSpPr>
        <xdr:cNvPr id="731" name="直線コネクタ 730">
          <a:extLst>
            <a:ext uri="{FF2B5EF4-FFF2-40B4-BE49-F238E27FC236}">
              <a16:creationId xmlns:a16="http://schemas.microsoft.com/office/drawing/2014/main" id="{54A417BF-918E-4AA1-AC91-A57AEE645777}"/>
            </a:ext>
          </a:extLst>
        </xdr:cNvPr>
        <xdr:cNvCxnSpPr/>
      </xdr:nvCxnSpPr>
      <xdr:spPr>
        <a:xfrm>
          <a:off x="22072600" y="1726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48277</xdr:rowOff>
    </xdr:from>
    <xdr:ext cx="469744" cy="259045"/>
    <xdr:sp macro="" textlink="">
      <xdr:nvSpPr>
        <xdr:cNvPr id="732" name="【公民館】&#10;一人当たり面積平均値テキスト">
          <a:extLst>
            <a:ext uri="{FF2B5EF4-FFF2-40B4-BE49-F238E27FC236}">
              <a16:creationId xmlns:a16="http://schemas.microsoft.com/office/drawing/2014/main" id="{ABB96011-7102-4E66-8C84-B07613D9534C}"/>
            </a:ext>
          </a:extLst>
        </xdr:cNvPr>
        <xdr:cNvSpPr txBox="1"/>
      </xdr:nvSpPr>
      <xdr:spPr>
        <a:xfrm>
          <a:off x="22199600" y="1805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733" name="フローチャート: 判断 732">
          <a:extLst>
            <a:ext uri="{FF2B5EF4-FFF2-40B4-BE49-F238E27FC236}">
              <a16:creationId xmlns:a16="http://schemas.microsoft.com/office/drawing/2014/main" id="{99D9E542-BB04-46E0-B6A7-171566A05070}"/>
            </a:ext>
          </a:extLst>
        </xdr:cNvPr>
        <xdr:cNvSpPr/>
      </xdr:nvSpPr>
      <xdr:spPr>
        <a:xfrm>
          <a:off x="22110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9071</xdr:rowOff>
    </xdr:from>
    <xdr:to>
      <xdr:col>112</xdr:col>
      <xdr:colOff>38100</xdr:colOff>
      <xdr:row>106</xdr:row>
      <xdr:rowOff>110671</xdr:rowOff>
    </xdr:to>
    <xdr:sp macro="" textlink="">
      <xdr:nvSpPr>
        <xdr:cNvPr id="734" name="フローチャート: 判断 733">
          <a:extLst>
            <a:ext uri="{FF2B5EF4-FFF2-40B4-BE49-F238E27FC236}">
              <a16:creationId xmlns:a16="http://schemas.microsoft.com/office/drawing/2014/main" id="{2DB57D63-D0C0-4D21-843C-3C3F593EF3F8}"/>
            </a:ext>
          </a:extLst>
        </xdr:cNvPr>
        <xdr:cNvSpPr/>
      </xdr:nvSpPr>
      <xdr:spPr>
        <a:xfrm>
          <a:off x="21272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9071</xdr:rowOff>
    </xdr:from>
    <xdr:to>
      <xdr:col>107</xdr:col>
      <xdr:colOff>101600</xdr:colOff>
      <xdr:row>106</xdr:row>
      <xdr:rowOff>110671</xdr:rowOff>
    </xdr:to>
    <xdr:sp macro="" textlink="">
      <xdr:nvSpPr>
        <xdr:cNvPr id="735" name="フローチャート: 判断 734">
          <a:extLst>
            <a:ext uri="{FF2B5EF4-FFF2-40B4-BE49-F238E27FC236}">
              <a16:creationId xmlns:a16="http://schemas.microsoft.com/office/drawing/2014/main" id="{7DB56F45-797C-4FC4-A482-98DDFCC9F2B7}"/>
            </a:ext>
          </a:extLst>
        </xdr:cNvPr>
        <xdr:cNvSpPr/>
      </xdr:nvSpPr>
      <xdr:spPr>
        <a:xfrm>
          <a:off x="20383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15602</xdr:rowOff>
    </xdr:from>
    <xdr:to>
      <xdr:col>102</xdr:col>
      <xdr:colOff>165100</xdr:colOff>
      <xdr:row>106</xdr:row>
      <xdr:rowOff>117202</xdr:rowOff>
    </xdr:to>
    <xdr:sp macro="" textlink="">
      <xdr:nvSpPr>
        <xdr:cNvPr id="736" name="フローチャート: 判断 735">
          <a:extLst>
            <a:ext uri="{FF2B5EF4-FFF2-40B4-BE49-F238E27FC236}">
              <a16:creationId xmlns:a16="http://schemas.microsoft.com/office/drawing/2014/main" id="{12880718-AAAB-4162-B722-0DDD30AC5F61}"/>
            </a:ext>
          </a:extLst>
        </xdr:cNvPr>
        <xdr:cNvSpPr/>
      </xdr:nvSpPr>
      <xdr:spPr>
        <a:xfrm>
          <a:off x="19494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54792</xdr:rowOff>
    </xdr:from>
    <xdr:to>
      <xdr:col>98</xdr:col>
      <xdr:colOff>38100</xdr:colOff>
      <xdr:row>106</xdr:row>
      <xdr:rowOff>156392</xdr:rowOff>
    </xdr:to>
    <xdr:sp macro="" textlink="">
      <xdr:nvSpPr>
        <xdr:cNvPr id="737" name="フローチャート: 判断 736">
          <a:extLst>
            <a:ext uri="{FF2B5EF4-FFF2-40B4-BE49-F238E27FC236}">
              <a16:creationId xmlns:a16="http://schemas.microsoft.com/office/drawing/2014/main" id="{9671E489-5B0D-4E0A-A9F0-3FAC06AD6E9C}"/>
            </a:ext>
          </a:extLst>
        </xdr:cNvPr>
        <xdr:cNvSpPr/>
      </xdr:nvSpPr>
      <xdr:spPr>
        <a:xfrm>
          <a:off x="18605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F789BD3B-58FB-44AD-99A0-BD0E3EAC8EE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EA951AAA-E7CA-4EA4-AF53-C0B11376458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1C4D8CDD-46E3-41E9-93DD-F2E7826A13F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0932A153-0D7D-40D1-8D2D-FC185DB7B16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BF94000B-0E29-490E-AF2B-7A158C4D488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67855</xdr:rowOff>
    </xdr:from>
    <xdr:to>
      <xdr:col>116</xdr:col>
      <xdr:colOff>114300</xdr:colOff>
      <xdr:row>108</xdr:row>
      <xdr:rowOff>169455</xdr:rowOff>
    </xdr:to>
    <xdr:sp macro="" textlink="">
      <xdr:nvSpPr>
        <xdr:cNvPr id="743" name="楕円 742">
          <a:extLst>
            <a:ext uri="{FF2B5EF4-FFF2-40B4-BE49-F238E27FC236}">
              <a16:creationId xmlns:a16="http://schemas.microsoft.com/office/drawing/2014/main" id="{E0763EB3-FC1B-429D-ACA9-11FE85C9D0FC}"/>
            </a:ext>
          </a:extLst>
        </xdr:cNvPr>
        <xdr:cNvSpPr/>
      </xdr:nvSpPr>
      <xdr:spPr>
        <a:xfrm>
          <a:off x="22110700" y="185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154232</xdr:rowOff>
    </xdr:from>
    <xdr:ext cx="469744" cy="259045"/>
    <xdr:sp macro="" textlink="">
      <xdr:nvSpPr>
        <xdr:cNvPr id="744" name="【公民館】&#10;一人当たり面積該当値テキスト">
          <a:extLst>
            <a:ext uri="{FF2B5EF4-FFF2-40B4-BE49-F238E27FC236}">
              <a16:creationId xmlns:a16="http://schemas.microsoft.com/office/drawing/2014/main" id="{EED49D79-34B2-4DF4-9F5E-925CE2F0AAA5}"/>
            </a:ext>
          </a:extLst>
        </xdr:cNvPr>
        <xdr:cNvSpPr txBox="1"/>
      </xdr:nvSpPr>
      <xdr:spPr>
        <a:xfrm>
          <a:off x="22199600" y="184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69487</xdr:rowOff>
    </xdr:from>
    <xdr:to>
      <xdr:col>112</xdr:col>
      <xdr:colOff>38100</xdr:colOff>
      <xdr:row>108</xdr:row>
      <xdr:rowOff>171087</xdr:rowOff>
    </xdr:to>
    <xdr:sp macro="" textlink="">
      <xdr:nvSpPr>
        <xdr:cNvPr id="745" name="楕円 744">
          <a:extLst>
            <a:ext uri="{FF2B5EF4-FFF2-40B4-BE49-F238E27FC236}">
              <a16:creationId xmlns:a16="http://schemas.microsoft.com/office/drawing/2014/main" id="{F2E08433-4099-4748-96F7-4708FB252995}"/>
            </a:ext>
          </a:extLst>
        </xdr:cNvPr>
        <xdr:cNvSpPr/>
      </xdr:nvSpPr>
      <xdr:spPr>
        <a:xfrm>
          <a:off x="21272500" y="1858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118655</xdr:rowOff>
    </xdr:from>
    <xdr:to>
      <xdr:col>116</xdr:col>
      <xdr:colOff>63500</xdr:colOff>
      <xdr:row>108</xdr:row>
      <xdr:rowOff>120287</xdr:rowOff>
    </xdr:to>
    <xdr:cxnSp macro="">
      <xdr:nvCxnSpPr>
        <xdr:cNvPr id="746" name="直線コネクタ 745">
          <a:extLst>
            <a:ext uri="{FF2B5EF4-FFF2-40B4-BE49-F238E27FC236}">
              <a16:creationId xmlns:a16="http://schemas.microsoft.com/office/drawing/2014/main" id="{7051D5E2-C4EC-4DAC-BBB9-C6B98CE26054}"/>
            </a:ext>
          </a:extLst>
        </xdr:cNvPr>
        <xdr:cNvCxnSpPr/>
      </xdr:nvCxnSpPr>
      <xdr:spPr>
        <a:xfrm flipV="1">
          <a:off x="21323300" y="18635255"/>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69487</xdr:rowOff>
    </xdr:from>
    <xdr:to>
      <xdr:col>107</xdr:col>
      <xdr:colOff>101600</xdr:colOff>
      <xdr:row>108</xdr:row>
      <xdr:rowOff>171087</xdr:rowOff>
    </xdr:to>
    <xdr:sp macro="" textlink="">
      <xdr:nvSpPr>
        <xdr:cNvPr id="747" name="楕円 746">
          <a:extLst>
            <a:ext uri="{FF2B5EF4-FFF2-40B4-BE49-F238E27FC236}">
              <a16:creationId xmlns:a16="http://schemas.microsoft.com/office/drawing/2014/main" id="{00EAC6C2-8F23-4FA0-9F7F-69E70E742681}"/>
            </a:ext>
          </a:extLst>
        </xdr:cNvPr>
        <xdr:cNvSpPr/>
      </xdr:nvSpPr>
      <xdr:spPr>
        <a:xfrm>
          <a:off x="20383500" y="1858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120287</xdr:rowOff>
    </xdr:from>
    <xdr:to>
      <xdr:col>111</xdr:col>
      <xdr:colOff>177800</xdr:colOff>
      <xdr:row>108</xdr:row>
      <xdr:rowOff>120287</xdr:rowOff>
    </xdr:to>
    <xdr:cxnSp macro="">
      <xdr:nvCxnSpPr>
        <xdr:cNvPr id="748" name="直線コネクタ 747">
          <a:extLst>
            <a:ext uri="{FF2B5EF4-FFF2-40B4-BE49-F238E27FC236}">
              <a16:creationId xmlns:a16="http://schemas.microsoft.com/office/drawing/2014/main" id="{02CEB74C-5AFB-48D8-9BAA-CB9D77ED5D4B}"/>
            </a:ext>
          </a:extLst>
        </xdr:cNvPr>
        <xdr:cNvCxnSpPr/>
      </xdr:nvCxnSpPr>
      <xdr:spPr>
        <a:xfrm>
          <a:off x="20434300" y="186368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71120</xdr:rowOff>
    </xdr:from>
    <xdr:to>
      <xdr:col>102</xdr:col>
      <xdr:colOff>165100</xdr:colOff>
      <xdr:row>109</xdr:row>
      <xdr:rowOff>1270</xdr:rowOff>
    </xdr:to>
    <xdr:sp macro="" textlink="">
      <xdr:nvSpPr>
        <xdr:cNvPr id="749" name="楕円 748">
          <a:extLst>
            <a:ext uri="{FF2B5EF4-FFF2-40B4-BE49-F238E27FC236}">
              <a16:creationId xmlns:a16="http://schemas.microsoft.com/office/drawing/2014/main" id="{C0A6AF15-DB35-4D53-AEFD-82EC1CCFF13E}"/>
            </a:ext>
          </a:extLst>
        </xdr:cNvPr>
        <xdr:cNvSpPr/>
      </xdr:nvSpPr>
      <xdr:spPr>
        <a:xfrm>
          <a:off x="194945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120287</xdr:rowOff>
    </xdr:from>
    <xdr:to>
      <xdr:col>107</xdr:col>
      <xdr:colOff>50800</xdr:colOff>
      <xdr:row>108</xdr:row>
      <xdr:rowOff>121920</xdr:rowOff>
    </xdr:to>
    <xdr:cxnSp macro="">
      <xdr:nvCxnSpPr>
        <xdr:cNvPr id="750" name="直線コネクタ 749">
          <a:extLst>
            <a:ext uri="{FF2B5EF4-FFF2-40B4-BE49-F238E27FC236}">
              <a16:creationId xmlns:a16="http://schemas.microsoft.com/office/drawing/2014/main" id="{BABC39E1-4349-4B98-A126-0747BF521483}"/>
            </a:ext>
          </a:extLst>
        </xdr:cNvPr>
        <xdr:cNvCxnSpPr/>
      </xdr:nvCxnSpPr>
      <xdr:spPr>
        <a:xfrm flipV="1">
          <a:off x="19545300" y="1863688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159294</xdr:rowOff>
    </xdr:from>
    <xdr:to>
      <xdr:col>98</xdr:col>
      <xdr:colOff>38100</xdr:colOff>
      <xdr:row>108</xdr:row>
      <xdr:rowOff>89444</xdr:rowOff>
    </xdr:to>
    <xdr:sp macro="" textlink="">
      <xdr:nvSpPr>
        <xdr:cNvPr id="751" name="楕円 750">
          <a:extLst>
            <a:ext uri="{FF2B5EF4-FFF2-40B4-BE49-F238E27FC236}">
              <a16:creationId xmlns:a16="http://schemas.microsoft.com/office/drawing/2014/main" id="{991C99F1-C351-455C-82B9-CBEE25EA03E3}"/>
            </a:ext>
          </a:extLst>
        </xdr:cNvPr>
        <xdr:cNvSpPr/>
      </xdr:nvSpPr>
      <xdr:spPr>
        <a:xfrm>
          <a:off x="18605500" y="1850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38644</xdr:rowOff>
    </xdr:from>
    <xdr:to>
      <xdr:col>102</xdr:col>
      <xdr:colOff>114300</xdr:colOff>
      <xdr:row>108</xdr:row>
      <xdr:rowOff>121920</xdr:rowOff>
    </xdr:to>
    <xdr:cxnSp macro="">
      <xdr:nvCxnSpPr>
        <xdr:cNvPr id="752" name="直線コネクタ 751">
          <a:extLst>
            <a:ext uri="{FF2B5EF4-FFF2-40B4-BE49-F238E27FC236}">
              <a16:creationId xmlns:a16="http://schemas.microsoft.com/office/drawing/2014/main" id="{035B95CA-009D-4A32-8961-176E7855EF3E}"/>
            </a:ext>
          </a:extLst>
        </xdr:cNvPr>
        <xdr:cNvCxnSpPr/>
      </xdr:nvCxnSpPr>
      <xdr:spPr>
        <a:xfrm>
          <a:off x="18656300" y="18555244"/>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127198</xdr:rowOff>
    </xdr:from>
    <xdr:ext cx="469744" cy="259045"/>
    <xdr:sp macro="" textlink="">
      <xdr:nvSpPr>
        <xdr:cNvPr id="753" name="n_1aveValue【公民館】&#10;一人当たり面積">
          <a:extLst>
            <a:ext uri="{FF2B5EF4-FFF2-40B4-BE49-F238E27FC236}">
              <a16:creationId xmlns:a16="http://schemas.microsoft.com/office/drawing/2014/main" id="{17157FBB-D6C9-40AF-A723-147BF7A43F5D}"/>
            </a:ext>
          </a:extLst>
        </xdr:cNvPr>
        <xdr:cNvSpPr txBox="1"/>
      </xdr:nvSpPr>
      <xdr:spPr>
        <a:xfrm>
          <a:off x="21075727" y="1795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127198</xdr:rowOff>
    </xdr:from>
    <xdr:ext cx="469744" cy="259045"/>
    <xdr:sp macro="" textlink="">
      <xdr:nvSpPr>
        <xdr:cNvPr id="754" name="n_2aveValue【公民館】&#10;一人当たり面積">
          <a:extLst>
            <a:ext uri="{FF2B5EF4-FFF2-40B4-BE49-F238E27FC236}">
              <a16:creationId xmlns:a16="http://schemas.microsoft.com/office/drawing/2014/main" id="{A3C11009-ABF8-4ECE-9D3F-D16DD33F74E9}"/>
            </a:ext>
          </a:extLst>
        </xdr:cNvPr>
        <xdr:cNvSpPr txBox="1"/>
      </xdr:nvSpPr>
      <xdr:spPr>
        <a:xfrm>
          <a:off x="20199427" y="1795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133729</xdr:rowOff>
    </xdr:from>
    <xdr:ext cx="469744" cy="259045"/>
    <xdr:sp macro="" textlink="">
      <xdr:nvSpPr>
        <xdr:cNvPr id="755" name="n_3aveValue【公民館】&#10;一人当たり面積">
          <a:extLst>
            <a:ext uri="{FF2B5EF4-FFF2-40B4-BE49-F238E27FC236}">
              <a16:creationId xmlns:a16="http://schemas.microsoft.com/office/drawing/2014/main" id="{B3BC0AF0-6013-40EE-91CD-23AF01173519}"/>
            </a:ext>
          </a:extLst>
        </xdr:cNvPr>
        <xdr:cNvSpPr txBox="1"/>
      </xdr:nvSpPr>
      <xdr:spPr>
        <a:xfrm>
          <a:off x="19310427" y="1796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1469</xdr:rowOff>
    </xdr:from>
    <xdr:ext cx="469744" cy="259045"/>
    <xdr:sp macro="" textlink="">
      <xdr:nvSpPr>
        <xdr:cNvPr id="756" name="n_4aveValue【公民館】&#10;一人当たり面積">
          <a:extLst>
            <a:ext uri="{FF2B5EF4-FFF2-40B4-BE49-F238E27FC236}">
              <a16:creationId xmlns:a16="http://schemas.microsoft.com/office/drawing/2014/main" id="{1F86B937-E576-40EB-BCDA-6014C4238A07}"/>
            </a:ext>
          </a:extLst>
        </xdr:cNvPr>
        <xdr:cNvSpPr txBox="1"/>
      </xdr:nvSpPr>
      <xdr:spPr>
        <a:xfrm>
          <a:off x="18421427" y="1800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162214</xdr:rowOff>
    </xdr:from>
    <xdr:ext cx="469744" cy="259045"/>
    <xdr:sp macro="" textlink="">
      <xdr:nvSpPr>
        <xdr:cNvPr id="757" name="n_1mainValue【公民館】&#10;一人当たり面積">
          <a:extLst>
            <a:ext uri="{FF2B5EF4-FFF2-40B4-BE49-F238E27FC236}">
              <a16:creationId xmlns:a16="http://schemas.microsoft.com/office/drawing/2014/main" id="{201C7433-84E7-4AE3-8F72-9BA187DDDDE8}"/>
            </a:ext>
          </a:extLst>
        </xdr:cNvPr>
        <xdr:cNvSpPr txBox="1"/>
      </xdr:nvSpPr>
      <xdr:spPr>
        <a:xfrm>
          <a:off x="21075727" y="18678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162214</xdr:rowOff>
    </xdr:from>
    <xdr:ext cx="469744" cy="259045"/>
    <xdr:sp macro="" textlink="">
      <xdr:nvSpPr>
        <xdr:cNvPr id="758" name="n_2mainValue【公民館】&#10;一人当たり面積">
          <a:extLst>
            <a:ext uri="{FF2B5EF4-FFF2-40B4-BE49-F238E27FC236}">
              <a16:creationId xmlns:a16="http://schemas.microsoft.com/office/drawing/2014/main" id="{9D0F336E-CEB3-4936-821A-645536D3055C}"/>
            </a:ext>
          </a:extLst>
        </xdr:cNvPr>
        <xdr:cNvSpPr txBox="1"/>
      </xdr:nvSpPr>
      <xdr:spPr>
        <a:xfrm>
          <a:off x="20199427" y="18678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163847</xdr:rowOff>
    </xdr:from>
    <xdr:ext cx="469744" cy="259045"/>
    <xdr:sp macro="" textlink="">
      <xdr:nvSpPr>
        <xdr:cNvPr id="759" name="n_3mainValue【公民館】&#10;一人当たり面積">
          <a:extLst>
            <a:ext uri="{FF2B5EF4-FFF2-40B4-BE49-F238E27FC236}">
              <a16:creationId xmlns:a16="http://schemas.microsoft.com/office/drawing/2014/main" id="{BF633A1A-6116-49DF-9601-3A344E878C58}"/>
            </a:ext>
          </a:extLst>
        </xdr:cNvPr>
        <xdr:cNvSpPr txBox="1"/>
      </xdr:nvSpPr>
      <xdr:spPr>
        <a:xfrm>
          <a:off x="19310427" y="186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80571</xdr:rowOff>
    </xdr:from>
    <xdr:ext cx="469744" cy="259045"/>
    <xdr:sp macro="" textlink="">
      <xdr:nvSpPr>
        <xdr:cNvPr id="760" name="n_4mainValue【公民館】&#10;一人当たり面積">
          <a:extLst>
            <a:ext uri="{FF2B5EF4-FFF2-40B4-BE49-F238E27FC236}">
              <a16:creationId xmlns:a16="http://schemas.microsoft.com/office/drawing/2014/main" id="{0677BC37-713B-43F2-9976-18777DDB6253}"/>
            </a:ext>
          </a:extLst>
        </xdr:cNvPr>
        <xdr:cNvSpPr txBox="1"/>
      </xdr:nvSpPr>
      <xdr:spPr>
        <a:xfrm>
          <a:off x="18421427" y="1859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1" name="正方形/長方形 760">
          <a:extLst>
            <a:ext uri="{FF2B5EF4-FFF2-40B4-BE49-F238E27FC236}">
              <a16:creationId xmlns:a16="http://schemas.microsoft.com/office/drawing/2014/main" id="{65F8EFB3-5E10-4FF9-BEDE-5A7BB108D7C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2" name="正方形/長方形 761">
          <a:extLst>
            <a:ext uri="{FF2B5EF4-FFF2-40B4-BE49-F238E27FC236}">
              <a16:creationId xmlns:a16="http://schemas.microsoft.com/office/drawing/2014/main" id="{7D003BBE-3FB5-4954-BD1F-158622B3F9A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3" name="テキスト ボックス 762">
          <a:extLst>
            <a:ext uri="{FF2B5EF4-FFF2-40B4-BE49-F238E27FC236}">
              <a16:creationId xmlns:a16="http://schemas.microsoft.com/office/drawing/2014/main" id="{463170F3-7B69-4D3A-A90D-3DA1A859C94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学校施設の有形固定資産減価償却率は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77.5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類似団体内平均値を大きく上回っており、公民館及び公営住宅等と比較しても高くなっている。少子化に伴い児童数及び生徒数は減少傾向にあること及び学校施設の老朽化が進んでいることから、今後策定予定である公共施設等個別施設計画（学校系施設）で、学校施設の複合化・集約化、除却及び転用等について今後の在り方を定め、適切な施設の維持管理に努め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公営住宅の有形固定資産減価償却率は、前年度より</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％増の</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75.2</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％となり、類似団体内平均を上回ることとなった。これは、平成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年度に建設した</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棟の公営住宅に係る減価償却額が大きいためであり、今後も上昇する見込みである。建物は実際に老朽化が進んでいるが、入居率が高く、今後も利用していく予定であるため、近年は修繕料が増加傾向にある。公営住宅等長寿命化計画に基づき、適切な施設の維持管理に努め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道路の有形固定資産減価償却率も類似団体内平均値を上回っている。社会資本整備総合交付金事業の活用及び国土交通省が示すインフラ長寿命化計画に基づき、効率的な道路の維持補修を行う。</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72967A3-964F-4D24-B293-E42833486DA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D3A03FC-CBA8-4E63-8E0B-ADEF01E7FCD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4CB4498-31EB-4C14-8BDB-6C7D7D19A8E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8693A7F-3878-4068-9B40-A3DE2E6B3F3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青森県階上町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9ADD5B8-A222-47BF-A78E-6AB7F5B8CC9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FA93C68-7353-427C-8AC7-7FDBF6DC488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45ABB9F-3D02-4EB6-8EE1-B9353C24799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E31711C-B7EE-4C92-B8C7-705F1B52FE0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6F4260D-5D3D-4B0C-8A9B-6E9808F5382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56E36AB-0E14-46EF-A49C-80FB8A8458D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13,404
13,334
94.00
5,895,082
5,527,925
337,434
3,732,158
5,951,216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0A5748A-9ED8-4BE7-937D-ED34B57362C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87ADE2A-DBA6-48F6-BA84-6DE47B8D90D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372C40E-5807-42E1-B855-70D07DF8FF1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43.0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FE9E1D6-F918-431F-B0B9-09194A08D14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9E59411-53D0-42B0-B996-B4663629D27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967BA05-64E0-4D31-A278-B4B740EF770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49C2722-6B32-4D70-94A5-41F699FAB75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11392DB-3140-4ED6-ABFE-A3E039DD2D5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18A04A7-6CB5-4788-9A83-F6E25DBF2EF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127DCC9-C948-431F-9CA4-912848D0A2C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D993314-7AF0-42B2-8565-94184B04E98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9AC6D0A-9F98-4E04-BB67-AB9DB07C5EC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84B45D6-8CDD-4ACE-A3D7-58014465426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6697116-DE8F-469B-B5B2-A0BFD1400DA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D7E34EE-6174-4111-A9BE-8DCB8FDA945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7BC4BA5-0883-4ACC-B59D-C98FF380B81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1429D3E-40DE-487C-8664-27F934FA19C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57DBBC2-DD92-4F83-B6BE-88DB406143C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B3D54D6-9BE8-4F1D-B6BB-607130B1244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61B931AB-1F5F-459F-B6EE-AA07A0687DDB}"/>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825DF30-07BE-40A2-B7F1-8BE9976E726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7A1C5B1-70B5-4C8D-856D-580A7D9CCE6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C491904-6182-4992-9A28-2A7C0B03E4E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5D7C5B1-421C-4663-AB69-030A1667243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9271245-8832-4833-AB03-A9FDBAD846D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A53ECC0-E1CF-460C-B651-5F276FB6AD8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2B4DC76-2CE6-4A22-8806-18CA48848BD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795FFCE-E5FF-4A00-B0E5-770612970D7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B6489E7-E76E-42B2-8280-49AFF655D56B}"/>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4D61D68A-E257-470C-AA41-A0F946875B0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74C1D437-1F2B-4CE3-A8F6-B6A46C1B303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3EA7A470-7B85-468C-BF78-384757DFFF0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A35E0705-3182-4A35-B111-5D07EA4FD5A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D3A95C56-3ACB-4E80-8EFE-E9742FCBE1E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FB9D48C3-19A0-4A25-88B1-553E3B57051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15D886FC-C6F2-4E64-BB35-120C8B98831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D4070871-C826-4E8A-A376-1AEBA043E993}"/>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61A72D4B-B35D-4499-B017-3205883D3C2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47BE0770-C06D-42BE-8F9E-CB7ED455010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3100EE6F-EBCB-4B2B-AB4D-0AD37057E77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8BE0697C-598E-4A5B-B03F-2633BB6A7ED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911AF3F5-3E65-4D32-A4C7-92BB909B87F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4B78CD09-22C7-4CF1-BFDB-9DED922AAF3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D97DD47E-3155-4EE7-BD1A-374E6AD0F2A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330AE60B-5C25-4B31-BF0C-CC238D751D8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CF4D8210-8BC4-4CE7-B878-D2B271DF4B9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EE1418B7-11C4-4F93-AA69-C2267D5AE9A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6091FDE5-E44B-46AC-9229-4089AA9BC63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84280B41-32D3-4701-9C62-54C1AB787ADB}"/>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30F19A47-1660-41B0-9303-C9DF83D8BEF3}"/>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952F80F6-A1DE-410C-966A-719FEFCF0A2B}"/>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A2872F94-202D-4F3C-8338-9DB5E594E246}"/>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89A5854F-A0F9-4243-9997-C1D4F5C4E076}"/>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D68318B3-F2BD-4F57-8CBD-05ECC42D1FCD}"/>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BE3F55EB-ADC4-442B-B640-1290222E8D62}"/>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BE444B21-F150-462D-97DA-1CD2049DE712}"/>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9B88470F-45FC-49C5-AA41-246756564D38}"/>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1083A204-262A-4A3D-8CD8-6E7D92689AD3}"/>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D42974B3-9CD0-4586-9D01-2ACE0E702D1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0CA97629-6CD5-4BC0-A449-6982492FC927}"/>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0C814785-FDE6-4934-8FFB-46ACD831D2D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1905</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B6B9CDB6-EB53-4E41-A7BA-55686BA4E104}"/>
            </a:ext>
          </a:extLst>
        </xdr:cNvPr>
        <xdr:cNvCxnSpPr/>
      </xdr:nvCxnSpPr>
      <xdr:spPr>
        <a:xfrm flipV="1">
          <a:off x="4634865" y="9603105"/>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1E467313-649A-4667-AA03-33EF8F760EE5}"/>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1DF547FE-344E-4EF6-861B-E48E2448A3C4}"/>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120032</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4FF22411-3618-4F0B-8119-276A9EDF8D46}"/>
            </a:ext>
          </a:extLst>
        </xdr:cNvPr>
        <xdr:cNvSpPr txBox="1"/>
      </xdr:nvSpPr>
      <xdr:spPr>
        <a:xfrm>
          <a:off x="4673600" y="937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1905</xdr:rowOff>
    </xdr:from>
    <xdr:to>
      <xdr:col>24</xdr:col>
      <xdr:colOff>152400</xdr:colOff>
      <xdr:row>56</xdr:row>
      <xdr:rowOff>1905</xdr:rowOff>
    </xdr:to>
    <xdr:cxnSp macro="">
      <xdr:nvCxnSpPr>
        <xdr:cNvPr id="77" name="直線コネクタ 76">
          <a:extLst>
            <a:ext uri="{FF2B5EF4-FFF2-40B4-BE49-F238E27FC236}">
              <a16:creationId xmlns:a16="http://schemas.microsoft.com/office/drawing/2014/main" id="{B1834D46-CBFB-4A79-8743-1678F7D3E479}"/>
            </a:ext>
          </a:extLst>
        </xdr:cNvPr>
        <xdr:cNvCxnSpPr/>
      </xdr:nvCxnSpPr>
      <xdr:spPr>
        <a:xfrm>
          <a:off x="4546600" y="960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31132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28ABD724-0532-4D61-A64D-471187C65E2B}"/>
            </a:ext>
          </a:extLst>
        </xdr:cNvPr>
        <xdr:cNvSpPr txBox="1"/>
      </xdr:nvSpPr>
      <xdr:spPr>
        <a:xfrm>
          <a:off x="4673600" y="10146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79" name="フローチャート: 判断 78">
          <a:extLst>
            <a:ext uri="{FF2B5EF4-FFF2-40B4-BE49-F238E27FC236}">
              <a16:creationId xmlns:a16="http://schemas.microsoft.com/office/drawing/2014/main" id="{F7419160-87F8-449B-B247-D2C31B6D63AC}"/>
            </a:ext>
          </a:extLst>
        </xdr:cNvPr>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164465</xdr:rowOff>
    </xdr:from>
    <xdr:to>
      <xdr:col>20</xdr:col>
      <xdr:colOff>38100</xdr:colOff>
      <xdr:row>60</xdr:row>
      <xdr:rowOff>94615</xdr:rowOff>
    </xdr:to>
    <xdr:sp macro="" textlink="">
      <xdr:nvSpPr>
        <xdr:cNvPr id="80" name="フローチャート: 判断 79">
          <a:extLst>
            <a:ext uri="{FF2B5EF4-FFF2-40B4-BE49-F238E27FC236}">
              <a16:creationId xmlns:a16="http://schemas.microsoft.com/office/drawing/2014/main" id="{4F1CB60A-EE3E-4429-9D80-36B746B1A975}"/>
            </a:ext>
          </a:extLst>
        </xdr:cNvPr>
        <xdr:cNvSpPr/>
      </xdr:nvSpPr>
      <xdr:spPr>
        <a:xfrm>
          <a:off x="3746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81" name="フローチャート: 判断 80">
          <a:extLst>
            <a:ext uri="{FF2B5EF4-FFF2-40B4-BE49-F238E27FC236}">
              <a16:creationId xmlns:a16="http://schemas.microsoft.com/office/drawing/2014/main" id="{6A4258B5-01D0-4C97-BF08-BC47F87B579D}"/>
            </a:ext>
          </a:extLst>
        </xdr:cNvPr>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124460</xdr:rowOff>
    </xdr:from>
    <xdr:to>
      <xdr:col>10</xdr:col>
      <xdr:colOff>165100</xdr:colOff>
      <xdr:row>60</xdr:row>
      <xdr:rowOff>54610</xdr:rowOff>
    </xdr:to>
    <xdr:sp macro="" textlink="">
      <xdr:nvSpPr>
        <xdr:cNvPr id="82" name="フローチャート: 判断 81">
          <a:extLst>
            <a:ext uri="{FF2B5EF4-FFF2-40B4-BE49-F238E27FC236}">
              <a16:creationId xmlns:a16="http://schemas.microsoft.com/office/drawing/2014/main" id="{D7B9ED0F-3E4E-4BD9-AFD1-B4F84D70AD56}"/>
            </a:ext>
          </a:extLst>
        </xdr:cNvPr>
        <xdr:cNvSpPr/>
      </xdr:nvSpPr>
      <xdr:spPr>
        <a:xfrm>
          <a:off x="1968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31115</xdr:rowOff>
    </xdr:from>
    <xdr:to>
      <xdr:col>6</xdr:col>
      <xdr:colOff>38100</xdr:colOff>
      <xdr:row>60</xdr:row>
      <xdr:rowOff>132715</xdr:rowOff>
    </xdr:to>
    <xdr:sp macro="" textlink="">
      <xdr:nvSpPr>
        <xdr:cNvPr id="83" name="フローチャート: 判断 82">
          <a:extLst>
            <a:ext uri="{FF2B5EF4-FFF2-40B4-BE49-F238E27FC236}">
              <a16:creationId xmlns:a16="http://schemas.microsoft.com/office/drawing/2014/main" id="{B42B221D-2E0E-4A22-970D-C6701B61AF0F}"/>
            </a:ext>
          </a:extLst>
        </xdr:cNvPr>
        <xdr:cNvSpPr/>
      </xdr:nvSpPr>
      <xdr:spPr>
        <a:xfrm>
          <a:off x="1079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D72BB120-AD00-47A1-BC1C-4FB269D49AD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5F6001DA-24DB-42AA-B63A-8275CC36ECD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F8724C08-BE38-4DAA-8299-304E32F9FCA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5758A9ED-B0C5-474B-B5C8-B2E041AE0C8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191C8DC4-B632-41AC-BDC1-1EE676E190C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130175</xdr:rowOff>
    </xdr:from>
    <xdr:to>
      <xdr:col>24</xdr:col>
      <xdr:colOff>114300</xdr:colOff>
      <xdr:row>62</xdr:row>
      <xdr:rowOff>60325</xdr:rowOff>
    </xdr:to>
    <xdr:sp macro="" textlink="">
      <xdr:nvSpPr>
        <xdr:cNvPr id="89" name="楕円 88">
          <a:extLst>
            <a:ext uri="{FF2B5EF4-FFF2-40B4-BE49-F238E27FC236}">
              <a16:creationId xmlns:a16="http://schemas.microsoft.com/office/drawing/2014/main" id="{8302E088-F93D-40E4-8665-CF0F39557DB4}"/>
            </a:ext>
          </a:extLst>
        </xdr:cNvPr>
        <xdr:cNvSpPr/>
      </xdr:nvSpPr>
      <xdr:spPr>
        <a:xfrm>
          <a:off x="4584700" y="1058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108602</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787D30F7-CEFC-4387-B9FE-21C58FA9F2AF}"/>
            </a:ext>
          </a:extLst>
        </xdr:cNvPr>
        <xdr:cNvSpPr txBox="1"/>
      </xdr:nvSpPr>
      <xdr:spPr>
        <a:xfrm>
          <a:off x="4673600" y="1056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80645</xdr:rowOff>
    </xdr:from>
    <xdr:to>
      <xdr:col>20</xdr:col>
      <xdr:colOff>38100</xdr:colOff>
      <xdr:row>62</xdr:row>
      <xdr:rowOff>10795</xdr:rowOff>
    </xdr:to>
    <xdr:sp macro="" textlink="">
      <xdr:nvSpPr>
        <xdr:cNvPr id="91" name="楕円 90">
          <a:extLst>
            <a:ext uri="{FF2B5EF4-FFF2-40B4-BE49-F238E27FC236}">
              <a16:creationId xmlns:a16="http://schemas.microsoft.com/office/drawing/2014/main" id="{021427C5-854C-44D0-8D4D-C04C916F0105}"/>
            </a:ext>
          </a:extLst>
        </xdr:cNvPr>
        <xdr:cNvSpPr/>
      </xdr:nvSpPr>
      <xdr:spPr>
        <a:xfrm>
          <a:off x="37465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131445</xdr:rowOff>
    </xdr:from>
    <xdr:to>
      <xdr:col>24</xdr:col>
      <xdr:colOff>63500</xdr:colOff>
      <xdr:row>62</xdr:row>
      <xdr:rowOff>9525</xdr:rowOff>
    </xdr:to>
    <xdr:cxnSp macro="">
      <xdr:nvCxnSpPr>
        <xdr:cNvPr id="92" name="直線コネクタ 91">
          <a:extLst>
            <a:ext uri="{FF2B5EF4-FFF2-40B4-BE49-F238E27FC236}">
              <a16:creationId xmlns:a16="http://schemas.microsoft.com/office/drawing/2014/main" id="{EF1A00DE-74CB-4906-A263-D2EE42CD97BE}"/>
            </a:ext>
          </a:extLst>
        </xdr:cNvPr>
        <xdr:cNvCxnSpPr/>
      </xdr:nvCxnSpPr>
      <xdr:spPr>
        <a:xfrm>
          <a:off x="3797300" y="1058989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113030</xdr:rowOff>
    </xdr:from>
    <xdr:to>
      <xdr:col>15</xdr:col>
      <xdr:colOff>101600</xdr:colOff>
      <xdr:row>62</xdr:row>
      <xdr:rowOff>43180</xdr:rowOff>
    </xdr:to>
    <xdr:sp macro="" textlink="">
      <xdr:nvSpPr>
        <xdr:cNvPr id="93" name="楕円 92">
          <a:extLst>
            <a:ext uri="{FF2B5EF4-FFF2-40B4-BE49-F238E27FC236}">
              <a16:creationId xmlns:a16="http://schemas.microsoft.com/office/drawing/2014/main" id="{9D665BA6-C070-43DF-8EEE-CA541BECAAE1}"/>
            </a:ext>
          </a:extLst>
        </xdr:cNvPr>
        <xdr:cNvSpPr/>
      </xdr:nvSpPr>
      <xdr:spPr>
        <a:xfrm>
          <a:off x="28575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131445</xdr:rowOff>
    </xdr:from>
    <xdr:to>
      <xdr:col>19</xdr:col>
      <xdr:colOff>177800</xdr:colOff>
      <xdr:row>61</xdr:row>
      <xdr:rowOff>163830</xdr:rowOff>
    </xdr:to>
    <xdr:cxnSp macro="">
      <xdr:nvCxnSpPr>
        <xdr:cNvPr id="94" name="直線コネクタ 93">
          <a:extLst>
            <a:ext uri="{FF2B5EF4-FFF2-40B4-BE49-F238E27FC236}">
              <a16:creationId xmlns:a16="http://schemas.microsoft.com/office/drawing/2014/main" id="{72D8732E-CE43-4272-9945-E0D654C73D7A}"/>
            </a:ext>
          </a:extLst>
        </xdr:cNvPr>
        <xdr:cNvCxnSpPr/>
      </xdr:nvCxnSpPr>
      <xdr:spPr>
        <a:xfrm flipV="1">
          <a:off x="2908300" y="105898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42545</xdr:rowOff>
    </xdr:from>
    <xdr:to>
      <xdr:col>10</xdr:col>
      <xdr:colOff>165100</xdr:colOff>
      <xdr:row>61</xdr:row>
      <xdr:rowOff>144145</xdr:rowOff>
    </xdr:to>
    <xdr:sp macro="" textlink="">
      <xdr:nvSpPr>
        <xdr:cNvPr id="95" name="楕円 94">
          <a:extLst>
            <a:ext uri="{FF2B5EF4-FFF2-40B4-BE49-F238E27FC236}">
              <a16:creationId xmlns:a16="http://schemas.microsoft.com/office/drawing/2014/main" id="{A63BD07D-88F1-4546-9B53-E2770B004B86}"/>
            </a:ext>
          </a:extLst>
        </xdr:cNvPr>
        <xdr:cNvSpPr/>
      </xdr:nvSpPr>
      <xdr:spPr>
        <a:xfrm>
          <a:off x="1968500" y="105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93345</xdr:rowOff>
    </xdr:from>
    <xdr:to>
      <xdr:col>15</xdr:col>
      <xdr:colOff>50800</xdr:colOff>
      <xdr:row>61</xdr:row>
      <xdr:rowOff>163830</xdr:rowOff>
    </xdr:to>
    <xdr:cxnSp macro="">
      <xdr:nvCxnSpPr>
        <xdr:cNvPr id="96" name="直線コネクタ 95">
          <a:extLst>
            <a:ext uri="{FF2B5EF4-FFF2-40B4-BE49-F238E27FC236}">
              <a16:creationId xmlns:a16="http://schemas.microsoft.com/office/drawing/2014/main" id="{16E81CCE-72AF-4DF1-B5D4-19F2B9AFEAF9}"/>
            </a:ext>
          </a:extLst>
        </xdr:cNvPr>
        <xdr:cNvCxnSpPr/>
      </xdr:nvCxnSpPr>
      <xdr:spPr>
        <a:xfrm>
          <a:off x="2019300" y="1055179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156845</xdr:rowOff>
    </xdr:from>
    <xdr:to>
      <xdr:col>6</xdr:col>
      <xdr:colOff>38100</xdr:colOff>
      <xdr:row>62</xdr:row>
      <xdr:rowOff>86995</xdr:rowOff>
    </xdr:to>
    <xdr:sp macro="" textlink="">
      <xdr:nvSpPr>
        <xdr:cNvPr id="97" name="楕円 96">
          <a:extLst>
            <a:ext uri="{FF2B5EF4-FFF2-40B4-BE49-F238E27FC236}">
              <a16:creationId xmlns:a16="http://schemas.microsoft.com/office/drawing/2014/main" id="{AB0055D1-555C-4290-832C-7409719CF042}"/>
            </a:ext>
          </a:extLst>
        </xdr:cNvPr>
        <xdr:cNvSpPr/>
      </xdr:nvSpPr>
      <xdr:spPr>
        <a:xfrm>
          <a:off x="1079500" y="106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93345</xdr:rowOff>
    </xdr:from>
    <xdr:to>
      <xdr:col>10</xdr:col>
      <xdr:colOff>114300</xdr:colOff>
      <xdr:row>62</xdr:row>
      <xdr:rowOff>36195</xdr:rowOff>
    </xdr:to>
    <xdr:cxnSp macro="">
      <xdr:nvCxnSpPr>
        <xdr:cNvPr id="98" name="直線コネクタ 97">
          <a:extLst>
            <a:ext uri="{FF2B5EF4-FFF2-40B4-BE49-F238E27FC236}">
              <a16:creationId xmlns:a16="http://schemas.microsoft.com/office/drawing/2014/main" id="{6876EF00-47ED-49D6-86C9-EA1B80FA07C7}"/>
            </a:ext>
          </a:extLst>
        </xdr:cNvPr>
        <xdr:cNvCxnSpPr/>
      </xdr:nvCxnSpPr>
      <xdr:spPr>
        <a:xfrm flipV="1">
          <a:off x="1130300" y="1055179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111142</xdr:rowOff>
    </xdr:from>
    <xdr:ext cx="405111" cy="259045"/>
    <xdr:sp macro="" textlink="">
      <xdr:nvSpPr>
        <xdr:cNvPr id="99" name="n_1aveValue【体育館・プール】&#10;有形固定資産減価償却率">
          <a:extLst>
            <a:ext uri="{FF2B5EF4-FFF2-40B4-BE49-F238E27FC236}">
              <a16:creationId xmlns:a16="http://schemas.microsoft.com/office/drawing/2014/main" id="{1E055F40-4FE4-48A1-A2FA-654628346042}"/>
            </a:ext>
          </a:extLst>
        </xdr:cNvPr>
        <xdr:cNvSpPr txBox="1"/>
      </xdr:nvSpPr>
      <xdr:spPr>
        <a:xfrm>
          <a:off x="35820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92092</xdr:rowOff>
    </xdr:from>
    <xdr:ext cx="405111" cy="259045"/>
    <xdr:sp macro="" textlink="">
      <xdr:nvSpPr>
        <xdr:cNvPr id="100" name="n_2aveValue【体育館・プール】&#10;有形固定資産減価償却率">
          <a:extLst>
            <a:ext uri="{FF2B5EF4-FFF2-40B4-BE49-F238E27FC236}">
              <a16:creationId xmlns:a16="http://schemas.microsoft.com/office/drawing/2014/main" id="{6B975D74-467C-4EEB-93CC-C056FA6DD057}"/>
            </a:ext>
          </a:extLst>
        </xdr:cNvPr>
        <xdr:cNvSpPr txBox="1"/>
      </xdr:nvSpPr>
      <xdr:spPr>
        <a:xfrm>
          <a:off x="2705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71137</xdr:rowOff>
    </xdr:from>
    <xdr:ext cx="405111" cy="259045"/>
    <xdr:sp macro="" textlink="">
      <xdr:nvSpPr>
        <xdr:cNvPr id="101" name="n_3aveValue【体育館・プール】&#10;有形固定資産減価償却率">
          <a:extLst>
            <a:ext uri="{FF2B5EF4-FFF2-40B4-BE49-F238E27FC236}">
              <a16:creationId xmlns:a16="http://schemas.microsoft.com/office/drawing/2014/main" id="{352D97AD-A056-4E39-9C51-3E8D2CF55AF5}"/>
            </a:ext>
          </a:extLst>
        </xdr:cNvPr>
        <xdr:cNvSpPr txBox="1"/>
      </xdr:nvSpPr>
      <xdr:spPr>
        <a:xfrm>
          <a:off x="1816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149242</xdr:rowOff>
    </xdr:from>
    <xdr:ext cx="405111" cy="259045"/>
    <xdr:sp macro="" textlink="">
      <xdr:nvSpPr>
        <xdr:cNvPr id="102" name="n_4aveValue【体育館・プール】&#10;有形固定資産減価償却率">
          <a:extLst>
            <a:ext uri="{FF2B5EF4-FFF2-40B4-BE49-F238E27FC236}">
              <a16:creationId xmlns:a16="http://schemas.microsoft.com/office/drawing/2014/main" id="{BB93E4AA-DF75-4C2A-BCBB-EFC5C8086C1E}"/>
            </a:ext>
          </a:extLst>
        </xdr:cNvPr>
        <xdr:cNvSpPr txBox="1"/>
      </xdr:nvSpPr>
      <xdr:spPr>
        <a:xfrm>
          <a:off x="927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1922</xdr:rowOff>
    </xdr:from>
    <xdr:ext cx="405111" cy="259045"/>
    <xdr:sp macro="" textlink="">
      <xdr:nvSpPr>
        <xdr:cNvPr id="103" name="n_1mainValue【体育館・プール】&#10;有形固定資産減価償却率">
          <a:extLst>
            <a:ext uri="{FF2B5EF4-FFF2-40B4-BE49-F238E27FC236}">
              <a16:creationId xmlns:a16="http://schemas.microsoft.com/office/drawing/2014/main" id="{653042DA-9107-4934-A000-6C0187025DF3}"/>
            </a:ext>
          </a:extLst>
        </xdr:cNvPr>
        <xdr:cNvSpPr txBox="1"/>
      </xdr:nvSpPr>
      <xdr:spPr>
        <a:xfrm>
          <a:off x="3582044" y="106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34307</xdr:rowOff>
    </xdr:from>
    <xdr:ext cx="405111" cy="259045"/>
    <xdr:sp macro="" textlink="">
      <xdr:nvSpPr>
        <xdr:cNvPr id="104" name="n_2mainValue【体育館・プール】&#10;有形固定資産減価償却率">
          <a:extLst>
            <a:ext uri="{FF2B5EF4-FFF2-40B4-BE49-F238E27FC236}">
              <a16:creationId xmlns:a16="http://schemas.microsoft.com/office/drawing/2014/main" id="{45D327E4-EE2A-4AFE-B0EA-860A36CC1A89}"/>
            </a:ext>
          </a:extLst>
        </xdr:cNvPr>
        <xdr:cNvSpPr txBox="1"/>
      </xdr:nvSpPr>
      <xdr:spPr>
        <a:xfrm>
          <a:off x="2705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135272</xdr:rowOff>
    </xdr:from>
    <xdr:ext cx="405111" cy="259045"/>
    <xdr:sp macro="" textlink="">
      <xdr:nvSpPr>
        <xdr:cNvPr id="105" name="n_3mainValue【体育館・プール】&#10;有形固定資産減価償却率">
          <a:extLst>
            <a:ext uri="{FF2B5EF4-FFF2-40B4-BE49-F238E27FC236}">
              <a16:creationId xmlns:a16="http://schemas.microsoft.com/office/drawing/2014/main" id="{779C845F-371B-4647-9B75-EAF22FC000BE}"/>
            </a:ext>
          </a:extLst>
        </xdr:cNvPr>
        <xdr:cNvSpPr txBox="1"/>
      </xdr:nvSpPr>
      <xdr:spPr>
        <a:xfrm>
          <a:off x="1816744" y="1059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78122</xdr:rowOff>
    </xdr:from>
    <xdr:ext cx="405111" cy="259045"/>
    <xdr:sp macro="" textlink="">
      <xdr:nvSpPr>
        <xdr:cNvPr id="106" name="n_4mainValue【体育館・プール】&#10;有形固定資産減価償却率">
          <a:extLst>
            <a:ext uri="{FF2B5EF4-FFF2-40B4-BE49-F238E27FC236}">
              <a16:creationId xmlns:a16="http://schemas.microsoft.com/office/drawing/2014/main" id="{79C61AF9-FD32-429F-B9D3-6BA9D0747566}"/>
            </a:ext>
          </a:extLst>
        </xdr:cNvPr>
        <xdr:cNvSpPr txBox="1"/>
      </xdr:nvSpPr>
      <xdr:spPr>
        <a:xfrm>
          <a:off x="927744"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925F2E37-AE67-430A-A8A4-3E499E33274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06665F7C-F574-4246-9374-FEB37453515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3119715D-9F9D-457C-BE48-411B207865F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D2D42816-ECD4-4FB2-9535-73E3EA1395E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2E4FC5AC-FECE-418B-AFE7-EF493A91D47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ACE398D0-CADC-467E-AE5C-0429C44F96C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280C44A5-CF15-4F2E-8AEF-4B310844642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90C655F2-8184-4C17-8F7F-307C3C6CA38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19075572-0590-488A-9ABA-117CC91F246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05A8DCC5-CAEB-4AC2-8832-E212EE1B972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7" name="直線コネクタ 116">
          <a:extLst>
            <a:ext uri="{FF2B5EF4-FFF2-40B4-BE49-F238E27FC236}">
              <a16:creationId xmlns:a16="http://schemas.microsoft.com/office/drawing/2014/main" id="{2D4AF417-1CB6-45A6-8523-D0188EBCAA3C}"/>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8" name="テキスト ボックス 117">
          <a:extLst>
            <a:ext uri="{FF2B5EF4-FFF2-40B4-BE49-F238E27FC236}">
              <a16:creationId xmlns:a16="http://schemas.microsoft.com/office/drawing/2014/main" id="{F2F23B9F-6706-4064-A3C5-13B287B94826}"/>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9" name="直線コネクタ 118">
          <a:extLst>
            <a:ext uri="{FF2B5EF4-FFF2-40B4-BE49-F238E27FC236}">
              <a16:creationId xmlns:a16="http://schemas.microsoft.com/office/drawing/2014/main" id="{77315E07-A26D-4867-9D91-6FB201187AF6}"/>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0" name="テキスト ボックス 119">
          <a:extLst>
            <a:ext uri="{FF2B5EF4-FFF2-40B4-BE49-F238E27FC236}">
              <a16:creationId xmlns:a16="http://schemas.microsoft.com/office/drawing/2014/main" id="{6E8B32DB-4764-4C7D-BC9D-51E8EB441C56}"/>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1" name="直線コネクタ 120">
          <a:extLst>
            <a:ext uri="{FF2B5EF4-FFF2-40B4-BE49-F238E27FC236}">
              <a16:creationId xmlns:a16="http://schemas.microsoft.com/office/drawing/2014/main" id="{CD8A953F-B15B-4D25-9B49-350341DE16E4}"/>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2" name="テキスト ボックス 121">
          <a:extLst>
            <a:ext uri="{FF2B5EF4-FFF2-40B4-BE49-F238E27FC236}">
              <a16:creationId xmlns:a16="http://schemas.microsoft.com/office/drawing/2014/main" id="{B953CC14-7B81-4471-B52F-111354B83EEB}"/>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3" name="直線コネクタ 122">
          <a:extLst>
            <a:ext uri="{FF2B5EF4-FFF2-40B4-BE49-F238E27FC236}">
              <a16:creationId xmlns:a16="http://schemas.microsoft.com/office/drawing/2014/main" id="{E26125A9-324E-475C-AD8E-6ACA400B51AE}"/>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4" name="テキスト ボックス 123">
          <a:extLst>
            <a:ext uri="{FF2B5EF4-FFF2-40B4-BE49-F238E27FC236}">
              <a16:creationId xmlns:a16="http://schemas.microsoft.com/office/drawing/2014/main" id="{322B9282-D8BB-4773-9ABD-C137331D27FD}"/>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5" name="直線コネクタ 124">
          <a:extLst>
            <a:ext uri="{FF2B5EF4-FFF2-40B4-BE49-F238E27FC236}">
              <a16:creationId xmlns:a16="http://schemas.microsoft.com/office/drawing/2014/main" id="{06304C32-F502-4B5F-AB63-2AD6F22734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6" name="テキスト ボックス 125">
          <a:extLst>
            <a:ext uri="{FF2B5EF4-FFF2-40B4-BE49-F238E27FC236}">
              <a16:creationId xmlns:a16="http://schemas.microsoft.com/office/drawing/2014/main" id="{C4957CA3-94D9-4DEE-B606-E6C8389F4471}"/>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7" name="直線コネクタ 126">
          <a:extLst>
            <a:ext uri="{FF2B5EF4-FFF2-40B4-BE49-F238E27FC236}">
              <a16:creationId xmlns:a16="http://schemas.microsoft.com/office/drawing/2014/main" id="{E12A38C4-1067-48DE-A075-91EAD02D4023}"/>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8" name="テキスト ボックス 127">
          <a:extLst>
            <a:ext uri="{FF2B5EF4-FFF2-40B4-BE49-F238E27FC236}">
              <a16:creationId xmlns:a16="http://schemas.microsoft.com/office/drawing/2014/main" id="{64AE1FED-B2E8-4B59-A439-27FA38240DC1}"/>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9" name="直線コネクタ 128">
          <a:extLst>
            <a:ext uri="{FF2B5EF4-FFF2-40B4-BE49-F238E27FC236}">
              <a16:creationId xmlns:a16="http://schemas.microsoft.com/office/drawing/2014/main" id="{870D6440-65AB-48AE-80DB-59EE1EA0FD9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0" name="テキスト ボックス 129">
          <a:extLst>
            <a:ext uri="{FF2B5EF4-FFF2-40B4-BE49-F238E27FC236}">
              <a16:creationId xmlns:a16="http://schemas.microsoft.com/office/drawing/2014/main" id="{0B7DCAE0-8846-4471-ADD8-078AB6F2C71A}"/>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1" name="【体育館・プール】&#10;一人当たり面積グラフ枠">
          <a:extLst>
            <a:ext uri="{FF2B5EF4-FFF2-40B4-BE49-F238E27FC236}">
              <a16:creationId xmlns:a16="http://schemas.microsoft.com/office/drawing/2014/main" id="{7A701CEE-1B8E-48AB-BA37-80D3BC90936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2722</xdr:rowOff>
    </xdr:from>
    <xdr:to>
      <xdr:col>54</xdr:col>
      <xdr:colOff>189865</xdr:colOff>
      <xdr:row>64</xdr:row>
      <xdr:rowOff>87085</xdr:rowOff>
    </xdr:to>
    <xdr:cxnSp macro="">
      <xdr:nvCxnSpPr>
        <xdr:cNvPr id="132" name="直線コネクタ 131">
          <a:extLst>
            <a:ext uri="{FF2B5EF4-FFF2-40B4-BE49-F238E27FC236}">
              <a16:creationId xmlns:a16="http://schemas.microsoft.com/office/drawing/2014/main" id="{8C3B5C4E-0DD8-4EC0-9B2A-080F2ADE1A42}"/>
            </a:ext>
          </a:extLst>
        </xdr:cNvPr>
        <xdr:cNvCxnSpPr/>
      </xdr:nvCxnSpPr>
      <xdr:spPr>
        <a:xfrm flipV="1">
          <a:off x="10476865" y="9432472"/>
          <a:ext cx="0" cy="1627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90912</xdr:rowOff>
    </xdr:from>
    <xdr:ext cx="469744" cy="259045"/>
    <xdr:sp macro="" textlink="">
      <xdr:nvSpPr>
        <xdr:cNvPr id="133" name="【体育館・プール】&#10;一人当たり面積最小値テキスト">
          <a:extLst>
            <a:ext uri="{FF2B5EF4-FFF2-40B4-BE49-F238E27FC236}">
              <a16:creationId xmlns:a16="http://schemas.microsoft.com/office/drawing/2014/main" id="{17490C3E-9658-4FCE-BDF1-DB7FB7F56115}"/>
            </a:ext>
          </a:extLst>
        </xdr:cNvPr>
        <xdr:cNvSpPr txBox="1"/>
      </xdr:nvSpPr>
      <xdr:spPr>
        <a:xfrm>
          <a:off x="10515600" y="1106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87085</xdr:rowOff>
    </xdr:from>
    <xdr:to>
      <xdr:col>55</xdr:col>
      <xdr:colOff>88900</xdr:colOff>
      <xdr:row>64</xdr:row>
      <xdr:rowOff>87085</xdr:rowOff>
    </xdr:to>
    <xdr:cxnSp macro="">
      <xdr:nvCxnSpPr>
        <xdr:cNvPr id="134" name="直線コネクタ 133">
          <a:extLst>
            <a:ext uri="{FF2B5EF4-FFF2-40B4-BE49-F238E27FC236}">
              <a16:creationId xmlns:a16="http://schemas.microsoft.com/office/drawing/2014/main" id="{1734FE22-2B31-4744-BD29-968528933560}"/>
            </a:ext>
          </a:extLst>
        </xdr:cNvPr>
        <xdr:cNvCxnSpPr/>
      </xdr:nvCxnSpPr>
      <xdr:spPr>
        <a:xfrm>
          <a:off x="10388600" y="1105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120849</xdr:rowOff>
    </xdr:from>
    <xdr:ext cx="469744" cy="259045"/>
    <xdr:sp macro="" textlink="">
      <xdr:nvSpPr>
        <xdr:cNvPr id="135" name="【体育館・プール】&#10;一人当たり面積最大値テキスト">
          <a:extLst>
            <a:ext uri="{FF2B5EF4-FFF2-40B4-BE49-F238E27FC236}">
              <a16:creationId xmlns:a16="http://schemas.microsoft.com/office/drawing/2014/main" id="{D3F41028-F1E9-476C-91F2-E7800873DC9F}"/>
            </a:ext>
          </a:extLst>
        </xdr:cNvPr>
        <xdr:cNvSpPr txBox="1"/>
      </xdr:nvSpPr>
      <xdr:spPr>
        <a:xfrm>
          <a:off x="10515600" y="9207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2722</xdr:rowOff>
    </xdr:from>
    <xdr:to>
      <xdr:col>55</xdr:col>
      <xdr:colOff>88900</xdr:colOff>
      <xdr:row>55</xdr:row>
      <xdr:rowOff>2722</xdr:rowOff>
    </xdr:to>
    <xdr:cxnSp macro="">
      <xdr:nvCxnSpPr>
        <xdr:cNvPr id="136" name="直線コネクタ 135">
          <a:extLst>
            <a:ext uri="{FF2B5EF4-FFF2-40B4-BE49-F238E27FC236}">
              <a16:creationId xmlns:a16="http://schemas.microsoft.com/office/drawing/2014/main" id="{6D9A42CC-7F88-4DAC-BB2A-92C6657154F7}"/>
            </a:ext>
          </a:extLst>
        </xdr:cNvPr>
        <xdr:cNvCxnSpPr/>
      </xdr:nvCxnSpPr>
      <xdr:spPr>
        <a:xfrm>
          <a:off x="10388600" y="943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2557</xdr:rowOff>
    </xdr:from>
    <xdr:ext cx="469744" cy="259045"/>
    <xdr:sp macro="" textlink="">
      <xdr:nvSpPr>
        <xdr:cNvPr id="137" name="【体育館・プール】&#10;一人当たり面積平均値テキスト">
          <a:extLst>
            <a:ext uri="{FF2B5EF4-FFF2-40B4-BE49-F238E27FC236}">
              <a16:creationId xmlns:a16="http://schemas.microsoft.com/office/drawing/2014/main" id="{341A6509-E6DC-4BCD-A581-3960DB51CB8E}"/>
            </a:ext>
          </a:extLst>
        </xdr:cNvPr>
        <xdr:cNvSpPr txBox="1"/>
      </xdr:nvSpPr>
      <xdr:spPr>
        <a:xfrm>
          <a:off x="10515600" y="1046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151130</xdr:rowOff>
    </xdr:from>
    <xdr:to>
      <xdr:col>55</xdr:col>
      <xdr:colOff>50800</xdr:colOff>
      <xdr:row>62</xdr:row>
      <xdr:rowOff>81280</xdr:rowOff>
    </xdr:to>
    <xdr:sp macro="" textlink="">
      <xdr:nvSpPr>
        <xdr:cNvPr id="138" name="フローチャート: 判断 137">
          <a:extLst>
            <a:ext uri="{FF2B5EF4-FFF2-40B4-BE49-F238E27FC236}">
              <a16:creationId xmlns:a16="http://schemas.microsoft.com/office/drawing/2014/main" id="{4E82A9D8-6015-4EAF-800E-7DB614BEE2E5}"/>
            </a:ext>
          </a:extLst>
        </xdr:cNvPr>
        <xdr:cNvSpPr/>
      </xdr:nvSpPr>
      <xdr:spPr>
        <a:xfrm>
          <a:off x="10426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164193</xdr:rowOff>
    </xdr:from>
    <xdr:to>
      <xdr:col>50</xdr:col>
      <xdr:colOff>165100</xdr:colOff>
      <xdr:row>62</xdr:row>
      <xdr:rowOff>94343</xdr:rowOff>
    </xdr:to>
    <xdr:sp macro="" textlink="">
      <xdr:nvSpPr>
        <xdr:cNvPr id="139" name="フローチャート: 判断 138">
          <a:extLst>
            <a:ext uri="{FF2B5EF4-FFF2-40B4-BE49-F238E27FC236}">
              <a16:creationId xmlns:a16="http://schemas.microsoft.com/office/drawing/2014/main" id="{4AC4027B-63A8-41C8-A00E-7947991F04CE}"/>
            </a:ext>
          </a:extLst>
        </xdr:cNvPr>
        <xdr:cNvSpPr/>
      </xdr:nvSpPr>
      <xdr:spPr>
        <a:xfrm>
          <a:off x="9588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159838</xdr:rowOff>
    </xdr:from>
    <xdr:to>
      <xdr:col>46</xdr:col>
      <xdr:colOff>38100</xdr:colOff>
      <xdr:row>62</xdr:row>
      <xdr:rowOff>89988</xdr:rowOff>
    </xdr:to>
    <xdr:sp macro="" textlink="">
      <xdr:nvSpPr>
        <xdr:cNvPr id="140" name="フローチャート: 判断 139">
          <a:extLst>
            <a:ext uri="{FF2B5EF4-FFF2-40B4-BE49-F238E27FC236}">
              <a16:creationId xmlns:a16="http://schemas.microsoft.com/office/drawing/2014/main" id="{231F6DA9-4152-4198-9C0B-3D9A09B25EBF}"/>
            </a:ext>
          </a:extLst>
        </xdr:cNvPr>
        <xdr:cNvSpPr/>
      </xdr:nvSpPr>
      <xdr:spPr>
        <a:xfrm>
          <a:off x="8699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159838</xdr:rowOff>
    </xdr:from>
    <xdr:to>
      <xdr:col>41</xdr:col>
      <xdr:colOff>101600</xdr:colOff>
      <xdr:row>62</xdr:row>
      <xdr:rowOff>89988</xdr:rowOff>
    </xdr:to>
    <xdr:sp macro="" textlink="">
      <xdr:nvSpPr>
        <xdr:cNvPr id="141" name="フローチャート: 判断 140">
          <a:extLst>
            <a:ext uri="{FF2B5EF4-FFF2-40B4-BE49-F238E27FC236}">
              <a16:creationId xmlns:a16="http://schemas.microsoft.com/office/drawing/2014/main" id="{8B9C8B6B-C249-4E56-AA0E-70900070135C}"/>
            </a:ext>
          </a:extLst>
        </xdr:cNvPr>
        <xdr:cNvSpPr/>
      </xdr:nvSpPr>
      <xdr:spPr>
        <a:xfrm>
          <a:off x="7810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34109</xdr:rowOff>
    </xdr:from>
    <xdr:to>
      <xdr:col>36</xdr:col>
      <xdr:colOff>165100</xdr:colOff>
      <xdr:row>62</xdr:row>
      <xdr:rowOff>135709</xdr:rowOff>
    </xdr:to>
    <xdr:sp macro="" textlink="">
      <xdr:nvSpPr>
        <xdr:cNvPr id="142" name="フローチャート: 判断 141">
          <a:extLst>
            <a:ext uri="{FF2B5EF4-FFF2-40B4-BE49-F238E27FC236}">
              <a16:creationId xmlns:a16="http://schemas.microsoft.com/office/drawing/2014/main" id="{D2F9D64E-6360-4657-AC6C-0767D591DE9C}"/>
            </a:ext>
          </a:extLst>
        </xdr:cNvPr>
        <xdr:cNvSpPr/>
      </xdr:nvSpPr>
      <xdr:spPr>
        <a:xfrm>
          <a:off x="6921500" y="106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9DCD9A62-2806-4310-ACDE-EB77F84CA9D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ECFBD4AF-3140-4AEA-B05A-945D07349B0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38E8E294-7C06-4F0B-BFDD-27F88F9233B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0A8A366F-6869-47E6-8DAA-74B7F4F65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7F46180B-EB44-4619-80DB-9052A0B48BE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907</xdr:rowOff>
    </xdr:from>
    <xdr:to>
      <xdr:col>55</xdr:col>
      <xdr:colOff>50800</xdr:colOff>
      <xdr:row>63</xdr:row>
      <xdr:rowOff>102507</xdr:rowOff>
    </xdr:to>
    <xdr:sp macro="" textlink="">
      <xdr:nvSpPr>
        <xdr:cNvPr id="148" name="楕円 147">
          <a:extLst>
            <a:ext uri="{FF2B5EF4-FFF2-40B4-BE49-F238E27FC236}">
              <a16:creationId xmlns:a16="http://schemas.microsoft.com/office/drawing/2014/main" id="{DB089AE0-BFBB-4527-8EFE-0A1665906F12}"/>
            </a:ext>
          </a:extLst>
        </xdr:cNvPr>
        <xdr:cNvSpPr/>
      </xdr:nvSpPr>
      <xdr:spPr>
        <a:xfrm>
          <a:off x="10426700" y="1080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150784</xdr:rowOff>
    </xdr:from>
    <xdr:ext cx="469744" cy="259045"/>
    <xdr:sp macro="" textlink="">
      <xdr:nvSpPr>
        <xdr:cNvPr id="149" name="【体育館・プール】&#10;一人当たり面積該当値テキスト">
          <a:extLst>
            <a:ext uri="{FF2B5EF4-FFF2-40B4-BE49-F238E27FC236}">
              <a16:creationId xmlns:a16="http://schemas.microsoft.com/office/drawing/2014/main" id="{BFA24733-1ECF-4704-9D50-BD530D1886F8}"/>
            </a:ext>
          </a:extLst>
        </xdr:cNvPr>
        <xdr:cNvSpPr txBox="1"/>
      </xdr:nvSpPr>
      <xdr:spPr>
        <a:xfrm>
          <a:off x="10515600" y="1078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4173</xdr:rowOff>
    </xdr:from>
    <xdr:to>
      <xdr:col>50</xdr:col>
      <xdr:colOff>165100</xdr:colOff>
      <xdr:row>63</xdr:row>
      <xdr:rowOff>105773</xdr:rowOff>
    </xdr:to>
    <xdr:sp macro="" textlink="">
      <xdr:nvSpPr>
        <xdr:cNvPr id="150" name="楕円 149">
          <a:extLst>
            <a:ext uri="{FF2B5EF4-FFF2-40B4-BE49-F238E27FC236}">
              <a16:creationId xmlns:a16="http://schemas.microsoft.com/office/drawing/2014/main" id="{3AD6A810-3F7A-4CDC-A598-32F576413A48}"/>
            </a:ext>
          </a:extLst>
        </xdr:cNvPr>
        <xdr:cNvSpPr/>
      </xdr:nvSpPr>
      <xdr:spPr>
        <a:xfrm>
          <a:off x="9588500" y="1080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51707</xdr:rowOff>
    </xdr:from>
    <xdr:to>
      <xdr:col>55</xdr:col>
      <xdr:colOff>0</xdr:colOff>
      <xdr:row>63</xdr:row>
      <xdr:rowOff>54973</xdr:rowOff>
    </xdr:to>
    <xdr:cxnSp macro="">
      <xdr:nvCxnSpPr>
        <xdr:cNvPr id="151" name="直線コネクタ 150">
          <a:extLst>
            <a:ext uri="{FF2B5EF4-FFF2-40B4-BE49-F238E27FC236}">
              <a16:creationId xmlns:a16="http://schemas.microsoft.com/office/drawing/2014/main" id="{B2E9258C-424A-4A9B-9A95-44B57C21103C}"/>
            </a:ext>
          </a:extLst>
        </xdr:cNvPr>
        <xdr:cNvCxnSpPr/>
      </xdr:nvCxnSpPr>
      <xdr:spPr>
        <a:xfrm flipV="1">
          <a:off x="9639300" y="1085305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6350</xdr:rowOff>
    </xdr:from>
    <xdr:to>
      <xdr:col>46</xdr:col>
      <xdr:colOff>38100</xdr:colOff>
      <xdr:row>63</xdr:row>
      <xdr:rowOff>107950</xdr:rowOff>
    </xdr:to>
    <xdr:sp macro="" textlink="">
      <xdr:nvSpPr>
        <xdr:cNvPr id="152" name="楕円 151">
          <a:extLst>
            <a:ext uri="{FF2B5EF4-FFF2-40B4-BE49-F238E27FC236}">
              <a16:creationId xmlns:a16="http://schemas.microsoft.com/office/drawing/2014/main" id="{6652EDDE-A467-4CF2-90CE-17B0A5CFFBE0}"/>
            </a:ext>
          </a:extLst>
        </xdr:cNvPr>
        <xdr:cNvSpPr/>
      </xdr:nvSpPr>
      <xdr:spPr>
        <a:xfrm>
          <a:off x="8699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54973</xdr:rowOff>
    </xdr:from>
    <xdr:to>
      <xdr:col>50</xdr:col>
      <xdr:colOff>114300</xdr:colOff>
      <xdr:row>63</xdr:row>
      <xdr:rowOff>57150</xdr:rowOff>
    </xdr:to>
    <xdr:cxnSp macro="">
      <xdr:nvCxnSpPr>
        <xdr:cNvPr id="153" name="直線コネクタ 152">
          <a:extLst>
            <a:ext uri="{FF2B5EF4-FFF2-40B4-BE49-F238E27FC236}">
              <a16:creationId xmlns:a16="http://schemas.microsoft.com/office/drawing/2014/main" id="{C099C127-9BF5-4A51-AF3B-042C381D9384}"/>
            </a:ext>
          </a:extLst>
        </xdr:cNvPr>
        <xdr:cNvCxnSpPr/>
      </xdr:nvCxnSpPr>
      <xdr:spPr>
        <a:xfrm flipV="1">
          <a:off x="8750300" y="10856323"/>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104866</xdr:rowOff>
    </xdr:from>
    <xdr:to>
      <xdr:col>41</xdr:col>
      <xdr:colOff>101600</xdr:colOff>
      <xdr:row>63</xdr:row>
      <xdr:rowOff>35016</xdr:rowOff>
    </xdr:to>
    <xdr:sp macro="" textlink="">
      <xdr:nvSpPr>
        <xdr:cNvPr id="154" name="楕円 153">
          <a:extLst>
            <a:ext uri="{FF2B5EF4-FFF2-40B4-BE49-F238E27FC236}">
              <a16:creationId xmlns:a16="http://schemas.microsoft.com/office/drawing/2014/main" id="{6A068A30-5C4C-4249-A717-BEEBF1BAFAFD}"/>
            </a:ext>
          </a:extLst>
        </xdr:cNvPr>
        <xdr:cNvSpPr/>
      </xdr:nvSpPr>
      <xdr:spPr>
        <a:xfrm>
          <a:off x="7810500" y="1073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155666</xdr:rowOff>
    </xdr:from>
    <xdr:to>
      <xdr:col>45</xdr:col>
      <xdr:colOff>177800</xdr:colOff>
      <xdr:row>63</xdr:row>
      <xdr:rowOff>57150</xdr:rowOff>
    </xdr:to>
    <xdr:cxnSp macro="">
      <xdr:nvCxnSpPr>
        <xdr:cNvPr id="155" name="直線コネクタ 154">
          <a:extLst>
            <a:ext uri="{FF2B5EF4-FFF2-40B4-BE49-F238E27FC236}">
              <a16:creationId xmlns:a16="http://schemas.microsoft.com/office/drawing/2014/main" id="{7904D359-A1B4-4B22-ACA2-5F06C1BDAFAC}"/>
            </a:ext>
          </a:extLst>
        </xdr:cNvPr>
        <xdr:cNvCxnSpPr/>
      </xdr:nvCxnSpPr>
      <xdr:spPr>
        <a:xfrm>
          <a:off x="7861300" y="10785566"/>
          <a:ext cx="889000" cy="7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152763</xdr:rowOff>
    </xdr:from>
    <xdr:to>
      <xdr:col>36</xdr:col>
      <xdr:colOff>165100</xdr:colOff>
      <xdr:row>61</xdr:row>
      <xdr:rowOff>82913</xdr:rowOff>
    </xdr:to>
    <xdr:sp macro="" textlink="">
      <xdr:nvSpPr>
        <xdr:cNvPr id="156" name="楕円 155">
          <a:extLst>
            <a:ext uri="{FF2B5EF4-FFF2-40B4-BE49-F238E27FC236}">
              <a16:creationId xmlns:a16="http://schemas.microsoft.com/office/drawing/2014/main" id="{D27DEF96-909A-46CA-99F5-DB4E9E3703BC}"/>
            </a:ext>
          </a:extLst>
        </xdr:cNvPr>
        <xdr:cNvSpPr/>
      </xdr:nvSpPr>
      <xdr:spPr>
        <a:xfrm>
          <a:off x="6921500" y="1043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32113</xdr:rowOff>
    </xdr:from>
    <xdr:to>
      <xdr:col>41</xdr:col>
      <xdr:colOff>50800</xdr:colOff>
      <xdr:row>62</xdr:row>
      <xdr:rowOff>155666</xdr:rowOff>
    </xdr:to>
    <xdr:cxnSp macro="">
      <xdr:nvCxnSpPr>
        <xdr:cNvPr id="157" name="直線コネクタ 156">
          <a:extLst>
            <a:ext uri="{FF2B5EF4-FFF2-40B4-BE49-F238E27FC236}">
              <a16:creationId xmlns:a16="http://schemas.microsoft.com/office/drawing/2014/main" id="{EE0D0A4F-D0CA-428C-8DB6-ED1BB5EC1624}"/>
            </a:ext>
          </a:extLst>
        </xdr:cNvPr>
        <xdr:cNvCxnSpPr/>
      </xdr:nvCxnSpPr>
      <xdr:spPr>
        <a:xfrm>
          <a:off x="6972300" y="10490563"/>
          <a:ext cx="889000" cy="29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110870</xdr:rowOff>
    </xdr:from>
    <xdr:ext cx="469744" cy="259045"/>
    <xdr:sp macro="" textlink="">
      <xdr:nvSpPr>
        <xdr:cNvPr id="158" name="n_1aveValue【体育館・プール】&#10;一人当たり面積">
          <a:extLst>
            <a:ext uri="{FF2B5EF4-FFF2-40B4-BE49-F238E27FC236}">
              <a16:creationId xmlns:a16="http://schemas.microsoft.com/office/drawing/2014/main" id="{B36FF272-0EFF-422F-8CA4-72C5B12526C0}"/>
            </a:ext>
          </a:extLst>
        </xdr:cNvPr>
        <xdr:cNvSpPr txBox="1"/>
      </xdr:nvSpPr>
      <xdr:spPr>
        <a:xfrm>
          <a:off x="9391727" y="10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106515</xdr:rowOff>
    </xdr:from>
    <xdr:ext cx="469744" cy="259045"/>
    <xdr:sp macro="" textlink="">
      <xdr:nvSpPr>
        <xdr:cNvPr id="159" name="n_2aveValue【体育館・プール】&#10;一人当たり面積">
          <a:extLst>
            <a:ext uri="{FF2B5EF4-FFF2-40B4-BE49-F238E27FC236}">
              <a16:creationId xmlns:a16="http://schemas.microsoft.com/office/drawing/2014/main" id="{A38227AB-17AA-4633-94CB-18E4CF5F9F1C}"/>
            </a:ext>
          </a:extLst>
        </xdr:cNvPr>
        <xdr:cNvSpPr txBox="1"/>
      </xdr:nvSpPr>
      <xdr:spPr>
        <a:xfrm>
          <a:off x="8515427" y="1039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106515</xdr:rowOff>
    </xdr:from>
    <xdr:ext cx="469744" cy="259045"/>
    <xdr:sp macro="" textlink="">
      <xdr:nvSpPr>
        <xdr:cNvPr id="160" name="n_3aveValue【体育館・プール】&#10;一人当たり面積">
          <a:extLst>
            <a:ext uri="{FF2B5EF4-FFF2-40B4-BE49-F238E27FC236}">
              <a16:creationId xmlns:a16="http://schemas.microsoft.com/office/drawing/2014/main" id="{B732EC00-92FD-4D4F-8998-966FF0F73F9A}"/>
            </a:ext>
          </a:extLst>
        </xdr:cNvPr>
        <xdr:cNvSpPr txBox="1"/>
      </xdr:nvSpPr>
      <xdr:spPr>
        <a:xfrm>
          <a:off x="7626427" y="1039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126836</xdr:rowOff>
    </xdr:from>
    <xdr:ext cx="469744" cy="259045"/>
    <xdr:sp macro="" textlink="">
      <xdr:nvSpPr>
        <xdr:cNvPr id="161" name="n_4aveValue【体育館・プール】&#10;一人当たり面積">
          <a:extLst>
            <a:ext uri="{FF2B5EF4-FFF2-40B4-BE49-F238E27FC236}">
              <a16:creationId xmlns:a16="http://schemas.microsoft.com/office/drawing/2014/main" id="{A7DF20FC-E793-46F7-B127-5F6F89B5DDBE}"/>
            </a:ext>
          </a:extLst>
        </xdr:cNvPr>
        <xdr:cNvSpPr txBox="1"/>
      </xdr:nvSpPr>
      <xdr:spPr>
        <a:xfrm>
          <a:off x="6737427" y="1075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96900</xdr:rowOff>
    </xdr:from>
    <xdr:ext cx="469744" cy="259045"/>
    <xdr:sp macro="" textlink="">
      <xdr:nvSpPr>
        <xdr:cNvPr id="162" name="n_1mainValue【体育館・プール】&#10;一人当たり面積">
          <a:extLst>
            <a:ext uri="{FF2B5EF4-FFF2-40B4-BE49-F238E27FC236}">
              <a16:creationId xmlns:a16="http://schemas.microsoft.com/office/drawing/2014/main" id="{1C49A350-CD1E-4536-8EE2-68C5CDF0F7D7}"/>
            </a:ext>
          </a:extLst>
        </xdr:cNvPr>
        <xdr:cNvSpPr txBox="1"/>
      </xdr:nvSpPr>
      <xdr:spPr>
        <a:xfrm>
          <a:off x="9391727" y="1089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99077</xdr:rowOff>
    </xdr:from>
    <xdr:ext cx="469744" cy="259045"/>
    <xdr:sp macro="" textlink="">
      <xdr:nvSpPr>
        <xdr:cNvPr id="163" name="n_2mainValue【体育館・プール】&#10;一人当たり面積">
          <a:extLst>
            <a:ext uri="{FF2B5EF4-FFF2-40B4-BE49-F238E27FC236}">
              <a16:creationId xmlns:a16="http://schemas.microsoft.com/office/drawing/2014/main" id="{D7D345AE-C884-4130-8734-9F85637B6C2E}"/>
            </a:ext>
          </a:extLst>
        </xdr:cNvPr>
        <xdr:cNvSpPr txBox="1"/>
      </xdr:nvSpPr>
      <xdr:spPr>
        <a:xfrm>
          <a:off x="8515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26143</xdr:rowOff>
    </xdr:from>
    <xdr:ext cx="469744" cy="259045"/>
    <xdr:sp macro="" textlink="">
      <xdr:nvSpPr>
        <xdr:cNvPr id="164" name="n_3mainValue【体育館・プール】&#10;一人当たり面積">
          <a:extLst>
            <a:ext uri="{FF2B5EF4-FFF2-40B4-BE49-F238E27FC236}">
              <a16:creationId xmlns:a16="http://schemas.microsoft.com/office/drawing/2014/main" id="{2EE260C9-E6CE-43A3-9263-167E802E76C0}"/>
            </a:ext>
          </a:extLst>
        </xdr:cNvPr>
        <xdr:cNvSpPr txBox="1"/>
      </xdr:nvSpPr>
      <xdr:spPr>
        <a:xfrm>
          <a:off x="7626427" y="1082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99440</xdr:rowOff>
    </xdr:from>
    <xdr:ext cx="469744" cy="259045"/>
    <xdr:sp macro="" textlink="">
      <xdr:nvSpPr>
        <xdr:cNvPr id="165" name="n_4mainValue【体育館・プール】&#10;一人当たり面積">
          <a:extLst>
            <a:ext uri="{FF2B5EF4-FFF2-40B4-BE49-F238E27FC236}">
              <a16:creationId xmlns:a16="http://schemas.microsoft.com/office/drawing/2014/main" id="{6278AE22-DE24-411A-89E3-76D996362A5E}"/>
            </a:ext>
          </a:extLst>
        </xdr:cNvPr>
        <xdr:cNvSpPr txBox="1"/>
      </xdr:nvSpPr>
      <xdr:spPr>
        <a:xfrm>
          <a:off x="6737427" y="1021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6" name="正方形/長方形 165">
          <a:extLst>
            <a:ext uri="{FF2B5EF4-FFF2-40B4-BE49-F238E27FC236}">
              <a16:creationId xmlns:a16="http://schemas.microsoft.com/office/drawing/2014/main" id="{A7C3D2E7-B189-4ECB-99F6-25BA2FB1931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7" name="正方形/長方形 166">
          <a:extLst>
            <a:ext uri="{FF2B5EF4-FFF2-40B4-BE49-F238E27FC236}">
              <a16:creationId xmlns:a16="http://schemas.microsoft.com/office/drawing/2014/main" id="{3BCB0409-4C6A-4999-8D7B-BD21122272F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8" name="正方形/長方形 167">
          <a:extLst>
            <a:ext uri="{FF2B5EF4-FFF2-40B4-BE49-F238E27FC236}">
              <a16:creationId xmlns:a16="http://schemas.microsoft.com/office/drawing/2014/main" id="{C90850FB-BE49-4669-AA2F-7A90E156435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9" name="正方形/長方形 168">
          <a:extLst>
            <a:ext uri="{FF2B5EF4-FFF2-40B4-BE49-F238E27FC236}">
              <a16:creationId xmlns:a16="http://schemas.microsoft.com/office/drawing/2014/main" id="{905AB255-2D1E-40F8-9C58-01614A0ED82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0" name="正方形/長方形 169">
          <a:extLst>
            <a:ext uri="{FF2B5EF4-FFF2-40B4-BE49-F238E27FC236}">
              <a16:creationId xmlns:a16="http://schemas.microsoft.com/office/drawing/2014/main" id="{14B1A6E0-E012-4C21-B62B-803FD341DF9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1" name="正方形/長方形 170">
          <a:extLst>
            <a:ext uri="{FF2B5EF4-FFF2-40B4-BE49-F238E27FC236}">
              <a16:creationId xmlns:a16="http://schemas.microsoft.com/office/drawing/2014/main" id="{65686461-B5BE-4466-B473-01A5155116F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2" name="正方形/長方形 171">
          <a:extLst>
            <a:ext uri="{FF2B5EF4-FFF2-40B4-BE49-F238E27FC236}">
              <a16:creationId xmlns:a16="http://schemas.microsoft.com/office/drawing/2014/main" id="{B273FF76-F5D0-4823-8FAA-5D757DA1D59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3" name="正方形/長方形 172">
          <a:extLst>
            <a:ext uri="{FF2B5EF4-FFF2-40B4-BE49-F238E27FC236}">
              <a16:creationId xmlns:a16="http://schemas.microsoft.com/office/drawing/2014/main" id="{06752CA3-5218-46CF-B958-51BA4E177CB8}"/>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4" name="正方形/長方形 173">
          <a:extLst>
            <a:ext uri="{FF2B5EF4-FFF2-40B4-BE49-F238E27FC236}">
              <a16:creationId xmlns:a16="http://schemas.microsoft.com/office/drawing/2014/main" id="{BD468F9A-D432-4680-AE34-D4F27375718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5" name="正方形/長方形 174">
          <a:extLst>
            <a:ext uri="{FF2B5EF4-FFF2-40B4-BE49-F238E27FC236}">
              <a16:creationId xmlns:a16="http://schemas.microsoft.com/office/drawing/2014/main" id="{1FC12CF3-EE29-4B50-B329-F1A24A1E602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6" name="正方形/長方形 175">
          <a:extLst>
            <a:ext uri="{FF2B5EF4-FFF2-40B4-BE49-F238E27FC236}">
              <a16:creationId xmlns:a16="http://schemas.microsoft.com/office/drawing/2014/main" id="{D40439FD-666B-4BC9-8AFF-E695F062B3F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7" name="正方形/長方形 176">
          <a:extLst>
            <a:ext uri="{FF2B5EF4-FFF2-40B4-BE49-F238E27FC236}">
              <a16:creationId xmlns:a16="http://schemas.microsoft.com/office/drawing/2014/main" id="{5BF117B3-7948-4084-A08B-20DA387BCEA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8" name="正方形/長方形 177">
          <a:extLst>
            <a:ext uri="{FF2B5EF4-FFF2-40B4-BE49-F238E27FC236}">
              <a16:creationId xmlns:a16="http://schemas.microsoft.com/office/drawing/2014/main" id="{8700495A-9B4F-46E5-B88B-40641474214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9" name="正方形/長方形 178">
          <a:extLst>
            <a:ext uri="{FF2B5EF4-FFF2-40B4-BE49-F238E27FC236}">
              <a16:creationId xmlns:a16="http://schemas.microsoft.com/office/drawing/2014/main" id="{70B8EF5C-0E96-497B-A46F-51E793CBC8A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0" name="正方形/長方形 179">
          <a:extLst>
            <a:ext uri="{FF2B5EF4-FFF2-40B4-BE49-F238E27FC236}">
              <a16:creationId xmlns:a16="http://schemas.microsoft.com/office/drawing/2014/main" id="{21A3F147-1BEE-448E-B3A2-000831B53D5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1" name="正方形/長方形 180">
          <a:extLst>
            <a:ext uri="{FF2B5EF4-FFF2-40B4-BE49-F238E27FC236}">
              <a16:creationId xmlns:a16="http://schemas.microsoft.com/office/drawing/2014/main" id="{7E02D521-C322-4E79-B338-CD1B526BB942}"/>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2" name="正方形/長方形 181">
          <a:extLst>
            <a:ext uri="{FF2B5EF4-FFF2-40B4-BE49-F238E27FC236}">
              <a16:creationId xmlns:a16="http://schemas.microsoft.com/office/drawing/2014/main" id="{0B6E5DAD-50C2-41B4-935A-A46085B26BB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3" name="正方形/長方形 182">
          <a:extLst>
            <a:ext uri="{FF2B5EF4-FFF2-40B4-BE49-F238E27FC236}">
              <a16:creationId xmlns:a16="http://schemas.microsoft.com/office/drawing/2014/main" id="{7B8670C1-E4D9-4177-A9BB-01E5917AC20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4" name="正方形/長方形 183">
          <a:extLst>
            <a:ext uri="{FF2B5EF4-FFF2-40B4-BE49-F238E27FC236}">
              <a16:creationId xmlns:a16="http://schemas.microsoft.com/office/drawing/2014/main" id="{F54FFA28-8075-4F44-AD54-11EAC24275B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5" name="正方形/長方形 184">
          <a:extLst>
            <a:ext uri="{FF2B5EF4-FFF2-40B4-BE49-F238E27FC236}">
              <a16:creationId xmlns:a16="http://schemas.microsoft.com/office/drawing/2014/main" id="{C083A82A-41C4-4AF0-BB0F-F01BAA9D440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6" name="正方形/長方形 185">
          <a:extLst>
            <a:ext uri="{FF2B5EF4-FFF2-40B4-BE49-F238E27FC236}">
              <a16:creationId xmlns:a16="http://schemas.microsoft.com/office/drawing/2014/main" id="{78318A06-1E82-479F-BE97-D7D3DC0BC28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7" name="正方形/長方形 186">
          <a:extLst>
            <a:ext uri="{FF2B5EF4-FFF2-40B4-BE49-F238E27FC236}">
              <a16:creationId xmlns:a16="http://schemas.microsoft.com/office/drawing/2014/main" id="{18845186-2EBD-4E91-8588-252D1D78A99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8" name="正方形/長方形 187">
          <a:extLst>
            <a:ext uri="{FF2B5EF4-FFF2-40B4-BE49-F238E27FC236}">
              <a16:creationId xmlns:a16="http://schemas.microsoft.com/office/drawing/2014/main" id="{38F70D3C-24A7-46CF-8876-E28DC40C7AF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9" name="正方形/長方形 188">
          <a:extLst>
            <a:ext uri="{FF2B5EF4-FFF2-40B4-BE49-F238E27FC236}">
              <a16:creationId xmlns:a16="http://schemas.microsoft.com/office/drawing/2014/main" id="{959D75C3-75B7-42D0-9A63-85731E2F7CF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90" name="正方形/長方形 189">
          <a:extLst>
            <a:ext uri="{FF2B5EF4-FFF2-40B4-BE49-F238E27FC236}">
              <a16:creationId xmlns:a16="http://schemas.microsoft.com/office/drawing/2014/main" id="{67134B08-2336-4970-A084-27A21F26186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91" name="正方形/長方形 190">
          <a:extLst>
            <a:ext uri="{FF2B5EF4-FFF2-40B4-BE49-F238E27FC236}">
              <a16:creationId xmlns:a16="http://schemas.microsoft.com/office/drawing/2014/main" id="{8781473A-A873-4F02-B596-47763A5C9ED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92" name="正方形/長方形 191">
          <a:extLst>
            <a:ext uri="{FF2B5EF4-FFF2-40B4-BE49-F238E27FC236}">
              <a16:creationId xmlns:a16="http://schemas.microsoft.com/office/drawing/2014/main" id="{E1B7C8EC-9907-46A0-8950-26BEDC97524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3" name="正方形/長方形 192">
          <a:extLst>
            <a:ext uri="{FF2B5EF4-FFF2-40B4-BE49-F238E27FC236}">
              <a16:creationId xmlns:a16="http://schemas.microsoft.com/office/drawing/2014/main" id="{2573B2F0-6714-4C8B-87C5-73F5E5C36DF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4" name="正方形/長方形 193">
          <a:extLst>
            <a:ext uri="{FF2B5EF4-FFF2-40B4-BE49-F238E27FC236}">
              <a16:creationId xmlns:a16="http://schemas.microsoft.com/office/drawing/2014/main" id="{A3489576-A8B2-45F6-899D-3F20685C82C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5" name="正方形/長方形 194">
          <a:extLst>
            <a:ext uri="{FF2B5EF4-FFF2-40B4-BE49-F238E27FC236}">
              <a16:creationId xmlns:a16="http://schemas.microsoft.com/office/drawing/2014/main" id="{0E316DA4-7560-4E93-8EC0-BD4496FA01B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6" name="正方形/長方形 195">
          <a:extLst>
            <a:ext uri="{FF2B5EF4-FFF2-40B4-BE49-F238E27FC236}">
              <a16:creationId xmlns:a16="http://schemas.microsoft.com/office/drawing/2014/main" id="{4446BAE8-ED06-4A55-93F7-708919EB2EB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7" name="正方形/長方形 196">
          <a:extLst>
            <a:ext uri="{FF2B5EF4-FFF2-40B4-BE49-F238E27FC236}">
              <a16:creationId xmlns:a16="http://schemas.microsoft.com/office/drawing/2014/main" id="{A2C48DDF-10E6-4A4E-93AA-EE761D17350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8" name="正方形/長方形 197">
          <a:extLst>
            <a:ext uri="{FF2B5EF4-FFF2-40B4-BE49-F238E27FC236}">
              <a16:creationId xmlns:a16="http://schemas.microsoft.com/office/drawing/2014/main" id="{888A874B-736B-4ABC-8139-BB47B8973E0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9" name="正方形/長方形 198">
          <a:extLst>
            <a:ext uri="{FF2B5EF4-FFF2-40B4-BE49-F238E27FC236}">
              <a16:creationId xmlns:a16="http://schemas.microsoft.com/office/drawing/2014/main" id="{9EF5351F-2F9D-4EE2-B475-5917E6319CA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00" name="正方形/長方形 199">
          <a:extLst>
            <a:ext uri="{FF2B5EF4-FFF2-40B4-BE49-F238E27FC236}">
              <a16:creationId xmlns:a16="http://schemas.microsoft.com/office/drawing/2014/main" id="{3CF68265-C9D9-4179-B3DD-21D28D9C6A0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01" name="正方形/長方形 200">
          <a:extLst>
            <a:ext uri="{FF2B5EF4-FFF2-40B4-BE49-F238E27FC236}">
              <a16:creationId xmlns:a16="http://schemas.microsoft.com/office/drawing/2014/main" id="{F88597CE-C285-43EF-9787-FE31C9564B5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02" name="正方形/長方形 201">
          <a:extLst>
            <a:ext uri="{FF2B5EF4-FFF2-40B4-BE49-F238E27FC236}">
              <a16:creationId xmlns:a16="http://schemas.microsoft.com/office/drawing/2014/main" id="{3769BF83-04A0-4B8F-B6CD-E9B014BED62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3" name="正方形/長方形 202">
          <a:extLst>
            <a:ext uri="{FF2B5EF4-FFF2-40B4-BE49-F238E27FC236}">
              <a16:creationId xmlns:a16="http://schemas.microsoft.com/office/drawing/2014/main" id="{4A161957-E84C-4ADA-BC0C-04750CD79E0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4" name="正方形/長方形 203">
          <a:extLst>
            <a:ext uri="{FF2B5EF4-FFF2-40B4-BE49-F238E27FC236}">
              <a16:creationId xmlns:a16="http://schemas.microsoft.com/office/drawing/2014/main" id="{59F5C2F4-0691-4F43-A7A2-41EA56778E8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5" name="正方形/長方形 204">
          <a:extLst>
            <a:ext uri="{FF2B5EF4-FFF2-40B4-BE49-F238E27FC236}">
              <a16:creationId xmlns:a16="http://schemas.microsoft.com/office/drawing/2014/main" id="{8149E911-DDD6-4E27-9E1F-D13AF79128BA}"/>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06" name="正方形/長方形 205">
          <a:extLst>
            <a:ext uri="{FF2B5EF4-FFF2-40B4-BE49-F238E27FC236}">
              <a16:creationId xmlns:a16="http://schemas.microsoft.com/office/drawing/2014/main" id="{D469173C-DCF1-4C95-BE36-7E3D5637E72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07" name="正方形/長方形 206">
          <a:extLst>
            <a:ext uri="{FF2B5EF4-FFF2-40B4-BE49-F238E27FC236}">
              <a16:creationId xmlns:a16="http://schemas.microsoft.com/office/drawing/2014/main" id="{1A175246-DF31-4C20-9C16-AE71990ED88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08" name="正方形/長方形 207">
          <a:extLst>
            <a:ext uri="{FF2B5EF4-FFF2-40B4-BE49-F238E27FC236}">
              <a16:creationId xmlns:a16="http://schemas.microsoft.com/office/drawing/2014/main" id="{DD1903B7-5A7F-4D2E-A0B9-84E8B57ABC1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09" name="正方形/長方形 208">
          <a:extLst>
            <a:ext uri="{FF2B5EF4-FFF2-40B4-BE49-F238E27FC236}">
              <a16:creationId xmlns:a16="http://schemas.microsoft.com/office/drawing/2014/main" id="{081EE98C-ADE7-4CF4-88A1-0304913913B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10" name="正方形/長方形 209">
          <a:extLst>
            <a:ext uri="{FF2B5EF4-FFF2-40B4-BE49-F238E27FC236}">
              <a16:creationId xmlns:a16="http://schemas.microsoft.com/office/drawing/2014/main" id="{D649966F-32AB-455D-B420-5D4F6B5435C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11" name="正方形/長方形 210">
          <a:extLst>
            <a:ext uri="{FF2B5EF4-FFF2-40B4-BE49-F238E27FC236}">
              <a16:creationId xmlns:a16="http://schemas.microsoft.com/office/drawing/2014/main" id="{74221D48-4583-400A-8604-98AF0B9463C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12" name="正方形/長方形 211">
          <a:extLst>
            <a:ext uri="{FF2B5EF4-FFF2-40B4-BE49-F238E27FC236}">
              <a16:creationId xmlns:a16="http://schemas.microsoft.com/office/drawing/2014/main" id="{CC3B37F9-BE4F-464E-96B2-27F1A30A954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13" name="正方形/長方形 212">
          <a:extLst>
            <a:ext uri="{FF2B5EF4-FFF2-40B4-BE49-F238E27FC236}">
              <a16:creationId xmlns:a16="http://schemas.microsoft.com/office/drawing/2014/main" id="{8B91E451-78EA-4141-A123-AE1BE27CE20D}"/>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14" name="正方形/長方形 213">
          <a:extLst>
            <a:ext uri="{FF2B5EF4-FFF2-40B4-BE49-F238E27FC236}">
              <a16:creationId xmlns:a16="http://schemas.microsoft.com/office/drawing/2014/main" id="{05CEEFF5-D761-4372-8B14-388ACEE94EF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15" name="正方形/長方形 214">
          <a:extLst>
            <a:ext uri="{FF2B5EF4-FFF2-40B4-BE49-F238E27FC236}">
              <a16:creationId xmlns:a16="http://schemas.microsoft.com/office/drawing/2014/main" id="{86BD4F96-5952-45C0-AB2E-FBF93FF1CB8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16" name="正方形/長方形 215">
          <a:extLst>
            <a:ext uri="{FF2B5EF4-FFF2-40B4-BE49-F238E27FC236}">
              <a16:creationId xmlns:a16="http://schemas.microsoft.com/office/drawing/2014/main" id="{79C6BE12-995D-43C9-97CA-66D8E490716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17" name="正方形/長方形 216">
          <a:extLst>
            <a:ext uri="{FF2B5EF4-FFF2-40B4-BE49-F238E27FC236}">
              <a16:creationId xmlns:a16="http://schemas.microsoft.com/office/drawing/2014/main" id="{D590EE0C-21BD-436F-9ECE-07C256C8065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18" name="正方形/長方形 217">
          <a:extLst>
            <a:ext uri="{FF2B5EF4-FFF2-40B4-BE49-F238E27FC236}">
              <a16:creationId xmlns:a16="http://schemas.microsoft.com/office/drawing/2014/main" id="{FFB83550-26A9-44A5-BC50-48EB84CA303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19" name="正方形/長方形 218">
          <a:extLst>
            <a:ext uri="{FF2B5EF4-FFF2-40B4-BE49-F238E27FC236}">
              <a16:creationId xmlns:a16="http://schemas.microsoft.com/office/drawing/2014/main" id="{4CC7A792-3977-4C06-B606-CFFA43C3084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20" name="正方形/長方形 219">
          <a:extLst>
            <a:ext uri="{FF2B5EF4-FFF2-40B4-BE49-F238E27FC236}">
              <a16:creationId xmlns:a16="http://schemas.microsoft.com/office/drawing/2014/main" id="{DD6A5AF6-60BF-49CC-B0E5-F8EE7D9E349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21" name="正方形/長方形 220">
          <a:extLst>
            <a:ext uri="{FF2B5EF4-FFF2-40B4-BE49-F238E27FC236}">
              <a16:creationId xmlns:a16="http://schemas.microsoft.com/office/drawing/2014/main" id="{CA4892EC-A72B-4B9A-A2AA-A6F8ED29A662}"/>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22" name="正方形/長方形 221">
          <a:extLst>
            <a:ext uri="{FF2B5EF4-FFF2-40B4-BE49-F238E27FC236}">
              <a16:creationId xmlns:a16="http://schemas.microsoft.com/office/drawing/2014/main" id="{9BEBDF6F-3404-458F-81E2-C625A76DDD7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23" name="正方形/長方形 222">
          <a:extLst>
            <a:ext uri="{FF2B5EF4-FFF2-40B4-BE49-F238E27FC236}">
              <a16:creationId xmlns:a16="http://schemas.microsoft.com/office/drawing/2014/main" id="{03F1B66A-AC93-4CFD-8D38-26BEC2D8070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24" name="正方形/長方形 223">
          <a:extLst>
            <a:ext uri="{FF2B5EF4-FFF2-40B4-BE49-F238E27FC236}">
              <a16:creationId xmlns:a16="http://schemas.microsoft.com/office/drawing/2014/main" id="{FB8D15E6-195C-4428-BD86-251E61E2323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25" name="正方形/長方形 224">
          <a:extLst>
            <a:ext uri="{FF2B5EF4-FFF2-40B4-BE49-F238E27FC236}">
              <a16:creationId xmlns:a16="http://schemas.microsoft.com/office/drawing/2014/main" id="{3BF01492-8FA9-4031-9BB5-A432989CDB5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26" name="正方形/長方形 225">
          <a:extLst>
            <a:ext uri="{FF2B5EF4-FFF2-40B4-BE49-F238E27FC236}">
              <a16:creationId xmlns:a16="http://schemas.microsoft.com/office/drawing/2014/main" id="{017830E6-5CD0-42FF-ACDF-A2C96B5704C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27" name="正方形/長方形 226">
          <a:extLst>
            <a:ext uri="{FF2B5EF4-FFF2-40B4-BE49-F238E27FC236}">
              <a16:creationId xmlns:a16="http://schemas.microsoft.com/office/drawing/2014/main" id="{7F1FA8B5-33E0-4E1F-81F6-B768BF3836C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28" name="正方形/長方形 227">
          <a:extLst>
            <a:ext uri="{FF2B5EF4-FFF2-40B4-BE49-F238E27FC236}">
              <a16:creationId xmlns:a16="http://schemas.microsoft.com/office/drawing/2014/main" id="{8567E0C3-1307-4D2B-98D1-A55A4A9A0AB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29" name="正方形/長方形 228">
          <a:extLst>
            <a:ext uri="{FF2B5EF4-FFF2-40B4-BE49-F238E27FC236}">
              <a16:creationId xmlns:a16="http://schemas.microsoft.com/office/drawing/2014/main" id="{E28BAC8B-C40E-4298-B730-CC1868E52457}"/>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30" name="正方形/長方形 229">
          <a:extLst>
            <a:ext uri="{FF2B5EF4-FFF2-40B4-BE49-F238E27FC236}">
              <a16:creationId xmlns:a16="http://schemas.microsoft.com/office/drawing/2014/main" id="{D46C0287-6832-4248-AAE1-0F9820F2DB8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31" name="正方形/長方形 230">
          <a:extLst>
            <a:ext uri="{FF2B5EF4-FFF2-40B4-BE49-F238E27FC236}">
              <a16:creationId xmlns:a16="http://schemas.microsoft.com/office/drawing/2014/main" id="{E05443FB-DA19-486F-A632-9D240CED98C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32" name="正方形/長方形 231">
          <a:extLst>
            <a:ext uri="{FF2B5EF4-FFF2-40B4-BE49-F238E27FC236}">
              <a16:creationId xmlns:a16="http://schemas.microsoft.com/office/drawing/2014/main" id="{9A91554F-986E-40BE-8D15-3E832ECF1AB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33" name="正方形/長方形 232">
          <a:extLst>
            <a:ext uri="{FF2B5EF4-FFF2-40B4-BE49-F238E27FC236}">
              <a16:creationId xmlns:a16="http://schemas.microsoft.com/office/drawing/2014/main" id="{F21BBB83-6544-41A0-B50F-5D13216A8C6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34" name="正方形/長方形 233">
          <a:extLst>
            <a:ext uri="{FF2B5EF4-FFF2-40B4-BE49-F238E27FC236}">
              <a16:creationId xmlns:a16="http://schemas.microsoft.com/office/drawing/2014/main" id="{92B9BD34-A26C-45CC-9EE6-5D1C57D6280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35" name="正方形/長方形 234">
          <a:extLst>
            <a:ext uri="{FF2B5EF4-FFF2-40B4-BE49-F238E27FC236}">
              <a16:creationId xmlns:a16="http://schemas.microsoft.com/office/drawing/2014/main" id="{1625B5AA-683C-4F31-8DDA-036948AFE49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36" name="正方形/長方形 235">
          <a:extLst>
            <a:ext uri="{FF2B5EF4-FFF2-40B4-BE49-F238E27FC236}">
              <a16:creationId xmlns:a16="http://schemas.microsoft.com/office/drawing/2014/main" id="{EF1FD645-9EF6-4DB2-B18A-05FABA2E7DD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37" name="正方形/長方形 236">
          <a:extLst>
            <a:ext uri="{FF2B5EF4-FFF2-40B4-BE49-F238E27FC236}">
              <a16:creationId xmlns:a16="http://schemas.microsoft.com/office/drawing/2014/main" id="{74052488-B249-4561-8ACD-A0E3CF08E38D}"/>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238" name="正方形/長方形 237">
          <a:extLst>
            <a:ext uri="{FF2B5EF4-FFF2-40B4-BE49-F238E27FC236}">
              <a16:creationId xmlns:a16="http://schemas.microsoft.com/office/drawing/2014/main" id="{A056B84D-F405-45B4-A32B-EEDEB35DE27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39" name="正方形/長方形 238">
          <a:extLst>
            <a:ext uri="{FF2B5EF4-FFF2-40B4-BE49-F238E27FC236}">
              <a16:creationId xmlns:a16="http://schemas.microsoft.com/office/drawing/2014/main" id="{AC05D7F6-29D0-4E78-873D-89E03A2FFC2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40" name="正方形/長方形 239">
          <a:extLst>
            <a:ext uri="{FF2B5EF4-FFF2-40B4-BE49-F238E27FC236}">
              <a16:creationId xmlns:a16="http://schemas.microsoft.com/office/drawing/2014/main" id="{212E3DF9-0EA2-4D04-8F60-9CBF51EA14F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41" name="正方形/長方形 240">
          <a:extLst>
            <a:ext uri="{FF2B5EF4-FFF2-40B4-BE49-F238E27FC236}">
              <a16:creationId xmlns:a16="http://schemas.microsoft.com/office/drawing/2014/main" id="{0E5FECE6-6DC2-4D11-A9AF-B0DC28A3DA7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242" name="正方形/長方形 241">
          <a:extLst>
            <a:ext uri="{FF2B5EF4-FFF2-40B4-BE49-F238E27FC236}">
              <a16:creationId xmlns:a16="http://schemas.microsoft.com/office/drawing/2014/main" id="{FD392B4A-F0BD-4F29-8822-90CFA1D43D9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243" name="正方形/長方形 242">
          <a:extLst>
            <a:ext uri="{FF2B5EF4-FFF2-40B4-BE49-F238E27FC236}">
              <a16:creationId xmlns:a16="http://schemas.microsoft.com/office/drawing/2014/main" id="{2929E376-3999-4030-BF18-1199834A1C9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244" name="正方形/長方形 243">
          <a:extLst>
            <a:ext uri="{FF2B5EF4-FFF2-40B4-BE49-F238E27FC236}">
              <a16:creationId xmlns:a16="http://schemas.microsoft.com/office/drawing/2014/main" id="{FB3E8B5A-BEF8-45DE-A1FD-F0C48FBEC12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245" name="正方形/長方形 244">
          <a:extLst>
            <a:ext uri="{FF2B5EF4-FFF2-40B4-BE49-F238E27FC236}">
              <a16:creationId xmlns:a16="http://schemas.microsoft.com/office/drawing/2014/main" id="{A59E83EA-79E7-421D-971E-ECDAF11BFA33}"/>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246" name="正方形/長方形 245">
          <a:extLst>
            <a:ext uri="{FF2B5EF4-FFF2-40B4-BE49-F238E27FC236}">
              <a16:creationId xmlns:a16="http://schemas.microsoft.com/office/drawing/2014/main" id="{9879D9DB-E852-41E5-81A4-416CF342237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247" name="正方形/長方形 246">
          <a:extLst>
            <a:ext uri="{FF2B5EF4-FFF2-40B4-BE49-F238E27FC236}">
              <a16:creationId xmlns:a16="http://schemas.microsoft.com/office/drawing/2014/main" id="{E65ACE95-8738-4E2E-9223-AF250828A75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248" name="正方形/長方形 247">
          <a:extLst>
            <a:ext uri="{FF2B5EF4-FFF2-40B4-BE49-F238E27FC236}">
              <a16:creationId xmlns:a16="http://schemas.microsoft.com/office/drawing/2014/main" id="{9026F0A9-EBEE-41F2-8E5C-B17099ABF90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249" name="正方形/長方形 248">
          <a:extLst>
            <a:ext uri="{FF2B5EF4-FFF2-40B4-BE49-F238E27FC236}">
              <a16:creationId xmlns:a16="http://schemas.microsoft.com/office/drawing/2014/main" id="{0DF3E12F-030F-46EB-B9A8-5A5E60CCDC4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250" name="正方形/長方形 249">
          <a:extLst>
            <a:ext uri="{FF2B5EF4-FFF2-40B4-BE49-F238E27FC236}">
              <a16:creationId xmlns:a16="http://schemas.microsoft.com/office/drawing/2014/main" id="{AA9D6068-D682-44EB-9E05-621C35B5D98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251" name="正方形/長方形 250">
          <a:extLst>
            <a:ext uri="{FF2B5EF4-FFF2-40B4-BE49-F238E27FC236}">
              <a16:creationId xmlns:a16="http://schemas.microsoft.com/office/drawing/2014/main" id="{88D22518-7EDA-4584-A912-397C110BC23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252" name="正方形/長方形 251">
          <a:extLst>
            <a:ext uri="{FF2B5EF4-FFF2-40B4-BE49-F238E27FC236}">
              <a16:creationId xmlns:a16="http://schemas.microsoft.com/office/drawing/2014/main" id="{FE55CF8A-B127-4BA9-BC34-E741205D341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253" name="正方形/長方形 252">
          <a:extLst>
            <a:ext uri="{FF2B5EF4-FFF2-40B4-BE49-F238E27FC236}">
              <a16:creationId xmlns:a16="http://schemas.microsoft.com/office/drawing/2014/main" id="{DD821C40-28B8-4459-A62E-AF508C253F5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254" name="テキスト ボックス 253">
          <a:extLst>
            <a:ext uri="{FF2B5EF4-FFF2-40B4-BE49-F238E27FC236}">
              <a16:creationId xmlns:a16="http://schemas.microsoft.com/office/drawing/2014/main" id="{B3EAC556-6B45-4EB2-8F5B-680DC416F8C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255" name="直線コネクタ 254">
          <a:extLst>
            <a:ext uri="{FF2B5EF4-FFF2-40B4-BE49-F238E27FC236}">
              <a16:creationId xmlns:a16="http://schemas.microsoft.com/office/drawing/2014/main" id="{BEEEDA66-08E0-473E-A1DB-8E37E476C24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256" name="テキスト ボックス 255">
          <a:extLst>
            <a:ext uri="{FF2B5EF4-FFF2-40B4-BE49-F238E27FC236}">
              <a16:creationId xmlns:a16="http://schemas.microsoft.com/office/drawing/2014/main" id="{C8E9ACC4-0E30-4EB7-94F4-2103C80386E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257" name="直線コネクタ 256">
          <a:extLst>
            <a:ext uri="{FF2B5EF4-FFF2-40B4-BE49-F238E27FC236}">
              <a16:creationId xmlns:a16="http://schemas.microsoft.com/office/drawing/2014/main" id="{3338A04C-A6A4-4AF0-8013-5DDFA2FF9BBA}"/>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258" name="テキスト ボックス 257">
          <a:extLst>
            <a:ext uri="{FF2B5EF4-FFF2-40B4-BE49-F238E27FC236}">
              <a16:creationId xmlns:a16="http://schemas.microsoft.com/office/drawing/2014/main" id="{17865D04-1BBE-4F7C-81E5-C8C3D288BDAE}"/>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259" name="直線コネクタ 258">
          <a:extLst>
            <a:ext uri="{FF2B5EF4-FFF2-40B4-BE49-F238E27FC236}">
              <a16:creationId xmlns:a16="http://schemas.microsoft.com/office/drawing/2014/main" id="{0373D69C-5DD0-426F-916A-AF0A85D4516B}"/>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260" name="テキスト ボックス 259">
          <a:extLst>
            <a:ext uri="{FF2B5EF4-FFF2-40B4-BE49-F238E27FC236}">
              <a16:creationId xmlns:a16="http://schemas.microsoft.com/office/drawing/2014/main" id="{AA10C792-0A5F-4C2B-BE65-75C1FC155EAB}"/>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261" name="直線コネクタ 260">
          <a:extLst>
            <a:ext uri="{FF2B5EF4-FFF2-40B4-BE49-F238E27FC236}">
              <a16:creationId xmlns:a16="http://schemas.microsoft.com/office/drawing/2014/main" id="{21AF394E-BA04-47FF-A37B-565BDD1CECDE}"/>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262" name="テキスト ボックス 261">
          <a:extLst>
            <a:ext uri="{FF2B5EF4-FFF2-40B4-BE49-F238E27FC236}">
              <a16:creationId xmlns:a16="http://schemas.microsoft.com/office/drawing/2014/main" id="{647C4348-D7DE-46F4-9554-3DC3560A691E}"/>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263" name="直線コネクタ 262">
          <a:extLst>
            <a:ext uri="{FF2B5EF4-FFF2-40B4-BE49-F238E27FC236}">
              <a16:creationId xmlns:a16="http://schemas.microsoft.com/office/drawing/2014/main" id="{5FAF33FD-58F2-4C96-92DE-A1CE8CDD040D}"/>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264" name="テキスト ボックス 263">
          <a:extLst>
            <a:ext uri="{FF2B5EF4-FFF2-40B4-BE49-F238E27FC236}">
              <a16:creationId xmlns:a16="http://schemas.microsoft.com/office/drawing/2014/main" id="{DD0419D3-1D78-418B-8D9E-693B4DB2726D}"/>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265" name="直線コネクタ 264">
          <a:extLst>
            <a:ext uri="{FF2B5EF4-FFF2-40B4-BE49-F238E27FC236}">
              <a16:creationId xmlns:a16="http://schemas.microsoft.com/office/drawing/2014/main" id="{99F350AB-A120-41C4-94CC-17A3274A156E}"/>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266" name="テキスト ボックス 265">
          <a:extLst>
            <a:ext uri="{FF2B5EF4-FFF2-40B4-BE49-F238E27FC236}">
              <a16:creationId xmlns:a16="http://schemas.microsoft.com/office/drawing/2014/main" id="{D0EE33B1-6A9A-4F37-9C40-3F888592D273}"/>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267" name="直線コネクタ 266">
          <a:extLst>
            <a:ext uri="{FF2B5EF4-FFF2-40B4-BE49-F238E27FC236}">
              <a16:creationId xmlns:a16="http://schemas.microsoft.com/office/drawing/2014/main" id="{680D9499-237A-497C-8AA7-7AF9731DEE7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268" name="【庁舎】&#10;有形固定資産減価償却率グラフ枠">
          <a:extLst>
            <a:ext uri="{FF2B5EF4-FFF2-40B4-BE49-F238E27FC236}">
              <a16:creationId xmlns:a16="http://schemas.microsoft.com/office/drawing/2014/main" id="{D3C8A7EB-2266-496C-A201-082B93B67B0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269" name="直線コネクタ 268">
          <a:extLst>
            <a:ext uri="{FF2B5EF4-FFF2-40B4-BE49-F238E27FC236}">
              <a16:creationId xmlns:a16="http://schemas.microsoft.com/office/drawing/2014/main" id="{3B3D6FCC-7787-4683-9D8D-797DE73A515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270" name="【庁舎】&#10;有形固定資産減価償却率最小値テキスト">
          <a:extLst>
            <a:ext uri="{FF2B5EF4-FFF2-40B4-BE49-F238E27FC236}">
              <a16:creationId xmlns:a16="http://schemas.microsoft.com/office/drawing/2014/main" id="{D0C9E525-B7B5-4511-B4DA-7A5A36C565B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271" name="直線コネクタ 270">
          <a:extLst>
            <a:ext uri="{FF2B5EF4-FFF2-40B4-BE49-F238E27FC236}">
              <a16:creationId xmlns:a16="http://schemas.microsoft.com/office/drawing/2014/main" id="{3CD7FD59-B13A-40BD-A4E2-57971FD43E6F}"/>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272" name="【庁舎】&#10;有形固定資産減価償却率最大値テキスト">
          <a:extLst>
            <a:ext uri="{FF2B5EF4-FFF2-40B4-BE49-F238E27FC236}">
              <a16:creationId xmlns:a16="http://schemas.microsoft.com/office/drawing/2014/main" id="{F943D7E8-A670-43D3-9E0B-A39070AAAC76}"/>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273" name="直線コネクタ 272">
          <a:extLst>
            <a:ext uri="{FF2B5EF4-FFF2-40B4-BE49-F238E27FC236}">
              <a16:creationId xmlns:a16="http://schemas.microsoft.com/office/drawing/2014/main" id="{277349B8-369D-4D37-BFF7-3138BB18863F}"/>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24147</xdr:rowOff>
    </xdr:from>
    <xdr:ext cx="405111" cy="259045"/>
    <xdr:sp macro="" textlink="">
      <xdr:nvSpPr>
        <xdr:cNvPr id="274" name="【庁舎】&#10;有形固定資産減価償却率平均値テキスト">
          <a:extLst>
            <a:ext uri="{FF2B5EF4-FFF2-40B4-BE49-F238E27FC236}">
              <a16:creationId xmlns:a16="http://schemas.microsoft.com/office/drawing/2014/main" id="{07364F10-80DD-4B6E-AC94-C5154CBC76EA}"/>
            </a:ext>
          </a:extLst>
        </xdr:cNvPr>
        <xdr:cNvSpPr txBox="1"/>
      </xdr:nvSpPr>
      <xdr:spPr>
        <a:xfrm>
          <a:off x="16357600" y="17683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1270</xdr:rowOff>
    </xdr:from>
    <xdr:to>
      <xdr:col>85</xdr:col>
      <xdr:colOff>177800</xdr:colOff>
      <xdr:row>104</xdr:row>
      <xdr:rowOff>102870</xdr:rowOff>
    </xdr:to>
    <xdr:sp macro="" textlink="">
      <xdr:nvSpPr>
        <xdr:cNvPr id="275" name="フローチャート: 判断 274">
          <a:extLst>
            <a:ext uri="{FF2B5EF4-FFF2-40B4-BE49-F238E27FC236}">
              <a16:creationId xmlns:a16="http://schemas.microsoft.com/office/drawing/2014/main" id="{0387F542-A8AE-4DE5-B7FD-79D4C6885D07}"/>
            </a:ext>
          </a:extLst>
        </xdr:cNvPr>
        <xdr:cNvSpPr/>
      </xdr:nvSpPr>
      <xdr:spPr>
        <a:xfrm>
          <a:off x="16268700" y="1783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17780</xdr:rowOff>
    </xdr:from>
    <xdr:to>
      <xdr:col>81</xdr:col>
      <xdr:colOff>101600</xdr:colOff>
      <xdr:row>104</xdr:row>
      <xdr:rowOff>119380</xdr:rowOff>
    </xdr:to>
    <xdr:sp macro="" textlink="">
      <xdr:nvSpPr>
        <xdr:cNvPr id="276" name="フローチャート: 判断 275">
          <a:extLst>
            <a:ext uri="{FF2B5EF4-FFF2-40B4-BE49-F238E27FC236}">
              <a16:creationId xmlns:a16="http://schemas.microsoft.com/office/drawing/2014/main" id="{B318A546-2A03-4928-A812-BFDFBA7995F3}"/>
            </a:ext>
          </a:extLst>
        </xdr:cNvPr>
        <xdr:cNvSpPr/>
      </xdr:nvSpPr>
      <xdr:spPr>
        <a:xfrm>
          <a:off x="15430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44450</xdr:rowOff>
    </xdr:from>
    <xdr:to>
      <xdr:col>76</xdr:col>
      <xdr:colOff>165100</xdr:colOff>
      <xdr:row>104</xdr:row>
      <xdr:rowOff>146050</xdr:rowOff>
    </xdr:to>
    <xdr:sp macro="" textlink="">
      <xdr:nvSpPr>
        <xdr:cNvPr id="277" name="フローチャート: 判断 276">
          <a:extLst>
            <a:ext uri="{FF2B5EF4-FFF2-40B4-BE49-F238E27FC236}">
              <a16:creationId xmlns:a16="http://schemas.microsoft.com/office/drawing/2014/main" id="{4941656A-1B2E-4352-9173-FDB5D34D8A83}"/>
            </a:ext>
          </a:extLst>
        </xdr:cNvPr>
        <xdr:cNvSpPr/>
      </xdr:nvSpPr>
      <xdr:spPr>
        <a:xfrm>
          <a:off x="14541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11430</xdr:rowOff>
    </xdr:from>
    <xdr:to>
      <xdr:col>72</xdr:col>
      <xdr:colOff>38100</xdr:colOff>
      <xdr:row>104</xdr:row>
      <xdr:rowOff>113030</xdr:rowOff>
    </xdr:to>
    <xdr:sp macro="" textlink="">
      <xdr:nvSpPr>
        <xdr:cNvPr id="278" name="フローチャート: 判断 277">
          <a:extLst>
            <a:ext uri="{FF2B5EF4-FFF2-40B4-BE49-F238E27FC236}">
              <a16:creationId xmlns:a16="http://schemas.microsoft.com/office/drawing/2014/main" id="{7AB305C0-CF98-4373-91B2-26AB72ACAC94}"/>
            </a:ext>
          </a:extLst>
        </xdr:cNvPr>
        <xdr:cNvSpPr/>
      </xdr:nvSpPr>
      <xdr:spPr>
        <a:xfrm>
          <a:off x="13652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124461</xdr:rowOff>
    </xdr:from>
    <xdr:to>
      <xdr:col>67</xdr:col>
      <xdr:colOff>101600</xdr:colOff>
      <xdr:row>104</xdr:row>
      <xdr:rowOff>54611</xdr:rowOff>
    </xdr:to>
    <xdr:sp macro="" textlink="">
      <xdr:nvSpPr>
        <xdr:cNvPr id="279" name="フローチャート: 判断 278">
          <a:extLst>
            <a:ext uri="{FF2B5EF4-FFF2-40B4-BE49-F238E27FC236}">
              <a16:creationId xmlns:a16="http://schemas.microsoft.com/office/drawing/2014/main" id="{FB278CA3-4F03-4BD4-9377-5C1E78B9EFE0}"/>
            </a:ext>
          </a:extLst>
        </xdr:cNvPr>
        <xdr:cNvSpPr/>
      </xdr:nvSpPr>
      <xdr:spPr>
        <a:xfrm>
          <a:off x="12763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280" name="テキスト ボックス 279">
          <a:extLst>
            <a:ext uri="{FF2B5EF4-FFF2-40B4-BE49-F238E27FC236}">
              <a16:creationId xmlns:a16="http://schemas.microsoft.com/office/drawing/2014/main" id="{8FF94A0F-E971-484C-9F3B-856F4FFF0A7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281" name="テキスト ボックス 280">
          <a:extLst>
            <a:ext uri="{FF2B5EF4-FFF2-40B4-BE49-F238E27FC236}">
              <a16:creationId xmlns:a16="http://schemas.microsoft.com/office/drawing/2014/main" id="{DC09639D-13AF-4EC5-880D-1D36DE1B148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282" name="テキスト ボックス 281">
          <a:extLst>
            <a:ext uri="{FF2B5EF4-FFF2-40B4-BE49-F238E27FC236}">
              <a16:creationId xmlns:a16="http://schemas.microsoft.com/office/drawing/2014/main" id="{D63A8AF3-3342-49DE-9B3A-0AE2C974F29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283" name="テキスト ボックス 282">
          <a:extLst>
            <a:ext uri="{FF2B5EF4-FFF2-40B4-BE49-F238E27FC236}">
              <a16:creationId xmlns:a16="http://schemas.microsoft.com/office/drawing/2014/main" id="{C22C008C-EF1C-4F77-84F4-2D893A214C0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284" name="テキスト ボックス 283">
          <a:extLst>
            <a:ext uri="{FF2B5EF4-FFF2-40B4-BE49-F238E27FC236}">
              <a16:creationId xmlns:a16="http://schemas.microsoft.com/office/drawing/2014/main" id="{9CCE0A66-F0EE-4B6D-8C7E-ACFEE920DBE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285" name="楕円 284">
          <a:extLst>
            <a:ext uri="{FF2B5EF4-FFF2-40B4-BE49-F238E27FC236}">
              <a16:creationId xmlns:a16="http://schemas.microsoft.com/office/drawing/2014/main" id="{329DA655-0EDF-447C-9C22-D1DA57C93D9D}"/>
            </a:ext>
          </a:extLst>
        </xdr:cNvPr>
        <xdr:cNvSpPr/>
      </xdr:nvSpPr>
      <xdr:spPr>
        <a:xfrm>
          <a:off x="16268700" y="1793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78757</xdr:rowOff>
    </xdr:from>
    <xdr:ext cx="405111" cy="259045"/>
    <xdr:sp macro="" textlink="">
      <xdr:nvSpPr>
        <xdr:cNvPr id="286" name="【庁舎】&#10;有形固定資産減価償却率該当値テキスト">
          <a:extLst>
            <a:ext uri="{FF2B5EF4-FFF2-40B4-BE49-F238E27FC236}">
              <a16:creationId xmlns:a16="http://schemas.microsoft.com/office/drawing/2014/main" id="{A14A37AA-72D0-4904-A54E-821D241108B3}"/>
            </a:ext>
          </a:extLst>
        </xdr:cNvPr>
        <xdr:cNvSpPr txBox="1"/>
      </xdr:nvSpPr>
      <xdr:spPr>
        <a:xfrm>
          <a:off x="16357600" y="1790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73661</xdr:rowOff>
    </xdr:from>
    <xdr:to>
      <xdr:col>81</xdr:col>
      <xdr:colOff>101600</xdr:colOff>
      <xdr:row>105</xdr:row>
      <xdr:rowOff>3811</xdr:rowOff>
    </xdr:to>
    <xdr:sp macro="" textlink="">
      <xdr:nvSpPr>
        <xdr:cNvPr id="287" name="楕円 286">
          <a:extLst>
            <a:ext uri="{FF2B5EF4-FFF2-40B4-BE49-F238E27FC236}">
              <a16:creationId xmlns:a16="http://schemas.microsoft.com/office/drawing/2014/main" id="{B1887E67-4437-49B3-9BB1-E52387ABBF07}"/>
            </a:ext>
          </a:extLst>
        </xdr:cNvPr>
        <xdr:cNvSpPr/>
      </xdr:nvSpPr>
      <xdr:spPr>
        <a:xfrm>
          <a:off x="15430500" y="1790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124461</xdr:rowOff>
    </xdr:from>
    <xdr:to>
      <xdr:col>85</xdr:col>
      <xdr:colOff>127000</xdr:colOff>
      <xdr:row>104</xdr:row>
      <xdr:rowOff>151130</xdr:rowOff>
    </xdr:to>
    <xdr:cxnSp macro="">
      <xdr:nvCxnSpPr>
        <xdr:cNvPr id="288" name="直線コネクタ 287">
          <a:extLst>
            <a:ext uri="{FF2B5EF4-FFF2-40B4-BE49-F238E27FC236}">
              <a16:creationId xmlns:a16="http://schemas.microsoft.com/office/drawing/2014/main" id="{B17FC75A-91E7-453A-A6D6-27C6FB904A16}"/>
            </a:ext>
          </a:extLst>
        </xdr:cNvPr>
        <xdr:cNvCxnSpPr/>
      </xdr:nvCxnSpPr>
      <xdr:spPr>
        <a:xfrm>
          <a:off x="15481300" y="17955261"/>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46989</xdr:rowOff>
    </xdr:from>
    <xdr:to>
      <xdr:col>76</xdr:col>
      <xdr:colOff>165100</xdr:colOff>
      <xdr:row>104</xdr:row>
      <xdr:rowOff>148589</xdr:rowOff>
    </xdr:to>
    <xdr:sp macro="" textlink="">
      <xdr:nvSpPr>
        <xdr:cNvPr id="289" name="楕円 288">
          <a:extLst>
            <a:ext uri="{FF2B5EF4-FFF2-40B4-BE49-F238E27FC236}">
              <a16:creationId xmlns:a16="http://schemas.microsoft.com/office/drawing/2014/main" id="{B97AA158-8FAD-4594-951A-F7744B6EB6A4}"/>
            </a:ext>
          </a:extLst>
        </xdr:cNvPr>
        <xdr:cNvSpPr/>
      </xdr:nvSpPr>
      <xdr:spPr>
        <a:xfrm>
          <a:off x="14541500" y="1787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97789</xdr:rowOff>
    </xdr:from>
    <xdr:to>
      <xdr:col>81</xdr:col>
      <xdr:colOff>50800</xdr:colOff>
      <xdr:row>104</xdr:row>
      <xdr:rowOff>124461</xdr:rowOff>
    </xdr:to>
    <xdr:cxnSp macro="">
      <xdr:nvCxnSpPr>
        <xdr:cNvPr id="290" name="直線コネクタ 289">
          <a:extLst>
            <a:ext uri="{FF2B5EF4-FFF2-40B4-BE49-F238E27FC236}">
              <a16:creationId xmlns:a16="http://schemas.microsoft.com/office/drawing/2014/main" id="{D466CA90-7EBC-423A-B186-AB5D506A91E2}"/>
            </a:ext>
          </a:extLst>
        </xdr:cNvPr>
        <xdr:cNvCxnSpPr/>
      </xdr:nvCxnSpPr>
      <xdr:spPr>
        <a:xfrm>
          <a:off x="14592300" y="179285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12700</xdr:rowOff>
    </xdr:from>
    <xdr:to>
      <xdr:col>72</xdr:col>
      <xdr:colOff>38100</xdr:colOff>
      <xdr:row>104</xdr:row>
      <xdr:rowOff>114300</xdr:rowOff>
    </xdr:to>
    <xdr:sp macro="" textlink="">
      <xdr:nvSpPr>
        <xdr:cNvPr id="291" name="楕円 290">
          <a:extLst>
            <a:ext uri="{FF2B5EF4-FFF2-40B4-BE49-F238E27FC236}">
              <a16:creationId xmlns:a16="http://schemas.microsoft.com/office/drawing/2014/main" id="{DCE8348D-29B9-49C0-8BFE-717CBB83279C}"/>
            </a:ext>
          </a:extLst>
        </xdr:cNvPr>
        <xdr:cNvSpPr/>
      </xdr:nvSpPr>
      <xdr:spPr>
        <a:xfrm>
          <a:off x="13652500" y="1784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63500</xdr:rowOff>
    </xdr:from>
    <xdr:to>
      <xdr:col>76</xdr:col>
      <xdr:colOff>114300</xdr:colOff>
      <xdr:row>104</xdr:row>
      <xdr:rowOff>97789</xdr:rowOff>
    </xdr:to>
    <xdr:cxnSp macro="">
      <xdr:nvCxnSpPr>
        <xdr:cNvPr id="292" name="直線コネクタ 291">
          <a:extLst>
            <a:ext uri="{FF2B5EF4-FFF2-40B4-BE49-F238E27FC236}">
              <a16:creationId xmlns:a16="http://schemas.microsoft.com/office/drawing/2014/main" id="{286A56F4-6F17-414F-BB68-46BB24BCE4FB}"/>
            </a:ext>
          </a:extLst>
        </xdr:cNvPr>
        <xdr:cNvCxnSpPr/>
      </xdr:nvCxnSpPr>
      <xdr:spPr>
        <a:xfrm>
          <a:off x="13703300" y="178943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116839</xdr:rowOff>
    </xdr:from>
    <xdr:to>
      <xdr:col>67</xdr:col>
      <xdr:colOff>101600</xdr:colOff>
      <xdr:row>104</xdr:row>
      <xdr:rowOff>46989</xdr:rowOff>
    </xdr:to>
    <xdr:sp macro="" textlink="">
      <xdr:nvSpPr>
        <xdr:cNvPr id="293" name="楕円 292">
          <a:extLst>
            <a:ext uri="{FF2B5EF4-FFF2-40B4-BE49-F238E27FC236}">
              <a16:creationId xmlns:a16="http://schemas.microsoft.com/office/drawing/2014/main" id="{E90A7FB1-3C12-4DE0-8EB7-9E0D8EC4291B}"/>
            </a:ext>
          </a:extLst>
        </xdr:cNvPr>
        <xdr:cNvSpPr/>
      </xdr:nvSpPr>
      <xdr:spPr>
        <a:xfrm>
          <a:off x="127635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167639</xdr:rowOff>
    </xdr:from>
    <xdr:to>
      <xdr:col>71</xdr:col>
      <xdr:colOff>177800</xdr:colOff>
      <xdr:row>104</xdr:row>
      <xdr:rowOff>63500</xdr:rowOff>
    </xdr:to>
    <xdr:cxnSp macro="">
      <xdr:nvCxnSpPr>
        <xdr:cNvPr id="294" name="直線コネクタ 293">
          <a:extLst>
            <a:ext uri="{FF2B5EF4-FFF2-40B4-BE49-F238E27FC236}">
              <a16:creationId xmlns:a16="http://schemas.microsoft.com/office/drawing/2014/main" id="{B58A562A-EF0B-44B7-94CE-5AF987EA6AE4}"/>
            </a:ext>
          </a:extLst>
        </xdr:cNvPr>
        <xdr:cNvCxnSpPr/>
      </xdr:nvCxnSpPr>
      <xdr:spPr>
        <a:xfrm>
          <a:off x="12814300" y="17826989"/>
          <a:ext cx="889000" cy="6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135907</xdr:rowOff>
    </xdr:from>
    <xdr:ext cx="405111" cy="259045"/>
    <xdr:sp macro="" textlink="">
      <xdr:nvSpPr>
        <xdr:cNvPr id="295" name="n_1aveValue【庁舎】&#10;有形固定資産減価償却率">
          <a:extLst>
            <a:ext uri="{FF2B5EF4-FFF2-40B4-BE49-F238E27FC236}">
              <a16:creationId xmlns:a16="http://schemas.microsoft.com/office/drawing/2014/main" id="{78895FDE-65AE-4005-9D92-A5CAD1AD3561}"/>
            </a:ext>
          </a:extLst>
        </xdr:cNvPr>
        <xdr:cNvSpPr txBox="1"/>
      </xdr:nvSpPr>
      <xdr:spPr>
        <a:xfrm>
          <a:off x="152660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162577</xdr:rowOff>
    </xdr:from>
    <xdr:ext cx="405111" cy="259045"/>
    <xdr:sp macro="" textlink="">
      <xdr:nvSpPr>
        <xdr:cNvPr id="296" name="n_2aveValue【庁舎】&#10;有形固定資産減価償却率">
          <a:extLst>
            <a:ext uri="{FF2B5EF4-FFF2-40B4-BE49-F238E27FC236}">
              <a16:creationId xmlns:a16="http://schemas.microsoft.com/office/drawing/2014/main" id="{2B92EA36-8294-4869-89DB-2548DA150E5E}"/>
            </a:ext>
          </a:extLst>
        </xdr:cNvPr>
        <xdr:cNvSpPr txBox="1"/>
      </xdr:nvSpPr>
      <xdr:spPr>
        <a:xfrm>
          <a:off x="14389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129557</xdr:rowOff>
    </xdr:from>
    <xdr:ext cx="405111" cy="259045"/>
    <xdr:sp macro="" textlink="">
      <xdr:nvSpPr>
        <xdr:cNvPr id="297" name="n_3aveValue【庁舎】&#10;有形固定資産減価償却率">
          <a:extLst>
            <a:ext uri="{FF2B5EF4-FFF2-40B4-BE49-F238E27FC236}">
              <a16:creationId xmlns:a16="http://schemas.microsoft.com/office/drawing/2014/main" id="{1683143B-E4AF-4FD8-B4DE-89D0A65B5F14}"/>
            </a:ext>
          </a:extLst>
        </xdr:cNvPr>
        <xdr:cNvSpPr txBox="1"/>
      </xdr:nvSpPr>
      <xdr:spPr>
        <a:xfrm>
          <a:off x="13500744" y="1761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45738</xdr:rowOff>
    </xdr:from>
    <xdr:ext cx="405111" cy="259045"/>
    <xdr:sp macro="" textlink="">
      <xdr:nvSpPr>
        <xdr:cNvPr id="298" name="n_4aveValue【庁舎】&#10;有形固定資産減価償却率">
          <a:extLst>
            <a:ext uri="{FF2B5EF4-FFF2-40B4-BE49-F238E27FC236}">
              <a16:creationId xmlns:a16="http://schemas.microsoft.com/office/drawing/2014/main" id="{C9A33B83-32DF-45C1-8618-96F372BDD8A3}"/>
            </a:ext>
          </a:extLst>
        </xdr:cNvPr>
        <xdr:cNvSpPr txBox="1"/>
      </xdr:nvSpPr>
      <xdr:spPr>
        <a:xfrm>
          <a:off x="12611744" y="178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166388</xdr:rowOff>
    </xdr:from>
    <xdr:ext cx="405111" cy="259045"/>
    <xdr:sp macro="" textlink="">
      <xdr:nvSpPr>
        <xdr:cNvPr id="299" name="n_1mainValue【庁舎】&#10;有形固定資産減価償却率">
          <a:extLst>
            <a:ext uri="{FF2B5EF4-FFF2-40B4-BE49-F238E27FC236}">
              <a16:creationId xmlns:a16="http://schemas.microsoft.com/office/drawing/2014/main" id="{808F98EB-C5C4-4479-9014-8DFBFC1C4E9A}"/>
            </a:ext>
          </a:extLst>
        </xdr:cNvPr>
        <xdr:cNvSpPr txBox="1"/>
      </xdr:nvSpPr>
      <xdr:spPr>
        <a:xfrm>
          <a:off x="15266044" y="17997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139716</xdr:rowOff>
    </xdr:from>
    <xdr:ext cx="405111" cy="259045"/>
    <xdr:sp macro="" textlink="">
      <xdr:nvSpPr>
        <xdr:cNvPr id="300" name="n_2mainValue【庁舎】&#10;有形固定資産減価償却率">
          <a:extLst>
            <a:ext uri="{FF2B5EF4-FFF2-40B4-BE49-F238E27FC236}">
              <a16:creationId xmlns:a16="http://schemas.microsoft.com/office/drawing/2014/main" id="{25B0684A-7B23-4063-BC06-FC896E64535C}"/>
            </a:ext>
          </a:extLst>
        </xdr:cNvPr>
        <xdr:cNvSpPr txBox="1"/>
      </xdr:nvSpPr>
      <xdr:spPr>
        <a:xfrm>
          <a:off x="14389744" y="1797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105427</xdr:rowOff>
    </xdr:from>
    <xdr:ext cx="405111" cy="259045"/>
    <xdr:sp macro="" textlink="">
      <xdr:nvSpPr>
        <xdr:cNvPr id="301" name="n_3mainValue【庁舎】&#10;有形固定資産減価償却率">
          <a:extLst>
            <a:ext uri="{FF2B5EF4-FFF2-40B4-BE49-F238E27FC236}">
              <a16:creationId xmlns:a16="http://schemas.microsoft.com/office/drawing/2014/main" id="{D539721D-193A-4FAA-B9C8-801E69007419}"/>
            </a:ext>
          </a:extLst>
        </xdr:cNvPr>
        <xdr:cNvSpPr txBox="1"/>
      </xdr:nvSpPr>
      <xdr:spPr>
        <a:xfrm>
          <a:off x="13500744" y="1793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63516</xdr:rowOff>
    </xdr:from>
    <xdr:ext cx="405111" cy="259045"/>
    <xdr:sp macro="" textlink="">
      <xdr:nvSpPr>
        <xdr:cNvPr id="302" name="n_4mainValue【庁舎】&#10;有形固定資産減価償却率">
          <a:extLst>
            <a:ext uri="{FF2B5EF4-FFF2-40B4-BE49-F238E27FC236}">
              <a16:creationId xmlns:a16="http://schemas.microsoft.com/office/drawing/2014/main" id="{BFBC5663-1E45-40E9-8DA9-9CAE4CFF4983}"/>
            </a:ext>
          </a:extLst>
        </xdr:cNvPr>
        <xdr:cNvSpPr txBox="1"/>
      </xdr:nvSpPr>
      <xdr:spPr>
        <a:xfrm>
          <a:off x="126117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03" name="正方形/長方形 302">
          <a:extLst>
            <a:ext uri="{FF2B5EF4-FFF2-40B4-BE49-F238E27FC236}">
              <a16:creationId xmlns:a16="http://schemas.microsoft.com/office/drawing/2014/main" id="{12F97F6D-5515-4F5C-A256-4BD4A740AB5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04" name="正方形/長方形 303">
          <a:extLst>
            <a:ext uri="{FF2B5EF4-FFF2-40B4-BE49-F238E27FC236}">
              <a16:creationId xmlns:a16="http://schemas.microsoft.com/office/drawing/2014/main" id="{2E13F099-238E-41B6-869C-9F9816D0C68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05" name="正方形/長方形 304">
          <a:extLst>
            <a:ext uri="{FF2B5EF4-FFF2-40B4-BE49-F238E27FC236}">
              <a16:creationId xmlns:a16="http://schemas.microsoft.com/office/drawing/2014/main" id="{A423B400-C0F5-4205-B5A4-0577A05CE9E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06" name="正方形/長方形 305">
          <a:extLst>
            <a:ext uri="{FF2B5EF4-FFF2-40B4-BE49-F238E27FC236}">
              <a16:creationId xmlns:a16="http://schemas.microsoft.com/office/drawing/2014/main" id="{CCC3FEBA-CE3D-44CE-9B9A-358B46EF5B2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07" name="正方形/長方形 306">
          <a:extLst>
            <a:ext uri="{FF2B5EF4-FFF2-40B4-BE49-F238E27FC236}">
              <a16:creationId xmlns:a16="http://schemas.microsoft.com/office/drawing/2014/main" id="{A279FAA6-C4AB-4878-BCDD-B9BD4A703E8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08" name="正方形/長方形 307">
          <a:extLst>
            <a:ext uri="{FF2B5EF4-FFF2-40B4-BE49-F238E27FC236}">
              <a16:creationId xmlns:a16="http://schemas.microsoft.com/office/drawing/2014/main" id="{4833290F-D4E8-411C-9F06-A01F3895BF5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09" name="正方形/長方形 308">
          <a:extLst>
            <a:ext uri="{FF2B5EF4-FFF2-40B4-BE49-F238E27FC236}">
              <a16:creationId xmlns:a16="http://schemas.microsoft.com/office/drawing/2014/main" id="{99B5E788-6B74-4A7C-8C27-6DBF186CC14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10" name="正方形/長方形 309">
          <a:extLst>
            <a:ext uri="{FF2B5EF4-FFF2-40B4-BE49-F238E27FC236}">
              <a16:creationId xmlns:a16="http://schemas.microsoft.com/office/drawing/2014/main" id="{A7C0A968-C5CB-45AE-8067-CD295D715AC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11" name="テキスト ボックス 310">
          <a:extLst>
            <a:ext uri="{FF2B5EF4-FFF2-40B4-BE49-F238E27FC236}">
              <a16:creationId xmlns:a16="http://schemas.microsoft.com/office/drawing/2014/main" id="{26DB6286-96CF-4396-B25B-9F2B00FB090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12" name="直線コネクタ 311">
          <a:extLst>
            <a:ext uri="{FF2B5EF4-FFF2-40B4-BE49-F238E27FC236}">
              <a16:creationId xmlns:a16="http://schemas.microsoft.com/office/drawing/2014/main" id="{ED88075F-C008-4797-9CC7-342CA458D8F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313" name="直線コネクタ 312">
          <a:extLst>
            <a:ext uri="{FF2B5EF4-FFF2-40B4-BE49-F238E27FC236}">
              <a16:creationId xmlns:a16="http://schemas.microsoft.com/office/drawing/2014/main" id="{6F01B300-BA2E-4C31-82B1-586685036D1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314" name="テキスト ボックス 313">
          <a:extLst>
            <a:ext uri="{FF2B5EF4-FFF2-40B4-BE49-F238E27FC236}">
              <a16:creationId xmlns:a16="http://schemas.microsoft.com/office/drawing/2014/main" id="{735A7AB3-B3BD-4AD8-86D6-A62567B49F52}"/>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315" name="直線コネクタ 314">
          <a:extLst>
            <a:ext uri="{FF2B5EF4-FFF2-40B4-BE49-F238E27FC236}">
              <a16:creationId xmlns:a16="http://schemas.microsoft.com/office/drawing/2014/main" id="{EB039152-0FDC-4D6D-B69A-7650DC0A149B}"/>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316" name="テキスト ボックス 315">
          <a:extLst>
            <a:ext uri="{FF2B5EF4-FFF2-40B4-BE49-F238E27FC236}">
              <a16:creationId xmlns:a16="http://schemas.microsoft.com/office/drawing/2014/main" id="{49E6FE28-5CFD-4943-8542-E65F3D9294FE}"/>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317" name="直線コネクタ 316">
          <a:extLst>
            <a:ext uri="{FF2B5EF4-FFF2-40B4-BE49-F238E27FC236}">
              <a16:creationId xmlns:a16="http://schemas.microsoft.com/office/drawing/2014/main" id="{EBF937E4-43C4-46A1-8496-63E9D054CB1F}"/>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318" name="テキスト ボックス 317">
          <a:extLst>
            <a:ext uri="{FF2B5EF4-FFF2-40B4-BE49-F238E27FC236}">
              <a16:creationId xmlns:a16="http://schemas.microsoft.com/office/drawing/2014/main" id="{C842777D-4BD3-4A03-9522-C61CA9FA27B3}"/>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319" name="直線コネクタ 318">
          <a:extLst>
            <a:ext uri="{FF2B5EF4-FFF2-40B4-BE49-F238E27FC236}">
              <a16:creationId xmlns:a16="http://schemas.microsoft.com/office/drawing/2014/main" id="{179DB815-BC35-4D5F-9CF4-38E192C93B6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320" name="テキスト ボックス 319">
          <a:extLst>
            <a:ext uri="{FF2B5EF4-FFF2-40B4-BE49-F238E27FC236}">
              <a16:creationId xmlns:a16="http://schemas.microsoft.com/office/drawing/2014/main" id="{9EF5D54C-DDC8-455D-AC69-B8F2E20BFD6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321" name="直線コネクタ 320">
          <a:extLst>
            <a:ext uri="{FF2B5EF4-FFF2-40B4-BE49-F238E27FC236}">
              <a16:creationId xmlns:a16="http://schemas.microsoft.com/office/drawing/2014/main" id="{A2FD805C-4AE1-4E3C-A818-38FFCB054DF4}"/>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322" name="テキスト ボックス 321">
          <a:extLst>
            <a:ext uri="{FF2B5EF4-FFF2-40B4-BE49-F238E27FC236}">
              <a16:creationId xmlns:a16="http://schemas.microsoft.com/office/drawing/2014/main" id="{3CA26099-0717-4CD3-AF9B-84D275483E43}"/>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323" name="直線コネクタ 322">
          <a:extLst>
            <a:ext uri="{FF2B5EF4-FFF2-40B4-BE49-F238E27FC236}">
              <a16:creationId xmlns:a16="http://schemas.microsoft.com/office/drawing/2014/main" id="{70C4C3A7-A8F8-4DBD-B6E5-992EAE4CE35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324" name="テキスト ボックス 323">
          <a:extLst>
            <a:ext uri="{FF2B5EF4-FFF2-40B4-BE49-F238E27FC236}">
              <a16:creationId xmlns:a16="http://schemas.microsoft.com/office/drawing/2014/main" id="{4C540B06-D2BC-4D6E-9B0C-30020C89B2D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325" name="【庁舎】&#10;一人当たり面積グラフ枠">
          <a:extLst>
            <a:ext uri="{FF2B5EF4-FFF2-40B4-BE49-F238E27FC236}">
              <a16:creationId xmlns:a16="http://schemas.microsoft.com/office/drawing/2014/main" id="{5B698CEB-4C86-40AC-9BE7-4716B5DE592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170180</xdr:rowOff>
    </xdr:from>
    <xdr:to>
      <xdr:col>116</xdr:col>
      <xdr:colOff>62864</xdr:colOff>
      <xdr:row>108</xdr:row>
      <xdr:rowOff>22861</xdr:rowOff>
    </xdr:to>
    <xdr:cxnSp macro="">
      <xdr:nvCxnSpPr>
        <xdr:cNvPr id="326" name="直線コネクタ 325">
          <a:extLst>
            <a:ext uri="{FF2B5EF4-FFF2-40B4-BE49-F238E27FC236}">
              <a16:creationId xmlns:a16="http://schemas.microsoft.com/office/drawing/2014/main" id="{E8CAFD99-0E8E-4251-BF0A-C398D826A76C}"/>
            </a:ext>
          </a:extLst>
        </xdr:cNvPr>
        <xdr:cNvCxnSpPr/>
      </xdr:nvCxnSpPr>
      <xdr:spPr>
        <a:xfrm flipV="1">
          <a:off x="22160864" y="17143730"/>
          <a:ext cx="0" cy="1395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26688</xdr:rowOff>
    </xdr:from>
    <xdr:ext cx="469744" cy="259045"/>
    <xdr:sp macro="" textlink="">
      <xdr:nvSpPr>
        <xdr:cNvPr id="327" name="【庁舎】&#10;一人当たり面積最小値テキスト">
          <a:extLst>
            <a:ext uri="{FF2B5EF4-FFF2-40B4-BE49-F238E27FC236}">
              <a16:creationId xmlns:a16="http://schemas.microsoft.com/office/drawing/2014/main" id="{E7505FAB-CD9A-4F9F-B839-CA46DAB9B101}"/>
            </a:ext>
          </a:extLst>
        </xdr:cNvPr>
        <xdr:cNvSpPr txBox="1"/>
      </xdr:nvSpPr>
      <xdr:spPr>
        <a:xfrm>
          <a:off x="22199600"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22861</xdr:rowOff>
    </xdr:from>
    <xdr:to>
      <xdr:col>116</xdr:col>
      <xdr:colOff>152400</xdr:colOff>
      <xdr:row>108</xdr:row>
      <xdr:rowOff>22861</xdr:rowOff>
    </xdr:to>
    <xdr:cxnSp macro="">
      <xdr:nvCxnSpPr>
        <xdr:cNvPr id="328" name="直線コネクタ 327">
          <a:extLst>
            <a:ext uri="{FF2B5EF4-FFF2-40B4-BE49-F238E27FC236}">
              <a16:creationId xmlns:a16="http://schemas.microsoft.com/office/drawing/2014/main" id="{1C202A0D-DBA3-4B93-B8D4-5F88BC2026BF}"/>
            </a:ext>
          </a:extLst>
        </xdr:cNvPr>
        <xdr:cNvCxnSpPr/>
      </xdr:nvCxnSpPr>
      <xdr:spPr>
        <a:xfrm>
          <a:off x="22072600" y="185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116857</xdr:rowOff>
    </xdr:from>
    <xdr:ext cx="469744" cy="259045"/>
    <xdr:sp macro="" textlink="">
      <xdr:nvSpPr>
        <xdr:cNvPr id="329" name="【庁舎】&#10;一人当たり面積最大値テキスト">
          <a:extLst>
            <a:ext uri="{FF2B5EF4-FFF2-40B4-BE49-F238E27FC236}">
              <a16:creationId xmlns:a16="http://schemas.microsoft.com/office/drawing/2014/main" id="{4DE00EF2-5932-400E-833C-A80A026B1287}"/>
            </a:ext>
          </a:extLst>
        </xdr:cNvPr>
        <xdr:cNvSpPr txBox="1"/>
      </xdr:nvSpPr>
      <xdr:spPr>
        <a:xfrm>
          <a:off x="22199600" y="1691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170180</xdr:rowOff>
    </xdr:from>
    <xdr:to>
      <xdr:col>116</xdr:col>
      <xdr:colOff>152400</xdr:colOff>
      <xdr:row>99</xdr:row>
      <xdr:rowOff>170180</xdr:rowOff>
    </xdr:to>
    <xdr:cxnSp macro="">
      <xdr:nvCxnSpPr>
        <xdr:cNvPr id="330" name="直線コネクタ 329">
          <a:extLst>
            <a:ext uri="{FF2B5EF4-FFF2-40B4-BE49-F238E27FC236}">
              <a16:creationId xmlns:a16="http://schemas.microsoft.com/office/drawing/2014/main" id="{E04DCA83-DC53-46E9-906B-9B5E0C42CFCD}"/>
            </a:ext>
          </a:extLst>
        </xdr:cNvPr>
        <xdr:cNvCxnSpPr/>
      </xdr:nvCxnSpPr>
      <xdr:spPr>
        <a:xfrm>
          <a:off x="22072600" y="1714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134638</xdr:rowOff>
    </xdr:from>
    <xdr:ext cx="469744" cy="259045"/>
    <xdr:sp macro="" textlink="">
      <xdr:nvSpPr>
        <xdr:cNvPr id="331" name="【庁舎】&#10;一人当たり面積平均値テキスト">
          <a:extLst>
            <a:ext uri="{FF2B5EF4-FFF2-40B4-BE49-F238E27FC236}">
              <a16:creationId xmlns:a16="http://schemas.microsoft.com/office/drawing/2014/main" id="{976E5791-B670-411F-B604-453981DAEA74}"/>
            </a:ext>
          </a:extLst>
        </xdr:cNvPr>
        <xdr:cNvSpPr txBox="1"/>
      </xdr:nvSpPr>
      <xdr:spPr>
        <a:xfrm>
          <a:off x="22199600" y="17965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111761</xdr:rowOff>
    </xdr:from>
    <xdr:to>
      <xdr:col>116</xdr:col>
      <xdr:colOff>114300</xdr:colOff>
      <xdr:row>106</xdr:row>
      <xdr:rowOff>41911</xdr:rowOff>
    </xdr:to>
    <xdr:sp macro="" textlink="">
      <xdr:nvSpPr>
        <xdr:cNvPr id="332" name="フローチャート: 判断 331">
          <a:extLst>
            <a:ext uri="{FF2B5EF4-FFF2-40B4-BE49-F238E27FC236}">
              <a16:creationId xmlns:a16="http://schemas.microsoft.com/office/drawing/2014/main" id="{E334BA5F-2B65-4734-B939-E5F45A4AD42C}"/>
            </a:ext>
          </a:extLst>
        </xdr:cNvPr>
        <xdr:cNvSpPr/>
      </xdr:nvSpPr>
      <xdr:spPr>
        <a:xfrm>
          <a:off x="22110700" y="1811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105411</xdr:rowOff>
    </xdr:from>
    <xdr:to>
      <xdr:col>112</xdr:col>
      <xdr:colOff>38100</xdr:colOff>
      <xdr:row>106</xdr:row>
      <xdr:rowOff>35561</xdr:rowOff>
    </xdr:to>
    <xdr:sp macro="" textlink="">
      <xdr:nvSpPr>
        <xdr:cNvPr id="333" name="フローチャート: 判断 332">
          <a:extLst>
            <a:ext uri="{FF2B5EF4-FFF2-40B4-BE49-F238E27FC236}">
              <a16:creationId xmlns:a16="http://schemas.microsoft.com/office/drawing/2014/main" id="{6E9BB9C6-1A0F-4D3B-878B-F9058F460629}"/>
            </a:ext>
          </a:extLst>
        </xdr:cNvPr>
        <xdr:cNvSpPr/>
      </xdr:nvSpPr>
      <xdr:spPr>
        <a:xfrm>
          <a:off x="21272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140970</xdr:rowOff>
    </xdr:from>
    <xdr:to>
      <xdr:col>107</xdr:col>
      <xdr:colOff>101600</xdr:colOff>
      <xdr:row>106</xdr:row>
      <xdr:rowOff>71120</xdr:rowOff>
    </xdr:to>
    <xdr:sp macro="" textlink="">
      <xdr:nvSpPr>
        <xdr:cNvPr id="334" name="フローチャート: 判断 333">
          <a:extLst>
            <a:ext uri="{FF2B5EF4-FFF2-40B4-BE49-F238E27FC236}">
              <a16:creationId xmlns:a16="http://schemas.microsoft.com/office/drawing/2014/main" id="{DC020A68-0C9A-48D1-8E15-39ED35FF2D99}"/>
            </a:ext>
          </a:extLst>
        </xdr:cNvPr>
        <xdr:cNvSpPr/>
      </xdr:nvSpPr>
      <xdr:spPr>
        <a:xfrm>
          <a:off x="20383500" y="1814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114300</xdr:rowOff>
    </xdr:from>
    <xdr:to>
      <xdr:col>102</xdr:col>
      <xdr:colOff>165100</xdr:colOff>
      <xdr:row>106</xdr:row>
      <xdr:rowOff>44450</xdr:rowOff>
    </xdr:to>
    <xdr:sp macro="" textlink="">
      <xdr:nvSpPr>
        <xdr:cNvPr id="335" name="フローチャート: 判断 334">
          <a:extLst>
            <a:ext uri="{FF2B5EF4-FFF2-40B4-BE49-F238E27FC236}">
              <a16:creationId xmlns:a16="http://schemas.microsoft.com/office/drawing/2014/main" id="{B7D752D1-0C04-480A-A68D-19C2D2FA52EA}"/>
            </a:ext>
          </a:extLst>
        </xdr:cNvPr>
        <xdr:cNvSpPr/>
      </xdr:nvSpPr>
      <xdr:spPr>
        <a:xfrm>
          <a:off x="19494500" y="1811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1270</xdr:rowOff>
    </xdr:from>
    <xdr:to>
      <xdr:col>98</xdr:col>
      <xdr:colOff>38100</xdr:colOff>
      <xdr:row>106</xdr:row>
      <xdr:rowOff>102870</xdr:rowOff>
    </xdr:to>
    <xdr:sp macro="" textlink="">
      <xdr:nvSpPr>
        <xdr:cNvPr id="336" name="フローチャート: 判断 335">
          <a:extLst>
            <a:ext uri="{FF2B5EF4-FFF2-40B4-BE49-F238E27FC236}">
              <a16:creationId xmlns:a16="http://schemas.microsoft.com/office/drawing/2014/main" id="{798AA5F5-0E3C-4091-A9AA-A0981926962A}"/>
            </a:ext>
          </a:extLst>
        </xdr:cNvPr>
        <xdr:cNvSpPr/>
      </xdr:nvSpPr>
      <xdr:spPr>
        <a:xfrm>
          <a:off x="18605500" y="1817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337" name="テキスト ボックス 336">
          <a:extLst>
            <a:ext uri="{FF2B5EF4-FFF2-40B4-BE49-F238E27FC236}">
              <a16:creationId xmlns:a16="http://schemas.microsoft.com/office/drawing/2014/main" id="{51237791-94B6-44F5-B39A-E259DF9D211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338" name="テキスト ボックス 337">
          <a:extLst>
            <a:ext uri="{FF2B5EF4-FFF2-40B4-BE49-F238E27FC236}">
              <a16:creationId xmlns:a16="http://schemas.microsoft.com/office/drawing/2014/main" id="{7BE3AE90-9371-4A82-8B8C-355FEDEAF0C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339" name="テキスト ボックス 338">
          <a:extLst>
            <a:ext uri="{FF2B5EF4-FFF2-40B4-BE49-F238E27FC236}">
              <a16:creationId xmlns:a16="http://schemas.microsoft.com/office/drawing/2014/main" id="{AE36B469-45B5-48BA-9C4F-18286F4410C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340" name="テキスト ボックス 339">
          <a:extLst>
            <a:ext uri="{FF2B5EF4-FFF2-40B4-BE49-F238E27FC236}">
              <a16:creationId xmlns:a16="http://schemas.microsoft.com/office/drawing/2014/main" id="{829B2194-A027-4713-8CE4-42856FB8E1D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341" name="テキスト ボックス 340">
          <a:extLst>
            <a:ext uri="{FF2B5EF4-FFF2-40B4-BE49-F238E27FC236}">
              <a16:creationId xmlns:a16="http://schemas.microsoft.com/office/drawing/2014/main" id="{9D78BACE-16F2-4155-8447-5DA67FEA759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46989</xdr:rowOff>
    </xdr:from>
    <xdr:to>
      <xdr:col>116</xdr:col>
      <xdr:colOff>114300</xdr:colOff>
      <xdr:row>107</xdr:row>
      <xdr:rowOff>148589</xdr:rowOff>
    </xdr:to>
    <xdr:sp macro="" textlink="">
      <xdr:nvSpPr>
        <xdr:cNvPr id="342" name="楕円 341">
          <a:extLst>
            <a:ext uri="{FF2B5EF4-FFF2-40B4-BE49-F238E27FC236}">
              <a16:creationId xmlns:a16="http://schemas.microsoft.com/office/drawing/2014/main" id="{180E53C2-26D5-4AF3-B237-DC78CB5CB858}"/>
            </a:ext>
          </a:extLst>
        </xdr:cNvPr>
        <xdr:cNvSpPr/>
      </xdr:nvSpPr>
      <xdr:spPr>
        <a:xfrm>
          <a:off x="22110700" y="1839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133366</xdr:rowOff>
    </xdr:from>
    <xdr:ext cx="469744" cy="259045"/>
    <xdr:sp macro="" textlink="">
      <xdr:nvSpPr>
        <xdr:cNvPr id="343" name="【庁舎】&#10;一人当たり面積該当値テキスト">
          <a:extLst>
            <a:ext uri="{FF2B5EF4-FFF2-40B4-BE49-F238E27FC236}">
              <a16:creationId xmlns:a16="http://schemas.microsoft.com/office/drawing/2014/main" id="{31DD9EE3-0515-4832-A284-3CDF100B7D56}"/>
            </a:ext>
          </a:extLst>
        </xdr:cNvPr>
        <xdr:cNvSpPr txBox="1"/>
      </xdr:nvSpPr>
      <xdr:spPr>
        <a:xfrm>
          <a:off x="22199600" y="183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50800</xdr:rowOff>
    </xdr:from>
    <xdr:to>
      <xdr:col>112</xdr:col>
      <xdr:colOff>38100</xdr:colOff>
      <xdr:row>107</xdr:row>
      <xdr:rowOff>152400</xdr:rowOff>
    </xdr:to>
    <xdr:sp macro="" textlink="">
      <xdr:nvSpPr>
        <xdr:cNvPr id="344" name="楕円 343">
          <a:extLst>
            <a:ext uri="{FF2B5EF4-FFF2-40B4-BE49-F238E27FC236}">
              <a16:creationId xmlns:a16="http://schemas.microsoft.com/office/drawing/2014/main" id="{6EAB98B6-2572-4E97-9CBB-1AC68DA0FFE1}"/>
            </a:ext>
          </a:extLst>
        </xdr:cNvPr>
        <xdr:cNvSpPr/>
      </xdr:nvSpPr>
      <xdr:spPr>
        <a:xfrm>
          <a:off x="21272500" y="1839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97789</xdr:rowOff>
    </xdr:from>
    <xdr:to>
      <xdr:col>116</xdr:col>
      <xdr:colOff>63500</xdr:colOff>
      <xdr:row>107</xdr:row>
      <xdr:rowOff>101600</xdr:rowOff>
    </xdr:to>
    <xdr:cxnSp macro="">
      <xdr:nvCxnSpPr>
        <xdr:cNvPr id="345" name="直線コネクタ 344">
          <a:extLst>
            <a:ext uri="{FF2B5EF4-FFF2-40B4-BE49-F238E27FC236}">
              <a16:creationId xmlns:a16="http://schemas.microsoft.com/office/drawing/2014/main" id="{29AA6425-0F13-47C7-8C5B-88DE694984B3}"/>
            </a:ext>
          </a:extLst>
        </xdr:cNvPr>
        <xdr:cNvCxnSpPr/>
      </xdr:nvCxnSpPr>
      <xdr:spPr>
        <a:xfrm flipV="1">
          <a:off x="21323300" y="1844293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52070</xdr:rowOff>
    </xdr:from>
    <xdr:to>
      <xdr:col>107</xdr:col>
      <xdr:colOff>101600</xdr:colOff>
      <xdr:row>107</xdr:row>
      <xdr:rowOff>153670</xdr:rowOff>
    </xdr:to>
    <xdr:sp macro="" textlink="">
      <xdr:nvSpPr>
        <xdr:cNvPr id="346" name="楕円 345">
          <a:extLst>
            <a:ext uri="{FF2B5EF4-FFF2-40B4-BE49-F238E27FC236}">
              <a16:creationId xmlns:a16="http://schemas.microsoft.com/office/drawing/2014/main" id="{F30DD168-B785-4DB6-AB61-1D1D5E473CD4}"/>
            </a:ext>
          </a:extLst>
        </xdr:cNvPr>
        <xdr:cNvSpPr/>
      </xdr:nvSpPr>
      <xdr:spPr>
        <a:xfrm>
          <a:off x="203835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101600</xdr:rowOff>
    </xdr:from>
    <xdr:to>
      <xdr:col>111</xdr:col>
      <xdr:colOff>177800</xdr:colOff>
      <xdr:row>107</xdr:row>
      <xdr:rowOff>102870</xdr:rowOff>
    </xdr:to>
    <xdr:cxnSp macro="">
      <xdr:nvCxnSpPr>
        <xdr:cNvPr id="347" name="直線コネクタ 346">
          <a:extLst>
            <a:ext uri="{FF2B5EF4-FFF2-40B4-BE49-F238E27FC236}">
              <a16:creationId xmlns:a16="http://schemas.microsoft.com/office/drawing/2014/main" id="{3BB42D3E-605F-4A94-A634-49305D29EEC8}"/>
            </a:ext>
          </a:extLst>
        </xdr:cNvPr>
        <xdr:cNvCxnSpPr/>
      </xdr:nvCxnSpPr>
      <xdr:spPr>
        <a:xfrm flipV="1">
          <a:off x="20434300" y="1844675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5080</xdr:rowOff>
    </xdr:from>
    <xdr:to>
      <xdr:col>102</xdr:col>
      <xdr:colOff>165100</xdr:colOff>
      <xdr:row>107</xdr:row>
      <xdr:rowOff>106680</xdr:rowOff>
    </xdr:to>
    <xdr:sp macro="" textlink="">
      <xdr:nvSpPr>
        <xdr:cNvPr id="348" name="楕円 347">
          <a:extLst>
            <a:ext uri="{FF2B5EF4-FFF2-40B4-BE49-F238E27FC236}">
              <a16:creationId xmlns:a16="http://schemas.microsoft.com/office/drawing/2014/main" id="{70E835D4-0ED8-4C95-B8AD-E8E19CE688ED}"/>
            </a:ext>
          </a:extLst>
        </xdr:cNvPr>
        <xdr:cNvSpPr/>
      </xdr:nvSpPr>
      <xdr:spPr>
        <a:xfrm>
          <a:off x="19494500" y="1835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55880</xdr:rowOff>
    </xdr:from>
    <xdr:to>
      <xdr:col>107</xdr:col>
      <xdr:colOff>50800</xdr:colOff>
      <xdr:row>107</xdr:row>
      <xdr:rowOff>102870</xdr:rowOff>
    </xdr:to>
    <xdr:cxnSp macro="">
      <xdr:nvCxnSpPr>
        <xdr:cNvPr id="349" name="直線コネクタ 348">
          <a:extLst>
            <a:ext uri="{FF2B5EF4-FFF2-40B4-BE49-F238E27FC236}">
              <a16:creationId xmlns:a16="http://schemas.microsoft.com/office/drawing/2014/main" id="{39F45196-1017-4E35-863C-CA7EEEBB5D1D}"/>
            </a:ext>
          </a:extLst>
        </xdr:cNvPr>
        <xdr:cNvCxnSpPr/>
      </xdr:nvCxnSpPr>
      <xdr:spPr>
        <a:xfrm>
          <a:off x="19545300" y="18401030"/>
          <a:ext cx="88900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7620</xdr:rowOff>
    </xdr:from>
    <xdr:to>
      <xdr:col>98</xdr:col>
      <xdr:colOff>38100</xdr:colOff>
      <xdr:row>107</xdr:row>
      <xdr:rowOff>109220</xdr:rowOff>
    </xdr:to>
    <xdr:sp macro="" textlink="">
      <xdr:nvSpPr>
        <xdr:cNvPr id="350" name="楕円 349">
          <a:extLst>
            <a:ext uri="{FF2B5EF4-FFF2-40B4-BE49-F238E27FC236}">
              <a16:creationId xmlns:a16="http://schemas.microsoft.com/office/drawing/2014/main" id="{5A71B188-DF8C-4C48-9023-7EF2B5C4EAC6}"/>
            </a:ext>
          </a:extLst>
        </xdr:cNvPr>
        <xdr:cNvSpPr/>
      </xdr:nvSpPr>
      <xdr:spPr>
        <a:xfrm>
          <a:off x="18605500" y="1835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55880</xdr:rowOff>
    </xdr:from>
    <xdr:to>
      <xdr:col>102</xdr:col>
      <xdr:colOff>114300</xdr:colOff>
      <xdr:row>107</xdr:row>
      <xdr:rowOff>58420</xdr:rowOff>
    </xdr:to>
    <xdr:cxnSp macro="">
      <xdr:nvCxnSpPr>
        <xdr:cNvPr id="351" name="直線コネクタ 350">
          <a:extLst>
            <a:ext uri="{FF2B5EF4-FFF2-40B4-BE49-F238E27FC236}">
              <a16:creationId xmlns:a16="http://schemas.microsoft.com/office/drawing/2014/main" id="{26631537-80AD-436F-855A-80658FB2DAF2}"/>
            </a:ext>
          </a:extLst>
        </xdr:cNvPr>
        <xdr:cNvCxnSpPr/>
      </xdr:nvCxnSpPr>
      <xdr:spPr>
        <a:xfrm flipV="1">
          <a:off x="18656300" y="1840103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52088</xdr:rowOff>
    </xdr:from>
    <xdr:ext cx="469744" cy="259045"/>
    <xdr:sp macro="" textlink="">
      <xdr:nvSpPr>
        <xdr:cNvPr id="352" name="n_1aveValue【庁舎】&#10;一人当たり面積">
          <a:extLst>
            <a:ext uri="{FF2B5EF4-FFF2-40B4-BE49-F238E27FC236}">
              <a16:creationId xmlns:a16="http://schemas.microsoft.com/office/drawing/2014/main" id="{D6142013-40D0-45FD-8AE7-98708E6260FD}"/>
            </a:ext>
          </a:extLst>
        </xdr:cNvPr>
        <xdr:cNvSpPr txBox="1"/>
      </xdr:nvSpPr>
      <xdr:spPr>
        <a:xfrm>
          <a:off x="210757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87647</xdr:rowOff>
    </xdr:from>
    <xdr:ext cx="469744" cy="259045"/>
    <xdr:sp macro="" textlink="">
      <xdr:nvSpPr>
        <xdr:cNvPr id="353" name="n_2aveValue【庁舎】&#10;一人当たり面積">
          <a:extLst>
            <a:ext uri="{FF2B5EF4-FFF2-40B4-BE49-F238E27FC236}">
              <a16:creationId xmlns:a16="http://schemas.microsoft.com/office/drawing/2014/main" id="{BBD7F263-0BE5-4124-AB58-36D1A1E2922B}"/>
            </a:ext>
          </a:extLst>
        </xdr:cNvPr>
        <xdr:cNvSpPr txBox="1"/>
      </xdr:nvSpPr>
      <xdr:spPr>
        <a:xfrm>
          <a:off x="20199427" y="179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60977</xdr:rowOff>
    </xdr:from>
    <xdr:ext cx="469744" cy="259045"/>
    <xdr:sp macro="" textlink="">
      <xdr:nvSpPr>
        <xdr:cNvPr id="354" name="n_3aveValue【庁舎】&#10;一人当たり面積">
          <a:extLst>
            <a:ext uri="{FF2B5EF4-FFF2-40B4-BE49-F238E27FC236}">
              <a16:creationId xmlns:a16="http://schemas.microsoft.com/office/drawing/2014/main" id="{81E256ED-AD94-4925-A093-C833C1288E90}"/>
            </a:ext>
          </a:extLst>
        </xdr:cNvPr>
        <xdr:cNvSpPr txBox="1"/>
      </xdr:nvSpPr>
      <xdr:spPr>
        <a:xfrm>
          <a:off x="19310427" y="1789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119397</xdr:rowOff>
    </xdr:from>
    <xdr:ext cx="469744" cy="259045"/>
    <xdr:sp macro="" textlink="">
      <xdr:nvSpPr>
        <xdr:cNvPr id="355" name="n_4aveValue【庁舎】&#10;一人当たり面積">
          <a:extLst>
            <a:ext uri="{FF2B5EF4-FFF2-40B4-BE49-F238E27FC236}">
              <a16:creationId xmlns:a16="http://schemas.microsoft.com/office/drawing/2014/main" id="{5BE89B8C-77EE-4857-842F-BBF3995A7F1C}"/>
            </a:ext>
          </a:extLst>
        </xdr:cNvPr>
        <xdr:cNvSpPr txBox="1"/>
      </xdr:nvSpPr>
      <xdr:spPr>
        <a:xfrm>
          <a:off x="18421427" y="17950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143527</xdr:rowOff>
    </xdr:from>
    <xdr:ext cx="469744" cy="259045"/>
    <xdr:sp macro="" textlink="">
      <xdr:nvSpPr>
        <xdr:cNvPr id="356" name="n_1mainValue【庁舎】&#10;一人当たり面積">
          <a:extLst>
            <a:ext uri="{FF2B5EF4-FFF2-40B4-BE49-F238E27FC236}">
              <a16:creationId xmlns:a16="http://schemas.microsoft.com/office/drawing/2014/main" id="{17F153AF-5B88-43A3-B926-117FB1EA36FE}"/>
            </a:ext>
          </a:extLst>
        </xdr:cNvPr>
        <xdr:cNvSpPr txBox="1"/>
      </xdr:nvSpPr>
      <xdr:spPr>
        <a:xfrm>
          <a:off x="21075727" y="1848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144797</xdr:rowOff>
    </xdr:from>
    <xdr:ext cx="469744" cy="259045"/>
    <xdr:sp macro="" textlink="">
      <xdr:nvSpPr>
        <xdr:cNvPr id="357" name="n_2mainValue【庁舎】&#10;一人当たり面積">
          <a:extLst>
            <a:ext uri="{FF2B5EF4-FFF2-40B4-BE49-F238E27FC236}">
              <a16:creationId xmlns:a16="http://schemas.microsoft.com/office/drawing/2014/main" id="{9B630DB1-6728-43DD-A51D-25115154224C}"/>
            </a:ext>
          </a:extLst>
        </xdr:cNvPr>
        <xdr:cNvSpPr txBox="1"/>
      </xdr:nvSpPr>
      <xdr:spPr>
        <a:xfrm>
          <a:off x="20199427" y="184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97807</xdr:rowOff>
    </xdr:from>
    <xdr:ext cx="469744" cy="259045"/>
    <xdr:sp macro="" textlink="">
      <xdr:nvSpPr>
        <xdr:cNvPr id="358" name="n_3mainValue【庁舎】&#10;一人当たり面積">
          <a:extLst>
            <a:ext uri="{FF2B5EF4-FFF2-40B4-BE49-F238E27FC236}">
              <a16:creationId xmlns:a16="http://schemas.microsoft.com/office/drawing/2014/main" id="{E8946602-F498-4185-BBF3-88E15C9B9225}"/>
            </a:ext>
          </a:extLst>
        </xdr:cNvPr>
        <xdr:cNvSpPr txBox="1"/>
      </xdr:nvSpPr>
      <xdr:spPr>
        <a:xfrm>
          <a:off x="19310427" y="18442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100347</xdr:rowOff>
    </xdr:from>
    <xdr:ext cx="469744" cy="259045"/>
    <xdr:sp macro="" textlink="">
      <xdr:nvSpPr>
        <xdr:cNvPr id="359" name="n_4mainValue【庁舎】&#10;一人当たり面積">
          <a:extLst>
            <a:ext uri="{FF2B5EF4-FFF2-40B4-BE49-F238E27FC236}">
              <a16:creationId xmlns:a16="http://schemas.microsoft.com/office/drawing/2014/main" id="{D13312C9-9A0D-43F7-AD10-E45CBD61B30B}"/>
            </a:ext>
          </a:extLst>
        </xdr:cNvPr>
        <xdr:cNvSpPr txBox="1"/>
      </xdr:nvSpPr>
      <xdr:spPr>
        <a:xfrm>
          <a:off x="18421427" y="1844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360" name="正方形/長方形 359">
          <a:extLst>
            <a:ext uri="{FF2B5EF4-FFF2-40B4-BE49-F238E27FC236}">
              <a16:creationId xmlns:a16="http://schemas.microsoft.com/office/drawing/2014/main" id="{55F43F09-2350-45DB-8CCC-2EE277BF290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361" name="正方形/長方形 360">
          <a:extLst>
            <a:ext uri="{FF2B5EF4-FFF2-40B4-BE49-F238E27FC236}">
              <a16:creationId xmlns:a16="http://schemas.microsoft.com/office/drawing/2014/main" id="{1F3B007E-9FE3-491B-85AB-B880ACFCB60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362" name="テキスト ボックス 361">
          <a:extLst>
            <a:ext uri="{FF2B5EF4-FFF2-40B4-BE49-F238E27FC236}">
              <a16:creationId xmlns:a16="http://schemas.microsoft.com/office/drawing/2014/main" id="{9EFE15E1-C088-46FA-93AE-A19A00B5826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体育館・プールの有形固定資産減価償却率は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78.5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％と類似団体内平均値を上回っている。平成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屋内プールの大規模修繕工事を行ったため前年度と比較して減少し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たものの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令和元年度は建替え及び大規模修繕等を行っていないため増加しており、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類似団体内平均値と大きく乖離している。建築から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以上経過した体育館があるほか、屋内プールの維持管理費が大きくなっており、これらの施設の維持管理方法が課題となっている。人口減少に伴う需要の変化に対応するため、複合化・集約化、除却及び転用等を検討する必要があるが、公共施設等個別施設計画（建物系施設）に基づき、自主点検を毎年行うなど適切な施設の維持管理に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青森県階上町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13,404
13,334
94.00
5,895,082
5,527,925
337,434
3,732,158
5,951,216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43.0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自主財源の多寡を示す財政力指数は</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0.36</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と、平成</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僅かながらも上昇傾向で推移している。青森県平均を上回っているものの、全国平均及び類似団体内平均値との比較では平均を下回っている。これは、主要な自主財源である町税の収入全体における割合が他団体と比較して低いためであると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減に伴い、今後税収入は減少傾向となる見込みであることから、町の魅力発信によるふるさと納税収入額の増、移住・定住事業による労働力人口の確保及びコンビニエンスストアでの町税納付等、収納率向上対策による税収入額の増に努め、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161290</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333490"/>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76217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161290</xdr:rowOff>
    </xdr:from>
    <xdr:to>
      <xdr:col>24</xdr:col>
      <xdr:colOff>12700</xdr:colOff>
      <xdr:row>36</xdr:row>
      <xdr:rowOff>161290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127423</xdr:rowOff>
    </xdr:from>
    <xdr:to>
      <xdr:col>23</xdr:col>
      <xdr:colOff>133350</xdr:colOff>
      <xdr:row>43</xdr:row>
      <xdr:rowOff>127423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9977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168081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1975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151554</xdr:rowOff>
    </xdr:from>
    <xdr:to>
      <xdr:col>23</xdr:col>
      <xdr:colOff>184150</xdr:colOff>
      <xdr:row>43</xdr:row>
      <xdr:rowOff>81704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127423</xdr:rowOff>
    </xdr:from>
    <xdr:to>
      <xdr:col>19</xdr:col>
      <xdr:colOff>133350</xdr:colOff>
      <xdr:row>43</xdr:row>
      <xdr:rowOff>135467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49977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159596</xdr:rowOff>
    </xdr:from>
    <xdr:to>
      <xdr:col>19</xdr:col>
      <xdr:colOff>184150</xdr:colOff>
      <xdr:row>43</xdr:row>
      <xdr:rowOff>89746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99923</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2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143510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50781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159596</xdr:rowOff>
    </xdr:from>
    <xdr:to>
      <xdr:col>15</xdr:col>
      <xdr:colOff>133350</xdr:colOff>
      <xdr:row>43</xdr:row>
      <xdr:rowOff>89746</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99923</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143510</xdr:rowOff>
    </xdr:from>
    <xdr:to>
      <xdr:col>11</xdr:col>
      <xdr:colOff>31750</xdr:colOff>
      <xdr:row>43</xdr:row>
      <xdr:rowOff>151554</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51586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107967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107967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76623</xdr:rowOff>
    </xdr:from>
    <xdr:to>
      <xdr:col>23</xdr:col>
      <xdr:colOff>184150</xdr:colOff>
      <xdr:row>44</xdr:row>
      <xdr:rowOff>6773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48700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42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76623</xdr:rowOff>
    </xdr:from>
    <xdr:to>
      <xdr:col>19</xdr:col>
      <xdr:colOff>184150</xdr:colOff>
      <xdr:row>44</xdr:row>
      <xdr:rowOff>6773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163000</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35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84667</xdr:rowOff>
    </xdr:from>
    <xdr:to>
      <xdr:col>15</xdr:col>
      <xdr:colOff>133350</xdr:colOff>
      <xdr:row>44</xdr:row>
      <xdr:rowOff>14817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92710</xdr:rowOff>
    </xdr:from>
    <xdr:to>
      <xdr:col>11</xdr:col>
      <xdr:colOff>82550</xdr:colOff>
      <xdr:row>44</xdr:row>
      <xdr:rowOff>22860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7637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100754</xdr:rowOff>
    </xdr:from>
    <xdr:to>
      <xdr:col>7</xdr:col>
      <xdr:colOff>31750</xdr:colOff>
      <xdr:row>44</xdr:row>
      <xdr:rowOff>30904</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15681</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5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交付税措置される過疎債及び合併特例債が無いこと等により、慢性的に普通交付税が類似団体と比較して少ないこと、町税の収入が少ないこと等に伴い、経常的な一般財源の歳入が慢性的に不足しているため、経常経費削減に努めているにも関わらず、経常収支比率は類似団体内平均値を上回る傾向となっており、財政構造の硬直化の要因となっている。</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年度から主に物件費が増加し、</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年連続で経常収支比率が増加しているが、令和元年度においては、経常的な歳入である臨時財政対策債の大幅な減少等の影響もあり、経常収支比率が大きく増加した。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普通交付税、町税等の大きな収入増は見込めないことから、今後も地方債残高の減少に努め、事業の見直し及び整理等により、経常収支比率の改善を目指す。</a:t>
          </a:r>
          <a:endParaRPr kumimoji="0"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58420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2284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30497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34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58420</xdr:rowOff>
    </xdr:from>
    <xdr:to>
      <xdr:col>24</xdr:col>
      <xdr:colOff>12700</xdr:colOff>
      <xdr:row>66</xdr:row>
      <xdr:rowOff>58420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37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23283</xdr:rowOff>
    </xdr:from>
    <xdr:to>
      <xdr:col>23</xdr:col>
      <xdr:colOff>133350</xdr:colOff>
      <xdr:row>65</xdr:row>
      <xdr:rowOff>36830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996083"/>
          <a:ext cx="8382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18221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476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1694</xdr:rowOff>
    </xdr:from>
    <xdr:to>
      <xdr:col>23</xdr:col>
      <xdr:colOff>184150</xdr:colOff>
      <xdr:row>62</xdr:row>
      <xdr:rowOff>103294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146473</xdr:rowOff>
    </xdr:from>
    <xdr:to>
      <xdr:col>19</xdr:col>
      <xdr:colOff>133350</xdr:colOff>
      <xdr:row>64</xdr:row>
      <xdr:rowOff>23283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94782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113471</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4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114300</xdr:rowOff>
    </xdr:from>
    <xdr:to>
      <xdr:col>15</xdr:col>
      <xdr:colOff>82550</xdr:colOff>
      <xdr:row>63</xdr:row>
      <xdr:rowOff>146473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91565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108796</xdr:rowOff>
    </xdr:from>
    <xdr:to>
      <xdr:col>15</xdr:col>
      <xdr:colOff>133350</xdr:colOff>
      <xdr:row>62</xdr:row>
      <xdr:rowOff>38946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49123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4233</xdr:rowOff>
    </xdr:from>
    <xdr:to>
      <xdr:col>11</xdr:col>
      <xdr:colOff>31750</xdr:colOff>
      <xdr:row>63</xdr:row>
      <xdr:rowOff>114300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634133"/>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20320</xdr:rowOff>
    </xdr:from>
    <xdr:to>
      <xdr:col>11</xdr:col>
      <xdr:colOff>82550</xdr:colOff>
      <xdr:row>61</xdr:row>
      <xdr:rowOff>121920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132097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22860</xdr:rowOff>
    </xdr:from>
    <xdr:to>
      <xdr:col>7</xdr:col>
      <xdr:colOff>31750</xdr:colOff>
      <xdr:row>60</xdr:row>
      <xdr:rowOff>124460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134637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157480</xdr:rowOff>
    </xdr:from>
    <xdr:to>
      <xdr:col>23</xdr:col>
      <xdr:colOff>184150</xdr:colOff>
      <xdr:row>65</xdr:row>
      <xdr:rowOff>87630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129557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10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143933</xdr:rowOff>
    </xdr:from>
    <xdr:to>
      <xdr:col>19</xdr:col>
      <xdr:colOff>184150</xdr:colOff>
      <xdr:row>64</xdr:row>
      <xdr:rowOff>74083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58860</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03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95673</xdr:rowOff>
    </xdr:from>
    <xdr:to>
      <xdr:col>15</xdr:col>
      <xdr:colOff>133350</xdr:colOff>
      <xdr:row>64</xdr:row>
      <xdr:rowOff>25823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10600</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98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63500</xdr:rowOff>
    </xdr:from>
    <xdr:to>
      <xdr:col>11</xdr:col>
      <xdr:colOff>82550</xdr:colOff>
      <xdr:row>63</xdr:row>
      <xdr:rowOff>165100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149877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124883</xdr:rowOff>
    </xdr:from>
    <xdr:to>
      <xdr:col>7</xdr:col>
      <xdr:colOff>31750</xdr:colOff>
      <xdr:row>62</xdr:row>
      <xdr:rowOff>55033</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39810</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66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[131,511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人当たりのコストは</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万円前後で推移しており、類似団体内平均値を下回っている</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が、人件費が低いことが主な要因である。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基本的に、財政力指数が低ければ人件費は低い傾向にあるが、</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物件費は増加傾向であることから、限られた行政資源最適化・有効活用に努めることによりコスト削減に努めていく。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117182</xdr:rowOff>
    </xdr:from>
    <xdr:to>
      <xdr:col>23</xdr:col>
      <xdr:colOff>133350</xdr:colOff>
      <xdr:row>89</xdr:row>
      <xdr:rowOff>48583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833182"/>
          <a:ext cx="0" cy="14744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20660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27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48583</xdr:rowOff>
    </xdr:from>
    <xdr:to>
      <xdr:col>24</xdr:col>
      <xdr:colOff>12700</xdr:colOff>
      <xdr:row>89</xdr:row>
      <xdr:rowOff>48583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07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32109</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57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117182</xdr:rowOff>
    </xdr:from>
    <xdr:to>
      <xdr:col>24</xdr:col>
      <xdr:colOff>12700</xdr:colOff>
      <xdr:row>80</xdr:row>
      <xdr:rowOff>117182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833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14957</xdr:rowOff>
    </xdr:from>
    <xdr:to>
      <xdr:col>23</xdr:col>
      <xdr:colOff>133350</xdr:colOff>
      <xdr:row>81</xdr:row>
      <xdr:rowOff>39943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3902407"/>
          <a:ext cx="838200" cy="2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15149</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074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43072</xdr:rowOff>
    </xdr:from>
    <xdr:to>
      <xdr:col>23</xdr:col>
      <xdr:colOff>184150</xdr:colOff>
      <xdr:row>82</xdr:row>
      <xdr:rowOff>144672</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1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14957</xdr:rowOff>
    </xdr:from>
    <xdr:to>
      <xdr:col>19</xdr:col>
      <xdr:colOff>133350</xdr:colOff>
      <xdr:row>81</xdr:row>
      <xdr:rowOff>18061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3225800" y="13902407"/>
          <a:ext cx="889000" cy="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160623</xdr:rowOff>
    </xdr:from>
    <xdr:to>
      <xdr:col>19</xdr:col>
      <xdr:colOff>184150</xdr:colOff>
      <xdr:row>82</xdr:row>
      <xdr:rowOff>90773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75550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134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16075</xdr:rowOff>
    </xdr:from>
    <xdr:to>
      <xdr:col>15</xdr:col>
      <xdr:colOff>82550</xdr:colOff>
      <xdr:row>81</xdr:row>
      <xdr:rowOff>18061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903525"/>
          <a:ext cx="889000" cy="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161745</xdr:rowOff>
    </xdr:from>
    <xdr:to>
      <xdr:col>15</xdr:col>
      <xdr:colOff>133350</xdr:colOff>
      <xdr:row>82</xdr:row>
      <xdr:rowOff>91895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76672</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13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164500</xdr:rowOff>
    </xdr:from>
    <xdr:to>
      <xdr:col>11</xdr:col>
      <xdr:colOff>31750</xdr:colOff>
      <xdr:row>81</xdr:row>
      <xdr:rowOff>16075</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880500"/>
          <a:ext cx="889000" cy="2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157514</xdr:rowOff>
    </xdr:from>
    <xdr:to>
      <xdr:col>11</xdr:col>
      <xdr:colOff>82550</xdr:colOff>
      <xdr:row>82</xdr:row>
      <xdr:rowOff>87664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72441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13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164323</xdr:rowOff>
    </xdr:from>
    <xdr:to>
      <xdr:col>7</xdr:col>
      <xdr:colOff>31750</xdr:colOff>
      <xdr:row>82</xdr:row>
      <xdr:rowOff>94473</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79250</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160593</xdr:rowOff>
    </xdr:from>
    <xdr:to>
      <xdr:col>23</xdr:col>
      <xdr:colOff>184150</xdr:colOff>
      <xdr:row>81</xdr:row>
      <xdr:rowOff>90743</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87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81870</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79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135607</xdr:rowOff>
    </xdr:from>
    <xdr:to>
      <xdr:col>19</xdr:col>
      <xdr:colOff>184150</xdr:colOff>
      <xdr:row>81</xdr:row>
      <xdr:rowOff>65757</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85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75934</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620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138711</xdr:rowOff>
    </xdr:from>
    <xdr:to>
      <xdr:col>15</xdr:col>
      <xdr:colOff>133350</xdr:colOff>
      <xdr:row>81</xdr:row>
      <xdr:rowOff>68861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85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79038</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623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136725</xdr:rowOff>
    </xdr:from>
    <xdr:to>
      <xdr:col>11</xdr:col>
      <xdr:colOff>82550</xdr:colOff>
      <xdr:row>81</xdr:row>
      <xdr:rowOff>66875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85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77052</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62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113700</xdr:rowOff>
    </xdr:from>
    <xdr:to>
      <xdr:col>7</xdr:col>
      <xdr:colOff>31750</xdr:colOff>
      <xdr:row>81</xdr:row>
      <xdr:rowOff>43850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8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54027</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5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人事院勧告及び県人事委員会勧告を踏まえ、制度的には概ね国に準拠している。類似団体の中と同程度の水準にあり、平成</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年度からは</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歳昇給停止を開始している。社会情勢の変化や地方公務員制度の動向を踏まえ、給与制度や諸手当の適正化に努める。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35379</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15571"/>
          <a:ext cx="0" cy="1378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78618</xdr:rowOff>
    </xdr:from>
    <xdr:to>
      <xdr:col>81</xdr:col>
      <xdr:colOff>44450</xdr:colOff>
      <xdr:row>86</xdr:row>
      <xdr:rowOff>159052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823318"/>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11386</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75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147562</xdr:rowOff>
    </xdr:from>
    <xdr:to>
      <xdr:col>77</xdr:col>
      <xdr:colOff>44450</xdr:colOff>
      <xdr:row>86</xdr:row>
      <xdr:rowOff>159052</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8922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78618</xdr:rowOff>
    </xdr:from>
    <xdr:to>
      <xdr:col>72</xdr:col>
      <xdr:colOff>203200</xdr:colOff>
      <xdr:row>86</xdr:row>
      <xdr:rowOff>147562</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82331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39309</xdr:rowOff>
    </xdr:from>
    <xdr:to>
      <xdr:col>73</xdr:col>
      <xdr:colOff>44450</xdr:colOff>
      <xdr:row>86</xdr:row>
      <xdr:rowOff>140909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151086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55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78618</xdr:rowOff>
    </xdr:from>
    <xdr:to>
      <xdr:col>68</xdr:col>
      <xdr:colOff>152400</xdr:colOff>
      <xdr:row>86</xdr:row>
      <xdr:rowOff>136071</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823318"/>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27818</xdr:rowOff>
    </xdr:from>
    <xdr:to>
      <xdr:col>68</xdr:col>
      <xdr:colOff>203200</xdr:colOff>
      <xdr:row>86</xdr:row>
      <xdr:rowOff>129418</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139595</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27818</xdr:rowOff>
    </xdr:from>
    <xdr:to>
      <xdr:col>81</xdr:col>
      <xdr:colOff>95250</xdr:colOff>
      <xdr:row>86</xdr:row>
      <xdr:rowOff>129418</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44345</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617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108252</xdr:rowOff>
    </xdr:from>
    <xdr:to>
      <xdr:col>77</xdr:col>
      <xdr:colOff>95250</xdr:colOff>
      <xdr:row>87</xdr:row>
      <xdr:rowOff>38402</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8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23179</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939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96762</xdr:rowOff>
    </xdr:from>
    <xdr:to>
      <xdr:col>73</xdr:col>
      <xdr:colOff>44450</xdr:colOff>
      <xdr:row>87</xdr:row>
      <xdr:rowOff>26912</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11689</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92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27818</xdr:rowOff>
    </xdr:from>
    <xdr:to>
      <xdr:col>68</xdr:col>
      <xdr:colOff>203200</xdr:colOff>
      <xdr:row>86</xdr:row>
      <xdr:rowOff>129418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114195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これまでに策定した定員管理計画により計画的な職員数の削減をする取組等により、類似団体内平均値、全国平均及び青森県平均のいずれも下回って</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おり、類似団体内順位は</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番目に低い状況であ</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。しかし、令和元</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年度においては実職員数が</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人増となったため、前年度より</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0.09</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人増の</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6.71</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人となった。</a:t>
          </a:r>
          <a:endPar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業務量の増に伴い、職員</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人の負担が大きくなっているが、</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財政力指数が低</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く、自主財源が慢性的に不足していること、普通交付税が他団体と比較して少ないこと等に伴い、職員数を増やすことができない状況である。</a:t>
          </a:r>
          <a:endPar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職員の資質向上と業務の効率化を図</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り、定員管理計画に則った職員数の確保に努める。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133434</xdr:rowOff>
    </xdr:from>
    <xdr:to>
      <xdr:col>81</xdr:col>
      <xdr:colOff>44450</xdr:colOff>
      <xdr:row>67</xdr:row>
      <xdr:rowOff>164465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77534"/>
          <a:ext cx="0" cy="1574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48361</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8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133434</xdr:rowOff>
    </xdr:from>
    <xdr:to>
      <xdr:col>81</xdr:col>
      <xdr:colOff>133350</xdr:colOff>
      <xdr:row>58</xdr:row>
      <xdr:rowOff>133434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7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5419</xdr:rowOff>
    </xdr:from>
    <xdr:to>
      <xdr:col>81</xdr:col>
      <xdr:colOff>44450</xdr:colOff>
      <xdr:row>59</xdr:row>
      <xdr:rowOff>12657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120969"/>
          <a:ext cx="8382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74566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361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102489</xdr:rowOff>
    </xdr:from>
    <xdr:to>
      <xdr:col>81</xdr:col>
      <xdr:colOff>95250</xdr:colOff>
      <xdr:row>61</xdr:row>
      <xdr:rowOff>32639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8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593</xdr:rowOff>
    </xdr:from>
    <xdr:to>
      <xdr:col>77</xdr:col>
      <xdr:colOff>44450</xdr:colOff>
      <xdr:row>59</xdr:row>
      <xdr:rowOff>5419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116143"/>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85598</xdr:rowOff>
    </xdr:from>
    <xdr:to>
      <xdr:col>77</xdr:col>
      <xdr:colOff>95250</xdr:colOff>
      <xdr:row>61</xdr:row>
      <xdr:rowOff>15748</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525</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58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164804</xdr:rowOff>
    </xdr:from>
    <xdr:to>
      <xdr:col>72</xdr:col>
      <xdr:colOff>203200</xdr:colOff>
      <xdr:row>59</xdr:row>
      <xdr:rowOff>593</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108904"/>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76750</xdr:rowOff>
    </xdr:from>
    <xdr:to>
      <xdr:col>73</xdr:col>
      <xdr:colOff>44450</xdr:colOff>
      <xdr:row>61</xdr:row>
      <xdr:rowOff>6900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163127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45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142282</xdr:rowOff>
    </xdr:from>
    <xdr:to>
      <xdr:col>68</xdr:col>
      <xdr:colOff>152400</xdr:colOff>
      <xdr:row>58</xdr:row>
      <xdr:rowOff>164804</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086382"/>
          <a:ext cx="889000" cy="2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70316</xdr:rowOff>
    </xdr:from>
    <xdr:to>
      <xdr:col>68</xdr:col>
      <xdr:colOff>203200</xdr:colOff>
      <xdr:row>61</xdr:row>
      <xdr:rowOff>466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156693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443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38946</xdr:rowOff>
    </xdr:from>
    <xdr:to>
      <xdr:col>64</xdr:col>
      <xdr:colOff>152400</xdr:colOff>
      <xdr:row>60</xdr:row>
      <xdr:rowOff>140546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125323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133307</xdr:rowOff>
    </xdr:from>
    <xdr:to>
      <xdr:col>81</xdr:col>
      <xdr:colOff>95250</xdr:colOff>
      <xdr:row>59</xdr:row>
      <xdr:rowOff>63457</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07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54584</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9998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126069</xdr:rowOff>
    </xdr:from>
    <xdr:to>
      <xdr:col>77</xdr:col>
      <xdr:colOff>95250</xdr:colOff>
      <xdr:row>59</xdr:row>
      <xdr:rowOff>56219</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07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66396</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9839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121243</xdr:rowOff>
    </xdr:from>
    <xdr:to>
      <xdr:col>73</xdr:col>
      <xdr:colOff>44450</xdr:colOff>
      <xdr:row>59</xdr:row>
      <xdr:rowOff>51393</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06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61570</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983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114004</xdr:rowOff>
    </xdr:from>
    <xdr:to>
      <xdr:col>68</xdr:col>
      <xdr:colOff>203200</xdr:colOff>
      <xdr:row>59</xdr:row>
      <xdr:rowOff>44154</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05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54331</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9826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91482</xdr:rowOff>
    </xdr:from>
    <xdr:to>
      <xdr:col>64</xdr:col>
      <xdr:colOff>152400</xdr:colOff>
      <xdr:row>59</xdr:row>
      <xdr:rowOff>21632</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03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31809</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980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前年度より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増の</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11.4</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り、類似団体内平均値、全国平均及び青森県平均のいずれも</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増加の要因としては</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主に公債費に充当可能な特定財源（主に減債基金）が減少したことによる。しかし、</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元利償還金及び準元利償還金（主に一部事務組合等が起こした地方債の元利償還金に対する負担金）の減少により、平成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長期的に</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みると減少</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傾向</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が続いて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。標準税収入額については大幅な増加は見込めないが、元利償還金は減少傾向であるため、今後も減少傾向が続くと見込まれる。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今後も引き続き新規発行債の抑制等により地方債残高の削減に努め、実質公債費比率の適正化を目指す。</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45</xdr:row>
      <xdr:rowOff>108555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272590"/>
          <a:ext cx="0" cy="1551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80632</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7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108555</xdr:rowOff>
    </xdr:from>
    <xdr:to>
      <xdr:col>81</xdr:col>
      <xdr:colOff>133350</xdr:colOff>
      <xdr:row>45</xdr:row>
      <xdr:rowOff>108555</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82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24493</xdr:rowOff>
    </xdr:from>
    <xdr:to>
      <xdr:col>81</xdr:col>
      <xdr:colOff>44450</xdr:colOff>
      <xdr:row>41</xdr:row>
      <xdr:rowOff>58965</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179800" y="7053943"/>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114801</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629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98274</xdr:rowOff>
    </xdr:from>
    <xdr:to>
      <xdr:col>81</xdr:col>
      <xdr:colOff>95250</xdr:colOff>
      <xdr:row>40</xdr:row>
      <xdr:rowOff>28424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149981</xdr:rowOff>
    </xdr:from>
    <xdr:to>
      <xdr:col>77</xdr:col>
      <xdr:colOff>44450</xdr:colOff>
      <xdr:row>41</xdr:row>
      <xdr:rowOff>24493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5290800" y="7007981"/>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149981</xdr:rowOff>
    </xdr:from>
    <xdr:to>
      <xdr:col>72</xdr:col>
      <xdr:colOff>203200</xdr:colOff>
      <xdr:row>40</xdr:row>
      <xdr:rowOff>149981</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4401800" y="70079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149981</xdr:rowOff>
    </xdr:from>
    <xdr:to>
      <xdr:col>68</xdr:col>
      <xdr:colOff>152400</xdr:colOff>
      <xdr:row>41</xdr:row>
      <xdr:rowOff>104926</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3512800" y="7007981"/>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98274</xdr:rowOff>
    </xdr:from>
    <xdr:to>
      <xdr:col>68</xdr:col>
      <xdr:colOff>203200</xdr:colOff>
      <xdr:row>40</xdr:row>
      <xdr:rowOff>28424</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38601</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109765</xdr:rowOff>
    </xdr:from>
    <xdr:to>
      <xdr:col>64</xdr:col>
      <xdr:colOff>152400</xdr:colOff>
      <xdr:row>40</xdr:row>
      <xdr:rowOff>39915</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50092</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8165</xdr:rowOff>
    </xdr:from>
    <xdr:to>
      <xdr:col>81</xdr:col>
      <xdr:colOff>95250</xdr:colOff>
      <xdr:row>41</xdr:row>
      <xdr:rowOff>109765</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151692</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700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145143</xdr:rowOff>
    </xdr:from>
    <xdr:to>
      <xdr:col>77</xdr:col>
      <xdr:colOff>95250</xdr:colOff>
      <xdr:row>41</xdr:row>
      <xdr:rowOff>75293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60070</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708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99181</xdr:rowOff>
    </xdr:from>
    <xdr:to>
      <xdr:col>73</xdr:col>
      <xdr:colOff>44450</xdr:colOff>
      <xdr:row>41</xdr:row>
      <xdr:rowOff>29331</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14108</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704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99181</xdr:rowOff>
    </xdr:from>
    <xdr:to>
      <xdr:col>68</xdr:col>
      <xdr:colOff>203200</xdr:colOff>
      <xdr:row>41</xdr:row>
      <xdr:rowOff>29331</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14108</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704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54126</xdr:rowOff>
    </xdr:from>
    <xdr:to>
      <xdr:col>64</xdr:col>
      <xdr:colOff>152400</xdr:colOff>
      <xdr:row>41</xdr:row>
      <xdr:rowOff>155726</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140503</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716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前年度より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10.6</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％減の</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43.0</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％となった。元金ベースでのプライマリーバランスを維持することにより地方債残高の削減に努めており、平成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減少し続けている。しかし全国平均及び類似団体内平均値と比較すると依然として高い状況となっている。これは、分子でみると将来負担額のうち地方債残高及び公営企業（主に公共下水道事業：法非適）の元利償還金に係る繰出金が多いことが要因であり、分母でみると標準財政規模が少ないためであ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後世への負担を軽減すべく、今後も引き続き地方債残高の削減に努めることにより、財政の健全化を図る。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a:extLst>
            <a:ext uri="{FF2B5EF4-FFF2-40B4-BE49-F238E27FC236}">
              <a16:creationId xmlns:a16="http://schemas.microsoft.com/office/drawing/2014/main" id="{00000000-0008-0000-0300-0000B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148832</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7018000" y="2313214"/>
          <a:ext cx="0" cy="1607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120909</xdr:rowOff>
    </xdr:from>
    <xdr:ext cx="762000" cy="259045"/>
    <xdr:sp macro="" textlink="">
      <xdr:nvSpPr>
        <xdr:cNvPr id="446" name="将来負担の状況最小値テキスト">
          <a:extLst>
            <a:ext uri="{FF2B5EF4-FFF2-40B4-BE49-F238E27FC236}">
              <a16:creationId xmlns:a16="http://schemas.microsoft.com/office/drawing/2014/main" id="{00000000-0008-0000-0300-0000BE010000}"/>
            </a:ext>
          </a:extLst>
        </xdr:cNvPr>
        <xdr:cNvSpPr txBox="1"/>
      </xdr:nvSpPr>
      <xdr:spPr>
        <a:xfrm>
          <a:off x="17106900" y="389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148832</xdr:rowOff>
    </xdr:from>
    <xdr:to>
      <xdr:col>81</xdr:col>
      <xdr:colOff>133350</xdr:colOff>
      <xdr:row>22</xdr:row>
      <xdr:rowOff>148832</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392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8" name="将来負担の状況最大値テキスト">
          <a:extLst>
            <a:ext uri="{FF2B5EF4-FFF2-40B4-BE49-F238E27FC236}">
              <a16:creationId xmlns:a16="http://schemas.microsoft.com/office/drawing/2014/main" id="{00000000-0008-0000-0300-0000C0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64105</xdr:rowOff>
    </xdr:from>
    <xdr:to>
      <xdr:col>81</xdr:col>
      <xdr:colOff>44450</xdr:colOff>
      <xdr:row>17</xdr:row>
      <xdr:rowOff>14454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6179800" y="2807305"/>
          <a:ext cx="838200" cy="12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119941</xdr:rowOff>
    </xdr:from>
    <xdr:ext cx="762000" cy="259045"/>
    <xdr:sp macro="" textlink="">
      <xdr:nvSpPr>
        <xdr:cNvPr id="451" name="将来負担の状況平均値テキスト">
          <a:extLst>
            <a:ext uri="{FF2B5EF4-FFF2-40B4-BE49-F238E27FC236}">
              <a16:creationId xmlns:a16="http://schemas.microsoft.com/office/drawing/2014/main" id="{00000000-0008-0000-0300-0000C3010000}"/>
            </a:ext>
          </a:extLst>
        </xdr:cNvPr>
        <xdr:cNvSpPr txBox="1"/>
      </xdr:nvSpPr>
      <xdr:spPr>
        <a:xfrm>
          <a:off x="17106900" y="2348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103414</xdr:rowOff>
    </xdr:from>
    <xdr:to>
      <xdr:col>81</xdr:col>
      <xdr:colOff>95250</xdr:colOff>
      <xdr:row>15</xdr:row>
      <xdr:rowOff>33564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9672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14454</xdr:rowOff>
    </xdr:from>
    <xdr:to>
      <xdr:col>77</xdr:col>
      <xdr:colOff>44450</xdr:colOff>
      <xdr:row>17</xdr:row>
      <xdr:rowOff>152340</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5290800" y="2929104"/>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102265</xdr:rowOff>
    </xdr:from>
    <xdr:to>
      <xdr:col>77</xdr:col>
      <xdr:colOff>95250</xdr:colOff>
      <xdr:row>15</xdr:row>
      <xdr:rowOff>32415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129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42592</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227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152340</xdr:rowOff>
    </xdr:from>
    <xdr:to>
      <xdr:col>72</xdr:col>
      <xdr:colOff>203200</xdr:colOff>
      <xdr:row>18</xdr:row>
      <xdr:rowOff>67068</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4401800" y="3066990"/>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67552</xdr:rowOff>
    </xdr:from>
    <xdr:to>
      <xdr:col>73</xdr:col>
      <xdr:colOff>44450</xdr:colOff>
      <xdr:row>15</xdr:row>
      <xdr:rowOff>169152</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5240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7879</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909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67068</xdr:rowOff>
    </xdr:from>
    <xdr:to>
      <xdr:col>68</xdr:col>
      <xdr:colOff>152400</xdr:colOff>
      <xdr:row>18</xdr:row>
      <xdr:rowOff>90049</xdr:rowOff>
    </xdr:to>
    <xdr:cxnSp macro="">
      <xdr:nvCxnSpPr>
        <xdr:cNvPr id="459" name="直線コネクタ 458">
          <a:extLst>
            <a:ext uri="{FF2B5EF4-FFF2-40B4-BE49-F238E27FC236}">
              <a16:creationId xmlns:a16="http://schemas.microsoft.com/office/drawing/2014/main" id="{00000000-0008-0000-0300-0000CB010000}"/>
            </a:ext>
          </a:extLst>
        </xdr:cNvPr>
        <xdr:cNvCxnSpPr/>
      </xdr:nvCxnSpPr>
      <xdr:spPr>
        <a:xfrm flipV="1">
          <a:off x="13512800" y="315316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133048</xdr:rowOff>
    </xdr:from>
    <xdr:to>
      <xdr:col>68</xdr:col>
      <xdr:colOff>203200</xdr:colOff>
      <xdr:row>16</xdr:row>
      <xdr:rowOff>63198</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4351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73375</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94222</xdr:rowOff>
    </xdr:from>
    <xdr:to>
      <xdr:col>64</xdr:col>
      <xdr:colOff>152400</xdr:colOff>
      <xdr:row>15</xdr:row>
      <xdr:rowOff>24372</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3462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34549</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13305</xdr:rowOff>
    </xdr:from>
    <xdr:to>
      <xdr:col>81</xdr:col>
      <xdr:colOff>95250</xdr:colOff>
      <xdr:row>16</xdr:row>
      <xdr:rowOff>114905</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967200" y="275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156832</xdr:rowOff>
    </xdr:from>
    <xdr:ext cx="762000" cy="259045"/>
    <xdr:sp macro="" textlink="">
      <xdr:nvSpPr>
        <xdr:cNvPr id="470" name="将来負担の状況該当値テキスト">
          <a:extLst>
            <a:ext uri="{FF2B5EF4-FFF2-40B4-BE49-F238E27FC236}">
              <a16:creationId xmlns:a16="http://schemas.microsoft.com/office/drawing/2014/main" id="{00000000-0008-0000-0300-0000D6010000}"/>
            </a:ext>
          </a:extLst>
        </xdr:cNvPr>
        <xdr:cNvSpPr txBox="1"/>
      </xdr:nvSpPr>
      <xdr:spPr>
        <a:xfrm>
          <a:off x="17106900" y="2728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135104</xdr:rowOff>
    </xdr:from>
    <xdr:to>
      <xdr:col>77</xdr:col>
      <xdr:colOff>95250</xdr:colOff>
      <xdr:row>17</xdr:row>
      <xdr:rowOff>65254</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6129000" y="287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50031</xdr:rowOff>
    </xdr:from>
    <xdr:ext cx="7366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5798800" y="2964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101540</xdr:rowOff>
    </xdr:from>
    <xdr:to>
      <xdr:col>73</xdr:col>
      <xdr:colOff>44450</xdr:colOff>
      <xdr:row>18</xdr:row>
      <xdr:rowOff>31690</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5240000" y="301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16467</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909800" y="310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16268</xdr:rowOff>
    </xdr:from>
    <xdr:to>
      <xdr:col>68</xdr:col>
      <xdr:colOff>203200</xdr:colOff>
      <xdr:row>18</xdr:row>
      <xdr:rowOff>117868</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4351000" y="310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102645</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4020800" y="318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39249</xdr:rowOff>
    </xdr:from>
    <xdr:to>
      <xdr:col>64</xdr:col>
      <xdr:colOff>152400</xdr:colOff>
      <xdr:row>18</xdr:row>
      <xdr:rowOff>140849</xdr:rowOff>
    </xdr:to>
    <xdr:sp macro="" textlink="">
      <xdr:nvSpPr>
        <xdr:cNvPr id="477" name="楕円 476">
          <a:extLst>
            <a:ext uri="{FF2B5EF4-FFF2-40B4-BE49-F238E27FC236}">
              <a16:creationId xmlns:a16="http://schemas.microsoft.com/office/drawing/2014/main" id="{00000000-0008-0000-0300-0000DD010000}"/>
            </a:ext>
          </a:extLst>
        </xdr:cNvPr>
        <xdr:cNvSpPr/>
      </xdr:nvSpPr>
      <xdr:spPr>
        <a:xfrm>
          <a:off x="13462000" y="312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125626</xdr:rowOff>
    </xdr:from>
    <xdr:ext cx="762000" cy="259045"/>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3131800" y="321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青森県階上町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13,404
13,334
94.00
5,895,082
5,527,925
337,434
3,732,158
5,951,216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43.0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類似団体内平均値及び全国平均を下回る</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19.6</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職員数が少ないことが主な要因であるが、</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基本的に、財政力指数が低ければ</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低く</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なる傾向にあり、財政力指数が類似団体内平均値を下回る限り、</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も類似団体内平均値を下回っていくこととなる。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業務量の増加に伴い時間外勤務手当が増加傾向であるが、</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定員管理計画に基づき、今後も引き続き人件費の適正化に努める。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73660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157480</xdr:rowOff>
    </xdr:from>
    <xdr:to>
      <xdr:col>24</xdr:col>
      <xdr:colOff>25400</xdr:colOff>
      <xdr:row>35</xdr:row>
      <xdr:rowOff>1270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9867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135907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157480</xdr:rowOff>
    </xdr:from>
    <xdr:to>
      <xdr:col>19</xdr:col>
      <xdr:colOff>187325</xdr:colOff>
      <xdr:row>35</xdr:row>
      <xdr:rowOff>8890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986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22860</xdr:rowOff>
    </xdr:from>
    <xdr:to>
      <xdr:col>20</xdr:col>
      <xdr:colOff>38100</xdr:colOff>
      <xdr:row>36</xdr:row>
      <xdr:rowOff>124460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109237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8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127000</xdr:rowOff>
    </xdr:from>
    <xdr:to>
      <xdr:col>15</xdr:col>
      <xdr:colOff>98425</xdr:colOff>
      <xdr:row>35</xdr:row>
      <xdr:rowOff>8890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563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127000</xdr:rowOff>
    </xdr:from>
    <xdr:to>
      <xdr:col>11</xdr:col>
      <xdr:colOff>9525</xdr:colOff>
      <xdr:row>34</xdr:row>
      <xdr:rowOff>134620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956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148590</xdr:rowOff>
    </xdr:from>
    <xdr:to>
      <xdr:col>11</xdr:col>
      <xdr:colOff>60325</xdr:colOff>
      <xdr:row>36</xdr:row>
      <xdr:rowOff>78740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63517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48277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121920</xdr:rowOff>
    </xdr:from>
    <xdr:to>
      <xdr:col>24</xdr:col>
      <xdr:colOff>76200</xdr:colOff>
      <xdr:row>35</xdr:row>
      <xdr:rowOff>52070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138447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106680</xdr:rowOff>
    </xdr:from>
    <xdr:to>
      <xdr:col>20</xdr:col>
      <xdr:colOff>38100</xdr:colOff>
      <xdr:row>35</xdr:row>
      <xdr:rowOff>36830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47007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0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129540</xdr:rowOff>
    </xdr:from>
    <xdr:to>
      <xdr:col>15</xdr:col>
      <xdr:colOff>149225</xdr:colOff>
      <xdr:row>35</xdr:row>
      <xdr:rowOff>59690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69867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76200</xdr:rowOff>
    </xdr:from>
    <xdr:to>
      <xdr:col>11</xdr:col>
      <xdr:colOff>60325</xdr:colOff>
      <xdr:row>35</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16527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83820</xdr:rowOff>
    </xdr:from>
    <xdr:to>
      <xdr:col>6</xdr:col>
      <xdr:colOff>171450</xdr:colOff>
      <xdr:row>35</xdr:row>
      <xdr:rowOff>13970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24147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類似団体内平均値、全国平均及び青森県平均のいずれも上回る</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令和元年度は、消費税率の引上げに伴い、役務費、需用費等が相対的に増加し、類似団体内平均の上昇率と同じ</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％の増加となっている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指定管理者制度の導入による施設管理費経費の抑制等に努めてきたが、今後も業務の電算化により委託料及び使用料が増加する傾向であると見込まれ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る。更には最低賃金の引上げ等に伴い委託料の単価が増加傾向である。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行財政改革大綱</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事業の見直し、検討等を進めることにより、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物件費の削減に努める。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42418</xdr:rowOff>
    </xdr:from>
    <xdr:to>
      <xdr:col>82</xdr:col>
      <xdr:colOff>107950</xdr:colOff>
      <xdr:row>21</xdr:row>
      <xdr:rowOff>133858</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71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105935</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0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133858</xdr:rowOff>
    </xdr:from>
    <xdr:to>
      <xdr:col>82</xdr:col>
      <xdr:colOff>196850</xdr:colOff>
      <xdr:row>21</xdr:row>
      <xdr:rowOff>133858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3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128795</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42418</xdr:rowOff>
    </xdr:from>
    <xdr:to>
      <xdr:col>82</xdr:col>
      <xdr:colOff>196850</xdr:colOff>
      <xdr:row>13</xdr:row>
      <xdr:rowOff>42418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159004</xdr:rowOff>
    </xdr:from>
    <xdr:to>
      <xdr:col>82</xdr:col>
      <xdr:colOff>107950</xdr:colOff>
      <xdr:row>17</xdr:row>
      <xdr:rowOff>69850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90220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42435</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14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25908</xdr:rowOff>
    </xdr:from>
    <xdr:to>
      <xdr:col>82</xdr:col>
      <xdr:colOff>158750</xdr:colOff>
      <xdr:row>16</xdr:row>
      <xdr:rowOff>127508</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67564</xdr:rowOff>
    </xdr:from>
    <xdr:to>
      <xdr:col>78</xdr:col>
      <xdr:colOff>69850</xdr:colOff>
      <xdr:row>16</xdr:row>
      <xdr:rowOff>159004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81076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115062</xdr:rowOff>
    </xdr:from>
    <xdr:to>
      <xdr:col>78</xdr:col>
      <xdr:colOff>120650</xdr:colOff>
      <xdr:row>16</xdr:row>
      <xdr:rowOff>45212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55389</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5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3556</xdr:rowOff>
    </xdr:from>
    <xdr:to>
      <xdr:col>73</xdr:col>
      <xdr:colOff>180975</xdr:colOff>
      <xdr:row>16</xdr:row>
      <xdr:rowOff>67564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74675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69342</xdr:rowOff>
    </xdr:from>
    <xdr:to>
      <xdr:col>74</xdr:col>
      <xdr:colOff>31750</xdr:colOff>
      <xdr:row>15</xdr:row>
      <xdr:rowOff>170942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9669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40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129286</xdr:rowOff>
    </xdr:from>
    <xdr:to>
      <xdr:col>69</xdr:col>
      <xdr:colOff>92075</xdr:colOff>
      <xdr:row>16</xdr:row>
      <xdr:rowOff>3556</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7010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51054</xdr:rowOff>
    </xdr:from>
    <xdr:to>
      <xdr:col>69</xdr:col>
      <xdr:colOff>142875</xdr:colOff>
      <xdr:row>15</xdr:row>
      <xdr:rowOff>152654</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2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162831</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39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5334</xdr:rowOff>
    </xdr:from>
    <xdr:to>
      <xdr:col>65</xdr:col>
      <xdr:colOff>53975</xdr:colOff>
      <xdr:row>15</xdr:row>
      <xdr:rowOff>106934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57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117111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34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162577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108204</xdr:rowOff>
    </xdr:from>
    <xdr:to>
      <xdr:col>78</xdr:col>
      <xdr:colOff>120650</xdr:colOff>
      <xdr:row>17</xdr:row>
      <xdr:rowOff>38354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23131</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937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16764</xdr:rowOff>
    </xdr:from>
    <xdr:to>
      <xdr:col>74</xdr:col>
      <xdr:colOff>31750</xdr:colOff>
      <xdr:row>16</xdr:row>
      <xdr:rowOff>118364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103141</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84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124206</xdr:rowOff>
    </xdr:from>
    <xdr:to>
      <xdr:col>69</xdr:col>
      <xdr:colOff>142875</xdr:colOff>
      <xdr:row>16</xdr:row>
      <xdr:rowOff>54356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39133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78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78486</xdr:rowOff>
    </xdr:from>
    <xdr:to>
      <xdr:col>65</xdr:col>
      <xdr:colOff>53975</xdr:colOff>
      <xdr:row>16</xdr:row>
      <xdr:rowOff>8636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164863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73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から上昇を続けており、令和元</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年度は類似団体内平均値を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％上回る</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要因としては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開始した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補助事業である子どものための教育・保育給付事業</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費について、令和元年度途中から開始した自己負担無償化に伴い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ているためである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扶助費は、国の制度に基づ</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く事業が主</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なものであるが、高齢化の進展によ</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医療費等</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見込まれ、補助事業であっても一般財源が増加することが予想される。全国平均及び青森県平均よりも低い水準であるが、今後も資格審査等の適正化により扶助費の抑制に努める。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76200</xdr:rowOff>
    </xdr:from>
    <xdr:to>
      <xdr:col>24</xdr:col>
      <xdr:colOff>25400</xdr:colOff>
      <xdr:row>62</xdr:row>
      <xdr:rowOff>25400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3345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162577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76200</xdr:rowOff>
    </xdr:from>
    <xdr:to>
      <xdr:col>24</xdr:col>
      <xdr:colOff>114300</xdr:colOff>
      <xdr:row>54</xdr:row>
      <xdr:rowOff>76200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139700</xdr:rowOff>
    </xdr:from>
    <xdr:to>
      <xdr:col>24</xdr:col>
      <xdr:colOff>25400</xdr:colOff>
      <xdr:row>59</xdr:row>
      <xdr:rowOff>44450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10083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156227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58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88900</xdr:rowOff>
    </xdr:from>
    <xdr:to>
      <xdr:col>19</xdr:col>
      <xdr:colOff>187325</xdr:colOff>
      <xdr:row>58</xdr:row>
      <xdr:rowOff>139700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10033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76200</xdr:rowOff>
    </xdr:from>
    <xdr:to>
      <xdr:col>15</xdr:col>
      <xdr:colOff>98425</xdr:colOff>
      <xdr:row>58</xdr:row>
      <xdr:rowOff>88900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10020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127000</xdr:rowOff>
    </xdr:from>
    <xdr:to>
      <xdr:col>15</xdr:col>
      <xdr:colOff>149225</xdr:colOff>
      <xdr:row>57</xdr:row>
      <xdr:rowOff>57150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25400</xdr:rowOff>
    </xdr:from>
    <xdr:to>
      <xdr:col>11</xdr:col>
      <xdr:colOff>9525</xdr:colOff>
      <xdr:row>58</xdr:row>
      <xdr:rowOff>76200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969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165100</xdr:rowOff>
    </xdr:from>
    <xdr:to>
      <xdr:col>24</xdr:col>
      <xdr:colOff>76200</xdr:colOff>
      <xdr:row>59</xdr:row>
      <xdr:rowOff>95250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137177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88900</xdr:rowOff>
    </xdr:from>
    <xdr:to>
      <xdr:col>20</xdr:col>
      <xdr:colOff>38100</xdr:colOff>
      <xdr:row>59</xdr:row>
      <xdr:rowOff>19050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3827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1011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38100</xdr:rowOff>
    </xdr:from>
    <xdr:to>
      <xdr:col>15</xdr:col>
      <xdr:colOff>149225</xdr:colOff>
      <xdr:row>58</xdr:row>
      <xdr:rowOff>139700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124477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25400</xdr:rowOff>
    </xdr:from>
    <xdr:to>
      <xdr:col>11</xdr:col>
      <xdr:colOff>60325</xdr:colOff>
      <xdr:row>58</xdr:row>
      <xdr:rowOff>127000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111777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146050</xdr:rowOff>
    </xdr:from>
    <xdr:to>
      <xdr:col>6</xdr:col>
      <xdr:colOff>171450</xdr:colOff>
      <xdr:row>58</xdr:row>
      <xdr:rowOff>76200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60977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50" b="0" i="0" u="none" strike="noStrike" kern="0" cap="none" spc="0" normalizeH="0" baseline="0" noProof="0">
              <a:ln>
                <a:noFill/>
              </a:ln>
              <a:solidFill>
                <a:prstClr val="black"/>
              </a:solidFill>
              <a:effectLst/>
              <a:uLnTx/>
              <a:uFillTx/>
              <a:latin typeface="+mn-lt"/>
              <a:ea typeface="+mn-ea"/>
              <a:cs typeface="+mn-cs"/>
            </a:rPr>
            <a:t>　</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類似団体内平均値、全国平均及び青森県平均のいずれも上回る</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16.9</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％となった。その他に係る支出については、特別会計への繰出金及び維持補修費が主なものである。</a:t>
          </a:r>
          <a:endParaRPr kumimoji="0"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公共下水道及び漁業集落排水事業特別会計については、使用料収入の確保及び維持管理経費の抑制により独立採算制を目指す。</a:t>
          </a:r>
          <a:endParaRPr kumimoji="0"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また、インフラ施設の老朽化により維持補修費の増加が見込まれることから、公共施設等総合管理計画に基づき、効率的な施設の維持補修に努める。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20320</xdr:rowOff>
    </xdr:from>
    <xdr:to>
      <xdr:col>82</xdr:col>
      <xdr:colOff>107950</xdr:colOff>
      <xdr:row>61</xdr:row>
      <xdr:rowOff>8890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2786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106697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902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20320</xdr:rowOff>
    </xdr:from>
    <xdr:to>
      <xdr:col>82</xdr:col>
      <xdr:colOff>196850</xdr:colOff>
      <xdr:row>54</xdr:row>
      <xdr:rowOff>20320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278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5080</xdr:rowOff>
    </xdr:from>
    <xdr:to>
      <xdr:col>82</xdr:col>
      <xdr:colOff>107950</xdr:colOff>
      <xdr:row>58</xdr:row>
      <xdr:rowOff>43180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9491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20337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21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161290</xdr:rowOff>
    </xdr:from>
    <xdr:to>
      <xdr:col>78</xdr:col>
      <xdr:colOff>69850</xdr:colOff>
      <xdr:row>58</xdr:row>
      <xdr:rowOff>5080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4782800" y="9933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161307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59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161290</xdr:rowOff>
    </xdr:from>
    <xdr:to>
      <xdr:col>73</xdr:col>
      <xdr:colOff>180975</xdr:colOff>
      <xdr:row>58</xdr:row>
      <xdr:rowOff>12700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933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62230</xdr:rowOff>
    </xdr:from>
    <xdr:to>
      <xdr:col>69</xdr:col>
      <xdr:colOff>92075</xdr:colOff>
      <xdr:row>58</xdr:row>
      <xdr:rowOff>12700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8348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163830</xdr:rowOff>
    </xdr:from>
    <xdr:to>
      <xdr:col>82</xdr:col>
      <xdr:colOff>158750</xdr:colOff>
      <xdr:row>58</xdr:row>
      <xdr:rowOff>93980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135907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125730</xdr:rowOff>
    </xdr:from>
    <xdr:to>
      <xdr:col>78</xdr:col>
      <xdr:colOff>120650</xdr:colOff>
      <xdr:row>58</xdr:row>
      <xdr:rowOff>55880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40657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98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110490</xdr:rowOff>
    </xdr:from>
    <xdr:to>
      <xdr:col>74</xdr:col>
      <xdr:colOff>31750</xdr:colOff>
      <xdr:row>58</xdr:row>
      <xdr:rowOff>40640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25417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133350</xdr:rowOff>
    </xdr:from>
    <xdr:to>
      <xdr:col>69</xdr:col>
      <xdr:colOff>142875</xdr:colOff>
      <xdr:row>58</xdr:row>
      <xdr:rowOff>63500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48277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97807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近年は横ばいとなっていたが、</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債務負担行為を設定している農地開発事業</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（八戸平原地区国営土地改良事業）</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に係る負担金が平成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年度で終了</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ことにより、</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は類似団体内平均値及び青森県平均を下回る</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11.5</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年度に予定している下水道事業等の公営企業会計適用により増加が見込まれるが、それまでは横ばいとなる見込みである。。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今後も費用対効果を考慮しながら、負担金の増嵩につながらないよう留意していくことにより補助費等の抑制に努める。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40</xdr:row>
      <xdr:rowOff>26416</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1914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81280</xdr:rowOff>
    </xdr:from>
    <xdr:to>
      <xdr:col>82</xdr:col>
      <xdr:colOff>107950</xdr:colOff>
      <xdr:row>36</xdr:row>
      <xdr:rowOff>113284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25348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130573</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113284</xdr:rowOff>
    </xdr:from>
    <xdr:to>
      <xdr:col>78</xdr:col>
      <xdr:colOff>69850</xdr:colOff>
      <xdr:row>36</xdr:row>
      <xdr:rowOff>113284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2854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113284</xdr:rowOff>
    </xdr:from>
    <xdr:to>
      <xdr:col>73</xdr:col>
      <xdr:colOff>180975</xdr:colOff>
      <xdr:row>36</xdr:row>
      <xdr:rowOff>117856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2854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117856</xdr:rowOff>
    </xdr:from>
    <xdr:to>
      <xdr:col>69</xdr:col>
      <xdr:colOff>92075</xdr:colOff>
      <xdr:row>36</xdr:row>
      <xdr:rowOff>117856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2900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45991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47007</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62484</xdr:rowOff>
    </xdr:from>
    <xdr:to>
      <xdr:col>78</xdr:col>
      <xdr:colOff>120650</xdr:colOff>
      <xdr:row>36</xdr:row>
      <xdr:rowOff>164084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62484</xdr:rowOff>
    </xdr:from>
    <xdr:to>
      <xdr:col>74</xdr:col>
      <xdr:colOff>31750</xdr:colOff>
      <xdr:row>36</xdr:row>
      <xdr:rowOff>164084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67056</xdr:rowOff>
    </xdr:from>
    <xdr:to>
      <xdr:col>69</xdr:col>
      <xdr:colOff>142875</xdr:colOff>
      <xdr:row>36</xdr:row>
      <xdr:rowOff>168656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7383</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67056</xdr:rowOff>
    </xdr:from>
    <xdr:to>
      <xdr:col>65</xdr:col>
      <xdr:colOff>53975</xdr:colOff>
      <xdr:row>36</xdr:row>
      <xdr:rowOff>168656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7383</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年度をピークに減少傾向が続いて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いたが、令和元</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整備が完了した大型事業（主に</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はしかみハマの駅あるでぃ～ば</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整備事業等）の償還が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開始されたためである。ただしこれは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一時的な増加</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であり、今後も一時的な増加がありながらも</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減少傾向が見込まれる。厳しい財政運営となることが予想されることから、引き続き地方債残高の削減に努め、公債費の適正化を図る。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77470</xdr:rowOff>
    </xdr:from>
    <xdr:to>
      <xdr:col>24</xdr:col>
      <xdr:colOff>25400</xdr:colOff>
      <xdr:row>81</xdr:row>
      <xdr:rowOff>161289</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593320"/>
          <a:ext cx="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133366</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161289</xdr:rowOff>
    </xdr:from>
    <xdr:to>
      <xdr:col>24</xdr:col>
      <xdr:colOff>114300</xdr:colOff>
      <xdr:row>81</xdr:row>
      <xdr:rowOff>161289</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163847</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77470</xdr:rowOff>
    </xdr:from>
    <xdr:to>
      <xdr:col>24</xdr:col>
      <xdr:colOff>114300</xdr:colOff>
      <xdr:row>73</xdr:row>
      <xdr:rowOff>77470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107950</xdr:rowOff>
    </xdr:from>
    <xdr:to>
      <xdr:col>24</xdr:col>
      <xdr:colOff>25400</xdr:colOff>
      <xdr:row>79</xdr:row>
      <xdr:rowOff>168911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3652500"/>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96538</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126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80011</xdr:rowOff>
    </xdr:from>
    <xdr:to>
      <xdr:col>24</xdr:col>
      <xdr:colOff>76200</xdr:colOff>
      <xdr:row>78</xdr:row>
      <xdr:rowOff>10161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107950</xdr:rowOff>
    </xdr:from>
    <xdr:to>
      <xdr:col>19</xdr:col>
      <xdr:colOff>187325</xdr:colOff>
      <xdr:row>79</xdr:row>
      <xdr:rowOff>161289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6525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161289</xdr:rowOff>
    </xdr:from>
    <xdr:to>
      <xdr:col>15</xdr:col>
      <xdr:colOff>98425</xdr:colOff>
      <xdr:row>80</xdr:row>
      <xdr:rowOff>43180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2209800" y="137058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27957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130811</xdr:rowOff>
    </xdr:from>
    <xdr:to>
      <xdr:col>11</xdr:col>
      <xdr:colOff>9525</xdr:colOff>
      <xdr:row>80</xdr:row>
      <xdr:rowOff>43180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320800" y="136753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125730</xdr:rowOff>
    </xdr:from>
    <xdr:to>
      <xdr:col>11</xdr:col>
      <xdr:colOff>60325</xdr:colOff>
      <xdr:row>78</xdr:row>
      <xdr:rowOff>55880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66057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153688</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118111</xdr:rowOff>
    </xdr:from>
    <xdr:to>
      <xdr:col>24</xdr:col>
      <xdr:colOff>76200</xdr:colOff>
      <xdr:row>80</xdr:row>
      <xdr:rowOff>48261</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90188</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57150</xdr:rowOff>
    </xdr:from>
    <xdr:to>
      <xdr:col>20</xdr:col>
      <xdr:colOff>38100</xdr:colOff>
      <xdr:row>79</xdr:row>
      <xdr:rowOff>158750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143527</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368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110489</xdr:rowOff>
    </xdr:from>
    <xdr:to>
      <xdr:col>15</xdr:col>
      <xdr:colOff>149225</xdr:colOff>
      <xdr:row>80</xdr:row>
      <xdr:rowOff>40639</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25416</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163830</xdr:rowOff>
    </xdr:from>
    <xdr:to>
      <xdr:col>11</xdr:col>
      <xdr:colOff>60325</xdr:colOff>
      <xdr:row>80</xdr:row>
      <xdr:rowOff>93980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78757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379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80011</xdr:rowOff>
    </xdr:from>
    <xdr:to>
      <xdr:col>6</xdr:col>
      <xdr:colOff>171450</xdr:colOff>
      <xdr:row>80</xdr:row>
      <xdr:rowOff>10161</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166388</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371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全国平均及び青森県平均</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下回る</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74.0</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％となっているが、</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年度から上昇し続けており、</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前年度から</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％上昇して</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要因としては物件費、扶助費等が毎年度増加しているためである。</a:t>
          </a:r>
          <a:endParaRPr kumimoji="0"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人件費及び補助費等については、大きく削減をするのが難しいため、増加傾向である扶助費、維持補修費及び物件費を重点的に抑制する。公債費以外で大きな比率を占める繰出金</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については</a:t>
          </a:r>
          <a:r>
            <a:rPr kumimoji="1" lang="ja-JP"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、各特別会計の事業見直しを図ることで繰出金支出を抑え、経常経費の抑制を図る。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80</xdr:row>
      <xdr:rowOff>26415</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695428"/>
          <a:ext cx="0" cy="1046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169942</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26415</xdr:rowOff>
    </xdr:from>
    <xdr:to>
      <xdr:col>82</xdr:col>
      <xdr:colOff>196850</xdr:colOff>
      <xdr:row>80</xdr:row>
      <xdr:rowOff>26415</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127000</xdr:rowOff>
    </xdr:from>
    <xdr:to>
      <xdr:col>82</xdr:col>
      <xdr:colOff>107950</xdr:colOff>
      <xdr:row>77</xdr:row>
      <xdr:rowOff>24130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5671800" y="131572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106442</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2965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89915</xdr:rowOff>
    </xdr:from>
    <xdr:to>
      <xdr:col>82</xdr:col>
      <xdr:colOff>158750</xdr:colOff>
      <xdr:row>77</xdr:row>
      <xdr:rowOff>20065</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67563</xdr:rowOff>
    </xdr:from>
    <xdr:to>
      <xdr:col>78</xdr:col>
      <xdr:colOff>69850</xdr:colOff>
      <xdr:row>76</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4782800" y="13097763"/>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99061</xdr:rowOff>
    </xdr:from>
    <xdr:to>
      <xdr:col>78</xdr:col>
      <xdr:colOff>120650</xdr:colOff>
      <xdr:row>77</xdr:row>
      <xdr:rowOff>29211</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13988</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17272</xdr:rowOff>
    </xdr:from>
    <xdr:to>
      <xdr:col>73</xdr:col>
      <xdr:colOff>180975</xdr:colOff>
      <xdr:row>76</xdr:row>
      <xdr:rowOff>67563</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3047472"/>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135145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78994</xdr:rowOff>
    </xdr:from>
    <xdr:to>
      <xdr:col>69</xdr:col>
      <xdr:colOff>92075</xdr:colOff>
      <xdr:row>76</xdr:row>
      <xdr:rowOff>17272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293774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147065</xdr:rowOff>
    </xdr:from>
    <xdr:to>
      <xdr:col>69</xdr:col>
      <xdr:colOff>142875</xdr:colOff>
      <xdr:row>76</xdr:row>
      <xdr:rowOff>77215</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61992</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16273</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144780</xdr:rowOff>
    </xdr:from>
    <xdr:to>
      <xdr:col>82</xdr:col>
      <xdr:colOff>158750</xdr:colOff>
      <xdr:row>77</xdr:row>
      <xdr:rowOff>74930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116857</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76200</xdr:rowOff>
    </xdr:from>
    <xdr:to>
      <xdr:col>78</xdr:col>
      <xdr:colOff>120650</xdr:colOff>
      <xdr:row>77</xdr:row>
      <xdr:rowOff>6350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16763</xdr:rowOff>
    </xdr:from>
    <xdr:to>
      <xdr:col>74</xdr:col>
      <xdr:colOff>31750</xdr:colOff>
      <xdr:row>76</xdr:row>
      <xdr:rowOff>118363</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128541</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137922</xdr:rowOff>
    </xdr:from>
    <xdr:to>
      <xdr:col>69</xdr:col>
      <xdr:colOff>142875</xdr:colOff>
      <xdr:row>76</xdr:row>
      <xdr:rowOff>68072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78249</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28194</xdr:rowOff>
    </xdr:from>
    <xdr:to>
      <xdr:col>65</xdr:col>
      <xdr:colOff>53975</xdr:colOff>
      <xdr:row>75</xdr:row>
      <xdr:rowOff>129794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139971</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265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青森県階上町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166761</xdr:rowOff>
    </xdr:from>
    <xdr:to>
      <xdr:col>29</xdr:col>
      <xdr:colOff>127000</xdr:colOff>
      <xdr:row>20</xdr:row>
      <xdr:rowOff>6878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00336"/>
          <a:ext cx="0" cy="1383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150405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55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6878</xdr:rowOff>
    </xdr:from>
    <xdr:to>
      <xdr:col>30</xdr:col>
      <xdr:colOff>25400</xdr:colOff>
      <xdr:row>20</xdr:row>
      <xdr:rowOff>6878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835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81688</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166761</xdr:rowOff>
    </xdr:from>
    <xdr:to>
      <xdr:col>30</xdr:col>
      <xdr:colOff>25400</xdr:colOff>
      <xdr:row>11</xdr:row>
      <xdr:rowOff>166761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00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64493</xdr:rowOff>
    </xdr:from>
    <xdr:to>
      <xdr:col>29</xdr:col>
      <xdr:colOff>127000</xdr:colOff>
      <xdr:row>19</xdr:row>
      <xdr:rowOff>86873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369668"/>
          <a:ext cx="647700" cy="223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78584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69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62057</xdr:rowOff>
    </xdr:from>
    <xdr:to>
      <xdr:col>29</xdr:col>
      <xdr:colOff>177800</xdr:colOff>
      <xdr:row>17</xdr:row>
      <xdr:rowOff>163657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85699</xdr:rowOff>
    </xdr:from>
    <xdr:to>
      <xdr:col>26</xdr:col>
      <xdr:colOff>50800</xdr:colOff>
      <xdr:row>19</xdr:row>
      <xdr:rowOff>86873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390874"/>
          <a:ext cx="698500" cy="1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85016</xdr:rowOff>
    </xdr:from>
    <xdr:to>
      <xdr:col>26</xdr:col>
      <xdr:colOff>101600</xdr:colOff>
      <xdr:row>18</xdr:row>
      <xdr:rowOff>15166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25343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16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85699</xdr:rowOff>
    </xdr:from>
    <xdr:to>
      <xdr:col>22</xdr:col>
      <xdr:colOff>114300</xdr:colOff>
      <xdr:row>19</xdr:row>
      <xdr:rowOff>102807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390874"/>
          <a:ext cx="698500" cy="17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100119</xdr:rowOff>
    </xdr:from>
    <xdr:to>
      <xdr:col>22</xdr:col>
      <xdr:colOff>165100</xdr:colOff>
      <xdr:row>18</xdr:row>
      <xdr:rowOff>30269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40446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3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102395</xdr:rowOff>
    </xdr:from>
    <xdr:to>
      <xdr:col>18</xdr:col>
      <xdr:colOff>177800</xdr:colOff>
      <xdr:row>19</xdr:row>
      <xdr:rowOff>102807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407570"/>
          <a:ext cx="698500" cy="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114894</xdr:rowOff>
    </xdr:from>
    <xdr:to>
      <xdr:col>19</xdr:col>
      <xdr:colOff>38100</xdr:colOff>
      <xdr:row>18</xdr:row>
      <xdr:rowOff>45044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55221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4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130218</xdr:rowOff>
    </xdr:from>
    <xdr:to>
      <xdr:col>15</xdr:col>
      <xdr:colOff>101600</xdr:colOff>
      <xdr:row>18</xdr:row>
      <xdr:rowOff>60368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70545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13693</xdr:rowOff>
    </xdr:from>
    <xdr:to>
      <xdr:col>29</xdr:col>
      <xdr:colOff>177800</xdr:colOff>
      <xdr:row>19</xdr:row>
      <xdr:rowOff>115293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318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93720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22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36073</xdr:rowOff>
    </xdr:from>
    <xdr:to>
      <xdr:col>26</xdr:col>
      <xdr:colOff>101600</xdr:colOff>
      <xdr:row>19</xdr:row>
      <xdr:rowOff>137673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341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122450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427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34899</xdr:rowOff>
    </xdr:from>
    <xdr:to>
      <xdr:col>22</xdr:col>
      <xdr:colOff>165100</xdr:colOff>
      <xdr:row>19</xdr:row>
      <xdr:rowOff>136499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340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121276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426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52007</xdr:rowOff>
    </xdr:from>
    <xdr:to>
      <xdr:col>19</xdr:col>
      <xdr:colOff>38100</xdr:colOff>
      <xdr:row>19</xdr:row>
      <xdr:rowOff>153607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357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138384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44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51595</xdr:rowOff>
    </xdr:from>
    <xdr:to>
      <xdr:col>15</xdr:col>
      <xdr:colOff>101600</xdr:colOff>
      <xdr:row>19</xdr:row>
      <xdr:rowOff>153195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356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137972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443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263341</xdr:rowOff>
    </xdr:from>
    <xdr:to>
      <xdr:col>29</xdr:col>
      <xdr:colOff>127000</xdr:colOff>
      <xdr:row>37</xdr:row>
      <xdr:rowOff>218230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87891"/>
          <a:ext cx="0" cy="11550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190307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315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218230</xdr:rowOff>
    </xdr:from>
    <xdr:to>
      <xdr:col>30</xdr:col>
      <xdr:colOff>25400</xdr:colOff>
      <xdr:row>37</xdr:row>
      <xdr:rowOff>218230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342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6818</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3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263341</xdr:rowOff>
    </xdr:from>
    <xdr:to>
      <xdr:col>30</xdr:col>
      <xdr:colOff>25400</xdr:colOff>
      <xdr:row>33</xdr:row>
      <xdr:rowOff>263341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878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71221</xdr:rowOff>
    </xdr:from>
    <xdr:to>
      <xdr:col>29</xdr:col>
      <xdr:colOff>127000</xdr:colOff>
      <xdr:row>36</xdr:row>
      <xdr:rowOff>102978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024471"/>
          <a:ext cx="647700" cy="31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55999</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009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32900</xdr:rowOff>
    </xdr:from>
    <xdr:to>
      <xdr:col>29</xdr:col>
      <xdr:colOff>177800</xdr:colOff>
      <xdr:row>36</xdr:row>
      <xdr:rowOff>134500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861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102978</xdr:rowOff>
    </xdr:from>
    <xdr:to>
      <xdr:col>26</xdr:col>
      <xdr:colOff>50800</xdr:colOff>
      <xdr:row>36</xdr:row>
      <xdr:rowOff>116198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056228"/>
          <a:ext cx="698500" cy="13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51473</xdr:rowOff>
    </xdr:from>
    <xdr:to>
      <xdr:col>26</xdr:col>
      <xdr:colOff>101600</xdr:colOff>
      <xdr:row>36</xdr:row>
      <xdr:rowOff>153073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047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163250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73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116198</xdr:rowOff>
    </xdr:from>
    <xdr:to>
      <xdr:col>22</xdr:col>
      <xdr:colOff>114300</xdr:colOff>
      <xdr:row>36</xdr:row>
      <xdr:rowOff>135744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069448"/>
          <a:ext cx="698500" cy="19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42348</xdr:rowOff>
    </xdr:from>
    <xdr:to>
      <xdr:col>22</xdr:col>
      <xdr:colOff>165100</xdr:colOff>
      <xdr:row>36</xdr:row>
      <xdr:rowOff>143948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154125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64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135744</xdr:rowOff>
    </xdr:from>
    <xdr:to>
      <xdr:col>18</xdr:col>
      <xdr:colOff>177800</xdr:colOff>
      <xdr:row>36</xdr:row>
      <xdr:rowOff>171082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088994"/>
          <a:ext cx="698500" cy="35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47054</xdr:rowOff>
    </xdr:from>
    <xdr:to>
      <xdr:col>19</xdr:col>
      <xdr:colOff>38100</xdr:colOff>
      <xdr:row>36</xdr:row>
      <xdr:rowOff>148654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03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158831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84944</xdr:rowOff>
    </xdr:from>
    <xdr:to>
      <xdr:col>15</xdr:col>
      <xdr:colOff>101600</xdr:colOff>
      <xdr:row>37</xdr:row>
      <xdr:rowOff>15094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38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196721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80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20421</xdr:rowOff>
    </xdr:from>
    <xdr:to>
      <xdr:col>29</xdr:col>
      <xdr:colOff>177800</xdr:colOff>
      <xdr:row>36</xdr:row>
      <xdr:rowOff>122021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73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208398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818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52178</xdr:rowOff>
    </xdr:from>
    <xdr:to>
      <xdr:col>26</xdr:col>
      <xdr:colOff>101600</xdr:colOff>
      <xdr:row>36</xdr:row>
      <xdr:rowOff>153778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05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138555</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091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65398</xdr:rowOff>
    </xdr:from>
    <xdr:to>
      <xdr:col>22</xdr:col>
      <xdr:colOff>165100</xdr:colOff>
      <xdr:row>36</xdr:row>
      <xdr:rowOff>166998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18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151775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0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84944</xdr:rowOff>
    </xdr:from>
    <xdr:to>
      <xdr:col>19</xdr:col>
      <xdr:colOff>38100</xdr:colOff>
      <xdr:row>37</xdr:row>
      <xdr:rowOff>15094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38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171321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24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120282</xdr:rowOff>
    </xdr:from>
    <xdr:to>
      <xdr:col>15</xdr:col>
      <xdr:colOff>101600</xdr:colOff>
      <xdr:row>37</xdr:row>
      <xdr:rowOff>50432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73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35209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5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青森県階上町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13,404
13,334
94.00
5,895,082
5,527,925
337,434
3,732,158
5,951,216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43.0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137268</xdr:rowOff>
    </xdr:from>
    <xdr:to>
      <xdr:col>24</xdr:col>
      <xdr:colOff>62865</xdr:colOff>
      <xdr:row>38</xdr:row>
      <xdr:rowOff>155628</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80768"/>
          <a:ext cx="1270" cy="1389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159455</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7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155628</xdr:rowOff>
    </xdr:from>
    <xdr:to>
      <xdr:col>24</xdr:col>
      <xdr:colOff>152400</xdr:colOff>
      <xdr:row>38</xdr:row>
      <xdr:rowOff>155628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7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83945</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5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137268</xdr:rowOff>
    </xdr:from>
    <xdr:to>
      <xdr:col>24</xdr:col>
      <xdr:colOff>152400</xdr:colOff>
      <xdr:row>30</xdr:row>
      <xdr:rowOff>137268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80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70763</xdr:rowOff>
    </xdr:from>
    <xdr:to>
      <xdr:col>24</xdr:col>
      <xdr:colOff>63500</xdr:colOff>
      <xdr:row>38</xdr:row>
      <xdr:rowOff>88302</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585863"/>
          <a:ext cx="838200" cy="17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97503</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098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74626</xdr:rowOff>
    </xdr:from>
    <xdr:to>
      <xdr:col>24</xdr:col>
      <xdr:colOff>114300</xdr:colOff>
      <xdr:row>37</xdr:row>
      <xdr:rowOff>4776</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4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81014</xdr:rowOff>
    </xdr:from>
    <xdr:to>
      <xdr:col>19</xdr:col>
      <xdr:colOff>177800</xdr:colOff>
      <xdr:row>38</xdr:row>
      <xdr:rowOff>88302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2908300" y="6596114"/>
          <a:ext cx="889000" cy="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87702</xdr:rowOff>
    </xdr:from>
    <xdr:to>
      <xdr:col>20</xdr:col>
      <xdr:colOff>38100</xdr:colOff>
      <xdr:row>37</xdr:row>
      <xdr:rowOff>17852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5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34379</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03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81014</xdr:rowOff>
    </xdr:from>
    <xdr:to>
      <xdr:col>15</xdr:col>
      <xdr:colOff>50800</xdr:colOff>
      <xdr:row>38</xdr:row>
      <xdr:rowOff>98516</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596114"/>
          <a:ext cx="889000" cy="17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94057</xdr:rowOff>
    </xdr:from>
    <xdr:to>
      <xdr:col>15</xdr:col>
      <xdr:colOff>101600</xdr:colOff>
      <xdr:row>37</xdr:row>
      <xdr:rowOff>24207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26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40734</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04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88237</xdr:rowOff>
    </xdr:from>
    <xdr:to>
      <xdr:col>10</xdr:col>
      <xdr:colOff>114300</xdr:colOff>
      <xdr:row>38</xdr:row>
      <xdr:rowOff>98516</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603337"/>
          <a:ext cx="889000" cy="1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110388</xdr:rowOff>
    </xdr:from>
    <xdr:to>
      <xdr:col>10</xdr:col>
      <xdr:colOff>165100</xdr:colOff>
      <xdr:row>37</xdr:row>
      <xdr:rowOff>40538</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57065</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05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121462</xdr:rowOff>
    </xdr:from>
    <xdr:to>
      <xdr:col>6</xdr:col>
      <xdr:colOff>38100</xdr:colOff>
      <xdr:row>37</xdr:row>
      <xdr:rowOff>51612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68139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06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19963</xdr:rowOff>
    </xdr:from>
    <xdr:to>
      <xdr:col>24</xdr:col>
      <xdr:colOff>114300</xdr:colOff>
      <xdr:row>38</xdr:row>
      <xdr:rowOff>121563</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53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106341</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44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37502</xdr:rowOff>
    </xdr:from>
    <xdr:to>
      <xdr:col>20</xdr:col>
      <xdr:colOff>38100</xdr:colOff>
      <xdr:row>38</xdr:row>
      <xdr:rowOff>139102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55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130229</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64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30214</xdr:rowOff>
    </xdr:from>
    <xdr:to>
      <xdr:col>15</xdr:col>
      <xdr:colOff>101600</xdr:colOff>
      <xdr:row>38</xdr:row>
      <xdr:rowOff>131814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54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122941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63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47716</xdr:rowOff>
    </xdr:from>
    <xdr:to>
      <xdr:col>10</xdr:col>
      <xdr:colOff>165100</xdr:colOff>
      <xdr:row>38</xdr:row>
      <xdr:rowOff>149316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56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140443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655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37437</xdr:rowOff>
    </xdr:from>
    <xdr:to>
      <xdr:col>6</xdr:col>
      <xdr:colOff>38100</xdr:colOff>
      <xdr:row>38</xdr:row>
      <xdr:rowOff>139037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55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130164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64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26612</xdr:rowOff>
    </xdr:from>
    <xdr:to>
      <xdr:col>24</xdr:col>
      <xdr:colOff>62865</xdr:colOff>
      <xdr:row>57</xdr:row>
      <xdr:rowOff>100422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770562"/>
          <a:ext cx="1270" cy="1102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104249</xdr:rowOff>
    </xdr:from>
    <xdr:ext cx="534377"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987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100422</xdr:rowOff>
    </xdr:from>
    <xdr:to>
      <xdr:col>24</xdr:col>
      <xdr:colOff>152400</xdr:colOff>
      <xdr:row>57</xdr:row>
      <xdr:rowOff>100422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987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144739</xdr:rowOff>
    </xdr:from>
    <xdr:ext cx="599010"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545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26612</xdr:rowOff>
    </xdr:from>
    <xdr:to>
      <xdr:col>24</xdr:col>
      <xdr:colOff>152400</xdr:colOff>
      <xdr:row>51</xdr:row>
      <xdr:rowOff>26612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77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171215</xdr:rowOff>
    </xdr:from>
    <xdr:to>
      <xdr:col>24</xdr:col>
      <xdr:colOff>63500</xdr:colOff>
      <xdr:row>57</xdr:row>
      <xdr:rowOff>13348</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3797300" y="9772415"/>
          <a:ext cx="838200" cy="1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7476</xdr:rowOff>
    </xdr:from>
    <xdr:ext cx="534377"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437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156049</xdr:rowOff>
    </xdr:from>
    <xdr:to>
      <xdr:col>24</xdr:col>
      <xdr:colOff>114300</xdr:colOff>
      <xdr:row>56</xdr:row>
      <xdr:rowOff>86199</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13348</xdr:rowOff>
    </xdr:from>
    <xdr:to>
      <xdr:col>19</xdr:col>
      <xdr:colOff>177800</xdr:colOff>
      <xdr:row>57</xdr:row>
      <xdr:rowOff>27700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2908300" y="9785998"/>
          <a:ext cx="889000" cy="1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39898</xdr:rowOff>
    </xdr:from>
    <xdr:to>
      <xdr:col>20</xdr:col>
      <xdr:colOff>38100</xdr:colOff>
      <xdr:row>56</xdr:row>
      <xdr:rowOff>141498</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158025</xdr:rowOff>
    </xdr:from>
    <xdr:ext cx="534377"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530111" y="941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27700</xdr:rowOff>
    </xdr:from>
    <xdr:to>
      <xdr:col>15</xdr:col>
      <xdr:colOff>50800</xdr:colOff>
      <xdr:row>57</xdr:row>
      <xdr:rowOff>29634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019300" y="9800350"/>
          <a:ext cx="889000" cy="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41671</xdr:rowOff>
    </xdr:from>
    <xdr:to>
      <xdr:col>15</xdr:col>
      <xdr:colOff>101600</xdr:colOff>
      <xdr:row>56</xdr:row>
      <xdr:rowOff>143271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159798</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41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22103</xdr:rowOff>
    </xdr:from>
    <xdr:to>
      <xdr:col>10</xdr:col>
      <xdr:colOff>114300</xdr:colOff>
      <xdr:row>57</xdr:row>
      <xdr:rowOff>29634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1130300" y="9794753"/>
          <a:ext cx="889000" cy="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32052</xdr:rowOff>
    </xdr:from>
    <xdr:to>
      <xdr:col>10</xdr:col>
      <xdr:colOff>165100</xdr:colOff>
      <xdr:row>56</xdr:row>
      <xdr:rowOff>133652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150179</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52111" y="940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10709</xdr:rowOff>
    </xdr:from>
    <xdr:to>
      <xdr:col>6</xdr:col>
      <xdr:colOff>38100</xdr:colOff>
      <xdr:row>56</xdr:row>
      <xdr:rowOff>112309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128836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63111" y="93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120415</xdr:rowOff>
    </xdr:from>
    <xdr:to>
      <xdr:col>24</xdr:col>
      <xdr:colOff>114300</xdr:colOff>
      <xdr:row>57</xdr:row>
      <xdr:rowOff>50565</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72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35342</xdr:rowOff>
    </xdr:from>
    <xdr:ext cx="534377"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63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133998</xdr:rowOff>
    </xdr:from>
    <xdr:to>
      <xdr:col>20</xdr:col>
      <xdr:colOff>38100</xdr:colOff>
      <xdr:row>57</xdr:row>
      <xdr:rowOff>64148</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73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55275</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530111" y="982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148350</xdr:rowOff>
    </xdr:from>
    <xdr:to>
      <xdr:col>15</xdr:col>
      <xdr:colOff>101600</xdr:colOff>
      <xdr:row>57</xdr:row>
      <xdr:rowOff>78500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74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69627</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41111" y="984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150284</xdr:rowOff>
    </xdr:from>
    <xdr:to>
      <xdr:col>10</xdr:col>
      <xdr:colOff>165100</xdr:colOff>
      <xdr:row>57</xdr:row>
      <xdr:rowOff>80434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975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71561</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52111" y="984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142753</xdr:rowOff>
    </xdr:from>
    <xdr:to>
      <xdr:col>6</xdr:col>
      <xdr:colOff>38100</xdr:colOff>
      <xdr:row>57</xdr:row>
      <xdr:rowOff>72903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974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64030</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63111" y="983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106667</xdr:rowOff>
    </xdr:from>
    <xdr:to>
      <xdr:col>24</xdr:col>
      <xdr:colOff>62865</xdr:colOff>
      <xdr:row>79</xdr:row>
      <xdr:rowOff>13512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279617"/>
          <a:ext cx="1270" cy="1278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17339</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61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13512</xdr:rowOff>
    </xdr:from>
    <xdr:to>
      <xdr:col>24</xdr:col>
      <xdr:colOff>152400</xdr:colOff>
      <xdr:row>79</xdr:row>
      <xdr:rowOff>13512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5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53344</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20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106667</xdr:rowOff>
    </xdr:from>
    <xdr:to>
      <xdr:col>24</xdr:col>
      <xdr:colOff>152400</xdr:colOff>
      <xdr:row>71</xdr:row>
      <xdr:rowOff>106667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27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128956</xdr:rowOff>
    </xdr:from>
    <xdr:to>
      <xdr:col>24</xdr:col>
      <xdr:colOff>63500</xdr:colOff>
      <xdr:row>77</xdr:row>
      <xdr:rowOff>14579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159156"/>
          <a:ext cx="838200" cy="5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81157</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282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102730</xdr:rowOff>
    </xdr:from>
    <xdr:to>
      <xdr:col>24</xdr:col>
      <xdr:colOff>114300</xdr:colOff>
      <xdr:row>78</xdr:row>
      <xdr:rowOff>32880</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30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29781</xdr:rowOff>
    </xdr:from>
    <xdr:to>
      <xdr:col>19</xdr:col>
      <xdr:colOff>177800</xdr:colOff>
      <xdr:row>77</xdr:row>
      <xdr:rowOff>14579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2908300" y="13059981"/>
          <a:ext cx="889000" cy="15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79108</xdr:rowOff>
    </xdr:from>
    <xdr:to>
      <xdr:col>20</xdr:col>
      <xdr:colOff>38100</xdr:colOff>
      <xdr:row>78</xdr:row>
      <xdr:rowOff>9258</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28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385</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373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123203</xdr:rowOff>
    </xdr:from>
    <xdr:to>
      <xdr:col>15</xdr:col>
      <xdr:colOff>50800</xdr:colOff>
      <xdr:row>76</xdr:row>
      <xdr:rowOff>29781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2981953"/>
          <a:ext cx="889000" cy="7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4508</xdr:rowOff>
    </xdr:from>
    <xdr:to>
      <xdr:col>15</xdr:col>
      <xdr:colOff>101600</xdr:colOff>
      <xdr:row>77</xdr:row>
      <xdr:rowOff>106108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20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97235</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29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123203</xdr:rowOff>
    </xdr:from>
    <xdr:to>
      <xdr:col>10</xdr:col>
      <xdr:colOff>114300</xdr:colOff>
      <xdr:row>77</xdr:row>
      <xdr:rowOff>94932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0300" y="12981953"/>
          <a:ext cx="889000" cy="31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56896</xdr:rowOff>
    </xdr:from>
    <xdr:to>
      <xdr:col>10</xdr:col>
      <xdr:colOff>165100</xdr:colOff>
      <xdr:row>77</xdr:row>
      <xdr:rowOff>158496</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2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149623</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35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49001</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42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78156</xdr:rowOff>
    </xdr:from>
    <xdr:to>
      <xdr:col>24</xdr:col>
      <xdr:colOff>114300</xdr:colOff>
      <xdr:row>77</xdr:row>
      <xdr:rowOff>8306</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10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101033</xdr:rowOff>
    </xdr:from>
    <xdr:ext cx="534377"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295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135229</xdr:rowOff>
    </xdr:from>
    <xdr:to>
      <xdr:col>20</xdr:col>
      <xdr:colOff>38100</xdr:colOff>
      <xdr:row>77</xdr:row>
      <xdr:rowOff>65379</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16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81907</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2940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150431</xdr:rowOff>
    </xdr:from>
    <xdr:to>
      <xdr:col>15</xdr:col>
      <xdr:colOff>101600</xdr:colOff>
      <xdr:row>76</xdr:row>
      <xdr:rowOff>80581</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00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97108</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41111" y="1278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72403</xdr:rowOff>
    </xdr:from>
    <xdr:to>
      <xdr:col>10</xdr:col>
      <xdr:colOff>165100</xdr:colOff>
      <xdr:row>76</xdr:row>
      <xdr:rowOff>2552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29311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19080</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52111" y="1270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44132</xdr:rowOff>
    </xdr:from>
    <xdr:to>
      <xdr:col>6</xdr:col>
      <xdr:colOff>38100</xdr:colOff>
      <xdr:row>77</xdr:row>
      <xdr:rowOff>145732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24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162259</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02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64196</xdr:rowOff>
    </xdr:from>
    <xdr:to>
      <xdr:col>24</xdr:col>
      <xdr:colOff>62865</xdr:colOff>
      <xdr:row>99</xdr:row>
      <xdr:rowOff>79840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66146"/>
          <a:ext cx="1270" cy="1387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83667</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5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79840</xdr:rowOff>
    </xdr:from>
    <xdr:to>
      <xdr:col>24</xdr:col>
      <xdr:colOff>152400</xdr:colOff>
      <xdr:row>99</xdr:row>
      <xdr:rowOff>79840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53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10873</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41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64196</xdr:rowOff>
    </xdr:from>
    <xdr:to>
      <xdr:col>24</xdr:col>
      <xdr:colOff>152400</xdr:colOff>
      <xdr:row>91</xdr:row>
      <xdr:rowOff>64196</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66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78550</xdr:rowOff>
    </xdr:from>
    <xdr:to>
      <xdr:col>24</xdr:col>
      <xdr:colOff>63500</xdr:colOff>
      <xdr:row>95</xdr:row>
      <xdr:rowOff>156404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366300"/>
          <a:ext cx="838200" cy="7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4968</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635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26541</xdr:rowOff>
    </xdr:from>
    <xdr:to>
      <xdr:col>24</xdr:col>
      <xdr:colOff>114300</xdr:colOff>
      <xdr:row>97</xdr:row>
      <xdr:rowOff>128141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65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156404</xdr:rowOff>
    </xdr:from>
    <xdr:to>
      <xdr:col>19</xdr:col>
      <xdr:colOff>177800</xdr:colOff>
      <xdr:row>96</xdr:row>
      <xdr:rowOff>25955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444154"/>
          <a:ext cx="889000" cy="4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43180</xdr:rowOff>
    </xdr:from>
    <xdr:to>
      <xdr:col>20</xdr:col>
      <xdr:colOff>38100</xdr:colOff>
      <xdr:row>97</xdr:row>
      <xdr:rowOff>144780</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6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135907</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7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145399</xdr:rowOff>
    </xdr:from>
    <xdr:to>
      <xdr:col>15</xdr:col>
      <xdr:colOff>50800</xdr:colOff>
      <xdr:row>96</xdr:row>
      <xdr:rowOff>25955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433149"/>
          <a:ext cx="889000" cy="5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44780</xdr:rowOff>
    </xdr:from>
    <xdr:to>
      <xdr:col>15</xdr:col>
      <xdr:colOff>101600</xdr:colOff>
      <xdr:row>97</xdr:row>
      <xdr:rowOff>146380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67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137507</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76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145399</xdr:rowOff>
    </xdr:from>
    <xdr:to>
      <xdr:col>10</xdr:col>
      <xdr:colOff>114300</xdr:colOff>
      <xdr:row>96</xdr:row>
      <xdr:rowOff>119666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433149"/>
          <a:ext cx="889000" cy="14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61713</xdr:rowOff>
    </xdr:from>
    <xdr:to>
      <xdr:col>10</xdr:col>
      <xdr:colOff>165100</xdr:colOff>
      <xdr:row>97</xdr:row>
      <xdr:rowOff>163313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69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154440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78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106045</xdr:rowOff>
    </xdr:from>
    <xdr:to>
      <xdr:col>6</xdr:col>
      <xdr:colOff>38100</xdr:colOff>
      <xdr:row>98</xdr:row>
      <xdr:rowOff>36195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27322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82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27750</xdr:rowOff>
    </xdr:from>
    <xdr:to>
      <xdr:col>24</xdr:col>
      <xdr:colOff>114300</xdr:colOff>
      <xdr:row>95</xdr:row>
      <xdr:rowOff>129350</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3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50627</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16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105604</xdr:rowOff>
    </xdr:from>
    <xdr:to>
      <xdr:col>20</xdr:col>
      <xdr:colOff>38100</xdr:colOff>
      <xdr:row>96</xdr:row>
      <xdr:rowOff>35754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39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52281</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16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146605</xdr:rowOff>
    </xdr:from>
    <xdr:to>
      <xdr:col>15</xdr:col>
      <xdr:colOff>101600</xdr:colOff>
      <xdr:row>96</xdr:row>
      <xdr:rowOff>76755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43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93282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20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94599</xdr:rowOff>
    </xdr:from>
    <xdr:to>
      <xdr:col>10</xdr:col>
      <xdr:colOff>165100</xdr:colOff>
      <xdr:row>96</xdr:row>
      <xdr:rowOff>24749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38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41276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15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68866</xdr:rowOff>
    </xdr:from>
    <xdr:to>
      <xdr:col>6</xdr:col>
      <xdr:colOff>38100</xdr:colOff>
      <xdr:row>96</xdr:row>
      <xdr:rowOff>170466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52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15543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30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154079</xdr:rowOff>
    </xdr:from>
    <xdr:to>
      <xdr:col>54</xdr:col>
      <xdr:colOff>189865</xdr:colOff>
      <xdr:row>38</xdr:row>
      <xdr:rowOff>143475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26129"/>
          <a:ext cx="1270" cy="1532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147302</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6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143475</xdr:rowOff>
    </xdr:from>
    <xdr:to>
      <xdr:col>55</xdr:col>
      <xdr:colOff>88900</xdr:colOff>
      <xdr:row>38</xdr:row>
      <xdr:rowOff>143475</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100756</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0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154079</xdr:rowOff>
    </xdr:from>
    <xdr:to>
      <xdr:col>55</xdr:col>
      <xdr:colOff>88900</xdr:colOff>
      <xdr:row>29</xdr:row>
      <xdr:rowOff>154079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26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133802</xdr:rowOff>
    </xdr:from>
    <xdr:to>
      <xdr:col>55</xdr:col>
      <xdr:colOff>0</xdr:colOff>
      <xdr:row>38</xdr:row>
      <xdr:rowOff>139067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648902"/>
          <a:ext cx="838200" cy="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107838</xdr:rowOff>
    </xdr:from>
    <xdr:ext cx="534377"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80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84961</xdr:rowOff>
    </xdr:from>
    <xdr:to>
      <xdr:col>55</xdr:col>
      <xdr:colOff>50800</xdr:colOff>
      <xdr:row>38</xdr:row>
      <xdr:rowOff>15111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131888</xdr:rowOff>
    </xdr:from>
    <xdr:to>
      <xdr:col>50</xdr:col>
      <xdr:colOff>114300</xdr:colOff>
      <xdr:row>38</xdr:row>
      <xdr:rowOff>133802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646988"/>
          <a:ext cx="889000" cy="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100516</xdr:rowOff>
    </xdr:from>
    <xdr:to>
      <xdr:col>50</xdr:col>
      <xdr:colOff>165100</xdr:colOff>
      <xdr:row>38</xdr:row>
      <xdr:rowOff>30666</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4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47193</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21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119910</xdr:rowOff>
    </xdr:from>
    <xdr:to>
      <xdr:col>45</xdr:col>
      <xdr:colOff>177800</xdr:colOff>
      <xdr:row>38</xdr:row>
      <xdr:rowOff>131888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635010"/>
          <a:ext cx="889000" cy="1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135495</xdr:rowOff>
    </xdr:from>
    <xdr:to>
      <xdr:col>46</xdr:col>
      <xdr:colOff>38100</xdr:colOff>
      <xdr:row>38</xdr:row>
      <xdr:rowOff>65646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791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82172</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25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119910</xdr:rowOff>
    </xdr:from>
    <xdr:to>
      <xdr:col>41</xdr:col>
      <xdr:colOff>50800</xdr:colOff>
      <xdr:row>38</xdr:row>
      <xdr:rowOff>127212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635010"/>
          <a:ext cx="889000" cy="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130584</xdr:rowOff>
    </xdr:from>
    <xdr:to>
      <xdr:col>41</xdr:col>
      <xdr:colOff>101600</xdr:colOff>
      <xdr:row>38</xdr:row>
      <xdr:rowOff>60734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7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77261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24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135534</xdr:rowOff>
    </xdr:from>
    <xdr:to>
      <xdr:col>36</xdr:col>
      <xdr:colOff>165100</xdr:colOff>
      <xdr:row>38</xdr:row>
      <xdr:rowOff>65684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82211</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2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88267</xdr:rowOff>
    </xdr:from>
    <xdr:to>
      <xdr:col>55</xdr:col>
      <xdr:colOff>50800</xdr:colOff>
      <xdr:row>39</xdr:row>
      <xdr:rowOff>18417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60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3194</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51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83002</xdr:rowOff>
    </xdr:from>
    <xdr:to>
      <xdr:col>50</xdr:col>
      <xdr:colOff>165100</xdr:colOff>
      <xdr:row>39</xdr:row>
      <xdr:rowOff>13152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59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4279</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690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81088</xdr:rowOff>
    </xdr:from>
    <xdr:to>
      <xdr:col>46</xdr:col>
      <xdr:colOff>38100</xdr:colOff>
      <xdr:row>39</xdr:row>
      <xdr:rowOff>11238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9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2365</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68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69110</xdr:rowOff>
    </xdr:from>
    <xdr:to>
      <xdr:col>41</xdr:col>
      <xdr:colOff>101600</xdr:colOff>
      <xdr:row>38</xdr:row>
      <xdr:rowOff>170710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8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161837</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67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76412</xdr:rowOff>
    </xdr:from>
    <xdr:to>
      <xdr:col>36</xdr:col>
      <xdr:colOff>165100</xdr:colOff>
      <xdr:row>39</xdr:row>
      <xdr:rowOff>6562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9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169139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68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90159</xdr:rowOff>
    </xdr:from>
    <xdr:to>
      <xdr:col>54</xdr:col>
      <xdr:colOff>189865</xdr:colOff>
      <xdr:row>59</xdr:row>
      <xdr:rowOff>3591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834109"/>
          <a:ext cx="1270" cy="128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7418</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2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3591</xdr:rowOff>
    </xdr:from>
    <xdr:to>
      <xdr:col>55</xdr:col>
      <xdr:colOff>88900</xdr:colOff>
      <xdr:row>59</xdr:row>
      <xdr:rowOff>3591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19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36836</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60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90159</xdr:rowOff>
    </xdr:from>
    <xdr:to>
      <xdr:col>55</xdr:col>
      <xdr:colOff>88900</xdr:colOff>
      <xdr:row>51</xdr:row>
      <xdr:rowOff>90159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83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159405</xdr:rowOff>
    </xdr:from>
    <xdr:to>
      <xdr:col>55</xdr:col>
      <xdr:colOff>0</xdr:colOff>
      <xdr:row>58</xdr:row>
      <xdr:rowOff>163978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10103505"/>
          <a:ext cx="8382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9875</xdr:rowOff>
    </xdr:from>
    <xdr:ext cx="534377"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782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158448</xdr:rowOff>
    </xdr:from>
    <xdr:to>
      <xdr:col>55</xdr:col>
      <xdr:colOff>50800</xdr:colOff>
      <xdr:row>58</xdr:row>
      <xdr:rowOff>88598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3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110835</xdr:rowOff>
    </xdr:from>
    <xdr:to>
      <xdr:col>50</xdr:col>
      <xdr:colOff>114300</xdr:colOff>
      <xdr:row>58</xdr:row>
      <xdr:rowOff>163978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10054935"/>
          <a:ext cx="889000" cy="5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130330</xdr:rowOff>
    </xdr:from>
    <xdr:to>
      <xdr:col>50</xdr:col>
      <xdr:colOff>165100</xdr:colOff>
      <xdr:row>58</xdr:row>
      <xdr:rowOff>60480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90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77007</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678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110835</xdr:rowOff>
    </xdr:from>
    <xdr:to>
      <xdr:col>45</xdr:col>
      <xdr:colOff>177800</xdr:colOff>
      <xdr:row>58</xdr:row>
      <xdr:rowOff>129255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10054935"/>
          <a:ext cx="889000" cy="1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6998</xdr:rowOff>
    </xdr:from>
    <xdr:to>
      <xdr:col>46</xdr:col>
      <xdr:colOff>38100</xdr:colOff>
      <xdr:row>58</xdr:row>
      <xdr:rowOff>108598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125125</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83111" y="972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82703</xdr:rowOff>
    </xdr:from>
    <xdr:to>
      <xdr:col>41</xdr:col>
      <xdr:colOff>50800</xdr:colOff>
      <xdr:row>58</xdr:row>
      <xdr:rowOff>129255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10026803"/>
          <a:ext cx="889000" cy="4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14790</xdr:rowOff>
    </xdr:from>
    <xdr:to>
      <xdr:col>41</xdr:col>
      <xdr:colOff>101600</xdr:colOff>
      <xdr:row>58</xdr:row>
      <xdr:rowOff>116390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5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132917</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94111" y="973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134445</xdr:rowOff>
    </xdr:from>
    <xdr:to>
      <xdr:col>36</xdr:col>
      <xdr:colOff>165100</xdr:colOff>
      <xdr:row>58</xdr:row>
      <xdr:rowOff>64595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0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81122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682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108605</xdr:rowOff>
    </xdr:from>
    <xdr:to>
      <xdr:col>55</xdr:col>
      <xdr:colOff>50800</xdr:colOff>
      <xdr:row>59</xdr:row>
      <xdr:rowOff>38755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5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23532</xdr:rowOff>
    </xdr:from>
    <xdr:ext cx="534377"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6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113178</xdr:rowOff>
    </xdr:from>
    <xdr:to>
      <xdr:col>50</xdr:col>
      <xdr:colOff>165100</xdr:colOff>
      <xdr:row>59</xdr:row>
      <xdr:rowOff>43328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5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34455</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72111" y="1015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60035</xdr:rowOff>
    </xdr:from>
    <xdr:to>
      <xdr:col>46</xdr:col>
      <xdr:colOff>38100</xdr:colOff>
      <xdr:row>58</xdr:row>
      <xdr:rowOff>161635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0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152762</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1009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78455</xdr:rowOff>
    </xdr:from>
    <xdr:to>
      <xdr:col>41</xdr:col>
      <xdr:colOff>101600</xdr:colOff>
      <xdr:row>59</xdr:row>
      <xdr:rowOff>8605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02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171182</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1011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31903</xdr:rowOff>
    </xdr:from>
    <xdr:to>
      <xdr:col>36</xdr:col>
      <xdr:colOff>165100</xdr:colOff>
      <xdr:row>58</xdr:row>
      <xdr:rowOff>133503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7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124630</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05111" y="1006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156102</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1986152"/>
          <a:ext cx="1270" cy="160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102779</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76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156102</xdr:rowOff>
    </xdr:from>
    <xdr:to>
      <xdr:col>55</xdr:col>
      <xdr:colOff>88900</xdr:colOff>
      <xdr:row>69</xdr:row>
      <xdr:rowOff>156102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198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39474</xdr:rowOff>
    </xdr:from>
    <xdr:to>
      <xdr:col>55</xdr:col>
      <xdr:colOff>0</xdr:colOff>
      <xdr:row>79</xdr:row>
      <xdr:rowOff>39951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584024"/>
          <a:ext cx="838200" cy="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69508</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271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46631</xdr:rowOff>
    </xdr:from>
    <xdr:to>
      <xdr:col>55</xdr:col>
      <xdr:colOff>50800</xdr:colOff>
      <xdr:row>78</xdr:row>
      <xdr:rowOff>148231</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19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131417</xdr:rowOff>
    </xdr:from>
    <xdr:to>
      <xdr:col>50</xdr:col>
      <xdr:colOff>114300</xdr:colOff>
      <xdr:row>79</xdr:row>
      <xdr:rowOff>39951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504517"/>
          <a:ext cx="889000" cy="7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40943</xdr:rowOff>
    </xdr:from>
    <xdr:to>
      <xdr:col>50</xdr:col>
      <xdr:colOff>165100</xdr:colOff>
      <xdr:row>78</xdr:row>
      <xdr:rowOff>142543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1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159070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18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131417</xdr:rowOff>
    </xdr:from>
    <xdr:to>
      <xdr:col>45</xdr:col>
      <xdr:colOff>177800</xdr:colOff>
      <xdr:row>79</xdr:row>
      <xdr:rowOff>43276</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504517"/>
          <a:ext cx="889000" cy="8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76392</xdr:rowOff>
    </xdr:from>
    <xdr:to>
      <xdr:col>46</xdr:col>
      <xdr:colOff>38100</xdr:colOff>
      <xdr:row>79</xdr:row>
      <xdr:rowOff>6542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23069</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22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143441</xdr:rowOff>
    </xdr:from>
    <xdr:to>
      <xdr:col>41</xdr:col>
      <xdr:colOff>50800</xdr:colOff>
      <xdr:row>79</xdr:row>
      <xdr:rowOff>43276</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345091"/>
          <a:ext cx="889000" cy="24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68452</xdr:rowOff>
    </xdr:from>
    <xdr:to>
      <xdr:col>41</xdr:col>
      <xdr:colOff>101600</xdr:colOff>
      <xdr:row>78</xdr:row>
      <xdr:rowOff>170052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4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15129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21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104891</xdr:rowOff>
    </xdr:from>
    <xdr:to>
      <xdr:col>36</xdr:col>
      <xdr:colOff>165100</xdr:colOff>
      <xdr:row>78</xdr:row>
      <xdr:rowOff>35041</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0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26168</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39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160124</xdr:rowOff>
    </xdr:from>
    <xdr:to>
      <xdr:col>55</xdr:col>
      <xdr:colOff>50800</xdr:colOff>
      <xdr:row>79</xdr:row>
      <xdr:rowOff>90274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3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75051</xdr:rowOff>
    </xdr:from>
    <xdr:ext cx="469744"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4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160601</xdr:rowOff>
    </xdr:from>
    <xdr:to>
      <xdr:col>50</xdr:col>
      <xdr:colOff>165100</xdr:colOff>
      <xdr:row>79</xdr:row>
      <xdr:rowOff>90751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3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81878</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04428" y="1362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80617</xdr:rowOff>
    </xdr:from>
    <xdr:to>
      <xdr:col>46</xdr:col>
      <xdr:colOff>38100</xdr:colOff>
      <xdr:row>79</xdr:row>
      <xdr:rowOff>10767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45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1894</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54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163926</xdr:rowOff>
    </xdr:from>
    <xdr:to>
      <xdr:col>41</xdr:col>
      <xdr:colOff>101600</xdr:colOff>
      <xdr:row>79</xdr:row>
      <xdr:rowOff>94076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53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85203</xdr:rowOff>
    </xdr:from>
    <xdr:ext cx="378565"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72017" y="13629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92641</xdr:rowOff>
    </xdr:from>
    <xdr:to>
      <xdr:col>36</xdr:col>
      <xdr:colOff>165100</xdr:colOff>
      <xdr:row>78</xdr:row>
      <xdr:rowOff>22791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29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39318</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06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28180</xdr:rowOff>
    </xdr:from>
    <xdr:to>
      <xdr:col>54</xdr:col>
      <xdr:colOff>189865</xdr:colOff>
      <xdr:row>98</xdr:row>
      <xdr:rowOff>132083</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801580"/>
          <a:ext cx="1270" cy="113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135910</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38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132083</xdr:rowOff>
    </xdr:from>
    <xdr:to>
      <xdr:col>55</xdr:col>
      <xdr:colOff>88900</xdr:colOff>
      <xdr:row>98</xdr:row>
      <xdr:rowOff>132083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3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146307</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576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28180</xdr:rowOff>
    </xdr:from>
    <xdr:to>
      <xdr:col>55</xdr:col>
      <xdr:colOff>88900</xdr:colOff>
      <xdr:row>92</xdr:row>
      <xdr:rowOff>28180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80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32052</xdr:rowOff>
    </xdr:from>
    <xdr:to>
      <xdr:col>55</xdr:col>
      <xdr:colOff>0</xdr:colOff>
      <xdr:row>98</xdr:row>
      <xdr:rowOff>45754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834152"/>
          <a:ext cx="838200" cy="1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47796</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06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24919</xdr:rowOff>
    </xdr:from>
    <xdr:to>
      <xdr:col>55</xdr:col>
      <xdr:colOff>50800</xdr:colOff>
      <xdr:row>97</xdr:row>
      <xdr:rowOff>126519</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17399</xdr:rowOff>
    </xdr:from>
    <xdr:to>
      <xdr:col>50</xdr:col>
      <xdr:colOff>114300</xdr:colOff>
      <xdr:row>98</xdr:row>
      <xdr:rowOff>45754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819499"/>
          <a:ext cx="889000" cy="28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140343</xdr:rowOff>
    </xdr:from>
    <xdr:to>
      <xdr:col>50</xdr:col>
      <xdr:colOff>165100</xdr:colOff>
      <xdr:row>97</xdr:row>
      <xdr:rowOff>70493</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9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87020</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37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127095</xdr:rowOff>
    </xdr:from>
    <xdr:to>
      <xdr:col>45</xdr:col>
      <xdr:colOff>177800</xdr:colOff>
      <xdr:row>98</xdr:row>
      <xdr:rowOff>17399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757745"/>
          <a:ext cx="889000" cy="6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37223</xdr:rowOff>
    </xdr:from>
    <xdr:to>
      <xdr:col>46</xdr:col>
      <xdr:colOff>38100</xdr:colOff>
      <xdr:row>97</xdr:row>
      <xdr:rowOff>138823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155350</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44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127095</xdr:rowOff>
    </xdr:from>
    <xdr:to>
      <xdr:col>41</xdr:col>
      <xdr:colOff>50800</xdr:colOff>
      <xdr:row>98</xdr:row>
      <xdr:rowOff>137880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757745"/>
          <a:ext cx="889000" cy="18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58958</xdr:rowOff>
    </xdr:from>
    <xdr:to>
      <xdr:col>41</xdr:col>
      <xdr:colOff>101600</xdr:colOff>
      <xdr:row>97</xdr:row>
      <xdr:rowOff>160558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68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5635</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46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111998</xdr:rowOff>
    </xdr:from>
    <xdr:to>
      <xdr:col>36</xdr:col>
      <xdr:colOff>165100</xdr:colOff>
      <xdr:row>98</xdr:row>
      <xdr:rowOff>42148</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58675</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51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152702</xdr:rowOff>
    </xdr:from>
    <xdr:to>
      <xdr:col>55</xdr:col>
      <xdr:colOff>50800</xdr:colOff>
      <xdr:row>98</xdr:row>
      <xdr:rowOff>82852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78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67629</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9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166404</xdr:rowOff>
    </xdr:from>
    <xdr:to>
      <xdr:col>50</xdr:col>
      <xdr:colOff>165100</xdr:colOff>
      <xdr:row>98</xdr:row>
      <xdr:rowOff>96554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79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87681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88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138049</xdr:rowOff>
    </xdr:from>
    <xdr:to>
      <xdr:col>46</xdr:col>
      <xdr:colOff>38100</xdr:colOff>
      <xdr:row>98</xdr:row>
      <xdr:rowOff>68199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6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59326</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86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76295</xdr:rowOff>
    </xdr:from>
    <xdr:to>
      <xdr:col>41</xdr:col>
      <xdr:colOff>101600</xdr:colOff>
      <xdr:row>98</xdr:row>
      <xdr:rowOff>6445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70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169022</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79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87080</xdr:rowOff>
    </xdr:from>
    <xdr:to>
      <xdr:col>36</xdr:col>
      <xdr:colOff>165100</xdr:colOff>
      <xdr:row>99</xdr:row>
      <xdr:rowOff>17230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8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99</xdr:row>
      <xdr:rowOff>8357</xdr:rowOff>
    </xdr:from>
    <xdr:ext cx="378565"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3017" y="1698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2673</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146173"/>
          <a:ext cx="1269" cy="1584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120800</xdr:rowOff>
    </xdr:from>
    <xdr:ext cx="534377"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492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2673</xdr:rowOff>
    </xdr:from>
    <xdr:to>
      <xdr:col>86</xdr:col>
      <xdr:colOff>25400</xdr:colOff>
      <xdr:row>30</xdr:row>
      <xdr:rowOff>2673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146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12656</xdr:rowOff>
    </xdr:from>
    <xdr:to>
      <xdr:col>85</xdr:col>
      <xdr:colOff>127000</xdr:colOff>
      <xdr:row>39</xdr:row>
      <xdr:rowOff>44412</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699206"/>
          <a:ext cx="838200" cy="3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101795</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273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78918</xdr:rowOff>
    </xdr:from>
    <xdr:to>
      <xdr:col>85</xdr:col>
      <xdr:colOff>177800</xdr:colOff>
      <xdr:row>38</xdr:row>
      <xdr:rowOff>9068</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422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108286</xdr:rowOff>
    </xdr:from>
    <xdr:to>
      <xdr:col>81</xdr:col>
      <xdr:colOff>50800</xdr:colOff>
      <xdr:row>39</xdr:row>
      <xdr:rowOff>44412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623386"/>
          <a:ext cx="889000" cy="10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160300</xdr:rowOff>
    </xdr:from>
    <xdr:to>
      <xdr:col>81</xdr:col>
      <xdr:colOff>101600</xdr:colOff>
      <xdr:row>38</xdr:row>
      <xdr:rowOff>90450</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5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106977</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2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108286</xdr:rowOff>
    </xdr:from>
    <xdr:to>
      <xdr:col>76</xdr:col>
      <xdr:colOff>114300</xdr:colOff>
      <xdr:row>39</xdr:row>
      <xdr:rowOff>5283</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623386"/>
          <a:ext cx="889000" cy="6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73355</xdr:rowOff>
    </xdr:from>
    <xdr:to>
      <xdr:col>76</xdr:col>
      <xdr:colOff>165100</xdr:colOff>
      <xdr:row>39</xdr:row>
      <xdr:rowOff>3505</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58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166082</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68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5283</xdr:rowOff>
    </xdr:from>
    <xdr:to>
      <xdr:col>71</xdr:col>
      <xdr:colOff>177800</xdr:colOff>
      <xdr:row>39</xdr:row>
      <xdr:rowOff>41745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691833"/>
          <a:ext cx="889000" cy="36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56115</xdr:rowOff>
    </xdr:from>
    <xdr:to>
      <xdr:col>72</xdr:col>
      <xdr:colOff>38100</xdr:colOff>
      <xdr:row>38</xdr:row>
      <xdr:rowOff>157715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57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2792</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346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21901</xdr:rowOff>
    </xdr:from>
    <xdr:to>
      <xdr:col>67</xdr:col>
      <xdr:colOff>101600</xdr:colOff>
      <xdr:row>38</xdr:row>
      <xdr:rowOff>123501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53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140028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312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133306</xdr:rowOff>
    </xdr:from>
    <xdr:to>
      <xdr:col>85</xdr:col>
      <xdr:colOff>177800</xdr:colOff>
      <xdr:row>39</xdr:row>
      <xdr:rowOff>63456</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4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48233</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6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165062</xdr:rowOff>
    </xdr:from>
    <xdr:to>
      <xdr:col>81</xdr:col>
      <xdr:colOff>101600</xdr:colOff>
      <xdr:row>39</xdr:row>
      <xdr:rowOff>95212</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86339</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57486</xdr:rowOff>
    </xdr:from>
    <xdr:to>
      <xdr:col>76</xdr:col>
      <xdr:colOff>165100</xdr:colOff>
      <xdr:row>38</xdr:row>
      <xdr:rowOff>159086</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57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4163</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347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125933</xdr:rowOff>
    </xdr:from>
    <xdr:to>
      <xdr:col>72</xdr:col>
      <xdr:colOff>38100</xdr:colOff>
      <xdr:row>39</xdr:row>
      <xdr:rowOff>56083</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4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47210</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733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162395</xdr:rowOff>
    </xdr:from>
    <xdr:to>
      <xdr:col>67</xdr:col>
      <xdr:colOff>101600</xdr:colOff>
      <xdr:row>39</xdr:row>
      <xdr:rowOff>92545</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7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83672</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5017" y="6770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131905</xdr:rowOff>
    </xdr:from>
    <xdr:to>
      <xdr:col>85</xdr:col>
      <xdr:colOff>126364</xdr:colOff>
      <xdr:row>78</xdr:row>
      <xdr:rowOff>24273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33405"/>
          <a:ext cx="1269" cy="1263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28100</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0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24273</xdr:rowOff>
    </xdr:from>
    <xdr:to>
      <xdr:col>86</xdr:col>
      <xdr:colOff>25400</xdr:colOff>
      <xdr:row>78</xdr:row>
      <xdr:rowOff>24273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39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78582</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0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131905</xdr:rowOff>
    </xdr:from>
    <xdr:to>
      <xdr:col>86</xdr:col>
      <xdr:colOff>25400</xdr:colOff>
      <xdr:row>70</xdr:row>
      <xdr:rowOff>131905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3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112992</xdr:rowOff>
    </xdr:from>
    <xdr:to>
      <xdr:col>85</xdr:col>
      <xdr:colOff>127000</xdr:colOff>
      <xdr:row>76</xdr:row>
      <xdr:rowOff>131783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143192"/>
          <a:ext cx="838200" cy="1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72527</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931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49650</xdr:rowOff>
    </xdr:from>
    <xdr:to>
      <xdr:col>85</xdr:col>
      <xdr:colOff>177800</xdr:colOff>
      <xdr:row>76</xdr:row>
      <xdr:rowOff>151250</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0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118546</xdr:rowOff>
    </xdr:from>
    <xdr:to>
      <xdr:col>81</xdr:col>
      <xdr:colOff>50800</xdr:colOff>
      <xdr:row>76</xdr:row>
      <xdr:rowOff>131783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3148746"/>
          <a:ext cx="889000" cy="1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77553</xdr:rowOff>
    </xdr:from>
    <xdr:to>
      <xdr:col>81</xdr:col>
      <xdr:colOff>101600</xdr:colOff>
      <xdr:row>77</xdr:row>
      <xdr:rowOff>7703</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24231</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28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103063</xdr:rowOff>
    </xdr:from>
    <xdr:to>
      <xdr:col>76</xdr:col>
      <xdr:colOff>114300</xdr:colOff>
      <xdr:row>76</xdr:row>
      <xdr:rowOff>118546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133263"/>
          <a:ext cx="889000" cy="1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65027</xdr:rowOff>
    </xdr:from>
    <xdr:to>
      <xdr:col>76</xdr:col>
      <xdr:colOff>165100</xdr:colOff>
      <xdr:row>76</xdr:row>
      <xdr:rowOff>166627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11703</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87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103063</xdr:rowOff>
    </xdr:from>
    <xdr:to>
      <xdr:col>71</xdr:col>
      <xdr:colOff>177800</xdr:colOff>
      <xdr:row>76</xdr:row>
      <xdr:rowOff>123034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133263"/>
          <a:ext cx="889000" cy="1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46357</xdr:rowOff>
    </xdr:from>
    <xdr:to>
      <xdr:col>72</xdr:col>
      <xdr:colOff>38100</xdr:colOff>
      <xdr:row>76</xdr:row>
      <xdr:rowOff>147957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164485</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85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76288</xdr:rowOff>
    </xdr:from>
    <xdr:to>
      <xdr:col>67</xdr:col>
      <xdr:colOff>101600</xdr:colOff>
      <xdr:row>77</xdr:row>
      <xdr:rowOff>6438</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169015</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319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62192</xdr:rowOff>
    </xdr:from>
    <xdr:to>
      <xdr:col>85</xdr:col>
      <xdr:colOff>177800</xdr:colOff>
      <xdr:row>76</xdr:row>
      <xdr:rowOff>163792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09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40619</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07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80983</xdr:rowOff>
    </xdr:from>
    <xdr:to>
      <xdr:col>81</xdr:col>
      <xdr:colOff>101600</xdr:colOff>
      <xdr:row>77</xdr:row>
      <xdr:rowOff>11133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11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2260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20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67746</xdr:rowOff>
    </xdr:from>
    <xdr:to>
      <xdr:col>76</xdr:col>
      <xdr:colOff>165100</xdr:colOff>
      <xdr:row>76</xdr:row>
      <xdr:rowOff>169346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09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160473</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19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52263</xdr:rowOff>
    </xdr:from>
    <xdr:to>
      <xdr:col>72</xdr:col>
      <xdr:colOff>38100</xdr:colOff>
      <xdr:row>76</xdr:row>
      <xdr:rowOff>153863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08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144990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17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72234</xdr:rowOff>
    </xdr:from>
    <xdr:to>
      <xdr:col>67</xdr:col>
      <xdr:colOff>101600</xdr:colOff>
      <xdr:row>77</xdr:row>
      <xdr:rowOff>2384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10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18912</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287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77915</xdr:rowOff>
    </xdr:from>
    <xdr:to>
      <xdr:col>85</xdr:col>
      <xdr:colOff>126364</xdr:colOff>
      <xdr:row>99</xdr:row>
      <xdr:rowOff>43129</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508415"/>
          <a:ext cx="1269"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46956</xdr:rowOff>
    </xdr:from>
    <xdr:ext cx="378565"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7020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43129</xdr:rowOff>
    </xdr:from>
    <xdr:to>
      <xdr:col>86</xdr:col>
      <xdr:colOff>25400</xdr:colOff>
      <xdr:row>99</xdr:row>
      <xdr:rowOff>43129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7016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24592</xdr:rowOff>
    </xdr:from>
    <xdr:ext cx="599010"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28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77915</xdr:rowOff>
    </xdr:from>
    <xdr:to>
      <xdr:col>86</xdr:col>
      <xdr:colOff>25400</xdr:colOff>
      <xdr:row>90</xdr:row>
      <xdr:rowOff>77915</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50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113182</xdr:rowOff>
    </xdr:from>
    <xdr:to>
      <xdr:col>85</xdr:col>
      <xdr:colOff>127000</xdr:colOff>
      <xdr:row>98</xdr:row>
      <xdr:rowOff>119469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5481300" y="16915282"/>
          <a:ext cx="8382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12070</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471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160643</xdr:rowOff>
    </xdr:from>
    <xdr:to>
      <xdr:col>85</xdr:col>
      <xdr:colOff>177800</xdr:colOff>
      <xdr:row>97</xdr:row>
      <xdr:rowOff>90793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61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119469</xdr:rowOff>
    </xdr:from>
    <xdr:to>
      <xdr:col>81</xdr:col>
      <xdr:colOff>50800</xdr:colOff>
      <xdr:row>98</xdr:row>
      <xdr:rowOff>120205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4592300" y="16921569"/>
          <a:ext cx="889000" cy="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14288</xdr:rowOff>
    </xdr:from>
    <xdr:to>
      <xdr:col>81</xdr:col>
      <xdr:colOff>101600</xdr:colOff>
      <xdr:row>97</xdr:row>
      <xdr:rowOff>115888</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64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132415</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42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27432</xdr:rowOff>
    </xdr:from>
    <xdr:to>
      <xdr:col>76</xdr:col>
      <xdr:colOff>114300</xdr:colOff>
      <xdr:row>98</xdr:row>
      <xdr:rowOff>120205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3703300" y="16829532"/>
          <a:ext cx="889000" cy="9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29414</xdr:rowOff>
    </xdr:from>
    <xdr:to>
      <xdr:col>76</xdr:col>
      <xdr:colOff>165100</xdr:colOff>
      <xdr:row>97</xdr:row>
      <xdr:rowOff>131014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66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147541</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43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142405</xdr:rowOff>
    </xdr:from>
    <xdr:to>
      <xdr:col>71</xdr:col>
      <xdr:colOff>177800</xdr:colOff>
      <xdr:row>98</xdr:row>
      <xdr:rowOff>27432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814300" y="16773055"/>
          <a:ext cx="889000" cy="5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43090</xdr:rowOff>
    </xdr:from>
    <xdr:to>
      <xdr:col>72</xdr:col>
      <xdr:colOff>38100</xdr:colOff>
      <xdr:row>97</xdr:row>
      <xdr:rowOff>144690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67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161217</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44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149924</xdr:rowOff>
    </xdr:from>
    <xdr:to>
      <xdr:col>67</xdr:col>
      <xdr:colOff>101600</xdr:colOff>
      <xdr:row>95</xdr:row>
      <xdr:rowOff>80074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266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96601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604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62382</xdr:rowOff>
    </xdr:from>
    <xdr:to>
      <xdr:col>85</xdr:col>
      <xdr:colOff>177800</xdr:colOff>
      <xdr:row>98</xdr:row>
      <xdr:rowOff>163982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86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148759</xdr:rowOff>
    </xdr:from>
    <xdr:ext cx="469744"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77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68669</xdr:rowOff>
    </xdr:from>
    <xdr:to>
      <xdr:col>81</xdr:col>
      <xdr:colOff>101600</xdr:colOff>
      <xdr:row>98</xdr:row>
      <xdr:rowOff>170269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87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161396</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46428" y="1696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69405</xdr:rowOff>
    </xdr:from>
    <xdr:to>
      <xdr:col>76</xdr:col>
      <xdr:colOff>165100</xdr:colOff>
      <xdr:row>98</xdr:row>
      <xdr:rowOff>171005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8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162132</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57428" y="1696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148082</xdr:rowOff>
    </xdr:from>
    <xdr:to>
      <xdr:col>72</xdr:col>
      <xdr:colOff>38100</xdr:colOff>
      <xdr:row>98</xdr:row>
      <xdr:rowOff>78232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77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69359</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87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91605</xdr:rowOff>
    </xdr:from>
    <xdr:to>
      <xdr:col>67</xdr:col>
      <xdr:colOff>101600</xdr:colOff>
      <xdr:row>98</xdr:row>
      <xdr:rowOff>21755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72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12882</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47111" y="1681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75578</xdr:rowOff>
    </xdr:from>
    <xdr:to>
      <xdr:col>116</xdr:col>
      <xdr:colOff>62864</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390528"/>
          <a:ext cx="1269" cy="1264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22255</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516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75578</xdr:rowOff>
    </xdr:from>
    <xdr:to>
      <xdr:col>116</xdr:col>
      <xdr:colOff>152400</xdr:colOff>
      <xdr:row>31</xdr:row>
      <xdr:rowOff>75578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390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139540</xdr:rowOff>
    </xdr:from>
    <xdr:to>
      <xdr:col>116</xdr:col>
      <xdr:colOff>63500</xdr:colOff>
      <xdr:row>38</xdr:row>
      <xdr:rowOff>139540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1323300" y="6654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36408</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380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13531</xdr:rowOff>
    </xdr:from>
    <xdr:to>
      <xdr:col>116</xdr:col>
      <xdr:colOff>114300</xdr:colOff>
      <xdr:row>38</xdr:row>
      <xdr:rowOff>115131</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134534</xdr:rowOff>
    </xdr:from>
    <xdr:to>
      <xdr:col>111</xdr:col>
      <xdr:colOff>177800</xdr:colOff>
      <xdr:row>38</xdr:row>
      <xdr:rowOff>139540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0434300" y="6649634"/>
          <a:ext cx="889000" cy="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33807</xdr:rowOff>
    </xdr:from>
    <xdr:to>
      <xdr:col>112</xdr:col>
      <xdr:colOff>38100</xdr:colOff>
      <xdr:row>38</xdr:row>
      <xdr:rowOff>135407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151934</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134534</xdr:rowOff>
    </xdr:from>
    <xdr:to>
      <xdr:col>107</xdr:col>
      <xdr:colOff>50800</xdr:colOff>
      <xdr:row>38</xdr:row>
      <xdr:rowOff>139540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19545300" y="6649634"/>
          <a:ext cx="889000" cy="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39088</xdr:rowOff>
    </xdr:from>
    <xdr:to>
      <xdr:col>107</xdr:col>
      <xdr:colOff>101600</xdr:colOff>
      <xdr:row>38</xdr:row>
      <xdr:rowOff>140688</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157215</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3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139495</xdr:rowOff>
    </xdr:from>
    <xdr:to>
      <xdr:col>102</xdr:col>
      <xdr:colOff>114300</xdr:colOff>
      <xdr:row>38</xdr:row>
      <xdr:rowOff>139540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656300" y="6654595"/>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25532</xdr:rowOff>
    </xdr:from>
    <xdr:to>
      <xdr:col>102</xdr:col>
      <xdr:colOff>165100</xdr:colOff>
      <xdr:row>38</xdr:row>
      <xdr:rowOff>127132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54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143659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31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41008</xdr:rowOff>
    </xdr:from>
    <xdr:to>
      <xdr:col>98</xdr:col>
      <xdr:colOff>38100</xdr:colOff>
      <xdr:row>38</xdr:row>
      <xdr:rowOff>142608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5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159135</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633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88740</xdr:rowOff>
    </xdr:from>
    <xdr:to>
      <xdr:col>116</xdr:col>
      <xdr:colOff>114300</xdr:colOff>
      <xdr:row>39</xdr:row>
      <xdr:rowOff>18890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6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3667</xdr:rowOff>
    </xdr:from>
    <xdr:ext cx="249299"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518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88740</xdr:rowOff>
    </xdr:from>
    <xdr:to>
      <xdr:col>112</xdr:col>
      <xdr:colOff>38100</xdr:colOff>
      <xdr:row>39</xdr:row>
      <xdr:rowOff>18890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6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10017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98650" y="6696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83734</xdr:rowOff>
    </xdr:from>
    <xdr:to>
      <xdr:col>107</xdr:col>
      <xdr:colOff>101600</xdr:colOff>
      <xdr:row>39</xdr:row>
      <xdr:rowOff>13884</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59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5011</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5017" y="669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88740</xdr:rowOff>
    </xdr:from>
    <xdr:to>
      <xdr:col>102</xdr:col>
      <xdr:colOff>165100</xdr:colOff>
      <xdr:row>39</xdr:row>
      <xdr:rowOff>18890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6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10017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420650" y="6696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88695</xdr:rowOff>
    </xdr:from>
    <xdr:to>
      <xdr:col>98</xdr:col>
      <xdr:colOff>38100</xdr:colOff>
      <xdr:row>39</xdr:row>
      <xdr:rowOff>18845</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60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9972</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531650" y="66965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146993</xdr:rowOff>
    </xdr:from>
    <xdr:to>
      <xdr:col>116</xdr:col>
      <xdr:colOff>62864</xdr:colOff>
      <xdr:row>58</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90943"/>
          <a:ext cx="1269" cy="119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93670</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66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146993</xdr:rowOff>
    </xdr:from>
    <xdr:to>
      <xdr:col>116</xdr:col>
      <xdr:colOff>152400</xdr:colOff>
      <xdr:row>51</xdr:row>
      <xdr:rowOff>146993</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9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112245</xdr:rowOff>
    </xdr:from>
    <xdr:to>
      <xdr:col>116</xdr:col>
      <xdr:colOff>63500</xdr:colOff>
      <xdr:row>58</xdr:row>
      <xdr:rowOff>112314</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056345"/>
          <a:ext cx="8382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2232</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7748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150805</xdr:rowOff>
    </xdr:from>
    <xdr:to>
      <xdr:col>116</xdr:col>
      <xdr:colOff>114300</xdr:colOff>
      <xdr:row>58</xdr:row>
      <xdr:rowOff>80955</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992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104998</xdr:rowOff>
    </xdr:from>
    <xdr:to>
      <xdr:col>111</xdr:col>
      <xdr:colOff>177800</xdr:colOff>
      <xdr:row>58</xdr:row>
      <xdr:rowOff>112314</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049098"/>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154988</xdr:rowOff>
    </xdr:from>
    <xdr:to>
      <xdr:col>112</xdr:col>
      <xdr:colOff>38100</xdr:colOff>
      <xdr:row>58</xdr:row>
      <xdr:rowOff>85138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992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101665</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70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100518</xdr:rowOff>
    </xdr:from>
    <xdr:to>
      <xdr:col>107</xdr:col>
      <xdr:colOff>50800</xdr:colOff>
      <xdr:row>58</xdr:row>
      <xdr:rowOff>104998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044618"/>
          <a:ext cx="889000" cy="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136106</xdr:rowOff>
    </xdr:from>
    <xdr:to>
      <xdr:col>107</xdr:col>
      <xdr:colOff>101600</xdr:colOff>
      <xdr:row>58</xdr:row>
      <xdr:rowOff>66256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82783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68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91763</xdr:rowOff>
    </xdr:from>
    <xdr:to>
      <xdr:col>102</xdr:col>
      <xdr:colOff>114300</xdr:colOff>
      <xdr:row>58</xdr:row>
      <xdr:rowOff>100518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035863"/>
          <a:ext cx="889000" cy="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123853</xdr:rowOff>
    </xdr:from>
    <xdr:to>
      <xdr:col>102</xdr:col>
      <xdr:colOff>165100</xdr:colOff>
      <xdr:row>58</xdr:row>
      <xdr:rowOff>54003</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70530</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152336</xdr:rowOff>
    </xdr:from>
    <xdr:to>
      <xdr:col>98</xdr:col>
      <xdr:colOff>38100</xdr:colOff>
      <xdr:row>58</xdr:row>
      <xdr:rowOff>82486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99013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70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61445</xdr:rowOff>
    </xdr:from>
    <xdr:to>
      <xdr:col>116</xdr:col>
      <xdr:colOff>114300</xdr:colOff>
      <xdr:row>58</xdr:row>
      <xdr:rowOff>163045</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0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147822</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92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61514</xdr:rowOff>
    </xdr:from>
    <xdr:to>
      <xdr:col>112</xdr:col>
      <xdr:colOff>38100</xdr:colOff>
      <xdr:row>58</xdr:row>
      <xdr:rowOff>163114</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0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154241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1009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54198</xdr:rowOff>
    </xdr:from>
    <xdr:to>
      <xdr:col>107</xdr:col>
      <xdr:colOff>101600</xdr:colOff>
      <xdr:row>58</xdr:row>
      <xdr:rowOff>155798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999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146925</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091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49718</xdr:rowOff>
    </xdr:from>
    <xdr:to>
      <xdr:col>102</xdr:col>
      <xdr:colOff>165100</xdr:colOff>
      <xdr:row>58</xdr:row>
      <xdr:rowOff>151318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999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142445</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1008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40963</xdr:rowOff>
    </xdr:from>
    <xdr:to>
      <xdr:col>98</xdr:col>
      <xdr:colOff>38100</xdr:colOff>
      <xdr:row>58</xdr:row>
      <xdr:rowOff>142563</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998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133690</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1007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170082</xdr:rowOff>
    </xdr:from>
    <xdr:to>
      <xdr:col>116</xdr:col>
      <xdr:colOff>62864</xdr:colOff>
      <xdr:row>79</xdr:row>
      <xdr:rowOff>67092</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171582"/>
          <a:ext cx="1269" cy="144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70919</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61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67092</xdr:rowOff>
    </xdr:from>
    <xdr:to>
      <xdr:col>116</xdr:col>
      <xdr:colOff>152400</xdr:colOff>
      <xdr:row>79</xdr:row>
      <xdr:rowOff>67092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61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116759</xdr:rowOff>
    </xdr:from>
    <xdr:ext cx="599010"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946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170082</xdr:rowOff>
    </xdr:from>
    <xdr:to>
      <xdr:col>116</xdr:col>
      <xdr:colOff>152400</xdr:colOff>
      <xdr:row>70</xdr:row>
      <xdr:rowOff>170082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17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20872</xdr:rowOff>
    </xdr:from>
    <xdr:to>
      <xdr:col>116</xdr:col>
      <xdr:colOff>63500</xdr:colOff>
      <xdr:row>78</xdr:row>
      <xdr:rowOff>32998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1323300" y="13393972"/>
          <a:ext cx="838200" cy="1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57729</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3087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34852</xdr:rowOff>
    </xdr:from>
    <xdr:to>
      <xdr:col>116</xdr:col>
      <xdr:colOff>114300</xdr:colOff>
      <xdr:row>77</xdr:row>
      <xdr:rowOff>136452</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323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32998</xdr:rowOff>
    </xdr:from>
    <xdr:to>
      <xdr:col>111</xdr:col>
      <xdr:colOff>177800</xdr:colOff>
      <xdr:row>78</xdr:row>
      <xdr:rowOff>51046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0434300" y="13406098"/>
          <a:ext cx="889000" cy="18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36495</xdr:rowOff>
    </xdr:from>
    <xdr:to>
      <xdr:col>112</xdr:col>
      <xdr:colOff>38100</xdr:colOff>
      <xdr:row>77</xdr:row>
      <xdr:rowOff>138095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32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154622</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301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51046</xdr:rowOff>
    </xdr:from>
    <xdr:to>
      <xdr:col>107</xdr:col>
      <xdr:colOff>50800</xdr:colOff>
      <xdr:row>78</xdr:row>
      <xdr:rowOff>74451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9545300" y="13424146"/>
          <a:ext cx="889000" cy="2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49439</xdr:rowOff>
    </xdr:from>
    <xdr:to>
      <xdr:col>107</xdr:col>
      <xdr:colOff>101600</xdr:colOff>
      <xdr:row>77</xdr:row>
      <xdr:rowOff>151039</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32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167566</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302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45506</xdr:rowOff>
    </xdr:from>
    <xdr:to>
      <xdr:col>102</xdr:col>
      <xdr:colOff>114300</xdr:colOff>
      <xdr:row>78</xdr:row>
      <xdr:rowOff>74451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656300" y="13418606"/>
          <a:ext cx="889000" cy="28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38543</xdr:rowOff>
    </xdr:from>
    <xdr:to>
      <xdr:col>102</xdr:col>
      <xdr:colOff>165100</xdr:colOff>
      <xdr:row>77</xdr:row>
      <xdr:rowOff>140143</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3240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156670</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301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170162</xdr:rowOff>
    </xdr:from>
    <xdr:to>
      <xdr:col>98</xdr:col>
      <xdr:colOff>38100</xdr:colOff>
      <xdr:row>77</xdr:row>
      <xdr:rowOff>100312</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32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116839</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297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141522</xdr:rowOff>
    </xdr:from>
    <xdr:to>
      <xdr:col>116</xdr:col>
      <xdr:colOff>114300</xdr:colOff>
      <xdr:row>78</xdr:row>
      <xdr:rowOff>71672</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334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119949</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332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153648</xdr:rowOff>
    </xdr:from>
    <xdr:to>
      <xdr:col>112</xdr:col>
      <xdr:colOff>38100</xdr:colOff>
      <xdr:row>78</xdr:row>
      <xdr:rowOff>83798</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335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74925</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344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246</xdr:rowOff>
    </xdr:from>
    <xdr:to>
      <xdr:col>107</xdr:col>
      <xdr:colOff>101600</xdr:colOff>
      <xdr:row>78</xdr:row>
      <xdr:rowOff>101846</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337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92973</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346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23651</xdr:rowOff>
    </xdr:from>
    <xdr:to>
      <xdr:col>102</xdr:col>
      <xdr:colOff>165100</xdr:colOff>
      <xdr:row>78</xdr:row>
      <xdr:rowOff>125251</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339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116378</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348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166156</xdr:rowOff>
    </xdr:from>
    <xdr:to>
      <xdr:col>98</xdr:col>
      <xdr:colOff>38100</xdr:colOff>
      <xdr:row>78</xdr:row>
      <xdr:rowOff>96306</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336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87433</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346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412,409</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類似団体内平均値と比較して財政力指数が低いこと、経常的歳入の不足等から一人当たりの歳入が少ないため、基本的にほとんどの一人当たり性質別歳出は類似団体内平均値を下回る傾向となっている。</a:t>
          </a:r>
          <a:endPar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主な構成項目である扶助費は、平成</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年度から年々上昇</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傾向となっており</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、類似団体内平均値を上回っている</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が、全国平均及び青森県平均と比較すると大きく下回っている</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維持補修費は</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値を上回る傾向となっているが、当町は豪雪地帯に指定されているため、除排雪に係る経費が類似団体と比較して多いことが要因である。そのため、維持補修費は除排雪経費の増減に大きく影響されるため、年度によって増減幅が大きい。</a:t>
          </a:r>
          <a:endPar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人件費は類似団体内順位で</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56</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団体中</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54</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位の</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57,539</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円となっており、人口</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人当たり職員数が低いため、低水準となっている。</a:t>
          </a:r>
          <a:endPar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補助費等は類似団体内順位で</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56</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団体中</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位の</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40,194</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円となっており、当町は公営企業法適用による公営事業会計が無く、それらに対する負担金が無いこと等により、低水準となっている。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青森県階上町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13,404
13,334
94.00
5,895,082
5,527,925
337,434
3,732,158
5,951,216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43.0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5969</xdr:rowOff>
    </xdr:from>
    <xdr:to>
      <xdr:col>24</xdr:col>
      <xdr:colOff>62865</xdr:colOff>
      <xdr:row>38</xdr:row>
      <xdr:rowOff>37465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49469"/>
          <a:ext cx="1270" cy="14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41292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56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37465</xdr:rowOff>
    </xdr:from>
    <xdr:to>
      <xdr:col>24</xdr:col>
      <xdr:colOff>152400</xdr:colOff>
      <xdr:row>38</xdr:row>
      <xdr:rowOff>37465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5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124096</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2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5969</xdr:rowOff>
    </xdr:from>
    <xdr:to>
      <xdr:col>24</xdr:col>
      <xdr:colOff>152400</xdr:colOff>
      <xdr:row>30</xdr:row>
      <xdr:rowOff>5969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4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160401</xdr:rowOff>
    </xdr:from>
    <xdr:to>
      <xdr:col>24</xdr:col>
      <xdr:colOff>63500</xdr:colOff>
      <xdr:row>36</xdr:row>
      <xdr:rowOff>161417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332601"/>
          <a:ext cx="8382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40657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41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17780</xdr:rowOff>
    </xdr:from>
    <xdr:to>
      <xdr:col>24</xdr:col>
      <xdr:colOff>114300</xdr:colOff>
      <xdr:row>36</xdr:row>
      <xdr:rowOff>119380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161417</xdr:rowOff>
    </xdr:from>
    <xdr:to>
      <xdr:col>19</xdr:col>
      <xdr:colOff>177800</xdr:colOff>
      <xdr:row>36</xdr:row>
      <xdr:rowOff>164846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33617"/>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38608</xdr:rowOff>
    </xdr:from>
    <xdr:to>
      <xdr:col>20</xdr:col>
      <xdr:colOff>38100</xdr:colOff>
      <xdr:row>36</xdr:row>
      <xdr:rowOff>140208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21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156735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86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163703</xdr:rowOff>
    </xdr:from>
    <xdr:to>
      <xdr:col>15</xdr:col>
      <xdr:colOff>50800</xdr:colOff>
      <xdr:row>36</xdr:row>
      <xdr:rowOff>164846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3590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50292</xdr:rowOff>
    </xdr:from>
    <xdr:to>
      <xdr:col>15</xdr:col>
      <xdr:colOff>101600</xdr:colOff>
      <xdr:row>36</xdr:row>
      <xdr:rowOff>151892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22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168419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9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106680</xdr:rowOff>
    </xdr:from>
    <xdr:to>
      <xdr:col>10</xdr:col>
      <xdr:colOff>114300</xdr:colOff>
      <xdr:row>36</xdr:row>
      <xdr:rowOff>163703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78880"/>
          <a:ext cx="889000" cy="5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47752</xdr:rowOff>
    </xdr:from>
    <xdr:to>
      <xdr:col>10</xdr:col>
      <xdr:colOff>165100</xdr:colOff>
      <xdr:row>36</xdr:row>
      <xdr:rowOff>149352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21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165879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9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160528</xdr:rowOff>
    </xdr:from>
    <xdr:to>
      <xdr:col>6</xdr:col>
      <xdr:colOff>38100</xdr:colOff>
      <xdr:row>36</xdr:row>
      <xdr:rowOff>90678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6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107205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3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109601</xdr:rowOff>
    </xdr:from>
    <xdr:to>
      <xdr:col>24</xdr:col>
      <xdr:colOff>114300</xdr:colOff>
      <xdr:row>37</xdr:row>
      <xdr:rowOff>39751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8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88028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60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110617</xdr:rowOff>
    </xdr:from>
    <xdr:to>
      <xdr:col>20</xdr:col>
      <xdr:colOff>38100</xdr:colOff>
      <xdr:row>37</xdr:row>
      <xdr:rowOff>40767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8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31894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7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114046</xdr:rowOff>
    </xdr:from>
    <xdr:to>
      <xdr:col>15</xdr:col>
      <xdr:colOff>101600</xdr:colOff>
      <xdr:row>37</xdr:row>
      <xdr:rowOff>44196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8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35323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7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112903</xdr:rowOff>
    </xdr:from>
    <xdr:to>
      <xdr:col>10</xdr:col>
      <xdr:colOff>165100</xdr:colOff>
      <xdr:row>37</xdr:row>
      <xdr:rowOff>43053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8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34180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77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55880</xdr:rowOff>
    </xdr:from>
    <xdr:to>
      <xdr:col>6</xdr:col>
      <xdr:colOff>38100</xdr:colOff>
      <xdr:row>36</xdr:row>
      <xdr:rowOff>157480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148607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2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121448</xdr:rowOff>
    </xdr:from>
    <xdr:to>
      <xdr:col>24</xdr:col>
      <xdr:colOff>62865</xdr:colOff>
      <xdr:row>58</xdr:row>
      <xdr:rowOff>120122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22498"/>
          <a:ext cx="1270" cy="1541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123949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120122</xdr:rowOff>
    </xdr:from>
    <xdr:to>
      <xdr:col>24</xdr:col>
      <xdr:colOff>152400</xdr:colOff>
      <xdr:row>58</xdr:row>
      <xdr:rowOff>120122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6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68125</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518,089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121448</xdr:rowOff>
    </xdr:from>
    <xdr:to>
      <xdr:col>24</xdr:col>
      <xdr:colOff>152400</xdr:colOff>
      <xdr:row>49</xdr:row>
      <xdr:rowOff>121448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76087</xdr:rowOff>
    </xdr:from>
    <xdr:to>
      <xdr:col>24</xdr:col>
      <xdr:colOff>63500</xdr:colOff>
      <xdr:row>58</xdr:row>
      <xdr:rowOff>88376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20187"/>
          <a:ext cx="838200" cy="1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51227</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52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28350</xdr:rowOff>
    </xdr:from>
    <xdr:to>
      <xdr:col>24</xdr:col>
      <xdr:colOff>114300</xdr:colOff>
      <xdr:row>57</xdr:row>
      <xdr:rowOff>129950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0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68462</xdr:rowOff>
    </xdr:from>
    <xdr:to>
      <xdr:col>19</xdr:col>
      <xdr:colOff>177800</xdr:colOff>
      <xdr:row>58</xdr:row>
      <xdr:rowOff>88376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12562"/>
          <a:ext cx="889000" cy="1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41818</xdr:rowOff>
    </xdr:from>
    <xdr:to>
      <xdr:col>20</xdr:col>
      <xdr:colOff>38100</xdr:colOff>
      <xdr:row>57</xdr:row>
      <xdr:rowOff>143418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159945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589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41461</xdr:rowOff>
    </xdr:from>
    <xdr:to>
      <xdr:col>15</xdr:col>
      <xdr:colOff>50800</xdr:colOff>
      <xdr:row>58</xdr:row>
      <xdr:rowOff>68462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985561"/>
          <a:ext cx="889000" cy="27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78051</xdr:rowOff>
    </xdr:from>
    <xdr:to>
      <xdr:col>15</xdr:col>
      <xdr:colOff>101600</xdr:colOff>
      <xdr:row>58</xdr:row>
      <xdr:rowOff>8201</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5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24728</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62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10730</xdr:rowOff>
    </xdr:from>
    <xdr:to>
      <xdr:col>10</xdr:col>
      <xdr:colOff>114300</xdr:colOff>
      <xdr:row>58</xdr:row>
      <xdr:rowOff>41461</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54830"/>
          <a:ext cx="889000" cy="3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82711</xdr:rowOff>
    </xdr:from>
    <xdr:to>
      <xdr:col>10</xdr:col>
      <xdr:colOff>165100</xdr:colOff>
      <xdr:row>58</xdr:row>
      <xdr:rowOff>12861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5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29388</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63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163149</xdr:rowOff>
    </xdr:from>
    <xdr:to>
      <xdr:col>6</xdr:col>
      <xdr:colOff>38100</xdr:colOff>
      <xdr:row>57</xdr:row>
      <xdr:rowOff>93299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6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109826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53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25287</xdr:rowOff>
    </xdr:from>
    <xdr:to>
      <xdr:col>24</xdr:col>
      <xdr:colOff>114300</xdr:colOff>
      <xdr:row>58</xdr:row>
      <xdr:rowOff>126887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6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111664</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8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37576</xdr:rowOff>
    </xdr:from>
    <xdr:to>
      <xdr:col>20</xdr:col>
      <xdr:colOff>38100</xdr:colOff>
      <xdr:row>58</xdr:row>
      <xdr:rowOff>139176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8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130303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07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17662</xdr:rowOff>
    </xdr:from>
    <xdr:to>
      <xdr:col>15</xdr:col>
      <xdr:colOff>101600</xdr:colOff>
      <xdr:row>58</xdr:row>
      <xdr:rowOff>119262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6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110389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05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162111</xdr:rowOff>
    </xdr:from>
    <xdr:to>
      <xdr:col>10</xdr:col>
      <xdr:colOff>165100</xdr:colOff>
      <xdr:row>58</xdr:row>
      <xdr:rowOff>92261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3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83388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2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131380</xdr:rowOff>
    </xdr:from>
    <xdr:to>
      <xdr:col>6</xdr:col>
      <xdr:colOff>38100</xdr:colOff>
      <xdr:row>58</xdr:row>
      <xdr:rowOff>61530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0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52657</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99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147305</xdr:rowOff>
    </xdr:from>
    <xdr:to>
      <xdr:col>24</xdr:col>
      <xdr:colOff>62865</xdr:colOff>
      <xdr:row>79</xdr:row>
      <xdr:rowOff>44298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320255"/>
          <a:ext cx="1270" cy="126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48125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9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44298</xdr:rowOff>
    </xdr:from>
    <xdr:to>
      <xdr:col>24</xdr:col>
      <xdr:colOff>152400</xdr:colOff>
      <xdr:row>79</xdr:row>
      <xdr:rowOff>44298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8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93982</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95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147305</xdr:rowOff>
    </xdr:from>
    <xdr:to>
      <xdr:col>24</xdr:col>
      <xdr:colOff>152400</xdr:colOff>
      <xdr:row>71</xdr:row>
      <xdr:rowOff>147305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32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8903</xdr:rowOff>
    </xdr:from>
    <xdr:to>
      <xdr:col>24</xdr:col>
      <xdr:colOff>63500</xdr:colOff>
      <xdr:row>78</xdr:row>
      <xdr:rowOff>55766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382003"/>
          <a:ext cx="8382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146249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049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123372</xdr:rowOff>
    </xdr:from>
    <xdr:to>
      <xdr:col>24</xdr:col>
      <xdr:colOff>114300</xdr:colOff>
      <xdr:row>77</xdr:row>
      <xdr:rowOff>53522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55766</xdr:rowOff>
    </xdr:from>
    <xdr:to>
      <xdr:col>19</xdr:col>
      <xdr:colOff>177800</xdr:colOff>
      <xdr:row>78</xdr:row>
      <xdr:rowOff>76225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428866"/>
          <a:ext cx="889000" cy="2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157891</xdr:rowOff>
    </xdr:from>
    <xdr:to>
      <xdr:col>20</xdr:col>
      <xdr:colOff>38100</xdr:colOff>
      <xdr:row>77</xdr:row>
      <xdr:rowOff>88041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104568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52229</xdr:rowOff>
    </xdr:from>
    <xdr:to>
      <xdr:col>15</xdr:col>
      <xdr:colOff>50800</xdr:colOff>
      <xdr:row>78</xdr:row>
      <xdr:rowOff>76225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425329"/>
          <a:ext cx="889000" cy="2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150972</xdr:rowOff>
    </xdr:from>
    <xdr:to>
      <xdr:col>15</xdr:col>
      <xdr:colOff>101600</xdr:colOff>
      <xdr:row>77</xdr:row>
      <xdr:rowOff>81122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97649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95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52229</xdr:rowOff>
    </xdr:from>
    <xdr:to>
      <xdr:col>10</xdr:col>
      <xdr:colOff>114300</xdr:colOff>
      <xdr:row>78</xdr:row>
      <xdr:rowOff>93813</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425329"/>
          <a:ext cx="889000" cy="4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168780</xdr:rowOff>
    </xdr:from>
    <xdr:to>
      <xdr:col>10</xdr:col>
      <xdr:colOff>165100</xdr:colOff>
      <xdr:row>77</xdr:row>
      <xdr:rowOff>98930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115457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7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123579</xdr:rowOff>
    </xdr:from>
    <xdr:to>
      <xdr:col>6</xdr:col>
      <xdr:colOff>38100</xdr:colOff>
      <xdr:row>77</xdr:row>
      <xdr:rowOff>53729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5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70256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29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129553</xdr:rowOff>
    </xdr:from>
    <xdr:to>
      <xdr:col>24</xdr:col>
      <xdr:colOff>114300</xdr:colOff>
      <xdr:row>78</xdr:row>
      <xdr:rowOff>59703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33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107980</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309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4966</xdr:rowOff>
    </xdr:from>
    <xdr:to>
      <xdr:col>20</xdr:col>
      <xdr:colOff>38100</xdr:colOff>
      <xdr:row>78</xdr:row>
      <xdr:rowOff>106566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37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97693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470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25425</xdr:rowOff>
    </xdr:from>
    <xdr:to>
      <xdr:col>15</xdr:col>
      <xdr:colOff>101600</xdr:colOff>
      <xdr:row>78</xdr:row>
      <xdr:rowOff>127025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9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118152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9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1429</xdr:rowOff>
    </xdr:from>
    <xdr:to>
      <xdr:col>10</xdr:col>
      <xdr:colOff>165100</xdr:colOff>
      <xdr:row>78</xdr:row>
      <xdr:rowOff>103029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7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94156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67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43013</xdr:rowOff>
    </xdr:from>
    <xdr:to>
      <xdr:col>6</xdr:col>
      <xdr:colOff>38100</xdr:colOff>
      <xdr:row>78</xdr:row>
      <xdr:rowOff>144613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1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135740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508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85514</xdr:rowOff>
    </xdr:from>
    <xdr:to>
      <xdr:col>24</xdr:col>
      <xdr:colOff>62865</xdr:colOff>
      <xdr:row>98</xdr:row>
      <xdr:rowOff>64467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16014"/>
          <a:ext cx="1270" cy="1350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68294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7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64467</xdr:rowOff>
    </xdr:from>
    <xdr:to>
      <xdr:col>24</xdr:col>
      <xdr:colOff>152400</xdr:colOff>
      <xdr:row>98</xdr:row>
      <xdr:rowOff>64467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6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32191</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9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85514</xdr:rowOff>
    </xdr:from>
    <xdr:to>
      <xdr:col>24</xdr:col>
      <xdr:colOff>152400</xdr:colOff>
      <xdr:row>90</xdr:row>
      <xdr:rowOff>85514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16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60047</xdr:rowOff>
    </xdr:from>
    <xdr:to>
      <xdr:col>24</xdr:col>
      <xdr:colOff>63500</xdr:colOff>
      <xdr:row>98</xdr:row>
      <xdr:rowOff>64224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862147"/>
          <a:ext cx="838200" cy="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156331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44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133454</xdr:rowOff>
    </xdr:from>
    <xdr:to>
      <xdr:col>24</xdr:col>
      <xdr:colOff>114300</xdr:colOff>
      <xdr:row>97</xdr:row>
      <xdr:rowOff>63604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9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60047</xdr:rowOff>
    </xdr:from>
    <xdr:to>
      <xdr:col>19</xdr:col>
      <xdr:colOff>177800</xdr:colOff>
      <xdr:row>98</xdr:row>
      <xdr:rowOff>64475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862147"/>
          <a:ext cx="889000" cy="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151270</xdr:rowOff>
    </xdr:from>
    <xdr:to>
      <xdr:col>20</xdr:col>
      <xdr:colOff>38100</xdr:colOff>
      <xdr:row>97</xdr:row>
      <xdr:rowOff>81420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97947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8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64475</xdr:rowOff>
    </xdr:from>
    <xdr:to>
      <xdr:col>15</xdr:col>
      <xdr:colOff>50800</xdr:colOff>
      <xdr:row>98</xdr:row>
      <xdr:rowOff>65939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866575"/>
          <a:ext cx="889000" cy="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152726</xdr:rowOff>
    </xdr:from>
    <xdr:to>
      <xdr:col>15</xdr:col>
      <xdr:colOff>101600</xdr:colOff>
      <xdr:row>97</xdr:row>
      <xdr:rowOff>82876</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1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99403</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8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65939</xdr:rowOff>
    </xdr:from>
    <xdr:to>
      <xdr:col>10</xdr:col>
      <xdr:colOff>114300</xdr:colOff>
      <xdr:row>98</xdr:row>
      <xdr:rowOff>67607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868039"/>
          <a:ext cx="889000" cy="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145548</xdr:rowOff>
    </xdr:from>
    <xdr:to>
      <xdr:col>10</xdr:col>
      <xdr:colOff>165100</xdr:colOff>
      <xdr:row>97</xdr:row>
      <xdr:rowOff>75698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92225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7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160162</xdr:rowOff>
    </xdr:from>
    <xdr:to>
      <xdr:col>6</xdr:col>
      <xdr:colOff>38100</xdr:colOff>
      <xdr:row>97</xdr:row>
      <xdr:rowOff>90312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1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106839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9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13424</xdr:rowOff>
    </xdr:from>
    <xdr:to>
      <xdr:col>24</xdr:col>
      <xdr:colOff>114300</xdr:colOff>
      <xdr:row>98</xdr:row>
      <xdr:rowOff>115024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1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99801</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3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9247</xdr:rowOff>
    </xdr:from>
    <xdr:to>
      <xdr:col>20</xdr:col>
      <xdr:colOff>38100</xdr:colOff>
      <xdr:row>98</xdr:row>
      <xdr:rowOff>110847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1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101974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0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13675</xdr:rowOff>
    </xdr:from>
    <xdr:to>
      <xdr:col>15</xdr:col>
      <xdr:colOff>101600</xdr:colOff>
      <xdr:row>98</xdr:row>
      <xdr:rowOff>115275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1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106402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08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15139</xdr:rowOff>
    </xdr:from>
    <xdr:to>
      <xdr:col>10</xdr:col>
      <xdr:colOff>165100</xdr:colOff>
      <xdr:row>98</xdr:row>
      <xdr:rowOff>116739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1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107866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0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16807</xdr:rowOff>
    </xdr:from>
    <xdr:to>
      <xdr:col>6</xdr:col>
      <xdr:colOff>38100</xdr:colOff>
      <xdr:row>98</xdr:row>
      <xdr:rowOff>118407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1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109534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1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79121</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22621"/>
          <a:ext cx="1270" cy="1508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25798</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97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79121</xdr:rowOff>
    </xdr:from>
    <xdr:to>
      <xdr:col>55</xdr:col>
      <xdr:colOff>88900</xdr:colOff>
      <xdr:row>30</xdr:row>
      <xdr:rowOff>79121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2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50055</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937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27178</xdr:rowOff>
    </xdr:from>
    <xdr:to>
      <xdr:col>55</xdr:col>
      <xdr:colOff>50800</xdr:colOff>
      <xdr:row>38</xdr:row>
      <xdr:rowOff>128778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30035</xdr:rowOff>
    </xdr:from>
    <xdr:to>
      <xdr:col>50</xdr:col>
      <xdr:colOff>165100</xdr:colOff>
      <xdr:row>38</xdr:row>
      <xdr:rowOff>131635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148162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20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61278</xdr:rowOff>
    </xdr:from>
    <xdr:to>
      <xdr:col>46</xdr:col>
      <xdr:colOff>38100</xdr:colOff>
      <xdr:row>38</xdr:row>
      <xdr:rowOff>162878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7955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5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12509</xdr:rowOff>
    </xdr:from>
    <xdr:to>
      <xdr:col>41</xdr:col>
      <xdr:colOff>101600</xdr:colOff>
      <xdr:row>38</xdr:row>
      <xdr:rowOff>114109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130636</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302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158623</xdr:rowOff>
    </xdr:from>
    <xdr:to>
      <xdr:col>36</xdr:col>
      <xdr:colOff>165100</xdr:colOff>
      <xdr:row>38</xdr:row>
      <xdr:rowOff>88773</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105300</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51123</xdr:rowOff>
    </xdr:from>
    <xdr:to>
      <xdr:col>54</xdr:col>
      <xdr:colOff>189865</xdr:colOff>
      <xdr:row>58</xdr:row>
      <xdr:rowOff>153590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623623"/>
          <a:ext cx="1270" cy="147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157417</xdr:rowOff>
    </xdr:from>
    <xdr:ext cx="534377"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0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153590</xdr:rowOff>
    </xdr:from>
    <xdr:to>
      <xdr:col>55</xdr:col>
      <xdr:colOff>88900</xdr:colOff>
      <xdr:row>58</xdr:row>
      <xdr:rowOff>153590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09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169250</xdr:rowOff>
    </xdr:from>
    <xdr:ext cx="599010"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398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51123</xdr:rowOff>
    </xdr:from>
    <xdr:to>
      <xdr:col>55</xdr:col>
      <xdr:colOff>88900</xdr:colOff>
      <xdr:row>50</xdr:row>
      <xdr:rowOff>51123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623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165336</xdr:rowOff>
    </xdr:from>
    <xdr:to>
      <xdr:col>55</xdr:col>
      <xdr:colOff>0</xdr:colOff>
      <xdr:row>58</xdr:row>
      <xdr:rowOff>20066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9937986"/>
          <a:ext cx="838200" cy="2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171387</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601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148510</xdr:rowOff>
    </xdr:from>
    <xdr:to>
      <xdr:col>55</xdr:col>
      <xdr:colOff>50800</xdr:colOff>
      <xdr:row>57</xdr:row>
      <xdr:rowOff>78660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142040</xdr:rowOff>
    </xdr:from>
    <xdr:to>
      <xdr:col>50</xdr:col>
      <xdr:colOff>114300</xdr:colOff>
      <xdr:row>58</xdr:row>
      <xdr:rowOff>20066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9743240"/>
          <a:ext cx="889000" cy="22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145897</xdr:rowOff>
    </xdr:from>
    <xdr:to>
      <xdr:col>50</xdr:col>
      <xdr:colOff>165100</xdr:colOff>
      <xdr:row>57</xdr:row>
      <xdr:rowOff>76047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92574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5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142040</xdr:rowOff>
    </xdr:from>
    <xdr:to>
      <xdr:col>45</xdr:col>
      <xdr:colOff>177800</xdr:colOff>
      <xdr:row>58</xdr:row>
      <xdr:rowOff>27773</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9743240"/>
          <a:ext cx="889000" cy="22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16434</xdr:rowOff>
    </xdr:from>
    <xdr:to>
      <xdr:col>46</xdr:col>
      <xdr:colOff>38100</xdr:colOff>
      <xdr:row>57</xdr:row>
      <xdr:rowOff>118034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109161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8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27773</xdr:rowOff>
    </xdr:from>
    <xdr:to>
      <xdr:col>41</xdr:col>
      <xdr:colOff>50800</xdr:colOff>
      <xdr:row>58</xdr:row>
      <xdr:rowOff>41370</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9971873"/>
          <a:ext cx="889000" cy="1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20462</xdr:rowOff>
    </xdr:from>
    <xdr:to>
      <xdr:col>41</xdr:col>
      <xdr:colOff>101600</xdr:colOff>
      <xdr:row>57</xdr:row>
      <xdr:rowOff>122062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79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138589</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56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135741</xdr:rowOff>
    </xdr:from>
    <xdr:to>
      <xdr:col>36</xdr:col>
      <xdr:colOff>165100</xdr:colOff>
      <xdr:row>57</xdr:row>
      <xdr:rowOff>65891</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736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82418</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51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114536</xdr:rowOff>
    </xdr:from>
    <xdr:to>
      <xdr:col>55</xdr:col>
      <xdr:colOff>50800</xdr:colOff>
      <xdr:row>58</xdr:row>
      <xdr:rowOff>44686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88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92963</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86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140716</xdr:rowOff>
    </xdr:from>
    <xdr:to>
      <xdr:col>50</xdr:col>
      <xdr:colOff>165100</xdr:colOff>
      <xdr:row>58</xdr:row>
      <xdr:rowOff>70866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91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61993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1000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91240</xdr:rowOff>
    </xdr:from>
    <xdr:to>
      <xdr:col>46</xdr:col>
      <xdr:colOff>38100</xdr:colOff>
      <xdr:row>57</xdr:row>
      <xdr:rowOff>21390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69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37917</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946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148423</xdr:rowOff>
    </xdr:from>
    <xdr:to>
      <xdr:col>41</xdr:col>
      <xdr:colOff>101600</xdr:colOff>
      <xdr:row>58</xdr:row>
      <xdr:rowOff>78573</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92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69700</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1001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162020</xdr:rowOff>
    </xdr:from>
    <xdr:to>
      <xdr:col>36</xdr:col>
      <xdr:colOff>165100</xdr:colOff>
      <xdr:row>58</xdr:row>
      <xdr:rowOff>92170</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93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83297</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10027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127744</xdr:rowOff>
    </xdr:from>
    <xdr:to>
      <xdr:col>54</xdr:col>
      <xdr:colOff>189865</xdr:colOff>
      <xdr:row>78</xdr:row>
      <xdr:rowOff>113205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300694"/>
          <a:ext cx="1270" cy="1185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117032</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49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113205</xdr:rowOff>
    </xdr:from>
    <xdr:to>
      <xdr:col>55</xdr:col>
      <xdr:colOff>88900</xdr:colOff>
      <xdr:row>78</xdr:row>
      <xdr:rowOff>113205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48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74421</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7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127744</xdr:rowOff>
    </xdr:from>
    <xdr:to>
      <xdr:col>55</xdr:col>
      <xdr:colOff>88900</xdr:colOff>
      <xdr:row>71</xdr:row>
      <xdr:rowOff>127744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30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8096</xdr:rowOff>
    </xdr:from>
    <xdr:to>
      <xdr:col>55</xdr:col>
      <xdr:colOff>0</xdr:colOff>
      <xdr:row>78</xdr:row>
      <xdr:rowOff>69886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381196"/>
          <a:ext cx="838200" cy="6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7490</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286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156063</xdr:rowOff>
    </xdr:from>
    <xdr:to>
      <xdr:col>55</xdr:col>
      <xdr:colOff>50800</xdr:colOff>
      <xdr:row>76</xdr:row>
      <xdr:rowOff>86213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01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50271</xdr:rowOff>
    </xdr:from>
    <xdr:to>
      <xdr:col>50</xdr:col>
      <xdr:colOff>114300</xdr:colOff>
      <xdr:row>78</xdr:row>
      <xdr:rowOff>69886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423371"/>
          <a:ext cx="889000" cy="1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37099</xdr:rowOff>
    </xdr:from>
    <xdr:to>
      <xdr:col>50</xdr:col>
      <xdr:colOff>165100</xdr:colOff>
      <xdr:row>76</xdr:row>
      <xdr:rowOff>138699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0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155226</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284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31572</xdr:rowOff>
    </xdr:from>
    <xdr:to>
      <xdr:col>45</xdr:col>
      <xdr:colOff>177800</xdr:colOff>
      <xdr:row>78</xdr:row>
      <xdr:rowOff>50271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404672"/>
          <a:ext cx="889000" cy="1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3930</xdr:rowOff>
    </xdr:from>
    <xdr:to>
      <xdr:col>46</xdr:col>
      <xdr:colOff>38100</xdr:colOff>
      <xdr:row>76</xdr:row>
      <xdr:rowOff>105530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0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122056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280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31572</xdr:rowOff>
    </xdr:from>
    <xdr:to>
      <xdr:col>41</xdr:col>
      <xdr:colOff>50800</xdr:colOff>
      <xdr:row>78</xdr:row>
      <xdr:rowOff>33310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404672"/>
          <a:ext cx="8890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41557</xdr:rowOff>
    </xdr:from>
    <xdr:to>
      <xdr:col>41</xdr:col>
      <xdr:colOff>101600</xdr:colOff>
      <xdr:row>76</xdr:row>
      <xdr:rowOff>143157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07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159684</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284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152336</xdr:rowOff>
    </xdr:from>
    <xdr:to>
      <xdr:col>36</xdr:col>
      <xdr:colOff>165100</xdr:colOff>
      <xdr:row>76</xdr:row>
      <xdr:rowOff>82486</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01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99013</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278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128746</xdr:rowOff>
    </xdr:from>
    <xdr:to>
      <xdr:col>55</xdr:col>
      <xdr:colOff>50800</xdr:colOff>
      <xdr:row>78</xdr:row>
      <xdr:rowOff>58896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33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43673</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24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19086</xdr:rowOff>
    </xdr:from>
    <xdr:to>
      <xdr:col>50</xdr:col>
      <xdr:colOff>165100</xdr:colOff>
      <xdr:row>78</xdr:row>
      <xdr:rowOff>120686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3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111813</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48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170921</xdr:rowOff>
    </xdr:from>
    <xdr:to>
      <xdr:col>46</xdr:col>
      <xdr:colOff>38100</xdr:colOff>
      <xdr:row>78</xdr:row>
      <xdr:rowOff>101071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37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92198</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465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152222</xdr:rowOff>
    </xdr:from>
    <xdr:to>
      <xdr:col>41</xdr:col>
      <xdr:colOff>101600</xdr:colOff>
      <xdr:row>78</xdr:row>
      <xdr:rowOff>82372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73499</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44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153960</xdr:rowOff>
    </xdr:from>
    <xdr:to>
      <xdr:col>36</xdr:col>
      <xdr:colOff>165100</xdr:colOff>
      <xdr:row>78</xdr:row>
      <xdr:rowOff>84110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5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75237</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448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78240</xdr:rowOff>
    </xdr:from>
    <xdr:to>
      <xdr:col>54</xdr:col>
      <xdr:colOff>189865</xdr:colOff>
      <xdr:row>98</xdr:row>
      <xdr:rowOff>106434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508740"/>
          <a:ext cx="1270" cy="139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110261</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91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106434</xdr:rowOff>
    </xdr:from>
    <xdr:to>
      <xdr:col>55</xdr:col>
      <xdr:colOff>88900</xdr:colOff>
      <xdr:row>98</xdr:row>
      <xdr:rowOff>106434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90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24917</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83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626,885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78240</xdr:rowOff>
    </xdr:from>
    <xdr:to>
      <xdr:col>55</xdr:col>
      <xdr:colOff>88900</xdr:colOff>
      <xdr:row>90</xdr:row>
      <xdr:rowOff>78240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508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39067</xdr:rowOff>
    </xdr:from>
    <xdr:to>
      <xdr:col>55</xdr:col>
      <xdr:colOff>0</xdr:colOff>
      <xdr:row>98</xdr:row>
      <xdr:rowOff>40081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841167"/>
          <a:ext cx="838200" cy="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115014</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5742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92137</xdr:rowOff>
    </xdr:from>
    <xdr:to>
      <xdr:col>55</xdr:col>
      <xdr:colOff>50800</xdr:colOff>
      <xdr:row>98</xdr:row>
      <xdr:rowOff>22287</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72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37588</xdr:rowOff>
    </xdr:from>
    <xdr:to>
      <xdr:col>50</xdr:col>
      <xdr:colOff>114300</xdr:colOff>
      <xdr:row>98</xdr:row>
      <xdr:rowOff>40081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839688"/>
          <a:ext cx="889000" cy="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67517</xdr:rowOff>
    </xdr:from>
    <xdr:to>
      <xdr:col>50</xdr:col>
      <xdr:colOff>165100</xdr:colOff>
      <xdr:row>97</xdr:row>
      <xdr:rowOff>169117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6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14194</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47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8874</xdr:rowOff>
    </xdr:from>
    <xdr:to>
      <xdr:col>45</xdr:col>
      <xdr:colOff>177800</xdr:colOff>
      <xdr:row>98</xdr:row>
      <xdr:rowOff>37588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810974"/>
          <a:ext cx="889000" cy="2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116046</xdr:rowOff>
    </xdr:from>
    <xdr:to>
      <xdr:col>46</xdr:col>
      <xdr:colOff>38100</xdr:colOff>
      <xdr:row>98</xdr:row>
      <xdr:rowOff>46196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74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62723</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52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8874</xdr:rowOff>
    </xdr:from>
    <xdr:to>
      <xdr:col>41</xdr:col>
      <xdr:colOff>50800</xdr:colOff>
      <xdr:row>98</xdr:row>
      <xdr:rowOff>21848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810974"/>
          <a:ext cx="889000" cy="1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121338</xdr:rowOff>
    </xdr:from>
    <xdr:to>
      <xdr:col>41</xdr:col>
      <xdr:colOff>101600</xdr:colOff>
      <xdr:row>98</xdr:row>
      <xdr:rowOff>51488</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7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68015</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52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84607</xdr:rowOff>
    </xdr:from>
    <xdr:to>
      <xdr:col>36</xdr:col>
      <xdr:colOff>165100</xdr:colOff>
      <xdr:row>98</xdr:row>
      <xdr:rowOff>14757</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71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31284</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49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159717</xdr:rowOff>
    </xdr:from>
    <xdr:to>
      <xdr:col>55</xdr:col>
      <xdr:colOff>50800</xdr:colOff>
      <xdr:row>98</xdr:row>
      <xdr:rowOff>89867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79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74644</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70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160731</xdr:rowOff>
    </xdr:from>
    <xdr:to>
      <xdr:col>50</xdr:col>
      <xdr:colOff>165100</xdr:colOff>
      <xdr:row>98</xdr:row>
      <xdr:rowOff>90881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79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82008</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88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158238</xdr:rowOff>
    </xdr:from>
    <xdr:to>
      <xdr:col>46</xdr:col>
      <xdr:colOff>38100</xdr:colOff>
      <xdr:row>98</xdr:row>
      <xdr:rowOff>88388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78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79515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88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129524</xdr:rowOff>
    </xdr:from>
    <xdr:to>
      <xdr:col>41</xdr:col>
      <xdr:colOff>101600</xdr:colOff>
      <xdr:row>98</xdr:row>
      <xdr:rowOff>59674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76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50801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85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142498</xdr:rowOff>
    </xdr:from>
    <xdr:to>
      <xdr:col>36</xdr:col>
      <xdr:colOff>165100</xdr:colOff>
      <xdr:row>98</xdr:row>
      <xdr:rowOff>72648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77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63775</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86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118275</xdr:rowOff>
    </xdr:from>
    <xdr:to>
      <xdr:col>85</xdr:col>
      <xdr:colOff>126364</xdr:colOff>
      <xdr:row>38</xdr:row>
      <xdr:rowOff>20980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261775"/>
          <a:ext cx="1269" cy="1274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24807</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3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20980</xdr:rowOff>
    </xdr:from>
    <xdr:to>
      <xdr:col>86</xdr:col>
      <xdr:colOff>25400</xdr:colOff>
      <xdr:row>38</xdr:row>
      <xdr:rowOff>20980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3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64952</xdr:rowOff>
    </xdr:from>
    <xdr:ext cx="599010"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3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115,687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118275</xdr:rowOff>
    </xdr:from>
    <xdr:to>
      <xdr:col>86</xdr:col>
      <xdr:colOff>25400</xdr:colOff>
      <xdr:row>30</xdr:row>
      <xdr:rowOff>118275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26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157493</xdr:rowOff>
    </xdr:from>
    <xdr:to>
      <xdr:col>85</xdr:col>
      <xdr:colOff>127000</xdr:colOff>
      <xdr:row>37</xdr:row>
      <xdr:rowOff>162776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501143"/>
          <a:ext cx="838200" cy="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156621</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57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133744</xdr:rowOff>
    </xdr:from>
    <xdr:to>
      <xdr:col>85</xdr:col>
      <xdr:colOff>177800</xdr:colOff>
      <xdr:row>37</xdr:row>
      <xdr:rowOff>63894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30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139852</xdr:rowOff>
    </xdr:from>
    <xdr:to>
      <xdr:col>81</xdr:col>
      <xdr:colOff>50800</xdr:colOff>
      <xdr:row>37</xdr:row>
      <xdr:rowOff>157493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483502"/>
          <a:ext cx="889000" cy="1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19215</xdr:rowOff>
    </xdr:from>
    <xdr:to>
      <xdr:col>81</xdr:col>
      <xdr:colOff>101600</xdr:colOff>
      <xdr:row>37</xdr:row>
      <xdr:rowOff>120815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6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137342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13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139852</xdr:rowOff>
    </xdr:from>
    <xdr:to>
      <xdr:col>76</xdr:col>
      <xdr:colOff>114300</xdr:colOff>
      <xdr:row>37</xdr:row>
      <xdr:rowOff>150025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483502"/>
          <a:ext cx="8890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171412</xdr:rowOff>
    </xdr:from>
    <xdr:to>
      <xdr:col>76</xdr:col>
      <xdr:colOff>165100</xdr:colOff>
      <xdr:row>37</xdr:row>
      <xdr:rowOff>101562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118089</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11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150025</xdr:rowOff>
    </xdr:from>
    <xdr:to>
      <xdr:col>71</xdr:col>
      <xdr:colOff>177800</xdr:colOff>
      <xdr:row>37</xdr:row>
      <xdr:rowOff>163919</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493675"/>
          <a:ext cx="889000" cy="1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11786</xdr:rowOff>
    </xdr:from>
    <xdr:to>
      <xdr:col>72</xdr:col>
      <xdr:colOff>38100</xdr:colOff>
      <xdr:row>37</xdr:row>
      <xdr:rowOff>113386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129913</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13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26721</xdr:rowOff>
    </xdr:from>
    <xdr:to>
      <xdr:col>67</xdr:col>
      <xdr:colOff>101600</xdr:colOff>
      <xdr:row>37</xdr:row>
      <xdr:rowOff>128321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7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144848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14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111976</xdr:rowOff>
    </xdr:from>
    <xdr:to>
      <xdr:col>85</xdr:col>
      <xdr:colOff>177800</xdr:colOff>
      <xdr:row>38</xdr:row>
      <xdr:rowOff>42126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45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26903</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37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106693</xdr:rowOff>
    </xdr:from>
    <xdr:to>
      <xdr:col>81</xdr:col>
      <xdr:colOff>101600</xdr:colOff>
      <xdr:row>38</xdr:row>
      <xdr:rowOff>36843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45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27970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54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89052</xdr:rowOff>
    </xdr:from>
    <xdr:to>
      <xdr:col>76</xdr:col>
      <xdr:colOff>165100</xdr:colOff>
      <xdr:row>38</xdr:row>
      <xdr:rowOff>19202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43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10330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52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99225</xdr:rowOff>
    </xdr:from>
    <xdr:to>
      <xdr:col>72</xdr:col>
      <xdr:colOff>38100</xdr:colOff>
      <xdr:row>38</xdr:row>
      <xdr:rowOff>29375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44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20502</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53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113119</xdr:rowOff>
    </xdr:from>
    <xdr:to>
      <xdr:col>67</xdr:col>
      <xdr:colOff>101600</xdr:colOff>
      <xdr:row>38</xdr:row>
      <xdr:rowOff>43269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45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34396</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54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44655</xdr:rowOff>
    </xdr:from>
    <xdr:to>
      <xdr:col>85</xdr:col>
      <xdr:colOff>126364</xdr:colOff>
      <xdr:row>57</xdr:row>
      <xdr:rowOff>140744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617155"/>
          <a:ext cx="1269" cy="129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144571</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91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140744</xdr:rowOff>
    </xdr:from>
    <xdr:to>
      <xdr:col>86</xdr:col>
      <xdr:colOff>25400</xdr:colOff>
      <xdr:row>57</xdr:row>
      <xdr:rowOff>140744</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913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162782</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392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202,473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44655</xdr:rowOff>
    </xdr:from>
    <xdr:to>
      <xdr:col>86</xdr:col>
      <xdr:colOff>25400</xdr:colOff>
      <xdr:row>50</xdr:row>
      <xdr:rowOff>44655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617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24280</xdr:rowOff>
    </xdr:from>
    <xdr:to>
      <xdr:col>85</xdr:col>
      <xdr:colOff>127000</xdr:colOff>
      <xdr:row>57</xdr:row>
      <xdr:rowOff>31549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5481300" y="9796930"/>
          <a:ext cx="838200" cy="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60068</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489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37191</xdr:rowOff>
    </xdr:from>
    <xdr:to>
      <xdr:col>85</xdr:col>
      <xdr:colOff>177800</xdr:colOff>
      <xdr:row>56</xdr:row>
      <xdr:rowOff>138791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63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23396</xdr:rowOff>
    </xdr:from>
    <xdr:to>
      <xdr:col>81</xdr:col>
      <xdr:colOff>50800</xdr:colOff>
      <xdr:row>57</xdr:row>
      <xdr:rowOff>24280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9796046"/>
          <a:ext cx="889000" cy="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38585</xdr:rowOff>
    </xdr:from>
    <xdr:to>
      <xdr:col>81</xdr:col>
      <xdr:colOff>101600</xdr:colOff>
      <xdr:row>56</xdr:row>
      <xdr:rowOff>140185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63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156712</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41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23396</xdr:rowOff>
    </xdr:from>
    <xdr:to>
      <xdr:col>76</xdr:col>
      <xdr:colOff>114300</xdr:colOff>
      <xdr:row>57</xdr:row>
      <xdr:rowOff>29377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796046"/>
          <a:ext cx="889000" cy="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70779</xdr:rowOff>
    </xdr:from>
    <xdr:to>
      <xdr:col>76</xdr:col>
      <xdr:colOff>165100</xdr:colOff>
      <xdr:row>57</xdr:row>
      <xdr:rowOff>929</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67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17456</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44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54570</xdr:rowOff>
    </xdr:from>
    <xdr:to>
      <xdr:col>71</xdr:col>
      <xdr:colOff>177800</xdr:colOff>
      <xdr:row>57</xdr:row>
      <xdr:rowOff>29377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2814300" y="9655770"/>
          <a:ext cx="889000" cy="14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40429</xdr:rowOff>
    </xdr:from>
    <xdr:to>
      <xdr:col>72</xdr:col>
      <xdr:colOff>38100</xdr:colOff>
      <xdr:row>56</xdr:row>
      <xdr:rowOff>142029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6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158556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41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15656</xdr:rowOff>
    </xdr:from>
    <xdr:to>
      <xdr:col>67</xdr:col>
      <xdr:colOff>101600</xdr:colOff>
      <xdr:row>56</xdr:row>
      <xdr:rowOff>117256</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61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108383</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70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152199</xdr:rowOff>
    </xdr:from>
    <xdr:to>
      <xdr:col>85</xdr:col>
      <xdr:colOff>177800</xdr:colOff>
      <xdr:row>57</xdr:row>
      <xdr:rowOff>82349</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75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67126</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66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144930</xdr:rowOff>
    </xdr:from>
    <xdr:to>
      <xdr:col>81</xdr:col>
      <xdr:colOff>101600</xdr:colOff>
      <xdr:row>57</xdr:row>
      <xdr:rowOff>75080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74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66207</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83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144046</xdr:rowOff>
    </xdr:from>
    <xdr:to>
      <xdr:col>76</xdr:col>
      <xdr:colOff>165100</xdr:colOff>
      <xdr:row>57</xdr:row>
      <xdr:rowOff>74196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74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65323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83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150027</xdr:rowOff>
    </xdr:from>
    <xdr:to>
      <xdr:col>72</xdr:col>
      <xdr:colOff>38100</xdr:colOff>
      <xdr:row>57</xdr:row>
      <xdr:rowOff>80177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75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71304</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84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3770</xdr:rowOff>
    </xdr:from>
    <xdr:to>
      <xdr:col>67</xdr:col>
      <xdr:colOff>101600</xdr:colOff>
      <xdr:row>56</xdr:row>
      <xdr:rowOff>105370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60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121897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38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2673</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004173"/>
          <a:ext cx="1269" cy="1584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120800</xdr:rowOff>
    </xdr:from>
    <xdr:ext cx="534377"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77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83,193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2673</xdr:rowOff>
    </xdr:from>
    <xdr:to>
      <xdr:col>86</xdr:col>
      <xdr:colOff>25400</xdr:colOff>
      <xdr:row>70</xdr:row>
      <xdr:rowOff>2673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00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12655</xdr:rowOff>
    </xdr:from>
    <xdr:to>
      <xdr:col>85</xdr:col>
      <xdr:colOff>127000</xdr:colOff>
      <xdr:row>79</xdr:row>
      <xdr:rowOff>44411</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5481300" y="13557205"/>
          <a:ext cx="838200" cy="3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101757</xdr:rowOff>
    </xdr:from>
    <xdr:ext cx="534377"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131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78880</xdr:rowOff>
    </xdr:from>
    <xdr:to>
      <xdr:col>85</xdr:col>
      <xdr:colOff>177800</xdr:colOff>
      <xdr:row>78</xdr:row>
      <xdr:rowOff>9030</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2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108286</xdr:rowOff>
    </xdr:from>
    <xdr:to>
      <xdr:col>81</xdr:col>
      <xdr:colOff>50800</xdr:colOff>
      <xdr:row>79</xdr:row>
      <xdr:rowOff>44411</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481386"/>
          <a:ext cx="889000" cy="10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160299</xdr:rowOff>
    </xdr:from>
    <xdr:to>
      <xdr:col>81</xdr:col>
      <xdr:colOff>101600</xdr:colOff>
      <xdr:row>78</xdr:row>
      <xdr:rowOff>90449</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361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106976</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1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108286</xdr:rowOff>
    </xdr:from>
    <xdr:to>
      <xdr:col>76</xdr:col>
      <xdr:colOff>114300</xdr:colOff>
      <xdr:row>79</xdr:row>
      <xdr:rowOff>5283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3703300" y="13481386"/>
          <a:ext cx="889000" cy="6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73355</xdr:rowOff>
    </xdr:from>
    <xdr:to>
      <xdr:col>76</xdr:col>
      <xdr:colOff>165100</xdr:colOff>
      <xdr:row>79</xdr:row>
      <xdr:rowOff>3505</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44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166082</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539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5283</xdr:rowOff>
    </xdr:from>
    <xdr:to>
      <xdr:col>71</xdr:col>
      <xdr:colOff>177800</xdr:colOff>
      <xdr:row>79</xdr:row>
      <xdr:rowOff>41745</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2814300" y="13549833"/>
          <a:ext cx="889000" cy="36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56114</xdr:rowOff>
    </xdr:from>
    <xdr:to>
      <xdr:col>72</xdr:col>
      <xdr:colOff>38100</xdr:colOff>
      <xdr:row>78</xdr:row>
      <xdr:rowOff>157714</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42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2791</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20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21901</xdr:rowOff>
    </xdr:from>
    <xdr:to>
      <xdr:col>67</xdr:col>
      <xdr:colOff>101600</xdr:colOff>
      <xdr:row>78</xdr:row>
      <xdr:rowOff>123501</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3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140028</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170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133305</xdr:rowOff>
    </xdr:from>
    <xdr:to>
      <xdr:col>85</xdr:col>
      <xdr:colOff>177800</xdr:colOff>
      <xdr:row>79</xdr:row>
      <xdr:rowOff>63455</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50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48232</xdr:rowOff>
    </xdr:from>
    <xdr:ext cx="469744"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421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165061</xdr:rowOff>
    </xdr:from>
    <xdr:to>
      <xdr:col>81</xdr:col>
      <xdr:colOff>101600</xdr:colOff>
      <xdr:row>79</xdr:row>
      <xdr:rowOff>95211</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53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86338</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356650" y="13630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57486</xdr:rowOff>
    </xdr:from>
    <xdr:to>
      <xdr:col>76</xdr:col>
      <xdr:colOff>165100</xdr:colOff>
      <xdr:row>78</xdr:row>
      <xdr:rowOff>159086</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43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4163</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57428" y="13205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125933</xdr:rowOff>
    </xdr:from>
    <xdr:to>
      <xdr:col>72</xdr:col>
      <xdr:colOff>38100</xdr:colOff>
      <xdr:row>79</xdr:row>
      <xdr:rowOff>56083</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49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47210</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591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162395</xdr:rowOff>
    </xdr:from>
    <xdr:to>
      <xdr:col>67</xdr:col>
      <xdr:colOff>101600</xdr:colOff>
      <xdr:row>79</xdr:row>
      <xdr:rowOff>92545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53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83672</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25017" y="13628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131905</xdr:rowOff>
    </xdr:from>
    <xdr:to>
      <xdr:col>85</xdr:col>
      <xdr:colOff>126364</xdr:colOff>
      <xdr:row>98</xdr:row>
      <xdr:rowOff>24273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562405"/>
          <a:ext cx="1269" cy="1263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28100</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83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24273</xdr:rowOff>
    </xdr:from>
    <xdr:to>
      <xdr:col>86</xdr:col>
      <xdr:colOff>25400</xdr:colOff>
      <xdr:row>98</xdr:row>
      <xdr:rowOff>24273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8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78582</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337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191,023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131905</xdr:rowOff>
    </xdr:from>
    <xdr:to>
      <xdr:col>86</xdr:col>
      <xdr:colOff>25400</xdr:colOff>
      <xdr:row>90</xdr:row>
      <xdr:rowOff>131905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56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112992</xdr:rowOff>
    </xdr:from>
    <xdr:to>
      <xdr:col>85</xdr:col>
      <xdr:colOff>127000</xdr:colOff>
      <xdr:row>96</xdr:row>
      <xdr:rowOff>131783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572192"/>
          <a:ext cx="838200" cy="1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72519</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360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49642</xdr:rowOff>
    </xdr:from>
    <xdr:to>
      <xdr:col>85</xdr:col>
      <xdr:colOff>177800</xdr:colOff>
      <xdr:row>96</xdr:row>
      <xdr:rowOff>151242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50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118546</xdr:rowOff>
    </xdr:from>
    <xdr:to>
      <xdr:col>81</xdr:col>
      <xdr:colOff>50800</xdr:colOff>
      <xdr:row>96</xdr:row>
      <xdr:rowOff>131783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4592300" y="16577746"/>
          <a:ext cx="889000" cy="1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77538</xdr:rowOff>
    </xdr:from>
    <xdr:to>
      <xdr:col>81</xdr:col>
      <xdr:colOff>101600</xdr:colOff>
      <xdr:row>97</xdr:row>
      <xdr:rowOff>7688</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24215</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31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103063</xdr:rowOff>
    </xdr:from>
    <xdr:to>
      <xdr:col>76</xdr:col>
      <xdr:colOff>114300</xdr:colOff>
      <xdr:row>96</xdr:row>
      <xdr:rowOff>118546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3703300" y="16562263"/>
          <a:ext cx="889000" cy="1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65019</xdr:rowOff>
    </xdr:from>
    <xdr:to>
      <xdr:col>76</xdr:col>
      <xdr:colOff>165100</xdr:colOff>
      <xdr:row>96</xdr:row>
      <xdr:rowOff>166619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11696</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29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103063</xdr:rowOff>
    </xdr:from>
    <xdr:to>
      <xdr:col>71</xdr:col>
      <xdr:colOff>177800</xdr:colOff>
      <xdr:row>96</xdr:row>
      <xdr:rowOff>123034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2814300" y="16562263"/>
          <a:ext cx="889000" cy="1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46351</xdr:rowOff>
    </xdr:from>
    <xdr:to>
      <xdr:col>72</xdr:col>
      <xdr:colOff>38100</xdr:colOff>
      <xdr:row>96</xdr:row>
      <xdr:rowOff>147951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164478</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28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75961</xdr:rowOff>
    </xdr:from>
    <xdr:to>
      <xdr:col>67</xdr:col>
      <xdr:colOff>101600</xdr:colOff>
      <xdr:row>97</xdr:row>
      <xdr:rowOff>6111</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168688</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6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62192</xdr:rowOff>
    </xdr:from>
    <xdr:to>
      <xdr:col>85</xdr:col>
      <xdr:colOff>177800</xdr:colOff>
      <xdr:row>96</xdr:row>
      <xdr:rowOff>163792</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52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40619</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49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80983</xdr:rowOff>
    </xdr:from>
    <xdr:to>
      <xdr:col>81</xdr:col>
      <xdr:colOff>101600</xdr:colOff>
      <xdr:row>97</xdr:row>
      <xdr:rowOff>11133</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54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2260</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63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67746</xdr:rowOff>
    </xdr:from>
    <xdr:to>
      <xdr:col>76</xdr:col>
      <xdr:colOff>165100</xdr:colOff>
      <xdr:row>96</xdr:row>
      <xdr:rowOff>169346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52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160473</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61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52263</xdr:rowOff>
    </xdr:from>
    <xdr:to>
      <xdr:col>72</xdr:col>
      <xdr:colOff>38100</xdr:colOff>
      <xdr:row>96</xdr:row>
      <xdr:rowOff>153863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51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144990</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60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72234</xdr:rowOff>
    </xdr:from>
    <xdr:to>
      <xdr:col>67</xdr:col>
      <xdr:colOff>101600</xdr:colOff>
      <xdr:row>97</xdr:row>
      <xdr:rowOff>2384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53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18911</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30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86360</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6601460"/>
          <a:ext cx="1269" cy="12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91457</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78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33037</xdr:rowOff>
    </xdr:from>
    <xdr:ext cx="313932"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6376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86360</xdr:rowOff>
    </xdr:from>
    <xdr:to>
      <xdr:col>116</xdr:col>
      <xdr:colOff>152400</xdr:colOff>
      <xdr:row>38</xdr:row>
      <xdr:rowOff>86360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0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8907</xdr:rowOff>
    </xdr:from>
    <xdr:ext cx="249299"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2400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157480</xdr:rowOff>
    </xdr:from>
    <xdr:to>
      <xdr:col>112</xdr:col>
      <xdr:colOff>38100</xdr:colOff>
      <xdr:row>39</xdr:row>
      <xdr:rowOff>87630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104157</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98650" y="64478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142240</xdr:rowOff>
    </xdr:from>
    <xdr:to>
      <xdr:col>107</xdr:col>
      <xdr:colOff>101600</xdr:colOff>
      <xdr:row>39</xdr:row>
      <xdr:rowOff>72390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88917</xdr:rowOff>
    </xdr:from>
    <xdr:ext cx="24929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309650" y="6432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30</xdr:row>
      <xdr:rowOff>27940</xdr:rowOff>
    </xdr:from>
    <xdr:to>
      <xdr:col>102</xdr:col>
      <xdr:colOff>165100</xdr:colOff>
      <xdr:row>30</xdr:row>
      <xdr:rowOff>129540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517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28</xdr:row>
      <xdr:rowOff>146067</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494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73660</xdr:rowOff>
    </xdr:from>
    <xdr:to>
      <xdr:col>98</xdr:col>
      <xdr:colOff>38100</xdr:colOff>
      <xdr:row>35</xdr:row>
      <xdr:rowOff>3810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59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20337</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5678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135907</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51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類似団体内平均値と比較して財政力指数が低いこと</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、経常的歳入の不足等から一人当たりの歳入が少ないため、</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基本的にほとんどの</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一人当たり目的</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別歳出は類似団体内平均値を下回る傾向となっている。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衛生費は、</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類似団体内順位で</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56</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団体中</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位の</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19,905</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円となっており、当町は公営病院が無く、病院事業会計に対する負担金が無いこと等により、低水準である</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議会</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費は、</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前年度とほぼ同水準の</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住民一人当たり</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6,137</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、類似団体内平均値を下回っているが、全国平均及び青森県平均と比較すると高くなっている</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公債費は、前年度と比較して</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2,466</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円増となった。しかし、少しずつではあるが減少傾向となっており、</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今後も新規発行債の抑制により削減を目指す。</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青森県階上町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標準財政規模に占める財政調整基金残高の割合は、前年度比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0.57</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％増の</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48.39</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％となった。また、実質収支額の割合は前年度より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0.09</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％増の</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9.04</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特別会計への繰出金及びインフラ施設等の老朽化に伴う維持補修費等の増加が見込まれ、更に町税等の自主財源に係る収入額は大幅な増加が期待できない状況であることから、財政調整基金からの繰入金に頼らざるを得ない財政状況</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ことが</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続くと</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予想される。弾力的な財政運営を行うために、歳入確保と歳出削減に努め、財政調整基金残高を保持し、健全な財政運営を目指す。</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青森県階上町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連結実質赤字について、全会計において黒字決算となっているが、一般会計から特別会計への多額の繰出金が、一般会計の負担となっている。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国民健康保険特別会計については、保険税収入が減少傾向にある中で、医療の高度化による保険給付費は増加傾向である。平成</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年度から保険財政運営の広域化が行われ、</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納付金の増加が見込まれる等、</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今後も厳しい状況が続くと予想される。適正な保険税率の見直し及び健康寿命延伸事業による保険給付費の抑制を行うことで歳出削減につなげ、一般会計からの繰入金減を目指す。</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介護保険特別会計については、適正な保険料の設定及び徴収率の向上を図ることにより収入確保を目指し、要介護認定とならないよう各種事業を行うことにより介護給付費の抑制を行う。</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公共下水道事業特別会計については、徴収率及び接続率を向上させることにより特別会計の健全化を図りつつ必要な管渠等の整備を行うこととし、繰入金減を目指す。</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5895082</v>
      </c>
      <c r="BO4" s="431"/>
      <c r="BP4" s="431"/>
      <c r="BQ4" s="431"/>
      <c r="BR4" s="431"/>
      <c r="BS4" s="431"/>
      <c r="BT4" s="431"/>
      <c r="BU4" s="432"/>
      <c r="BV4" s="430">
        <v>5709759</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9</v>
      </c>
      <c r="CU4" s="437"/>
      <c r="CV4" s="437"/>
      <c r="CW4" s="437"/>
      <c r="CX4" s="437"/>
      <c r="CY4" s="437"/>
      <c r="CZ4" s="437"/>
      <c r="DA4" s="438"/>
      <c r="DB4" s="436">
        <v>9</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5527925</v>
      </c>
      <c r="BO5" s="468"/>
      <c r="BP5" s="468"/>
      <c r="BQ5" s="468"/>
      <c r="BR5" s="468"/>
      <c r="BS5" s="468"/>
      <c r="BT5" s="468"/>
      <c r="BU5" s="469"/>
      <c r="BV5" s="467">
        <v>5365052</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94.8</v>
      </c>
      <c r="CU5" s="465"/>
      <c r="CV5" s="465"/>
      <c r="CW5" s="465"/>
      <c r="CX5" s="465"/>
      <c r="CY5" s="465"/>
      <c r="CZ5" s="465"/>
      <c r="DA5" s="466"/>
      <c r="DB5" s="464">
        <v>92.5</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367157</v>
      </c>
      <c r="BO6" s="468"/>
      <c r="BP6" s="468"/>
      <c r="BQ6" s="468"/>
      <c r="BR6" s="468"/>
      <c r="BS6" s="468"/>
      <c r="BT6" s="468"/>
      <c r="BU6" s="469"/>
      <c r="BV6" s="467">
        <v>344707</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98.3</v>
      </c>
      <c r="CU6" s="505"/>
      <c r="CV6" s="505"/>
      <c r="CW6" s="505"/>
      <c r="CX6" s="505"/>
      <c r="CY6" s="505"/>
      <c r="CZ6" s="505"/>
      <c r="DA6" s="506"/>
      <c r="DB6" s="504">
        <v>97</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102</v>
      </c>
      <c r="AV7" s="500"/>
      <c r="AW7" s="500"/>
      <c r="AX7" s="500"/>
      <c r="AY7" s="501" t="s">
        <v>106</v>
      </c>
      <c r="AZ7" s="502"/>
      <c r="BA7" s="502"/>
      <c r="BB7" s="502"/>
      <c r="BC7" s="502"/>
      <c r="BD7" s="502"/>
      <c r="BE7" s="502"/>
      <c r="BF7" s="502"/>
      <c r="BG7" s="502"/>
      <c r="BH7" s="502"/>
      <c r="BI7" s="502"/>
      <c r="BJ7" s="502"/>
      <c r="BK7" s="502"/>
      <c r="BL7" s="502"/>
      <c r="BM7" s="503"/>
      <c r="BN7" s="467">
        <v>29723</v>
      </c>
      <c r="BO7" s="468"/>
      <c r="BP7" s="468"/>
      <c r="BQ7" s="468"/>
      <c r="BR7" s="468"/>
      <c r="BS7" s="468"/>
      <c r="BT7" s="468"/>
      <c r="BU7" s="469"/>
      <c r="BV7" s="467">
        <v>8559</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3732158</v>
      </c>
      <c r="CU7" s="468"/>
      <c r="CV7" s="468"/>
      <c r="CW7" s="468"/>
      <c r="CX7" s="468"/>
      <c r="CY7" s="468"/>
      <c r="CZ7" s="468"/>
      <c r="DA7" s="469"/>
      <c r="DB7" s="467">
        <v>3754345</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337434</v>
      </c>
      <c r="BO8" s="468"/>
      <c r="BP8" s="468"/>
      <c r="BQ8" s="468"/>
      <c r="BR8" s="468"/>
      <c r="BS8" s="468"/>
      <c r="BT8" s="468"/>
      <c r="BU8" s="469"/>
      <c r="BV8" s="467">
        <v>336148</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0.36</v>
      </c>
      <c r="CU8" s="508"/>
      <c r="CV8" s="508"/>
      <c r="CW8" s="508"/>
      <c r="CX8" s="508"/>
      <c r="CY8" s="508"/>
      <c r="CZ8" s="508"/>
      <c r="DA8" s="509"/>
      <c r="DB8" s="507">
        <v>0.36</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14025</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94</v>
      </c>
      <c r="AV9" s="500"/>
      <c r="AW9" s="500"/>
      <c r="AX9" s="500"/>
      <c r="AY9" s="501" t="s">
        <v>116</v>
      </c>
      <c r="AZ9" s="502"/>
      <c r="BA9" s="502"/>
      <c r="BB9" s="502"/>
      <c r="BC9" s="502"/>
      <c r="BD9" s="502"/>
      <c r="BE9" s="502"/>
      <c r="BF9" s="502"/>
      <c r="BG9" s="502"/>
      <c r="BH9" s="502"/>
      <c r="BI9" s="502"/>
      <c r="BJ9" s="502"/>
      <c r="BK9" s="502"/>
      <c r="BL9" s="502"/>
      <c r="BM9" s="503"/>
      <c r="BN9" s="467">
        <v>1286</v>
      </c>
      <c r="BO9" s="468"/>
      <c r="BP9" s="468"/>
      <c r="BQ9" s="468"/>
      <c r="BR9" s="468"/>
      <c r="BS9" s="468"/>
      <c r="BT9" s="468"/>
      <c r="BU9" s="469"/>
      <c r="BV9" s="467">
        <v>22661</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17.5</v>
      </c>
      <c r="CU9" s="465"/>
      <c r="CV9" s="465"/>
      <c r="CW9" s="465"/>
      <c r="CX9" s="465"/>
      <c r="CY9" s="465"/>
      <c r="CZ9" s="465"/>
      <c r="DA9" s="466"/>
      <c r="DB9" s="464">
        <v>17.2</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14699</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100637</v>
      </c>
      <c r="BO10" s="468"/>
      <c r="BP10" s="468"/>
      <c r="BQ10" s="468"/>
      <c r="BR10" s="468"/>
      <c r="BS10" s="468"/>
      <c r="BT10" s="468"/>
      <c r="BU10" s="469"/>
      <c r="BV10" s="467">
        <v>100615</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120</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x14ac:dyDescent="0.15">
      <c r="A12" s="187"/>
      <c r="B12" s="527" t="s">
        <v>129</v>
      </c>
      <c r="C12" s="528"/>
      <c r="D12" s="528"/>
      <c r="E12" s="528"/>
      <c r="F12" s="528"/>
      <c r="G12" s="528"/>
      <c r="H12" s="528"/>
      <c r="I12" s="528"/>
      <c r="J12" s="528"/>
      <c r="K12" s="529"/>
      <c r="L12" s="536" t="s">
        <v>130</v>
      </c>
      <c r="M12" s="537"/>
      <c r="N12" s="537"/>
      <c r="O12" s="537"/>
      <c r="P12" s="537"/>
      <c r="Q12" s="538"/>
      <c r="R12" s="539">
        <v>13404</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102</v>
      </c>
      <c r="AV12" s="500"/>
      <c r="AW12" s="500"/>
      <c r="AX12" s="500"/>
      <c r="AY12" s="501" t="s">
        <v>134</v>
      </c>
      <c r="AZ12" s="502"/>
      <c r="BA12" s="502"/>
      <c r="BB12" s="502"/>
      <c r="BC12" s="502"/>
      <c r="BD12" s="502"/>
      <c r="BE12" s="502"/>
      <c r="BF12" s="502"/>
      <c r="BG12" s="502"/>
      <c r="BH12" s="502"/>
      <c r="BI12" s="502"/>
      <c r="BJ12" s="502"/>
      <c r="BK12" s="502"/>
      <c r="BL12" s="502"/>
      <c r="BM12" s="503"/>
      <c r="BN12" s="467">
        <v>330000</v>
      </c>
      <c r="BO12" s="468"/>
      <c r="BP12" s="468"/>
      <c r="BQ12" s="468"/>
      <c r="BR12" s="468"/>
      <c r="BS12" s="468"/>
      <c r="BT12" s="468"/>
      <c r="BU12" s="469"/>
      <c r="BV12" s="467">
        <v>250000</v>
      </c>
      <c r="BW12" s="468"/>
      <c r="BX12" s="468"/>
      <c r="BY12" s="468"/>
      <c r="BZ12" s="468"/>
      <c r="CA12" s="468"/>
      <c r="CB12" s="468"/>
      <c r="CC12" s="469"/>
      <c r="CD12" s="470" t="s">
        <v>135</v>
      </c>
      <c r="CE12" s="471"/>
      <c r="CF12" s="471"/>
      <c r="CG12" s="471"/>
      <c r="CH12" s="471"/>
      <c r="CI12" s="471"/>
      <c r="CJ12" s="471"/>
      <c r="CK12" s="471"/>
      <c r="CL12" s="471"/>
      <c r="CM12" s="471"/>
      <c r="CN12" s="471"/>
      <c r="CO12" s="471"/>
      <c r="CP12" s="471"/>
      <c r="CQ12" s="471"/>
      <c r="CR12" s="471"/>
      <c r="CS12" s="472"/>
      <c r="CT12" s="507" t="s">
        <v>128</v>
      </c>
      <c r="CU12" s="508"/>
      <c r="CV12" s="508"/>
      <c r="CW12" s="508"/>
      <c r="CX12" s="508"/>
      <c r="CY12" s="508"/>
      <c r="CZ12" s="508"/>
      <c r="DA12" s="509"/>
      <c r="DB12" s="507" t="s">
        <v>128</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136</v>
      </c>
      <c r="N13" s="559"/>
      <c r="O13" s="559"/>
      <c r="P13" s="559"/>
      <c r="Q13" s="560"/>
      <c r="R13" s="551">
        <v>13334</v>
      </c>
      <c r="S13" s="552"/>
      <c r="T13" s="552"/>
      <c r="U13" s="552"/>
      <c r="V13" s="553"/>
      <c r="W13" s="483" t="s">
        <v>137</v>
      </c>
      <c r="X13" s="484"/>
      <c r="Y13" s="484"/>
      <c r="Z13" s="484"/>
      <c r="AA13" s="484"/>
      <c r="AB13" s="474"/>
      <c r="AC13" s="518">
        <v>563</v>
      </c>
      <c r="AD13" s="519"/>
      <c r="AE13" s="519"/>
      <c r="AF13" s="519"/>
      <c r="AG13" s="561"/>
      <c r="AH13" s="518">
        <v>647</v>
      </c>
      <c r="AI13" s="519"/>
      <c r="AJ13" s="519"/>
      <c r="AK13" s="519"/>
      <c r="AL13" s="520"/>
      <c r="AM13" s="496" t="s">
        <v>138</v>
      </c>
      <c r="AN13" s="497"/>
      <c r="AO13" s="497"/>
      <c r="AP13" s="497"/>
      <c r="AQ13" s="497"/>
      <c r="AR13" s="497"/>
      <c r="AS13" s="497"/>
      <c r="AT13" s="498"/>
      <c r="AU13" s="499" t="s">
        <v>139</v>
      </c>
      <c r="AV13" s="500"/>
      <c r="AW13" s="500"/>
      <c r="AX13" s="500"/>
      <c r="AY13" s="501" t="s">
        <v>140</v>
      </c>
      <c r="AZ13" s="502"/>
      <c r="BA13" s="502"/>
      <c r="BB13" s="502"/>
      <c r="BC13" s="502"/>
      <c r="BD13" s="502"/>
      <c r="BE13" s="502"/>
      <c r="BF13" s="502"/>
      <c r="BG13" s="502"/>
      <c r="BH13" s="502"/>
      <c r="BI13" s="502"/>
      <c r="BJ13" s="502"/>
      <c r="BK13" s="502"/>
      <c r="BL13" s="502"/>
      <c r="BM13" s="503"/>
      <c r="BN13" s="467">
        <v>-228077</v>
      </c>
      <c r="BO13" s="468"/>
      <c r="BP13" s="468"/>
      <c r="BQ13" s="468"/>
      <c r="BR13" s="468"/>
      <c r="BS13" s="468"/>
      <c r="BT13" s="468"/>
      <c r="BU13" s="469"/>
      <c r="BV13" s="467">
        <v>-126724</v>
      </c>
      <c r="BW13" s="468"/>
      <c r="BX13" s="468"/>
      <c r="BY13" s="468"/>
      <c r="BZ13" s="468"/>
      <c r="CA13" s="468"/>
      <c r="CB13" s="468"/>
      <c r="CC13" s="469"/>
      <c r="CD13" s="470" t="s">
        <v>141</v>
      </c>
      <c r="CE13" s="471"/>
      <c r="CF13" s="471"/>
      <c r="CG13" s="471"/>
      <c r="CH13" s="471"/>
      <c r="CI13" s="471"/>
      <c r="CJ13" s="471"/>
      <c r="CK13" s="471"/>
      <c r="CL13" s="471"/>
      <c r="CM13" s="471"/>
      <c r="CN13" s="471"/>
      <c r="CO13" s="471"/>
      <c r="CP13" s="471"/>
      <c r="CQ13" s="471"/>
      <c r="CR13" s="471"/>
      <c r="CS13" s="472"/>
      <c r="CT13" s="464">
        <v>11.4</v>
      </c>
      <c r="CU13" s="465"/>
      <c r="CV13" s="465"/>
      <c r="CW13" s="465"/>
      <c r="CX13" s="465"/>
      <c r="CY13" s="465"/>
      <c r="CZ13" s="465"/>
      <c r="DA13" s="466"/>
      <c r="DB13" s="464">
        <v>11.1</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142</v>
      </c>
      <c r="M14" s="549"/>
      <c r="N14" s="549"/>
      <c r="O14" s="549"/>
      <c r="P14" s="549"/>
      <c r="Q14" s="550"/>
      <c r="R14" s="551">
        <v>13592</v>
      </c>
      <c r="S14" s="552"/>
      <c r="T14" s="552"/>
      <c r="U14" s="552"/>
      <c r="V14" s="553"/>
      <c r="W14" s="457"/>
      <c r="X14" s="458"/>
      <c r="Y14" s="458"/>
      <c r="Z14" s="458"/>
      <c r="AA14" s="458"/>
      <c r="AB14" s="447"/>
      <c r="AC14" s="554">
        <v>8.9</v>
      </c>
      <c r="AD14" s="555"/>
      <c r="AE14" s="555"/>
      <c r="AF14" s="555"/>
      <c r="AG14" s="556"/>
      <c r="AH14" s="554">
        <v>10.1</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143</v>
      </c>
      <c r="CE14" s="563"/>
      <c r="CF14" s="563"/>
      <c r="CG14" s="563"/>
      <c r="CH14" s="563"/>
      <c r="CI14" s="563"/>
      <c r="CJ14" s="563"/>
      <c r="CK14" s="563"/>
      <c r="CL14" s="563"/>
      <c r="CM14" s="563"/>
      <c r="CN14" s="563"/>
      <c r="CO14" s="563"/>
      <c r="CP14" s="563"/>
      <c r="CQ14" s="563"/>
      <c r="CR14" s="563"/>
      <c r="CS14" s="564"/>
      <c r="CT14" s="565">
        <v>43</v>
      </c>
      <c r="CU14" s="566"/>
      <c r="CV14" s="566"/>
      <c r="CW14" s="566"/>
      <c r="CX14" s="566"/>
      <c r="CY14" s="566"/>
      <c r="CZ14" s="566"/>
      <c r="DA14" s="567"/>
      <c r="DB14" s="565">
        <v>53.6</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144</v>
      </c>
      <c r="N15" s="559"/>
      <c r="O15" s="559"/>
      <c r="P15" s="559"/>
      <c r="Q15" s="560"/>
      <c r="R15" s="551">
        <v>13544</v>
      </c>
      <c r="S15" s="552"/>
      <c r="T15" s="552"/>
      <c r="U15" s="552"/>
      <c r="V15" s="553"/>
      <c r="W15" s="483" t="s">
        <v>145</v>
      </c>
      <c r="X15" s="484"/>
      <c r="Y15" s="484"/>
      <c r="Z15" s="484"/>
      <c r="AA15" s="484"/>
      <c r="AB15" s="474"/>
      <c r="AC15" s="518">
        <v>1961</v>
      </c>
      <c r="AD15" s="519"/>
      <c r="AE15" s="519"/>
      <c r="AF15" s="519"/>
      <c r="AG15" s="561"/>
      <c r="AH15" s="518">
        <v>1974</v>
      </c>
      <c r="AI15" s="519"/>
      <c r="AJ15" s="519"/>
      <c r="AK15" s="519"/>
      <c r="AL15" s="520"/>
      <c r="AM15" s="496"/>
      <c r="AN15" s="497"/>
      <c r="AO15" s="497"/>
      <c r="AP15" s="497"/>
      <c r="AQ15" s="497"/>
      <c r="AR15" s="497"/>
      <c r="AS15" s="497"/>
      <c r="AT15" s="498"/>
      <c r="AU15" s="499"/>
      <c r="AV15" s="500"/>
      <c r="AW15" s="500"/>
      <c r="AX15" s="500"/>
      <c r="AY15" s="427" t="s">
        <v>146</v>
      </c>
      <c r="AZ15" s="428"/>
      <c r="BA15" s="428"/>
      <c r="BB15" s="428"/>
      <c r="BC15" s="428"/>
      <c r="BD15" s="428"/>
      <c r="BE15" s="428"/>
      <c r="BF15" s="428"/>
      <c r="BG15" s="428"/>
      <c r="BH15" s="428"/>
      <c r="BI15" s="428"/>
      <c r="BJ15" s="428"/>
      <c r="BK15" s="428"/>
      <c r="BL15" s="428"/>
      <c r="BM15" s="429"/>
      <c r="BN15" s="430">
        <v>1219207</v>
      </c>
      <c r="BO15" s="431"/>
      <c r="BP15" s="431"/>
      <c r="BQ15" s="431"/>
      <c r="BR15" s="431"/>
      <c r="BS15" s="431"/>
      <c r="BT15" s="431"/>
      <c r="BU15" s="432"/>
      <c r="BV15" s="430">
        <v>1193442</v>
      </c>
      <c r="BW15" s="431"/>
      <c r="BX15" s="431"/>
      <c r="BY15" s="431"/>
      <c r="BZ15" s="431"/>
      <c r="CA15" s="431"/>
      <c r="CB15" s="431"/>
      <c r="CC15" s="432"/>
      <c r="CD15" s="568" t="s">
        <v>147</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148</v>
      </c>
      <c r="M16" s="579"/>
      <c r="N16" s="579"/>
      <c r="O16" s="579"/>
      <c r="P16" s="579"/>
      <c r="Q16" s="580"/>
      <c r="R16" s="571" t="s">
        <v>149</v>
      </c>
      <c r="S16" s="572"/>
      <c r="T16" s="572"/>
      <c r="U16" s="572"/>
      <c r="V16" s="573"/>
      <c r="W16" s="457"/>
      <c r="X16" s="458"/>
      <c r="Y16" s="458"/>
      <c r="Z16" s="458"/>
      <c r="AA16" s="458"/>
      <c r="AB16" s="447"/>
      <c r="AC16" s="554">
        <v>30.9</v>
      </c>
      <c r="AD16" s="555"/>
      <c r="AE16" s="555"/>
      <c r="AF16" s="555"/>
      <c r="AG16" s="556"/>
      <c r="AH16" s="554">
        <v>31</v>
      </c>
      <c r="AI16" s="555"/>
      <c r="AJ16" s="555"/>
      <c r="AK16" s="555"/>
      <c r="AL16" s="557"/>
      <c r="AM16" s="496"/>
      <c r="AN16" s="497"/>
      <c r="AO16" s="497"/>
      <c r="AP16" s="497"/>
      <c r="AQ16" s="497"/>
      <c r="AR16" s="497"/>
      <c r="AS16" s="497"/>
      <c r="AT16" s="498"/>
      <c r="AU16" s="499"/>
      <c r="AV16" s="500"/>
      <c r="AW16" s="500"/>
      <c r="AX16" s="500"/>
      <c r="AY16" s="501" t="s">
        <v>150</v>
      </c>
      <c r="AZ16" s="502"/>
      <c r="BA16" s="502"/>
      <c r="BB16" s="502"/>
      <c r="BC16" s="502"/>
      <c r="BD16" s="502"/>
      <c r="BE16" s="502"/>
      <c r="BF16" s="502"/>
      <c r="BG16" s="502"/>
      <c r="BH16" s="502"/>
      <c r="BI16" s="502"/>
      <c r="BJ16" s="502"/>
      <c r="BK16" s="502"/>
      <c r="BL16" s="502"/>
      <c r="BM16" s="503"/>
      <c r="BN16" s="467">
        <v>3298784</v>
      </c>
      <c r="BO16" s="468"/>
      <c r="BP16" s="468"/>
      <c r="BQ16" s="468"/>
      <c r="BR16" s="468"/>
      <c r="BS16" s="468"/>
      <c r="BT16" s="468"/>
      <c r="BU16" s="469"/>
      <c r="BV16" s="467">
        <v>3286143</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151</v>
      </c>
      <c r="N17" s="575"/>
      <c r="O17" s="575"/>
      <c r="P17" s="575"/>
      <c r="Q17" s="576"/>
      <c r="R17" s="571" t="s">
        <v>152</v>
      </c>
      <c r="S17" s="572"/>
      <c r="T17" s="572"/>
      <c r="U17" s="572"/>
      <c r="V17" s="573"/>
      <c r="W17" s="483" t="s">
        <v>153</v>
      </c>
      <c r="X17" s="484"/>
      <c r="Y17" s="484"/>
      <c r="Z17" s="484"/>
      <c r="AA17" s="484"/>
      <c r="AB17" s="474"/>
      <c r="AC17" s="518">
        <v>3818</v>
      </c>
      <c r="AD17" s="519"/>
      <c r="AE17" s="519"/>
      <c r="AF17" s="519"/>
      <c r="AG17" s="561"/>
      <c r="AH17" s="518">
        <v>3755</v>
      </c>
      <c r="AI17" s="519"/>
      <c r="AJ17" s="519"/>
      <c r="AK17" s="519"/>
      <c r="AL17" s="520"/>
      <c r="AM17" s="496"/>
      <c r="AN17" s="497"/>
      <c r="AO17" s="497"/>
      <c r="AP17" s="497"/>
      <c r="AQ17" s="497"/>
      <c r="AR17" s="497"/>
      <c r="AS17" s="497"/>
      <c r="AT17" s="498"/>
      <c r="AU17" s="499"/>
      <c r="AV17" s="500"/>
      <c r="AW17" s="500"/>
      <c r="AX17" s="500"/>
      <c r="AY17" s="501" t="s">
        <v>154</v>
      </c>
      <c r="AZ17" s="502"/>
      <c r="BA17" s="502"/>
      <c r="BB17" s="502"/>
      <c r="BC17" s="502"/>
      <c r="BD17" s="502"/>
      <c r="BE17" s="502"/>
      <c r="BF17" s="502"/>
      <c r="BG17" s="502"/>
      <c r="BH17" s="502"/>
      <c r="BI17" s="502"/>
      <c r="BJ17" s="502"/>
      <c r="BK17" s="502"/>
      <c r="BL17" s="502"/>
      <c r="BM17" s="503"/>
      <c r="BN17" s="467">
        <v>1521741</v>
      </c>
      <c r="BO17" s="468"/>
      <c r="BP17" s="468"/>
      <c r="BQ17" s="468"/>
      <c r="BR17" s="468"/>
      <c r="BS17" s="468"/>
      <c r="BT17" s="468"/>
      <c r="BU17" s="469"/>
      <c r="BV17" s="467">
        <v>1486349</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155</v>
      </c>
      <c r="C18" s="510"/>
      <c r="D18" s="510"/>
      <c r="E18" s="582"/>
      <c r="F18" s="582"/>
      <c r="G18" s="582"/>
      <c r="H18" s="582"/>
      <c r="I18" s="582"/>
      <c r="J18" s="582"/>
      <c r="K18" s="582"/>
      <c r="L18" s="583">
        <v>94</v>
      </c>
      <c r="M18" s="583"/>
      <c r="N18" s="583"/>
      <c r="O18" s="583"/>
      <c r="P18" s="583"/>
      <c r="Q18" s="583"/>
      <c r="R18" s="584"/>
      <c r="S18" s="584"/>
      <c r="T18" s="584"/>
      <c r="U18" s="584"/>
      <c r="V18" s="585"/>
      <c r="W18" s="485"/>
      <c r="X18" s="486"/>
      <c r="Y18" s="486"/>
      <c r="Z18" s="486"/>
      <c r="AA18" s="486"/>
      <c r="AB18" s="477"/>
      <c r="AC18" s="586">
        <v>60.2</v>
      </c>
      <c r="AD18" s="587"/>
      <c r="AE18" s="587"/>
      <c r="AF18" s="587"/>
      <c r="AG18" s="588"/>
      <c r="AH18" s="586">
        <v>58.9</v>
      </c>
      <c r="AI18" s="587"/>
      <c r="AJ18" s="587"/>
      <c r="AK18" s="587"/>
      <c r="AL18" s="589"/>
      <c r="AM18" s="496"/>
      <c r="AN18" s="497"/>
      <c r="AO18" s="497"/>
      <c r="AP18" s="497"/>
      <c r="AQ18" s="497"/>
      <c r="AR18" s="497"/>
      <c r="AS18" s="497"/>
      <c r="AT18" s="498"/>
      <c r="AU18" s="499"/>
      <c r="AV18" s="500"/>
      <c r="AW18" s="500"/>
      <c r="AX18" s="500"/>
      <c r="AY18" s="501" t="s">
        <v>156</v>
      </c>
      <c r="AZ18" s="502"/>
      <c r="BA18" s="502"/>
      <c r="BB18" s="502"/>
      <c r="BC18" s="502"/>
      <c r="BD18" s="502"/>
      <c r="BE18" s="502"/>
      <c r="BF18" s="502"/>
      <c r="BG18" s="502"/>
      <c r="BH18" s="502"/>
      <c r="BI18" s="502"/>
      <c r="BJ18" s="502"/>
      <c r="BK18" s="502"/>
      <c r="BL18" s="502"/>
      <c r="BM18" s="503"/>
      <c r="BN18" s="467">
        <v>3552607</v>
      </c>
      <c r="BO18" s="468"/>
      <c r="BP18" s="468"/>
      <c r="BQ18" s="468"/>
      <c r="BR18" s="468"/>
      <c r="BS18" s="468"/>
      <c r="BT18" s="468"/>
      <c r="BU18" s="469"/>
      <c r="BV18" s="467">
        <v>3505019</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157</v>
      </c>
      <c r="C19" s="510"/>
      <c r="D19" s="510"/>
      <c r="E19" s="582"/>
      <c r="F19" s="582"/>
      <c r="G19" s="582"/>
      <c r="H19" s="582"/>
      <c r="I19" s="582"/>
      <c r="J19" s="582"/>
      <c r="K19" s="582"/>
      <c r="L19" s="590">
        <v>149</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158</v>
      </c>
      <c r="AZ19" s="502"/>
      <c r="BA19" s="502"/>
      <c r="BB19" s="502"/>
      <c r="BC19" s="502"/>
      <c r="BD19" s="502"/>
      <c r="BE19" s="502"/>
      <c r="BF19" s="502"/>
      <c r="BG19" s="502"/>
      <c r="BH19" s="502"/>
      <c r="BI19" s="502"/>
      <c r="BJ19" s="502"/>
      <c r="BK19" s="502"/>
      <c r="BL19" s="502"/>
      <c r="BM19" s="503"/>
      <c r="BN19" s="467">
        <v>4448672</v>
      </c>
      <c r="BO19" s="468"/>
      <c r="BP19" s="468"/>
      <c r="BQ19" s="468"/>
      <c r="BR19" s="468"/>
      <c r="BS19" s="468"/>
      <c r="BT19" s="468"/>
      <c r="BU19" s="469"/>
      <c r="BV19" s="467">
        <v>4417186</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159</v>
      </c>
      <c r="C20" s="510"/>
      <c r="D20" s="510"/>
      <c r="E20" s="582"/>
      <c r="F20" s="582"/>
      <c r="G20" s="582"/>
      <c r="H20" s="582"/>
      <c r="I20" s="582"/>
      <c r="J20" s="582"/>
      <c r="K20" s="582"/>
      <c r="L20" s="590">
        <v>5699</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160</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161</v>
      </c>
      <c r="C22" s="605"/>
      <c r="D22" s="606"/>
      <c r="E22" s="479" t="s">
        <v>1</v>
      </c>
      <c r="F22" s="484"/>
      <c r="G22" s="484"/>
      <c r="H22" s="484"/>
      <c r="I22" s="484"/>
      <c r="J22" s="484"/>
      <c r="K22" s="474"/>
      <c r="L22" s="479" t="s">
        <v>162</v>
      </c>
      <c r="M22" s="484"/>
      <c r="N22" s="484"/>
      <c r="O22" s="484"/>
      <c r="P22" s="474"/>
      <c r="Q22" s="613" t="s">
        <v>163</v>
      </c>
      <c r="R22" s="614"/>
      <c r="S22" s="614"/>
      <c r="T22" s="614"/>
      <c r="U22" s="614"/>
      <c r="V22" s="615"/>
      <c r="W22" s="619" t="s">
        <v>164</v>
      </c>
      <c r="X22" s="605"/>
      <c r="Y22" s="606"/>
      <c r="Z22" s="479" t="s">
        <v>1</v>
      </c>
      <c r="AA22" s="484"/>
      <c r="AB22" s="484"/>
      <c r="AC22" s="484"/>
      <c r="AD22" s="484"/>
      <c r="AE22" s="484"/>
      <c r="AF22" s="484"/>
      <c r="AG22" s="474"/>
      <c r="AH22" s="632" t="s">
        <v>165</v>
      </c>
      <c r="AI22" s="484"/>
      <c r="AJ22" s="484"/>
      <c r="AK22" s="484"/>
      <c r="AL22" s="474"/>
      <c r="AM22" s="632" t="s">
        <v>166</v>
      </c>
      <c r="AN22" s="633"/>
      <c r="AO22" s="633"/>
      <c r="AP22" s="633"/>
      <c r="AQ22" s="633"/>
      <c r="AR22" s="634"/>
      <c r="AS22" s="613" t="s">
        <v>163</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167</v>
      </c>
      <c r="AZ23" s="428"/>
      <c r="BA23" s="428"/>
      <c r="BB23" s="428"/>
      <c r="BC23" s="428"/>
      <c r="BD23" s="428"/>
      <c r="BE23" s="428"/>
      <c r="BF23" s="428"/>
      <c r="BG23" s="428"/>
      <c r="BH23" s="428"/>
      <c r="BI23" s="428"/>
      <c r="BJ23" s="428"/>
      <c r="BK23" s="428"/>
      <c r="BL23" s="428"/>
      <c r="BM23" s="429"/>
      <c r="BN23" s="467">
        <v>5951216</v>
      </c>
      <c r="BO23" s="468"/>
      <c r="BP23" s="468"/>
      <c r="BQ23" s="468"/>
      <c r="BR23" s="468"/>
      <c r="BS23" s="468"/>
      <c r="BT23" s="468"/>
      <c r="BU23" s="469"/>
      <c r="BV23" s="467">
        <v>6422058</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168</v>
      </c>
      <c r="F24" s="497"/>
      <c r="G24" s="497"/>
      <c r="H24" s="497"/>
      <c r="I24" s="497"/>
      <c r="J24" s="497"/>
      <c r="K24" s="498"/>
      <c r="L24" s="518">
        <v>1</v>
      </c>
      <c r="M24" s="519"/>
      <c r="N24" s="519"/>
      <c r="O24" s="519"/>
      <c r="P24" s="561"/>
      <c r="Q24" s="518">
        <v>6912</v>
      </c>
      <c r="R24" s="519"/>
      <c r="S24" s="519"/>
      <c r="T24" s="519"/>
      <c r="U24" s="519"/>
      <c r="V24" s="561"/>
      <c r="W24" s="620"/>
      <c r="X24" s="608"/>
      <c r="Y24" s="609"/>
      <c r="Z24" s="517" t="s">
        <v>169</v>
      </c>
      <c r="AA24" s="497"/>
      <c r="AB24" s="497"/>
      <c r="AC24" s="497"/>
      <c r="AD24" s="497"/>
      <c r="AE24" s="497"/>
      <c r="AF24" s="497"/>
      <c r="AG24" s="498"/>
      <c r="AH24" s="518">
        <v>88</v>
      </c>
      <c r="AI24" s="519"/>
      <c r="AJ24" s="519"/>
      <c r="AK24" s="519"/>
      <c r="AL24" s="561"/>
      <c r="AM24" s="518">
        <v>262152</v>
      </c>
      <c r="AN24" s="519"/>
      <c r="AO24" s="519"/>
      <c r="AP24" s="519"/>
      <c r="AQ24" s="519"/>
      <c r="AR24" s="561"/>
      <c r="AS24" s="518">
        <v>2979</v>
      </c>
      <c r="AT24" s="519"/>
      <c r="AU24" s="519"/>
      <c r="AV24" s="519"/>
      <c r="AW24" s="519"/>
      <c r="AX24" s="520"/>
      <c r="AY24" s="640" t="s">
        <v>170</v>
      </c>
      <c r="AZ24" s="641"/>
      <c r="BA24" s="641"/>
      <c r="BB24" s="641"/>
      <c r="BC24" s="641"/>
      <c r="BD24" s="641"/>
      <c r="BE24" s="641"/>
      <c r="BF24" s="641"/>
      <c r="BG24" s="641"/>
      <c r="BH24" s="641"/>
      <c r="BI24" s="641"/>
      <c r="BJ24" s="641"/>
      <c r="BK24" s="641"/>
      <c r="BL24" s="641"/>
      <c r="BM24" s="642"/>
      <c r="BN24" s="467">
        <v>5636726</v>
      </c>
      <c r="BO24" s="468"/>
      <c r="BP24" s="468"/>
      <c r="BQ24" s="468"/>
      <c r="BR24" s="468"/>
      <c r="BS24" s="468"/>
      <c r="BT24" s="468"/>
      <c r="BU24" s="469"/>
      <c r="BV24" s="467">
        <v>6040985</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171</v>
      </c>
      <c r="F25" s="497"/>
      <c r="G25" s="497"/>
      <c r="H25" s="497"/>
      <c r="I25" s="497"/>
      <c r="J25" s="497"/>
      <c r="K25" s="498"/>
      <c r="L25" s="518">
        <v>1</v>
      </c>
      <c r="M25" s="519"/>
      <c r="N25" s="519"/>
      <c r="O25" s="519"/>
      <c r="P25" s="561"/>
      <c r="Q25" s="518">
        <v>5481</v>
      </c>
      <c r="R25" s="519"/>
      <c r="S25" s="519"/>
      <c r="T25" s="519"/>
      <c r="U25" s="519"/>
      <c r="V25" s="561"/>
      <c r="W25" s="620"/>
      <c r="X25" s="608"/>
      <c r="Y25" s="609"/>
      <c r="Z25" s="517" t="s">
        <v>172</v>
      </c>
      <c r="AA25" s="497"/>
      <c r="AB25" s="497"/>
      <c r="AC25" s="497"/>
      <c r="AD25" s="497"/>
      <c r="AE25" s="497"/>
      <c r="AF25" s="497"/>
      <c r="AG25" s="498"/>
      <c r="AH25" s="518" t="s">
        <v>173</v>
      </c>
      <c r="AI25" s="519"/>
      <c r="AJ25" s="519"/>
      <c r="AK25" s="519"/>
      <c r="AL25" s="561"/>
      <c r="AM25" s="518" t="s">
        <v>173</v>
      </c>
      <c r="AN25" s="519"/>
      <c r="AO25" s="519"/>
      <c r="AP25" s="519"/>
      <c r="AQ25" s="519"/>
      <c r="AR25" s="561"/>
      <c r="AS25" s="518" t="s">
        <v>173</v>
      </c>
      <c r="AT25" s="519"/>
      <c r="AU25" s="519"/>
      <c r="AV25" s="519"/>
      <c r="AW25" s="519"/>
      <c r="AX25" s="520"/>
      <c r="AY25" s="427" t="s">
        <v>174</v>
      </c>
      <c r="AZ25" s="428"/>
      <c r="BA25" s="428"/>
      <c r="BB25" s="428"/>
      <c r="BC25" s="428"/>
      <c r="BD25" s="428"/>
      <c r="BE25" s="428"/>
      <c r="BF25" s="428"/>
      <c r="BG25" s="428"/>
      <c r="BH25" s="428"/>
      <c r="BI25" s="428"/>
      <c r="BJ25" s="428"/>
      <c r="BK25" s="428"/>
      <c r="BL25" s="428"/>
      <c r="BM25" s="429"/>
      <c r="BN25" s="430">
        <v>117948</v>
      </c>
      <c r="BO25" s="431"/>
      <c r="BP25" s="431"/>
      <c r="BQ25" s="431"/>
      <c r="BR25" s="431"/>
      <c r="BS25" s="431"/>
      <c r="BT25" s="431"/>
      <c r="BU25" s="432"/>
      <c r="BV25" s="430">
        <v>151364</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175</v>
      </c>
      <c r="F26" s="497"/>
      <c r="G26" s="497"/>
      <c r="H26" s="497"/>
      <c r="I26" s="497"/>
      <c r="J26" s="497"/>
      <c r="K26" s="498"/>
      <c r="L26" s="518">
        <v>1</v>
      </c>
      <c r="M26" s="519"/>
      <c r="N26" s="519"/>
      <c r="O26" s="519"/>
      <c r="P26" s="561"/>
      <c r="Q26" s="518">
        <v>5049</v>
      </c>
      <c r="R26" s="519"/>
      <c r="S26" s="519"/>
      <c r="T26" s="519"/>
      <c r="U26" s="519"/>
      <c r="V26" s="561"/>
      <c r="W26" s="620"/>
      <c r="X26" s="608"/>
      <c r="Y26" s="609"/>
      <c r="Z26" s="517" t="s">
        <v>176</v>
      </c>
      <c r="AA26" s="630"/>
      <c r="AB26" s="630"/>
      <c r="AC26" s="630"/>
      <c r="AD26" s="630"/>
      <c r="AE26" s="630"/>
      <c r="AF26" s="630"/>
      <c r="AG26" s="631"/>
      <c r="AH26" s="518">
        <v>1</v>
      </c>
      <c r="AI26" s="519"/>
      <c r="AJ26" s="519"/>
      <c r="AK26" s="519"/>
      <c r="AL26" s="561"/>
      <c r="AM26" s="518" t="s">
        <v>177</v>
      </c>
      <c r="AN26" s="519"/>
      <c r="AO26" s="519"/>
      <c r="AP26" s="519"/>
      <c r="AQ26" s="519"/>
      <c r="AR26" s="561"/>
      <c r="AS26" s="518" t="s">
        <v>178</v>
      </c>
      <c r="AT26" s="519"/>
      <c r="AU26" s="519"/>
      <c r="AV26" s="519"/>
      <c r="AW26" s="519"/>
      <c r="AX26" s="520"/>
      <c r="AY26" s="470" t="s">
        <v>179</v>
      </c>
      <c r="AZ26" s="471"/>
      <c r="BA26" s="471"/>
      <c r="BB26" s="471"/>
      <c r="BC26" s="471"/>
      <c r="BD26" s="471"/>
      <c r="BE26" s="471"/>
      <c r="BF26" s="471"/>
      <c r="BG26" s="471"/>
      <c r="BH26" s="471"/>
      <c r="BI26" s="471"/>
      <c r="BJ26" s="471"/>
      <c r="BK26" s="471"/>
      <c r="BL26" s="471"/>
      <c r="BM26" s="472"/>
      <c r="BN26" s="467" t="s">
        <v>173</v>
      </c>
      <c r="BO26" s="468"/>
      <c r="BP26" s="468"/>
      <c r="BQ26" s="468"/>
      <c r="BR26" s="468"/>
      <c r="BS26" s="468"/>
      <c r="BT26" s="468"/>
      <c r="BU26" s="469"/>
      <c r="BV26" s="467" t="s">
        <v>173</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180</v>
      </c>
      <c r="F27" s="497"/>
      <c r="G27" s="497"/>
      <c r="H27" s="497"/>
      <c r="I27" s="497"/>
      <c r="J27" s="497"/>
      <c r="K27" s="498"/>
      <c r="L27" s="518">
        <v>1</v>
      </c>
      <c r="M27" s="519"/>
      <c r="N27" s="519"/>
      <c r="O27" s="519"/>
      <c r="P27" s="561"/>
      <c r="Q27" s="518">
        <v>2840</v>
      </c>
      <c r="R27" s="519"/>
      <c r="S27" s="519"/>
      <c r="T27" s="519"/>
      <c r="U27" s="519"/>
      <c r="V27" s="561"/>
      <c r="W27" s="620"/>
      <c r="X27" s="608"/>
      <c r="Y27" s="609"/>
      <c r="Z27" s="517" t="s">
        <v>181</v>
      </c>
      <c r="AA27" s="497"/>
      <c r="AB27" s="497"/>
      <c r="AC27" s="497"/>
      <c r="AD27" s="497"/>
      <c r="AE27" s="497"/>
      <c r="AF27" s="497"/>
      <c r="AG27" s="498"/>
      <c r="AH27" s="518">
        <v>2</v>
      </c>
      <c r="AI27" s="519"/>
      <c r="AJ27" s="519"/>
      <c r="AK27" s="519"/>
      <c r="AL27" s="561"/>
      <c r="AM27" s="518" t="s">
        <v>178</v>
      </c>
      <c r="AN27" s="519"/>
      <c r="AO27" s="519"/>
      <c r="AP27" s="519"/>
      <c r="AQ27" s="519"/>
      <c r="AR27" s="561"/>
      <c r="AS27" s="518" t="s">
        <v>178</v>
      </c>
      <c r="AT27" s="519"/>
      <c r="AU27" s="519"/>
      <c r="AV27" s="519"/>
      <c r="AW27" s="519"/>
      <c r="AX27" s="520"/>
      <c r="AY27" s="562" t="s">
        <v>182</v>
      </c>
      <c r="AZ27" s="563"/>
      <c r="BA27" s="563"/>
      <c r="BB27" s="563"/>
      <c r="BC27" s="563"/>
      <c r="BD27" s="563"/>
      <c r="BE27" s="563"/>
      <c r="BF27" s="563"/>
      <c r="BG27" s="563"/>
      <c r="BH27" s="563"/>
      <c r="BI27" s="563"/>
      <c r="BJ27" s="563"/>
      <c r="BK27" s="563"/>
      <c r="BL27" s="563"/>
      <c r="BM27" s="564"/>
      <c r="BN27" s="643" t="s">
        <v>173</v>
      </c>
      <c r="BO27" s="644"/>
      <c r="BP27" s="644"/>
      <c r="BQ27" s="644"/>
      <c r="BR27" s="644"/>
      <c r="BS27" s="644"/>
      <c r="BT27" s="644"/>
      <c r="BU27" s="645"/>
      <c r="BV27" s="643" t="s">
        <v>173</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183</v>
      </c>
      <c r="F28" s="497"/>
      <c r="G28" s="497"/>
      <c r="H28" s="497"/>
      <c r="I28" s="497"/>
      <c r="J28" s="497"/>
      <c r="K28" s="498"/>
      <c r="L28" s="518">
        <v>1</v>
      </c>
      <c r="M28" s="519"/>
      <c r="N28" s="519"/>
      <c r="O28" s="519"/>
      <c r="P28" s="561"/>
      <c r="Q28" s="518">
        <v>2410</v>
      </c>
      <c r="R28" s="519"/>
      <c r="S28" s="519"/>
      <c r="T28" s="519"/>
      <c r="U28" s="519"/>
      <c r="V28" s="561"/>
      <c r="W28" s="620"/>
      <c r="X28" s="608"/>
      <c r="Y28" s="609"/>
      <c r="Z28" s="517" t="s">
        <v>184</v>
      </c>
      <c r="AA28" s="497"/>
      <c r="AB28" s="497"/>
      <c r="AC28" s="497"/>
      <c r="AD28" s="497"/>
      <c r="AE28" s="497"/>
      <c r="AF28" s="497"/>
      <c r="AG28" s="498"/>
      <c r="AH28" s="518" t="s">
        <v>173</v>
      </c>
      <c r="AI28" s="519"/>
      <c r="AJ28" s="519"/>
      <c r="AK28" s="519"/>
      <c r="AL28" s="561"/>
      <c r="AM28" s="518" t="s">
        <v>173</v>
      </c>
      <c r="AN28" s="519"/>
      <c r="AO28" s="519"/>
      <c r="AP28" s="519"/>
      <c r="AQ28" s="519"/>
      <c r="AR28" s="561"/>
      <c r="AS28" s="518" t="s">
        <v>173</v>
      </c>
      <c r="AT28" s="519"/>
      <c r="AU28" s="519"/>
      <c r="AV28" s="519"/>
      <c r="AW28" s="519"/>
      <c r="AX28" s="520"/>
      <c r="AY28" s="646" t="s">
        <v>185</v>
      </c>
      <c r="AZ28" s="647"/>
      <c r="BA28" s="647"/>
      <c r="BB28" s="648"/>
      <c r="BC28" s="427" t="s">
        <v>48</v>
      </c>
      <c r="BD28" s="428"/>
      <c r="BE28" s="428"/>
      <c r="BF28" s="428"/>
      <c r="BG28" s="428"/>
      <c r="BH28" s="428"/>
      <c r="BI28" s="428"/>
      <c r="BJ28" s="428"/>
      <c r="BK28" s="428"/>
      <c r="BL28" s="428"/>
      <c r="BM28" s="429"/>
      <c r="BN28" s="430">
        <v>1805902</v>
      </c>
      <c r="BO28" s="431"/>
      <c r="BP28" s="431"/>
      <c r="BQ28" s="431"/>
      <c r="BR28" s="431"/>
      <c r="BS28" s="431"/>
      <c r="BT28" s="431"/>
      <c r="BU28" s="432"/>
      <c r="BV28" s="430">
        <v>1795265</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186</v>
      </c>
      <c r="F29" s="497"/>
      <c r="G29" s="497"/>
      <c r="H29" s="497"/>
      <c r="I29" s="497"/>
      <c r="J29" s="497"/>
      <c r="K29" s="498"/>
      <c r="L29" s="518">
        <v>12</v>
      </c>
      <c r="M29" s="519"/>
      <c r="N29" s="519"/>
      <c r="O29" s="519"/>
      <c r="P29" s="561"/>
      <c r="Q29" s="518">
        <v>2260</v>
      </c>
      <c r="R29" s="519"/>
      <c r="S29" s="519"/>
      <c r="T29" s="519"/>
      <c r="U29" s="519"/>
      <c r="V29" s="561"/>
      <c r="W29" s="621"/>
      <c r="X29" s="622"/>
      <c r="Y29" s="623"/>
      <c r="Z29" s="517" t="s">
        <v>187</v>
      </c>
      <c r="AA29" s="497"/>
      <c r="AB29" s="497"/>
      <c r="AC29" s="497"/>
      <c r="AD29" s="497"/>
      <c r="AE29" s="497"/>
      <c r="AF29" s="497"/>
      <c r="AG29" s="498"/>
      <c r="AH29" s="518">
        <v>90</v>
      </c>
      <c r="AI29" s="519"/>
      <c r="AJ29" s="519"/>
      <c r="AK29" s="519"/>
      <c r="AL29" s="561"/>
      <c r="AM29" s="518">
        <v>268692</v>
      </c>
      <c r="AN29" s="519"/>
      <c r="AO29" s="519"/>
      <c r="AP29" s="519"/>
      <c r="AQ29" s="519"/>
      <c r="AR29" s="561"/>
      <c r="AS29" s="518">
        <v>2985</v>
      </c>
      <c r="AT29" s="519"/>
      <c r="AU29" s="519"/>
      <c r="AV29" s="519"/>
      <c r="AW29" s="519"/>
      <c r="AX29" s="520"/>
      <c r="AY29" s="649"/>
      <c r="AZ29" s="650"/>
      <c r="BA29" s="650"/>
      <c r="BB29" s="651"/>
      <c r="BC29" s="501" t="s">
        <v>188</v>
      </c>
      <c r="BD29" s="502"/>
      <c r="BE29" s="502"/>
      <c r="BF29" s="502"/>
      <c r="BG29" s="502"/>
      <c r="BH29" s="502"/>
      <c r="BI29" s="502"/>
      <c r="BJ29" s="502"/>
      <c r="BK29" s="502"/>
      <c r="BL29" s="502"/>
      <c r="BM29" s="503"/>
      <c r="BN29" s="467" t="s">
        <v>173</v>
      </c>
      <c r="BO29" s="468"/>
      <c r="BP29" s="468"/>
      <c r="BQ29" s="468"/>
      <c r="BR29" s="468"/>
      <c r="BS29" s="468"/>
      <c r="BT29" s="468"/>
      <c r="BU29" s="469"/>
      <c r="BV29" s="467">
        <v>3948</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189</v>
      </c>
      <c r="X30" s="628"/>
      <c r="Y30" s="628"/>
      <c r="Z30" s="628"/>
      <c r="AA30" s="628"/>
      <c r="AB30" s="628"/>
      <c r="AC30" s="628"/>
      <c r="AD30" s="628"/>
      <c r="AE30" s="628"/>
      <c r="AF30" s="628"/>
      <c r="AG30" s="629"/>
      <c r="AH30" s="586">
        <v>96.4</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276738</v>
      </c>
      <c r="BO30" s="644"/>
      <c r="BP30" s="644"/>
      <c r="BQ30" s="644"/>
      <c r="BR30" s="644"/>
      <c r="BS30" s="644"/>
      <c r="BT30" s="644"/>
      <c r="BU30" s="645"/>
      <c r="BV30" s="643">
        <v>268969</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196</v>
      </c>
      <c r="D33" s="491"/>
      <c r="E33" s="456" t="s">
        <v>197</v>
      </c>
      <c r="F33" s="456"/>
      <c r="G33" s="456"/>
      <c r="H33" s="456"/>
      <c r="I33" s="456"/>
      <c r="J33" s="456"/>
      <c r="K33" s="456"/>
      <c r="L33" s="456"/>
      <c r="M33" s="456"/>
      <c r="N33" s="456"/>
      <c r="O33" s="456"/>
      <c r="P33" s="456"/>
      <c r="Q33" s="456"/>
      <c r="R33" s="456"/>
      <c r="S33" s="456"/>
      <c r="T33" s="216"/>
      <c r="U33" s="491" t="s">
        <v>196</v>
      </c>
      <c r="V33" s="491"/>
      <c r="W33" s="456" t="s">
        <v>197</v>
      </c>
      <c r="X33" s="456"/>
      <c r="Y33" s="456"/>
      <c r="Z33" s="456"/>
      <c r="AA33" s="456"/>
      <c r="AB33" s="456"/>
      <c r="AC33" s="456"/>
      <c r="AD33" s="456"/>
      <c r="AE33" s="456"/>
      <c r="AF33" s="456"/>
      <c r="AG33" s="456"/>
      <c r="AH33" s="456"/>
      <c r="AI33" s="456"/>
      <c r="AJ33" s="456"/>
      <c r="AK33" s="456"/>
      <c r="AL33" s="216"/>
      <c r="AM33" s="491" t="s">
        <v>196</v>
      </c>
      <c r="AN33" s="491"/>
      <c r="AO33" s="456" t="s">
        <v>197</v>
      </c>
      <c r="AP33" s="456"/>
      <c r="AQ33" s="456"/>
      <c r="AR33" s="456"/>
      <c r="AS33" s="456"/>
      <c r="AT33" s="456"/>
      <c r="AU33" s="456"/>
      <c r="AV33" s="456"/>
      <c r="AW33" s="456"/>
      <c r="AX33" s="456"/>
      <c r="AY33" s="456"/>
      <c r="AZ33" s="456"/>
      <c r="BA33" s="456"/>
      <c r="BB33" s="456"/>
      <c r="BC33" s="456"/>
      <c r="BD33" s="217"/>
      <c r="BE33" s="456" t="s">
        <v>198</v>
      </c>
      <c r="BF33" s="456"/>
      <c r="BG33" s="456" t="s">
        <v>199</v>
      </c>
      <c r="BH33" s="456"/>
      <c r="BI33" s="456"/>
      <c r="BJ33" s="456"/>
      <c r="BK33" s="456"/>
      <c r="BL33" s="456"/>
      <c r="BM33" s="456"/>
      <c r="BN33" s="456"/>
      <c r="BO33" s="456"/>
      <c r="BP33" s="456"/>
      <c r="BQ33" s="456"/>
      <c r="BR33" s="456"/>
      <c r="BS33" s="456"/>
      <c r="BT33" s="456"/>
      <c r="BU33" s="456"/>
      <c r="BV33" s="217"/>
      <c r="BW33" s="491" t="s">
        <v>198</v>
      </c>
      <c r="BX33" s="491"/>
      <c r="BY33" s="456" t="s">
        <v>200</v>
      </c>
      <c r="BZ33" s="456"/>
      <c r="CA33" s="456"/>
      <c r="CB33" s="456"/>
      <c r="CC33" s="456"/>
      <c r="CD33" s="456"/>
      <c r="CE33" s="456"/>
      <c r="CF33" s="456"/>
      <c r="CG33" s="456"/>
      <c r="CH33" s="456"/>
      <c r="CI33" s="456"/>
      <c r="CJ33" s="456"/>
      <c r="CK33" s="456"/>
      <c r="CL33" s="456"/>
      <c r="CM33" s="456"/>
      <c r="CN33" s="216"/>
      <c r="CO33" s="491" t="s">
        <v>196</v>
      </c>
      <c r="CP33" s="491"/>
      <c r="CQ33" s="456" t="s">
        <v>201</v>
      </c>
      <c r="CR33" s="456"/>
      <c r="CS33" s="456"/>
      <c r="CT33" s="456"/>
      <c r="CU33" s="456"/>
      <c r="CV33" s="456"/>
      <c r="CW33" s="456"/>
      <c r="CX33" s="456"/>
      <c r="CY33" s="456"/>
      <c r="CZ33" s="456"/>
      <c r="DA33" s="456"/>
      <c r="DB33" s="456"/>
      <c r="DC33" s="456"/>
      <c r="DD33" s="456"/>
      <c r="DE33" s="456"/>
      <c r="DF33" s="216"/>
      <c r="DG33" s="655" t="s">
        <v>202</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階上町国民健康保険特別会計</v>
      </c>
      <c r="X34" s="657"/>
      <c r="Y34" s="657"/>
      <c r="Z34" s="657"/>
      <c r="AA34" s="657"/>
      <c r="AB34" s="657"/>
      <c r="AC34" s="657"/>
      <c r="AD34" s="657"/>
      <c r="AE34" s="657"/>
      <c r="AF34" s="657"/>
      <c r="AG34" s="657"/>
      <c r="AH34" s="657"/>
      <c r="AI34" s="657"/>
      <c r="AJ34" s="657"/>
      <c r="AK34" s="657"/>
      <c r="AL34" s="214"/>
      <c r="AM34" s="656" t="str">
        <f>IF(AO34="","",MAX(C34:D43,U34:V43)+1)</f>
        <v/>
      </c>
      <c r="AN34" s="656"/>
      <c r="AO34" s="657"/>
      <c r="AP34" s="657"/>
      <c r="AQ34" s="657"/>
      <c r="AR34" s="657"/>
      <c r="AS34" s="657"/>
      <c r="AT34" s="657"/>
      <c r="AU34" s="657"/>
      <c r="AV34" s="657"/>
      <c r="AW34" s="657"/>
      <c r="AX34" s="657"/>
      <c r="AY34" s="657"/>
      <c r="AZ34" s="657"/>
      <c r="BA34" s="657"/>
      <c r="BB34" s="657"/>
      <c r="BC34" s="657"/>
      <c r="BD34" s="214"/>
      <c r="BE34" s="656">
        <f>IF(BG34="","",MAX(C34:D43,U34:V43,AM34:AN43)+1)</f>
        <v>5</v>
      </c>
      <c r="BF34" s="656"/>
      <c r="BG34" s="657" t="str">
        <f>IF('各会計、関係団体の財政状況及び健全化判断比率'!B31="","",'各会計、関係団体の財政状況及び健全化判断比率'!B31)</f>
        <v>階上町公共下水道事業特別会計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7</v>
      </c>
      <c r="BX34" s="656"/>
      <c r="BY34" s="657" t="str">
        <f>IF('各会計、関係団体の財政状況及び健全化判断比率'!B68="","",'各会計、関係団体の財政状況及び健全化判断比率'!B68)</f>
        <v>三戸郡福祉事務組合</v>
      </c>
      <c r="BZ34" s="657"/>
      <c r="CA34" s="657"/>
      <c r="CB34" s="657"/>
      <c r="CC34" s="657"/>
      <c r="CD34" s="657"/>
      <c r="CE34" s="657"/>
      <c r="CF34" s="657"/>
      <c r="CG34" s="657"/>
      <c r="CH34" s="657"/>
      <c r="CI34" s="657"/>
      <c r="CJ34" s="657"/>
      <c r="CK34" s="657"/>
      <c r="CL34" s="657"/>
      <c r="CM34" s="657"/>
      <c r="CN34" s="214"/>
      <c r="CO34" s="656">
        <f>IF(CQ34="","",MAX(C34:D43,U34:V43,AM34:AN43,BE34:BF43,BW34:BX43)+1)</f>
        <v>15</v>
      </c>
      <c r="CP34" s="656"/>
      <c r="CQ34" s="657" t="str">
        <f>IF('各会計、関係団体の財政状況及び健全化判断比率'!BS7="","",'各会計、関係団体の財政状況及び健全化判断比率'!BS7)</f>
        <v>はしかみふるさとラボ</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階上町介護保険特別会計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6</v>
      </c>
      <c r="BF35" s="656"/>
      <c r="BG35" s="657" t="str">
        <f>IF('各会計、関係団体の財政状況及び健全化判断比率'!B32="","",'各会計、関係団体の財政状況及び健全化判断比率'!B32)</f>
        <v>階上町漁業集落排水事業特別会計</v>
      </c>
      <c r="BH35" s="657"/>
      <c r="BI35" s="657"/>
      <c r="BJ35" s="657"/>
      <c r="BK35" s="657"/>
      <c r="BL35" s="657"/>
      <c r="BM35" s="657"/>
      <c r="BN35" s="657"/>
      <c r="BO35" s="657"/>
      <c r="BP35" s="657"/>
      <c r="BQ35" s="657"/>
      <c r="BR35" s="657"/>
      <c r="BS35" s="657"/>
      <c r="BT35" s="657"/>
      <c r="BU35" s="657"/>
      <c r="BV35" s="214"/>
      <c r="BW35" s="656">
        <f t="shared" ref="BW35:BW43" si="2">IF(BY35="","",BW34+1)</f>
        <v>8</v>
      </c>
      <c r="BX35" s="656"/>
      <c r="BY35" s="657" t="str">
        <f>IF('各会計、関係団体の財政状況及び健全化判断比率'!B69="","",'各会計、関係団体の財政状況及び健全化判断比率'!B69)</f>
        <v>八戸圏域水道企業団</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階上町後期高齢者医療特別会計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9</v>
      </c>
      <c r="BX36" s="656"/>
      <c r="BY36" s="657" t="str">
        <f>IF('各会計、関係団体の財政状況及び健全化判断比率'!B70="","",'各会計、関係団体の財政状況及び健全化判断比率'!B70)</f>
        <v>八戸地域広域市町村圏事務組合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10</v>
      </c>
      <c r="BX37" s="656"/>
      <c r="BY37" s="657" t="str">
        <f>IF('各会計、関係団体の財政状況及び健全化判断比率'!B71="","",'各会計、関係団体の財政状況及び健全化判断比率'!B71)</f>
        <v>青森県交通災害共済組合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11</v>
      </c>
      <c r="BX38" s="656"/>
      <c r="BY38" s="657" t="str">
        <f>IF('各会計、関係団体の財政状況及び健全化判断比率'!B72="","",'各会計、関係団体の財政状況及び健全化判断比率'!B72)</f>
        <v>青森県市町村職員退職手当組合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12</v>
      </c>
      <c r="BX39" s="656"/>
      <c r="BY39" s="657" t="str">
        <f>IF('各会計、関係団体の財政状況及び健全化判断比率'!B73="","",'各会計、関係団体の財政状況及び健全化判断比率'!B73)</f>
        <v>青森県市町村総合事務組合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13</v>
      </c>
      <c r="BX40" s="656"/>
      <c r="BY40" s="657" t="str">
        <f>IF('各会計、関係団体の財政状況及び健全化判断比率'!B74="","",'各会計、関係団体の財政状況及び健全化判断比率'!B74)</f>
        <v>青森県後期高齢者医療広域連合（一般会計）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14</v>
      </c>
      <c r="BX41" s="656"/>
      <c r="BY41" s="657" t="str">
        <f>IF('各会計、関係団体の財政状況及び健全化判断比率'!B75="","",'各会計、関係団体の財政状況及び健全化判断比率'!B75)</f>
        <v>青森県後期高齢者医療広域連合（特別会計）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Oa0zZNYbDZ75wvf+fX+DAegTfHb/sYlw0xuGtR/qQP2GuqpxVXM9g0kaFb6TNckz2l4Hu0O+bXwSjm/z8goheA==" saltValue="cwYTlQyUF0xHXwXyTYhGv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48" t="s">
        <v>564</v>
      </c>
      <c r="D34" s="1248"/>
      <c r="E34" s="1249"/>
      <c r="F34" s="32">
        <v>9.08</v>
      </c>
      <c r="G34" s="33">
        <v>7.75</v>
      </c>
      <c r="H34" s="33">
        <v>8.33</v>
      </c>
      <c r="I34" s="33">
        <v>8.9499999999999993</v>
      </c>
      <c r="J34" s="34">
        <v>9.0399999999999991</v>
      </c>
      <c r="K34" s="22"/>
      <c r="L34" s="22"/>
      <c r="M34" s="22"/>
      <c r="N34" s="22"/>
      <c r="O34" s="22"/>
      <c r="P34" s="22"/>
    </row>
    <row r="35" spans="1:16" ht="39" customHeight="1" x14ac:dyDescent="0.15">
      <c r="A35" s="22"/>
      <c r="B35" s="35"/>
      <c r="C35" s="1242" t="s">
        <v>565</v>
      </c>
      <c r="D35" s="1243"/>
      <c r="E35" s="1244"/>
      <c r="F35" s="36">
        <v>1.28</v>
      </c>
      <c r="G35" s="37">
        <v>3.81</v>
      </c>
      <c r="H35" s="37">
        <v>3.03</v>
      </c>
      <c r="I35" s="37">
        <v>2.62</v>
      </c>
      <c r="J35" s="38">
        <v>1.9</v>
      </c>
      <c r="K35" s="22"/>
      <c r="L35" s="22"/>
      <c r="M35" s="22"/>
      <c r="N35" s="22"/>
      <c r="O35" s="22"/>
      <c r="P35" s="22"/>
    </row>
    <row r="36" spans="1:16" ht="39" customHeight="1" x14ac:dyDescent="0.15">
      <c r="A36" s="22"/>
      <c r="B36" s="35"/>
      <c r="C36" s="1242" t="s">
        <v>566</v>
      </c>
      <c r="D36" s="1243"/>
      <c r="E36" s="1244"/>
      <c r="F36" s="36">
        <v>0.35</v>
      </c>
      <c r="G36" s="37">
        <v>0.38</v>
      </c>
      <c r="H36" s="37">
        <v>0.4</v>
      </c>
      <c r="I36" s="37">
        <v>0.62</v>
      </c>
      <c r="J36" s="38">
        <v>0.43</v>
      </c>
      <c r="K36" s="22"/>
      <c r="L36" s="22"/>
      <c r="M36" s="22"/>
      <c r="N36" s="22"/>
      <c r="O36" s="22"/>
      <c r="P36" s="22"/>
    </row>
    <row r="37" spans="1:16" ht="39" customHeight="1" x14ac:dyDescent="0.15">
      <c r="A37" s="22"/>
      <c r="B37" s="35"/>
      <c r="C37" s="1242" t="s">
        <v>567</v>
      </c>
      <c r="D37" s="1243"/>
      <c r="E37" s="1244"/>
      <c r="F37" s="36">
        <v>0.01</v>
      </c>
      <c r="G37" s="37">
        <v>0.01</v>
      </c>
      <c r="H37" s="37">
        <v>0.02</v>
      </c>
      <c r="I37" s="37">
        <v>0.01</v>
      </c>
      <c r="J37" s="38">
        <v>0.08</v>
      </c>
      <c r="K37" s="22"/>
      <c r="L37" s="22"/>
      <c r="M37" s="22"/>
      <c r="N37" s="22"/>
      <c r="O37" s="22"/>
      <c r="P37" s="22"/>
    </row>
    <row r="38" spans="1:16" ht="39" customHeight="1" x14ac:dyDescent="0.15">
      <c r="A38" s="22"/>
      <c r="B38" s="35"/>
      <c r="C38" s="1242" t="s">
        <v>568</v>
      </c>
      <c r="D38" s="1243"/>
      <c r="E38" s="1244"/>
      <c r="F38" s="36">
        <v>0.08</v>
      </c>
      <c r="G38" s="37">
        <v>0.04</v>
      </c>
      <c r="H38" s="37">
        <v>0.09</v>
      </c>
      <c r="I38" s="37">
        <v>0.06</v>
      </c>
      <c r="J38" s="38">
        <v>7.0000000000000007E-2</v>
      </c>
      <c r="K38" s="22"/>
      <c r="L38" s="22"/>
      <c r="M38" s="22"/>
      <c r="N38" s="22"/>
      <c r="O38" s="22"/>
      <c r="P38" s="22"/>
    </row>
    <row r="39" spans="1:16" ht="39" customHeight="1" x14ac:dyDescent="0.15">
      <c r="A39" s="22"/>
      <c r="B39" s="35"/>
      <c r="C39" s="1242" t="s">
        <v>569</v>
      </c>
      <c r="D39" s="1243"/>
      <c r="E39" s="1244"/>
      <c r="F39" s="36">
        <v>0.01</v>
      </c>
      <c r="G39" s="37">
        <v>0</v>
      </c>
      <c r="H39" s="37">
        <v>0.01</v>
      </c>
      <c r="I39" s="37">
        <v>0.03</v>
      </c>
      <c r="J39" s="38">
        <v>0.03</v>
      </c>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570</v>
      </c>
      <c r="D42" s="1243"/>
      <c r="E42" s="1244"/>
      <c r="F42" s="36" t="s">
        <v>513</v>
      </c>
      <c r="G42" s="37" t="s">
        <v>513</v>
      </c>
      <c r="H42" s="37" t="s">
        <v>513</v>
      </c>
      <c r="I42" s="37" t="s">
        <v>513</v>
      </c>
      <c r="J42" s="38" t="s">
        <v>513</v>
      </c>
      <c r="K42" s="22"/>
      <c r="L42" s="22"/>
      <c r="M42" s="22"/>
      <c r="N42" s="22"/>
      <c r="O42" s="22"/>
      <c r="P42" s="22"/>
    </row>
    <row r="43" spans="1:16" ht="39" customHeight="1" thickBot="1" x14ac:dyDescent="0.2">
      <c r="A43" s="22"/>
      <c r="B43" s="40"/>
      <c r="C43" s="1245" t="s">
        <v>571</v>
      </c>
      <c r="D43" s="1246"/>
      <c r="E43" s="1247"/>
      <c r="F43" s="41" t="s">
        <v>513</v>
      </c>
      <c r="G43" s="42" t="s">
        <v>513</v>
      </c>
      <c r="H43" s="42" t="s">
        <v>513</v>
      </c>
      <c r="I43" s="42" t="s">
        <v>513</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6wuC0S+61C5DyTld7ZS2lZsqk2EZGKbkpkYEpobkUP4g4EJgr4Ey8JW4dQ13OFrPWbU4nxcw0dBvF0SSsoVrA==" saltValue="kguxObxrc6vegrhCxx8Yg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804</v>
      </c>
      <c r="L45" s="60">
        <v>832</v>
      </c>
      <c r="M45" s="60">
        <v>793</v>
      </c>
      <c r="N45" s="60">
        <v>762</v>
      </c>
      <c r="O45" s="61">
        <v>784</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513</v>
      </c>
      <c r="L46" s="64" t="s">
        <v>513</v>
      </c>
      <c r="M46" s="64" t="s">
        <v>513</v>
      </c>
      <c r="N46" s="64" t="s">
        <v>513</v>
      </c>
      <c r="O46" s="65" t="s">
        <v>513</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513</v>
      </c>
      <c r="L47" s="64" t="s">
        <v>513</v>
      </c>
      <c r="M47" s="64" t="s">
        <v>513</v>
      </c>
      <c r="N47" s="64" t="s">
        <v>513</v>
      </c>
      <c r="O47" s="65" t="s">
        <v>513</v>
      </c>
      <c r="P47" s="48"/>
      <c r="Q47" s="48"/>
      <c r="R47" s="48"/>
      <c r="S47" s="48"/>
      <c r="T47" s="48"/>
      <c r="U47" s="48"/>
    </row>
    <row r="48" spans="1:21" ht="30.75" customHeight="1" x14ac:dyDescent="0.15">
      <c r="A48" s="48"/>
      <c r="B48" s="1252"/>
      <c r="C48" s="1253"/>
      <c r="D48" s="62"/>
      <c r="E48" s="1258" t="s">
        <v>15</v>
      </c>
      <c r="F48" s="1258"/>
      <c r="G48" s="1258"/>
      <c r="H48" s="1258"/>
      <c r="I48" s="1258"/>
      <c r="J48" s="1259"/>
      <c r="K48" s="63">
        <v>113</v>
      </c>
      <c r="L48" s="64">
        <v>111</v>
      </c>
      <c r="M48" s="64">
        <v>115</v>
      </c>
      <c r="N48" s="64">
        <v>115</v>
      </c>
      <c r="O48" s="65">
        <v>114</v>
      </c>
      <c r="P48" s="48"/>
      <c r="Q48" s="48"/>
      <c r="R48" s="48"/>
      <c r="S48" s="48"/>
      <c r="T48" s="48"/>
      <c r="U48" s="48"/>
    </row>
    <row r="49" spans="1:21" ht="30.75" customHeight="1" x14ac:dyDescent="0.15">
      <c r="A49" s="48"/>
      <c r="B49" s="1252"/>
      <c r="C49" s="1253"/>
      <c r="D49" s="62"/>
      <c r="E49" s="1258" t="s">
        <v>16</v>
      </c>
      <c r="F49" s="1258"/>
      <c r="G49" s="1258"/>
      <c r="H49" s="1258"/>
      <c r="I49" s="1258"/>
      <c r="J49" s="1259"/>
      <c r="K49" s="63">
        <v>37</v>
      </c>
      <c r="L49" s="64">
        <v>36</v>
      </c>
      <c r="M49" s="64">
        <v>38</v>
      </c>
      <c r="N49" s="64">
        <v>37</v>
      </c>
      <c r="O49" s="65">
        <v>35</v>
      </c>
      <c r="P49" s="48"/>
      <c r="Q49" s="48"/>
      <c r="R49" s="48"/>
      <c r="S49" s="48"/>
      <c r="T49" s="48"/>
      <c r="U49" s="48"/>
    </row>
    <row r="50" spans="1:21" ht="30.75" customHeight="1" x14ac:dyDescent="0.15">
      <c r="A50" s="48"/>
      <c r="B50" s="1252"/>
      <c r="C50" s="1253"/>
      <c r="D50" s="62"/>
      <c r="E50" s="1258" t="s">
        <v>17</v>
      </c>
      <c r="F50" s="1258"/>
      <c r="G50" s="1258"/>
      <c r="H50" s="1258"/>
      <c r="I50" s="1258"/>
      <c r="J50" s="1259"/>
      <c r="K50" s="63">
        <v>46</v>
      </c>
      <c r="L50" s="64">
        <v>38</v>
      </c>
      <c r="M50" s="64">
        <v>38</v>
      </c>
      <c r="N50" s="64">
        <v>38</v>
      </c>
      <c r="O50" s="65">
        <v>0</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513</v>
      </c>
      <c r="L51" s="64" t="s">
        <v>513</v>
      </c>
      <c r="M51" s="64" t="s">
        <v>513</v>
      </c>
      <c r="N51" s="64" t="s">
        <v>513</v>
      </c>
      <c r="O51" s="65" t="s">
        <v>513</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679</v>
      </c>
      <c r="L52" s="64">
        <v>675</v>
      </c>
      <c r="M52" s="64">
        <v>634</v>
      </c>
      <c r="N52" s="64">
        <v>595</v>
      </c>
      <c r="O52" s="65">
        <v>559</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321</v>
      </c>
      <c r="L53" s="69">
        <v>342</v>
      </c>
      <c r="M53" s="69">
        <v>350</v>
      </c>
      <c r="N53" s="69">
        <v>357</v>
      </c>
      <c r="O53" s="70">
        <v>374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66" t="s">
        <v>25</v>
      </c>
      <c r="C57" s="1267"/>
      <c r="D57" s="1270" t="s">
        <v>26</v>
      </c>
      <c r="E57" s="1271"/>
      <c r="F57" s="1271"/>
      <c r="G57" s="1271"/>
      <c r="H57" s="1271"/>
      <c r="I57" s="1271"/>
      <c r="J57" s="1272"/>
      <c r="K57" s="83"/>
      <c r="L57" s="84"/>
      <c r="M57" s="84"/>
      <c r="N57" s="84"/>
      <c r="O57" s="85"/>
    </row>
    <row r="58" spans="1:21" ht="31.5" customHeight="1" thickBot="1" x14ac:dyDescent="0.2">
      <c r="B58" s="1268"/>
      <c r="C58" s="1269"/>
      <c r="D58" s="1273" t="s">
        <v>27</v>
      </c>
      <c r="E58" s="1274"/>
      <c r="F58" s="1274"/>
      <c r="G58" s="1274"/>
      <c r="H58" s="1274"/>
      <c r="I58" s="1274"/>
      <c r="J58" s="127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wvJ/hQR4YL2YyvGLrrF/MPygBu36AgkDwwnLrOj8L/wcw94rlqrngqcS2d7nD9LzovAcMXovjaIbfIZdbqlHg==" saltValue="C/e9DL4mvYx/lit+iCcgh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555</v>
      </c>
      <c r="J40" s="100" t="s">
        <v>556</v>
      </c>
      <c r="K40" s="100" t="s">
        <v>557</v>
      </c>
      <c r="L40" s="100" t="s">
        <v>558</v>
      </c>
      <c r="M40" s="101" t="s">
        <v>559</v>
      </c>
    </row>
    <row r="41" spans="2:13" ht="27.75" customHeight="1" x14ac:dyDescent="0.15">
      <c r="B41" s="1276" t="s">
        <v>30</v>
      </c>
      <c r="C41" s="1277"/>
      <c r="D41" s="102"/>
      <c r="E41" s="1282" t="s">
        <v>31</v>
      </c>
      <c r="F41" s="1282"/>
      <c r="G41" s="1282"/>
      <c r="H41" s="1283"/>
      <c r="I41" s="103">
        <v>7494</v>
      </c>
      <c r="J41" s="104">
        <v>7141</v>
      </c>
      <c r="K41" s="104">
        <v>6866</v>
      </c>
      <c r="L41" s="104">
        <v>6422</v>
      </c>
      <c r="M41" s="105">
        <v>5951</v>
      </c>
    </row>
    <row r="42" spans="2:13" ht="27.75" customHeight="1" x14ac:dyDescent="0.15">
      <c r="B42" s="1278"/>
      <c r="C42" s="1279"/>
      <c r="D42" s="106"/>
      <c r="E42" s="1284" t="s">
        <v>32</v>
      </c>
      <c r="F42" s="1284"/>
      <c r="G42" s="1284"/>
      <c r="H42" s="1285"/>
      <c r="I42" s="107">
        <v>114</v>
      </c>
      <c r="J42" s="108">
        <v>70</v>
      </c>
      <c r="K42" s="108">
        <v>36</v>
      </c>
      <c r="L42" s="108" t="s">
        <v>513</v>
      </c>
      <c r="M42" s="109" t="s">
        <v>513</v>
      </c>
    </row>
    <row r="43" spans="2:13" ht="27.75" customHeight="1" x14ac:dyDescent="0.15">
      <c r="B43" s="1278"/>
      <c r="C43" s="1279"/>
      <c r="D43" s="106"/>
      <c r="E43" s="1284" t="s">
        <v>33</v>
      </c>
      <c r="F43" s="1284"/>
      <c r="G43" s="1284"/>
      <c r="H43" s="1285"/>
      <c r="I43" s="107">
        <v>2053</v>
      </c>
      <c r="J43" s="108">
        <v>2060</v>
      </c>
      <c r="K43" s="108">
        <v>2046</v>
      </c>
      <c r="L43" s="108">
        <v>2024</v>
      </c>
      <c r="M43" s="109">
        <v>2016</v>
      </c>
    </row>
    <row r="44" spans="2:13" ht="27.75" customHeight="1" x14ac:dyDescent="0.15">
      <c r="B44" s="1278"/>
      <c r="C44" s="1279"/>
      <c r="D44" s="106"/>
      <c r="E44" s="1284" t="s">
        <v>34</v>
      </c>
      <c r="F44" s="1284"/>
      <c r="G44" s="1284"/>
      <c r="H44" s="1285"/>
      <c r="I44" s="107">
        <v>260</v>
      </c>
      <c r="J44" s="108">
        <v>253</v>
      </c>
      <c r="K44" s="108">
        <v>239</v>
      </c>
      <c r="L44" s="108">
        <v>264</v>
      </c>
      <c r="M44" s="109">
        <v>250</v>
      </c>
    </row>
    <row r="45" spans="2:13" ht="27.75" customHeight="1" x14ac:dyDescent="0.15">
      <c r="B45" s="1278"/>
      <c r="C45" s="1279"/>
      <c r="D45" s="106"/>
      <c r="E45" s="1284" t="s">
        <v>35</v>
      </c>
      <c r="F45" s="1284"/>
      <c r="G45" s="1284"/>
      <c r="H45" s="1285"/>
      <c r="I45" s="107">
        <v>657</v>
      </c>
      <c r="J45" s="108">
        <v>601</v>
      </c>
      <c r="K45" s="108">
        <v>561</v>
      </c>
      <c r="L45" s="108">
        <v>504</v>
      </c>
      <c r="M45" s="109">
        <v>478</v>
      </c>
    </row>
    <row r="46" spans="2:13" ht="27.75" customHeight="1" x14ac:dyDescent="0.15">
      <c r="B46" s="1278"/>
      <c r="C46" s="1279"/>
      <c r="D46" s="110"/>
      <c r="E46" s="1284" t="s">
        <v>36</v>
      </c>
      <c r="F46" s="1284"/>
      <c r="G46" s="1284"/>
      <c r="H46" s="1285"/>
      <c r="I46" s="107" t="s">
        <v>513</v>
      </c>
      <c r="J46" s="108" t="s">
        <v>513</v>
      </c>
      <c r="K46" s="108" t="s">
        <v>513</v>
      </c>
      <c r="L46" s="108" t="s">
        <v>513</v>
      </c>
      <c r="M46" s="109" t="s">
        <v>513</v>
      </c>
    </row>
    <row r="47" spans="2:13" ht="27.75" customHeight="1" x14ac:dyDescent="0.15">
      <c r="B47" s="1278"/>
      <c r="C47" s="1279"/>
      <c r="D47" s="111"/>
      <c r="E47" s="1286" t="s">
        <v>37</v>
      </c>
      <c r="F47" s="1287"/>
      <c r="G47" s="1287"/>
      <c r="H47" s="1288"/>
      <c r="I47" s="107" t="s">
        <v>513</v>
      </c>
      <c r="J47" s="108" t="s">
        <v>513</v>
      </c>
      <c r="K47" s="108" t="s">
        <v>513</v>
      </c>
      <c r="L47" s="108" t="s">
        <v>513</v>
      </c>
      <c r="M47" s="109" t="s">
        <v>513</v>
      </c>
    </row>
    <row r="48" spans="2:13" ht="27.75" customHeight="1" x14ac:dyDescent="0.15">
      <c r="B48" s="1278"/>
      <c r="C48" s="1279"/>
      <c r="D48" s="106"/>
      <c r="E48" s="1284" t="s">
        <v>38</v>
      </c>
      <c r="F48" s="1284"/>
      <c r="G48" s="1284"/>
      <c r="H48" s="1285"/>
      <c r="I48" s="107" t="s">
        <v>513</v>
      </c>
      <c r="J48" s="108" t="s">
        <v>513</v>
      </c>
      <c r="K48" s="108" t="s">
        <v>513</v>
      </c>
      <c r="L48" s="108" t="s">
        <v>513</v>
      </c>
      <c r="M48" s="109" t="s">
        <v>513</v>
      </c>
    </row>
    <row r="49" spans="2:13" ht="27.75" customHeight="1" x14ac:dyDescent="0.15">
      <c r="B49" s="1280"/>
      <c r="C49" s="1281"/>
      <c r="D49" s="106"/>
      <c r="E49" s="1284" t="s">
        <v>39</v>
      </c>
      <c r="F49" s="1284"/>
      <c r="G49" s="1284"/>
      <c r="H49" s="1285"/>
      <c r="I49" s="107" t="s">
        <v>513</v>
      </c>
      <c r="J49" s="108" t="s">
        <v>513</v>
      </c>
      <c r="K49" s="108" t="s">
        <v>513</v>
      </c>
      <c r="L49" s="108" t="s">
        <v>513</v>
      </c>
      <c r="M49" s="109" t="s">
        <v>513</v>
      </c>
    </row>
    <row r="50" spans="2:13" ht="27.75" customHeight="1" x14ac:dyDescent="0.15">
      <c r="B50" s="1289" t="s">
        <v>40</v>
      </c>
      <c r="C50" s="1290"/>
      <c r="D50" s="112"/>
      <c r="E50" s="1284" t="s">
        <v>41</v>
      </c>
      <c r="F50" s="1284"/>
      <c r="G50" s="1284"/>
      <c r="H50" s="1285"/>
      <c r="I50" s="107">
        <v>2161</v>
      </c>
      <c r="J50" s="108">
        <v>2130</v>
      </c>
      <c r="K50" s="108">
        <v>2206</v>
      </c>
      <c r="L50" s="108">
        <v>2333</v>
      </c>
      <c r="M50" s="109">
        <v>2438</v>
      </c>
    </row>
    <row r="51" spans="2:13" ht="27.75" customHeight="1" x14ac:dyDescent="0.15">
      <c r="B51" s="1278"/>
      <c r="C51" s="1279"/>
      <c r="D51" s="106"/>
      <c r="E51" s="1284" t="s">
        <v>42</v>
      </c>
      <c r="F51" s="1284"/>
      <c r="G51" s="1284"/>
      <c r="H51" s="1285"/>
      <c r="I51" s="107">
        <v>73</v>
      </c>
      <c r="J51" s="108">
        <v>71</v>
      </c>
      <c r="K51" s="108">
        <v>69</v>
      </c>
      <c r="L51" s="108">
        <v>53</v>
      </c>
      <c r="M51" s="109">
        <v>36</v>
      </c>
    </row>
    <row r="52" spans="2:13" ht="27.75" customHeight="1" x14ac:dyDescent="0.15">
      <c r="B52" s="1280"/>
      <c r="C52" s="1281"/>
      <c r="D52" s="106"/>
      <c r="E52" s="1284" t="s">
        <v>43</v>
      </c>
      <c r="F52" s="1284"/>
      <c r="G52" s="1284"/>
      <c r="H52" s="1285"/>
      <c r="I52" s="107">
        <v>5973</v>
      </c>
      <c r="J52" s="108">
        <v>5635</v>
      </c>
      <c r="K52" s="108">
        <v>5417</v>
      </c>
      <c r="L52" s="108">
        <v>5131</v>
      </c>
      <c r="M52" s="109">
        <v>4853</v>
      </c>
    </row>
    <row r="53" spans="2:13" ht="27.75" customHeight="1" thickBot="1" x14ac:dyDescent="0.2">
      <c r="B53" s="1291" t="s">
        <v>44</v>
      </c>
      <c r="C53" s="1292"/>
      <c r="D53" s="113"/>
      <c r="E53" s="1293" t="s">
        <v>45</v>
      </c>
      <c r="F53" s="1293"/>
      <c r="G53" s="1293"/>
      <c r="H53" s="1294"/>
      <c r="I53" s="114">
        <v>2370</v>
      </c>
      <c r="J53" s="115">
        <v>2291</v>
      </c>
      <c r="K53" s="115">
        <v>2055</v>
      </c>
      <c r="L53" s="115">
        <v>1698</v>
      </c>
      <c r="M53" s="116">
        <v>1368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ylPxAOYkQXomQw89G8Fbdr/sUw5qNM9WO01XAssHNgKa8djSwXd9fIrnmN5JKuPAR2+WidSra7fm8U/T5O5VA==" saltValue="9ms1l4PcmbKitW4uyBHkj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557</v>
      </c>
      <c r="G54" s="125" t="s">
        <v>558</v>
      </c>
      <c r="H54" s="126" t="s">
        <v>559</v>
      </c>
    </row>
    <row r="55" spans="2:8" ht="52.5" customHeight="1" x14ac:dyDescent="0.15">
      <c r="B55" s="127"/>
      <c r="C55" s="1303" t="s">
        <v>48</v>
      </c>
      <c r="D55" s="1303"/>
      <c r="E55" s="1304"/>
      <c r="F55" s="128">
        <v>1725</v>
      </c>
      <c r="G55" s="128">
        <v>1795</v>
      </c>
      <c r="H55" s="129">
        <v>1806</v>
      </c>
    </row>
    <row r="56" spans="2:8" ht="52.5" customHeight="1" x14ac:dyDescent="0.15">
      <c r="B56" s="130"/>
      <c r="C56" s="1305" t="s">
        <v>49</v>
      </c>
      <c r="D56" s="1305"/>
      <c r="E56" s="1306"/>
      <c r="F56" s="131">
        <v>18</v>
      </c>
      <c r="G56" s="131">
        <v>4</v>
      </c>
      <c r="H56" s="132" t="s">
        <v>513</v>
      </c>
    </row>
    <row r="57" spans="2:8" ht="53.25" customHeight="1" x14ac:dyDescent="0.15">
      <c r="B57" s="130"/>
      <c r="C57" s="1307" t="s">
        <v>50</v>
      </c>
      <c r="D57" s="1307"/>
      <c r="E57" s="1308"/>
      <c r="F57" s="133">
        <v>276</v>
      </c>
      <c r="G57" s="133">
        <v>269</v>
      </c>
      <c r="H57" s="134">
        <v>277</v>
      </c>
    </row>
    <row r="58" spans="2:8" ht="45.75" customHeight="1" x14ac:dyDescent="0.15">
      <c r="B58" s="135"/>
      <c r="C58" s="1295" t="s">
        <v>588</v>
      </c>
      <c r="D58" s="1296"/>
      <c r="E58" s="1297"/>
      <c r="F58" s="136">
        <v>186</v>
      </c>
      <c r="G58" s="136">
        <v>186</v>
      </c>
      <c r="H58" s="137">
        <v>186</v>
      </c>
    </row>
    <row r="59" spans="2:8" ht="45.75" customHeight="1" x14ac:dyDescent="0.15">
      <c r="B59" s="135"/>
      <c r="C59" s="1295" t="s">
        <v>589</v>
      </c>
      <c r="D59" s="1296"/>
      <c r="E59" s="1297"/>
      <c r="F59" s="136">
        <v>59</v>
      </c>
      <c r="G59" s="136">
        <v>59</v>
      </c>
      <c r="H59" s="137">
        <v>59</v>
      </c>
    </row>
    <row r="60" spans="2:8" ht="45.75" customHeight="1" x14ac:dyDescent="0.15">
      <c r="B60" s="135"/>
      <c r="C60" s="1295" t="s">
        <v>590</v>
      </c>
      <c r="D60" s="1296"/>
      <c r="E60" s="1297"/>
      <c r="F60" s="136">
        <v>16</v>
      </c>
      <c r="G60" s="136">
        <v>16</v>
      </c>
      <c r="H60" s="137">
        <v>16</v>
      </c>
    </row>
    <row r="61" spans="2:8" ht="45.75" customHeight="1" x14ac:dyDescent="0.15">
      <c r="B61" s="135"/>
      <c r="C61" s="1295" t="s">
        <v>591</v>
      </c>
      <c r="D61" s="1296"/>
      <c r="E61" s="1297"/>
      <c r="F61" s="136">
        <v>15</v>
      </c>
      <c r="G61" s="136">
        <v>8</v>
      </c>
      <c r="H61" s="137">
        <v>10</v>
      </c>
    </row>
    <row r="62" spans="2:8" ht="45.75" customHeight="1" thickBot="1" x14ac:dyDescent="0.2">
      <c r="B62" s="138"/>
      <c r="C62" s="1298" t="s">
        <v>592</v>
      </c>
      <c r="D62" s="1299"/>
      <c r="E62" s="1300"/>
      <c r="F62" s="139" t="s">
        <v>579</v>
      </c>
      <c r="G62" s="139" t="s">
        <v>579</v>
      </c>
      <c r="H62" s="140">
        <v>5</v>
      </c>
    </row>
    <row r="63" spans="2:8" ht="52.5" customHeight="1" thickBot="1" x14ac:dyDescent="0.2">
      <c r="B63" s="141"/>
      <c r="C63" s="1301" t="s">
        <v>51</v>
      </c>
      <c r="D63" s="1301"/>
      <c r="E63" s="1302"/>
      <c r="F63" s="142">
        <v>2019</v>
      </c>
      <c r="G63" s="142">
        <v>2068</v>
      </c>
      <c r="H63" s="143">
        <v>2083</v>
      </c>
    </row>
    <row r="64" spans="2:8" ht="15" customHeight="1" x14ac:dyDescent="0.15"/>
  </sheetData>
  <sheetProtection algorithmName="SHA-512" hashValue="D7EFHq7LRXOEnf+arGJjr+DhrTaXQ98ckM3CPXgBXH+UmQLj9zWKB9agL2eqB0wP9NGW1N9WQxQ3pppRges6Pw==" saltValue="j8MkteQCc22vGaANppJ1C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D586D0-F60A-4ACA-97EE-27C35729657F}">
  <sheetPr codeName="Sheet10">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593</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593</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594</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595</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596</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597</v>
      </c>
    </row>
    <row r="50" spans="1:109"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555</v>
      </c>
      <c r="BQ50" s="1322"/>
      <c r="BR50" s="1322"/>
      <c r="BS50" s="1322"/>
      <c r="BT50" s="1322"/>
      <c r="BU50" s="1322"/>
      <c r="BV50" s="1322"/>
      <c r="BW50" s="1322"/>
      <c r="BX50" s="1322" t="s">
        <v>556</v>
      </c>
      <c r="BY50" s="1322"/>
      <c r="BZ50" s="1322"/>
      <c r="CA50" s="1322"/>
      <c r="CB50" s="1322"/>
      <c r="CC50" s="1322"/>
      <c r="CD50" s="1322"/>
      <c r="CE50" s="1322"/>
      <c r="CF50" s="1322" t="s">
        <v>557</v>
      </c>
      <c r="CG50" s="1322"/>
      <c r="CH50" s="1322"/>
      <c r="CI50" s="1322"/>
      <c r="CJ50" s="1322"/>
      <c r="CK50" s="1322"/>
      <c r="CL50" s="1322"/>
      <c r="CM50" s="1322"/>
      <c r="CN50" s="1322" t="s">
        <v>558</v>
      </c>
      <c r="CO50" s="1322"/>
      <c r="CP50" s="1322"/>
      <c r="CQ50" s="1322"/>
      <c r="CR50" s="1322"/>
      <c r="CS50" s="1322"/>
      <c r="CT50" s="1322"/>
      <c r="CU50" s="1322"/>
      <c r="CV50" s="1322" t="s">
        <v>559</v>
      </c>
      <c r="CW50" s="1322"/>
      <c r="CX50" s="1322"/>
      <c r="CY50" s="1322"/>
      <c r="CZ50" s="1322"/>
      <c r="DA50" s="1322"/>
      <c r="DB50" s="1322"/>
      <c r="DC50" s="1322"/>
    </row>
    <row r="51" spans="1:109" ht="13.5" customHeight="1" x14ac:dyDescent="0.15">
      <c r="B51" s="395"/>
      <c r="G51" s="1328"/>
      <c r="H51" s="1328"/>
      <c r="I51" s="1326"/>
      <c r="J51" s="1326"/>
      <c r="K51" s="1324"/>
      <c r="L51" s="1324"/>
      <c r="M51" s="1324"/>
      <c r="N51" s="1324"/>
      <c r="AM51" s="404"/>
      <c r="AN51" s="1325" t="s">
        <v>598</v>
      </c>
      <c r="AO51" s="1325"/>
      <c r="AP51" s="1325"/>
      <c r="AQ51" s="1325"/>
      <c r="AR51" s="1325"/>
      <c r="AS51" s="1325"/>
      <c r="AT51" s="1325"/>
      <c r="AU51" s="1325"/>
      <c r="AV51" s="1325"/>
      <c r="AW51" s="1325"/>
      <c r="AX51" s="1325"/>
      <c r="AY51" s="1325"/>
      <c r="AZ51" s="1325"/>
      <c r="BA51" s="1325"/>
      <c r="BB51" s="1325" t="s">
        <v>599</v>
      </c>
      <c r="BC51" s="1325"/>
      <c r="BD51" s="1325"/>
      <c r="BE51" s="1325"/>
      <c r="BF51" s="1325"/>
      <c r="BG51" s="1325"/>
      <c r="BH51" s="1325"/>
      <c r="BI51" s="1325"/>
      <c r="BJ51" s="1325"/>
      <c r="BK51" s="1325"/>
      <c r="BL51" s="1325"/>
      <c r="BM51" s="1325"/>
      <c r="BN51" s="1325"/>
      <c r="BO51" s="1325"/>
      <c r="BP51" s="1323">
        <v>75.099999999999994</v>
      </c>
      <c r="BQ51" s="1323"/>
      <c r="BR51" s="1323"/>
      <c r="BS51" s="1323"/>
      <c r="BT51" s="1323"/>
      <c r="BU51" s="1323"/>
      <c r="BV51" s="1323"/>
      <c r="BW51" s="1323"/>
      <c r="BX51" s="1323">
        <v>73.099999999999994</v>
      </c>
      <c r="BY51" s="1323"/>
      <c r="BZ51" s="1323"/>
      <c r="CA51" s="1323"/>
      <c r="CB51" s="1323"/>
      <c r="CC51" s="1323"/>
      <c r="CD51" s="1323"/>
      <c r="CE51" s="1323"/>
      <c r="CF51" s="1323">
        <v>65.599999999999994</v>
      </c>
      <c r="CG51" s="1323"/>
      <c r="CH51" s="1323"/>
      <c r="CI51" s="1323"/>
      <c r="CJ51" s="1323"/>
      <c r="CK51" s="1323"/>
      <c r="CL51" s="1323"/>
      <c r="CM51" s="1323"/>
      <c r="CN51" s="1323">
        <v>53.6</v>
      </c>
      <c r="CO51" s="1323"/>
      <c r="CP51" s="1323"/>
      <c r="CQ51" s="1323"/>
      <c r="CR51" s="1323"/>
      <c r="CS51" s="1323"/>
      <c r="CT51" s="1323"/>
      <c r="CU51" s="1323"/>
      <c r="CV51" s="1323">
        <v>43</v>
      </c>
      <c r="CW51" s="1323"/>
      <c r="CX51" s="1323"/>
      <c r="CY51" s="1323"/>
      <c r="CZ51" s="1323"/>
      <c r="DA51" s="1323"/>
      <c r="DB51" s="1323"/>
      <c r="DC51" s="1323"/>
    </row>
    <row r="52" spans="1:109" x14ac:dyDescent="0.15">
      <c r="B52" s="395"/>
      <c r="G52" s="1328"/>
      <c r="H52" s="1328"/>
      <c r="I52" s="1326"/>
      <c r="J52" s="1326"/>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x14ac:dyDescent="0.15">
      <c r="A53" s="403"/>
      <c r="B53" s="395"/>
      <c r="G53" s="1328"/>
      <c r="H53" s="1328"/>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600</v>
      </c>
      <c r="BC53" s="1325"/>
      <c r="BD53" s="1325"/>
      <c r="BE53" s="1325"/>
      <c r="BF53" s="1325"/>
      <c r="BG53" s="1325"/>
      <c r="BH53" s="1325"/>
      <c r="BI53" s="1325"/>
      <c r="BJ53" s="1325"/>
      <c r="BK53" s="1325"/>
      <c r="BL53" s="1325"/>
      <c r="BM53" s="1325"/>
      <c r="BN53" s="1325"/>
      <c r="BO53" s="1325"/>
      <c r="BP53" s="1323">
        <v>57.2</v>
      </c>
      <c r="BQ53" s="1323"/>
      <c r="BR53" s="1323"/>
      <c r="BS53" s="1323"/>
      <c r="BT53" s="1323"/>
      <c r="BU53" s="1323"/>
      <c r="BV53" s="1323"/>
      <c r="BW53" s="1323"/>
      <c r="BX53" s="1323">
        <v>60</v>
      </c>
      <c r="BY53" s="1323"/>
      <c r="BZ53" s="1323"/>
      <c r="CA53" s="1323"/>
      <c r="CB53" s="1323"/>
      <c r="CC53" s="1323"/>
      <c r="CD53" s="1323"/>
      <c r="CE53" s="1323"/>
      <c r="CF53" s="1323">
        <v>62.3</v>
      </c>
      <c r="CG53" s="1323"/>
      <c r="CH53" s="1323"/>
      <c r="CI53" s="1323"/>
      <c r="CJ53" s="1323"/>
      <c r="CK53" s="1323"/>
      <c r="CL53" s="1323"/>
      <c r="CM53" s="1323"/>
      <c r="CN53" s="1323">
        <v>65.400000000000006</v>
      </c>
      <c r="CO53" s="1323"/>
      <c r="CP53" s="1323"/>
      <c r="CQ53" s="1323"/>
      <c r="CR53" s="1323"/>
      <c r="CS53" s="1323"/>
      <c r="CT53" s="1323"/>
      <c r="CU53" s="1323"/>
      <c r="CV53" s="1323">
        <v>67.7</v>
      </c>
      <c r="CW53" s="1323"/>
      <c r="CX53" s="1323"/>
      <c r="CY53" s="1323"/>
      <c r="CZ53" s="1323"/>
      <c r="DA53" s="1323"/>
      <c r="DB53" s="1323"/>
      <c r="DC53" s="1323"/>
    </row>
    <row r="54" spans="1:109" x14ac:dyDescent="0.15">
      <c r="A54" s="403"/>
      <c r="B54" s="395"/>
      <c r="G54" s="1328"/>
      <c r="H54" s="1328"/>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x14ac:dyDescent="0.15">
      <c r="A55" s="403"/>
      <c r="B55" s="395"/>
      <c r="G55" s="1318"/>
      <c r="H55" s="1318"/>
      <c r="I55" s="1318"/>
      <c r="J55" s="1318"/>
      <c r="K55" s="1324"/>
      <c r="L55" s="1324"/>
      <c r="M55" s="1324"/>
      <c r="N55" s="1324"/>
      <c r="AN55" s="1322" t="s">
        <v>601</v>
      </c>
      <c r="AO55" s="1322"/>
      <c r="AP55" s="1322"/>
      <c r="AQ55" s="1322"/>
      <c r="AR55" s="1322"/>
      <c r="AS55" s="1322"/>
      <c r="AT55" s="1322"/>
      <c r="AU55" s="1322"/>
      <c r="AV55" s="1322"/>
      <c r="AW55" s="1322"/>
      <c r="AX55" s="1322"/>
      <c r="AY55" s="1322"/>
      <c r="AZ55" s="1322"/>
      <c r="BA55" s="1322"/>
      <c r="BB55" s="1325" t="s">
        <v>599</v>
      </c>
      <c r="BC55" s="1325"/>
      <c r="BD55" s="1325"/>
      <c r="BE55" s="1325"/>
      <c r="BF55" s="1325"/>
      <c r="BG55" s="1325"/>
      <c r="BH55" s="1325"/>
      <c r="BI55" s="1325"/>
      <c r="BJ55" s="1325"/>
      <c r="BK55" s="1325"/>
      <c r="BL55" s="1325"/>
      <c r="BM55" s="1325"/>
      <c r="BN55" s="1325"/>
      <c r="BO55" s="1325"/>
      <c r="BP55" s="1323">
        <v>20.2</v>
      </c>
      <c r="BQ55" s="1323"/>
      <c r="BR55" s="1323"/>
      <c r="BS55" s="1323"/>
      <c r="BT55" s="1323"/>
      <c r="BU55" s="1323"/>
      <c r="BV55" s="1323"/>
      <c r="BW55" s="1323"/>
      <c r="BX55" s="1323">
        <v>38.5</v>
      </c>
      <c r="BY55" s="1323"/>
      <c r="BZ55" s="1323"/>
      <c r="CA55" s="1323"/>
      <c r="CB55" s="1323"/>
      <c r="CC55" s="1323"/>
      <c r="CD55" s="1323"/>
      <c r="CE55" s="1323"/>
      <c r="CF55" s="1323">
        <v>32.799999999999997</v>
      </c>
      <c r="CG55" s="1323"/>
      <c r="CH55" s="1323"/>
      <c r="CI55" s="1323"/>
      <c r="CJ55" s="1323"/>
      <c r="CK55" s="1323"/>
      <c r="CL55" s="1323"/>
      <c r="CM55" s="1323"/>
      <c r="CN55" s="1323">
        <v>20.9</v>
      </c>
      <c r="CO55" s="1323"/>
      <c r="CP55" s="1323"/>
      <c r="CQ55" s="1323"/>
      <c r="CR55" s="1323"/>
      <c r="CS55" s="1323"/>
      <c r="CT55" s="1323"/>
      <c r="CU55" s="1323"/>
      <c r="CV55" s="1323">
        <v>21</v>
      </c>
      <c r="CW55" s="1323"/>
      <c r="CX55" s="1323"/>
      <c r="CY55" s="1323"/>
      <c r="CZ55" s="1323"/>
      <c r="DA55" s="1323"/>
      <c r="DB55" s="1323"/>
      <c r="DC55" s="1323"/>
    </row>
    <row r="56" spans="1:109" x14ac:dyDescent="0.15">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x14ac:dyDescent="0.15">
      <c r="B57" s="407"/>
      <c r="G57" s="1318"/>
      <c r="H57" s="1318"/>
      <c r="I57" s="1327"/>
      <c r="J57" s="1327"/>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600</v>
      </c>
      <c r="BC57" s="1325"/>
      <c r="BD57" s="1325"/>
      <c r="BE57" s="1325"/>
      <c r="BF57" s="1325"/>
      <c r="BG57" s="1325"/>
      <c r="BH57" s="1325"/>
      <c r="BI57" s="1325"/>
      <c r="BJ57" s="1325"/>
      <c r="BK57" s="1325"/>
      <c r="BL57" s="1325"/>
      <c r="BM57" s="1325"/>
      <c r="BN57" s="1325"/>
      <c r="BO57" s="1325"/>
      <c r="BP57" s="1323">
        <v>55.8</v>
      </c>
      <c r="BQ57" s="1323"/>
      <c r="BR57" s="1323"/>
      <c r="BS57" s="1323"/>
      <c r="BT57" s="1323"/>
      <c r="BU57" s="1323"/>
      <c r="BV57" s="1323"/>
      <c r="BW57" s="1323"/>
      <c r="BX57" s="1323">
        <v>57.6</v>
      </c>
      <c r="BY57" s="1323"/>
      <c r="BZ57" s="1323"/>
      <c r="CA57" s="1323"/>
      <c r="CB57" s="1323"/>
      <c r="CC57" s="1323"/>
      <c r="CD57" s="1323"/>
      <c r="CE57" s="1323"/>
      <c r="CF57" s="1323">
        <v>58.9</v>
      </c>
      <c r="CG57" s="1323"/>
      <c r="CH57" s="1323"/>
      <c r="CI57" s="1323"/>
      <c r="CJ57" s="1323"/>
      <c r="CK57" s="1323"/>
      <c r="CL57" s="1323"/>
      <c r="CM57" s="1323"/>
      <c r="CN57" s="1323">
        <v>60.5</v>
      </c>
      <c r="CO57" s="1323"/>
      <c r="CP57" s="1323"/>
      <c r="CQ57" s="1323"/>
      <c r="CR57" s="1323"/>
      <c r="CS57" s="1323"/>
      <c r="CT57" s="1323"/>
      <c r="CU57" s="1323"/>
      <c r="CV57" s="1323">
        <v>61.2</v>
      </c>
      <c r="CW57" s="1323"/>
      <c r="CX57" s="1323"/>
      <c r="CY57" s="1323"/>
      <c r="CZ57" s="1323"/>
      <c r="DA57" s="1323"/>
      <c r="DB57" s="1323"/>
      <c r="DC57" s="1323"/>
      <c r="DD57" s="408"/>
      <c r="DE57" s="407"/>
    </row>
    <row r="58" spans="1:109" s="403" customFormat="1" x14ac:dyDescent="0.15">
      <c r="A58" s="388"/>
      <c r="B58" s="407"/>
      <c r="G58" s="1318"/>
      <c r="H58" s="1318"/>
      <c r="I58" s="1327"/>
      <c r="J58" s="1327"/>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602</v>
      </c>
    </row>
    <row r="64" spans="1:109" x14ac:dyDescent="0.15">
      <c r="B64" s="395"/>
      <c r="G64" s="402"/>
      <c r="I64" s="415"/>
      <c r="J64" s="415"/>
      <c r="K64" s="415"/>
      <c r="L64" s="415"/>
      <c r="M64" s="415"/>
      <c r="N64" s="416"/>
      <c r="AM64" s="402"/>
      <c r="AN64" s="402" t="s">
        <v>595</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9" t="s">
        <v>603</v>
      </c>
      <c r="AO65" s="1330"/>
      <c r="AP65" s="1330"/>
      <c r="AQ65" s="1330"/>
      <c r="AR65" s="1330"/>
      <c r="AS65" s="1330"/>
      <c r="AT65" s="1330"/>
      <c r="AU65" s="1330"/>
      <c r="AV65" s="1330"/>
      <c r="AW65" s="1330"/>
      <c r="AX65" s="1330"/>
      <c r="AY65" s="1330"/>
      <c r="AZ65" s="1330"/>
      <c r="BA65" s="1330"/>
      <c r="BB65" s="1330"/>
      <c r="BC65" s="1330"/>
      <c r="BD65" s="1330"/>
      <c r="BE65" s="1330"/>
      <c r="BF65" s="1330"/>
      <c r="BG65" s="1330"/>
      <c r="BH65" s="1330"/>
      <c r="BI65" s="1330"/>
      <c r="BJ65" s="1330"/>
      <c r="BK65" s="1330"/>
      <c r="BL65" s="1330"/>
      <c r="BM65" s="1330"/>
      <c r="BN65" s="1330"/>
      <c r="BO65" s="1330"/>
      <c r="BP65" s="1330"/>
      <c r="BQ65" s="1330"/>
      <c r="BR65" s="1330"/>
      <c r="BS65" s="1330"/>
      <c r="BT65" s="1330"/>
      <c r="BU65" s="1330"/>
      <c r="BV65" s="1330"/>
      <c r="BW65" s="1330"/>
      <c r="BX65" s="1330"/>
      <c r="BY65" s="1330"/>
      <c r="BZ65" s="1330"/>
      <c r="CA65" s="1330"/>
      <c r="CB65" s="1330"/>
      <c r="CC65" s="1330"/>
      <c r="CD65" s="1330"/>
      <c r="CE65" s="1330"/>
      <c r="CF65" s="1330"/>
      <c r="CG65" s="1330"/>
      <c r="CH65" s="1330"/>
      <c r="CI65" s="1330"/>
      <c r="CJ65" s="1330"/>
      <c r="CK65" s="1330"/>
      <c r="CL65" s="1330"/>
      <c r="CM65" s="1330"/>
      <c r="CN65" s="1330"/>
      <c r="CO65" s="1330"/>
      <c r="CP65" s="1330"/>
      <c r="CQ65" s="1330"/>
      <c r="CR65" s="1330"/>
      <c r="CS65" s="1330"/>
      <c r="CT65" s="1330"/>
      <c r="CU65" s="1330"/>
      <c r="CV65" s="1330"/>
      <c r="CW65" s="1330"/>
      <c r="CX65" s="1330"/>
      <c r="CY65" s="1330"/>
      <c r="CZ65" s="1330"/>
      <c r="DA65" s="1330"/>
      <c r="DB65" s="1330"/>
      <c r="DC65" s="1331"/>
    </row>
    <row r="66" spans="2:107" x14ac:dyDescent="0.15">
      <c r="B66" s="395"/>
      <c r="AN66" s="1332"/>
      <c r="AO66" s="1333"/>
      <c r="AP66" s="1333"/>
      <c r="AQ66" s="1333"/>
      <c r="AR66" s="1333"/>
      <c r="AS66" s="1333"/>
      <c r="AT66" s="1333"/>
      <c r="AU66" s="1333"/>
      <c r="AV66" s="1333"/>
      <c r="AW66" s="1333"/>
      <c r="AX66" s="1333"/>
      <c r="AY66" s="1333"/>
      <c r="AZ66" s="1333"/>
      <c r="BA66" s="1333"/>
      <c r="BB66" s="1333"/>
      <c r="BC66" s="1333"/>
      <c r="BD66" s="1333"/>
      <c r="BE66" s="1333"/>
      <c r="BF66" s="1333"/>
      <c r="BG66" s="1333"/>
      <c r="BH66" s="1333"/>
      <c r="BI66" s="1333"/>
      <c r="BJ66" s="1333"/>
      <c r="BK66" s="1333"/>
      <c r="BL66" s="1333"/>
      <c r="BM66" s="1333"/>
      <c r="BN66" s="1333"/>
      <c r="BO66" s="1333"/>
      <c r="BP66" s="1333"/>
      <c r="BQ66" s="1333"/>
      <c r="BR66" s="1333"/>
      <c r="BS66" s="1333"/>
      <c r="BT66" s="1333"/>
      <c r="BU66" s="1333"/>
      <c r="BV66" s="1333"/>
      <c r="BW66" s="1333"/>
      <c r="BX66" s="1333"/>
      <c r="BY66" s="1333"/>
      <c r="BZ66" s="1333"/>
      <c r="CA66" s="1333"/>
      <c r="CB66" s="1333"/>
      <c r="CC66" s="1333"/>
      <c r="CD66" s="1333"/>
      <c r="CE66" s="1333"/>
      <c r="CF66" s="1333"/>
      <c r="CG66" s="1333"/>
      <c r="CH66" s="1333"/>
      <c r="CI66" s="1333"/>
      <c r="CJ66" s="1333"/>
      <c r="CK66" s="1333"/>
      <c r="CL66" s="1333"/>
      <c r="CM66" s="1333"/>
      <c r="CN66" s="1333"/>
      <c r="CO66" s="1333"/>
      <c r="CP66" s="1333"/>
      <c r="CQ66" s="1333"/>
      <c r="CR66" s="1333"/>
      <c r="CS66" s="1333"/>
      <c r="CT66" s="1333"/>
      <c r="CU66" s="1333"/>
      <c r="CV66" s="1333"/>
      <c r="CW66" s="1333"/>
      <c r="CX66" s="1333"/>
      <c r="CY66" s="1333"/>
      <c r="CZ66" s="1333"/>
      <c r="DA66" s="1333"/>
      <c r="DB66" s="1333"/>
      <c r="DC66" s="1334"/>
    </row>
    <row r="67" spans="2:107" x14ac:dyDescent="0.15">
      <c r="B67" s="395"/>
      <c r="AN67" s="1332"/>
      <c r="AO67" s="1333"/>
      <c r="AP67" s="1333"/>
      <c r="AQ67" s="1333"/>
      <c r="AR67" s="1333"/>
      <c r="AS67" s="1333"/>
      <c r="AT67" s="1333"/>
      <c r="AU67" s="1333"/>
      <c r="AV67" s="1333"/>
      <c r="AW67" s="1333"/>
      <c r="AX67" s="1333"/>
      <c r="AY67" s="1333"/>
      <c r="AZ67" s="1333"/>
      <c r="BA67" s="1333"/>
      <c r="BB67" s="1333"/>
      <c r="BC67" s="1333"/>
      <c r="BD67" s="1333"/>
      <c r="BE67" s="1333"/>
      <c r="BF67" s="1333"/>
      <c r="BG67" s="1333"/>
      <c r="BH67" s="1333"/>
      <c r="BI67" s="1333"/>
      <c r="BJ67" s="1333"/>
      <c r="BK67" s="1333"/>
      <c r="BL67" s="1333"/>
      <c r="BM67" s="1333"/>
      <c r="BN67" s="1333"/>
      <c r="BO67" s="1333"/>
      <c r="BP67" s="1333"/>
      <c r="BQ67" s="1333"/>
      <c r="BR67" s="1333"/>
      <c r="BS67" s="1333"/>
      <c r="BT67" s="1333"/>
      <c r="BU67" s="1333"/>
      <c r="BV67" s="1333"/>
      <c r="BW67" s="1333"/>
      <c r="BX67" s="1333"/>
      <c r="BY67" s="1333"/>
      <c r="BZ67" s="1333"/>
      <c r="CA67" s="1333"/>
      <c r="CB67" s="1333"/>
      <c r="CC67" s="1333"/>
      <c r="CD67" s="1333"/>
      <c r="CE67" s="1333"/>
      <c r="CF67" s="1333"/>
      <c r="CG67" s="1333"/>
      <c r="CH67" s="1333"/>
      <c r="CI67" s="1333"/>
      <c r="CJ67" s="1333"/>
      <c r="CK67" s="1333"/>
      <c r="CL67" s="1333"/>
      <c r="CM67" s="1333"/>
      <c r="CN67" s="1333"/>
      <c r="CO67" s="1333"/>
      <c r="CP67" s="1333"/>
      <c r="CQ67" s="1333"/>
      <c r="CR67" s="1333"/>
      <c r="CS67" s="1333"/>
      <c r="CT67" s="1333"/>
      <c r="CU67" s="1333"/>
      <c r="CV67" s="1333"/>
      <c r="CW67" s="1333"/>
      <c r="CX67" s="1333"/>
      <c r="CY67" s="1333"/>
      <c r="CZ67" s="1333"/>
      <c r="DA67" s="1333"/>
      <c r="DB67" s="1333"/>
      <c r="DC67" s="1334"/>
    </row>
    <row r="68" spans="2:107" x14ac:dyDescent="0.15">
      <c r="B68" s="395"/>
      <c r="AN68" s="1332"/>
      <c r="AO68" s="1333"/>
      <c r="AP68" s="1333"/>
      <c r="AQ68" s="1333"/>
      <c r="AR68" s="1333"/>
      <c r="AS68" s="1333"/>
      <c r="AT68" s="1333"/>
      <c r="AU68" s="1333"/>
      <c r="AV68" s="1333"/>
      <c r="AW68" s="1333"/>
      <c r="AX68" s="1333"/>
      <c r="AY68" s="1333"/>
      <c r="AZ68" s="1333"/>
      <c r="BA68" s="1333"/>
      <c r="BB68" s="1333"/>
      <c r="BC68" s="1333"/>
      <c r="BD68" s="1333"/>
      <c r="BE68" s="1333"/>
      <c r="BF68" s="1333"/>
      <c r="BG68" s="1333"/>
      <c r="BH68" s="1333"/>
      <c r="BI68" s="1333"/>
      <c r="BJ68" s="1333"/>
      <c r="BK68" s="1333"/>
      <c r="BL68" s="1333"/>
      <c r="BM68" s="1333"/>
      <c r="BN68" s="1333"/>
      <c r="BO68" s="1333"/>
      <c r="BP68" s="1333"/>
      <c r="BQ68" s="1333"/>
      <c r="BR68" s="1333"/>
      <c r="BS68" s="1333"/>
      <c r="BT68" s="1333"/>
      <c r="BU68" s="1333"/>
      <c r="BV68" s="1333"/>
      <c r="BW68" s="1333"/>
      <c r="BX68" s="1333"/>
      <c r="BY68" s="1333"/>
      <c r="BZ68" s="1333"/>
      <c r="CA68" s="1333"/>
      <c r="CB68" s="1333"/>
      <c r="CC68" s="1333"/>
      <c r="CD68" s="1333"/>
      <c r="CE68" s="1333"/>
      <c r="CF68" s="1333"/>
      <c r="CG68" s="1333"/>
      <c r="CH68" s="1333"/>
      <c r="CI68" s="1333"/>
      <c r="CJ68" s="1333"/>
      <c r="CK68" s="1333"/>
      <c r="CL68" s="1333"/>
      <c r="CM68" s="1333"/>
      <c r="CN68" s="1333"/>
      <c r="CO68" s="1333"/>
      <c r="CP68" s="1333"/>
      <c r="CQ68" s="1333"/>
      <c r="CR68" s="1333"/>
      <c r="CS68" s="1333"/>
      <c r="CT68" s="1333"/>
      <c r="CU68" s="1333"/>
      <c r="CV68" s="1333"/>
      <c r="CW68" s="1333"/>
      <c r="CX68" s="1333"/>
      <c r="CY68" s="1333"/>
      <c r="CZ68" s="1333"/>
      <c r="DA68" s="1333"/>
      <c r="DB68" s="1333"/>
      <c r="DC68" s="1334"/>
    </row>
    <row r="69" spans="2:107" x14ac:dyDescent="0.15">
      <c r="B69" s="395"/>
      <c r="AN69" s="1335"/>
      <c r="AO69" s="1336"/>
      <c r="AP69" s="1336"/>
      <c r="AQ69" s="1336"/>
      <c r="AR69" s="1336"/>
      <c r="AS69" s="1336"/>
      <c r="AT69" s="1336"/>
      <c r="AU69" s="1336"/>
      <c r="AV69" s="1336"/>
      <c r="AW69" s="1336"/>
      <c r="AX69" s="1336"/>
      <c r="AY69" s="1336"/>
      <c r="AZ69" s="1336"/>
      <c r="BA69" s="1336"/>
      <c r="BB69" s="1336"/>
      <c r="BC69" s="1336"/>
      <c r="BD69" s="1336"/>
      <c r="BE69" s="1336"/>
      <c r="BF69" s="1336"/>
      <c r="BG69" s="1336"/>
      <c r="BH69" s="1336"/>
      <c r="BI69" s="1336"/>
      <c r="BJ69" s="1336"/>
      <c r="BK69" s="1336"/>
      <c r="BL69" s="1336"/>
      <c r="BM69" s="1336"/>
      <c r="BN69" s="1336"/>
      <c r="BO69" s="1336"/>
      <c r="BP69" s="1336"/>
      <c r="BQ69" s="1336"/>
      <c r="BR69" s="1336"/>
      <c r="BS69" s="1336"/>
      <c r="BT69" s="1336"/>
      <c r="BU69" s="1336"/>
      <c r="BV69" s="1336"/>
      <c r="BW69" s="1336"/>
      <c r="BX69" s="1336"/>
      <c r="BY69" s="1336"/>
      <c r="BZ69" s="1336"/>
      <c r="CA69" s="1336"/>
      <c r="CB69" s="1336"/>
      <c r="CC69" s="1336"/>
      <c r="CD69" s="1336"/>
      <c r="CE69" s="1336"/>
      <c r="CF69" s="1336"/>
      <c r="CG69" s="1336"/>
      <c r="CH69" s="1336"/>
      <c r="CI69" s="1336"/>
      <c r="CJ69" s="1336"/>
      <c r="CK69" s="1336"/>
      <c r="CL69" s="1336"/>
      <c r="CM69" s="1336"/>
      <c r="CN69" s="1336"/>
      <c r="CO69" s="1336"/>
      <c r="CP69" s="1336"/>
      <c r="CQ69" s="1336"/>
      <c r="CR69" s="1336"/>
      <c r="CS69" s="1336"/>
      <c r="CT69" s="1336"/>
      <c r="CU69" s="1336"/>
      <c r="CV69" s="1336"/>
      <c r="CW69" s="1336"/>
      <c r="CX69" s="1336"/>
      <c r="CY69" s="1336"/>
      <c r="CZ69" s="1336"/>
      <c r="DA69" s="1336"/>
      <c r="DB69" s="1336"/>
      <c r="DC69" s="1337"/>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597</v>
      </c>
    </row>
    <row r="72" spans="2:107"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555</v>
      </c>
      <c r="BQ72" s="1322"/>
      <c r="BR72" s="1322"/>
      <c r="BS72" s="1322"/>
      <c r="BT72" s="1322"/>
      <c r="BU72" s="1322"/>
      <c r="BV72" s="1322"/>
      <c r="BW72" s="1322"/>
      <c r="BX72" s="1322" t="s">
        <v>556</v>
      </c>
      <c r="BY72" s="1322"/>
      <c r="BZ72" s="1322"/>
      <c r="CA72" s="1322"/>
      <c r="CB72" s="1322"/>
      <c r="CC72" s="1322"/>
      <c r="CD72" s="1322"/>
      <c r="CE72" s="1322"/>
      <c r="CF72" s="1322" t="s">
        <v>557</v>
      </c>
      <c r="CG72" s="1322"/>
      <c r="CH72" s="1322"/>
      <c r="CI72" s="1322"/>
      <c r="CJ72" s="1322"/>
      <c r="CK72" s="1322"/>
      <c r="CL72" s="1322"/>
      <c r="CM72" s="1322"/>
      <c r="CN72" s="1322" t="s">
        <v>558</v>
      </c>
      <c r="CO72" s="1322"/>
      <c r="CP72" s="1322"/>
      <c r="CQ72" s="1322"/>
      <c r="CR72" s="1322"/>
      <c r="CS72" s="1322"/>
      <c r="CT72" s="1322"/>
      <c r="CU72" s="1322"/>
      <c r="CV72" s="1322" t="s">
        <v>559</v>
      </c>
      <c r="CW72" s="1322"/>
      <c r="CX72" s="1322"/>
      <c r="CY72" s="1322"/>
      <c r="CZ72" s="1322"/>
      <c r="DA72" s="1322"/>
      <c r="DB72" s="1322"/>
      <c r="DC72" s="1322"/>
    </row>
    <row r="73" spans="2:107" x14ac:dyDescent="0.15">
      <c r="B73" s="395"/>
      <c r="G73" s="1328"/>
      <c r="H73" s="1328"/>
      <c r="I73" s="1328"/>
      <c r="J73" s="1328"/>
      <c r="K73" s="1338"/>
      <c r="L73" s="1338"/>
      <c r="M73" s="1338"/>
      <c r="N73" s="1338"/>
      <c r="AM73" s="404"/>
      <c r="AN73" s="1325" t="s">
        <v>598</v>
      </c>
      <c r="AO73" s="1325"/>
      <c r="AP73" s="1325"/>
      <c r="AQ73" s="1325"/>
      <c r="AR73" s="1325"/>
      <c r="AS73" s="1325"/>
      <c r="AT73" s="1325"/>
      <c r="AU73" s="1325"/>
      <c r="AV73" s="1325"/>
      <c r="AW73" s="1325"/>
      <c r="AX73" s="1325"/>
      <c r="AY73" s="1325"/>
      <c r="AZ73" s="1325"/>
      <c r="BA73" s="1325"/>
      <c r="BB73" s="1325" t="s">
        <v>599</v>
      </c>
      <c r="BC73" s="1325"/>
      <c r="BD73" s="1325"/>
      <c r="BE73" s="1325"/>
      <c r="BF73" s="1325"/>
      <c r="BG73" s="1325"/>
      <c r="BH73" s="1325"/>
      <c r="BI73" s="1325"/>
      <c r="BJ73" s="1325"/>
      <c r="BK73" s="1325"/>
      <c r="BL73" s="1325"/>
      <c r="BM73" s="1325"/>
      <c r="BN73" s="1325"/>
      <c r="BO73" s="1325"/>
      <c r="BP73" s="1323">
        <v>75.099999999999994</v>
      </c>
      <c r="BQ73" s="1323"/>
      <c r="BR73" s="1323"/>
      <c r="BS73" s="1323"/>
      <c r="BT73" s="1323"/>
      <c r="BU73" s="1323"/>
      <c r="BV73" s="1323"/>
      <c r="BW73" s="1323"/>
      <c r="BX73" s="1323">
        <v>73.099999999999994</v>
      </c>
      <c r="BY73" s="1323"/>
      <c r="BZ73" s="1323"/>
      <c r="CA73" s="1323"/>
      <c r="CB73" s="1323"/>
      <c r="CC73" s="1323"/>
      <c r="CD73" s="1323"/>
      <c r="CE73" s="1323"/>
      <c r="CF73" s="1323">
        <v>65.599999999999994</v>
      </c>
      <c r="CG73" s="1323"/>
      <c r="CH73" s="1323"/>
      <c r="CI73" s="1323"/>
      <c r="CJ73" s="1323"/>
      <c r="CK73" s="1323"/>
      <c r="CL73" s="1323"/>
      <c r="CM73" s="1323"/>
      <c r="CN73" s="1323">
        <v>53.6</v>
      </c>
      <c r="CO73" s="1323"/>
      <c r="CP73" s="1323"/>
      <c r="CQ73" s="1323"/>
      <c r="CR73" s="1323"/>
      <c r="CS73" s="1323"/>
      <c r="CT73" s="1323"/>
      <c r="CU73" s="1323"/>
      <c r="CV73" s="1323">
        <v>43</v>
      </c>
      <c r="CW73" s="1323"/>
      <c r="CX73" s="1323"/>
      <c r="CY73" s="1323"/>
      <c r="CZ73" s="1323"/>
      <c r="DA73" s="1323"/>
      <c r="DB73" s="1323"/>
      <c r="DC73" s="1323"/>
    </row>
    <row r="74" spans="2:107" x14ac:dyDescent="0.15">
      <c r="B74" s="395"/>
      <c r="G74" s="1328"/>
      <c r="H74" s="1328"/>
      <c r="I74" s="1328"/>
      <c r="J74" s="1328"/>
      <c r="K74" s="1338"/>
      <c r="L74" s="1338"/>
      <c r="M74" s="1338"/>
      <c r="N74" s="1338"/>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x14ac:dyDescent="0.15">
      <c r="B75" s="395"/>
      <c r="G75" s="1328"/>
      <c r="H75" s="1328"/>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604</v>
      </c>
      <c r="BC75" s="1325"/>
      <c r="BD75" s="1325"/>
      <c r="BE75" s="1325"/>
      <c r="BF75" s="1325"/>
      <c r="BG75" s="1325"/>
      <c r="BH75" s="1325"/>
      <c r="BI75" s="1325"/>
      <c r="BJ75" s="1325"/>
      <c r="BK75" s="1325"/>
      <c r="BL75" s="1325"/>
      <c r="BM75" s="1325"/>
      <c r="BN75" s="1325"/>
      <c r="BO75" s="1325"/>
      <c r="BP75" s="1323">
        <v>11.8</v>
      </c>
      <c r="BQ75" s="1323"/>
      <c r="BR75" s="1323"/>
      <c r="BS75" s="1323"/>
      <c r="BT75" s="1323"/>
      <c r="BU75" s="1323"/>
      <c r="BV75" s="1323"/>
      <c r="BW75" s="1323"/>
      <c r="BX75" s="1323">
        <v>10.7</v>
      </c>
      <c r="BY75" s="1323"/>
      <c r="BZ75" s="1323"/>
      <c r="CA75" s="1323"/>
      <c r="CB75" s="1323"/>
      <c r="CC75" s="1323"/>
      <c r="CD75" s="1323"/>
      <c r="CE75" s="1323"/>
      <c r="CF75" s="1323">
        <v>10.7</v>
      </c>
      <c r="CG75" s="1323"/>
      <c r="CH75" s="1323"/>
      <c r="CI75" s="1323"/>
      <c r="CJ75" s="1323"/>
      <c r="CK75" s="1323"/>
      <c r="CL75" s="1323"/>
      <c r="CM75" s="1323"/>
      <c r="CN75" s="1323">
        <v>11.1</v>
      </c>
      <c r="CO75" s="1323"/>
      <c r="CP75" s="1323"/>
      <c r="CQ75" s="1323"/>
      <c r="CR75" s="1323"/>
      <c r="CS75" s="1323"/>
      <c r="CT75" s="1323"/>
      <c r="CU75" s="1323"/>
      <c r="CV75" s="1323">
        <v>11.4</v>
      </c>
      <c r="CW75" s="1323"/>
      <c r="CX75" s="1323"/>
      <c r="CY75" s="1323"/>
      <c r="CZ75" s="1323"/>
      <c r="DA75" s="1323"/>
      <c r="DB75" s="1323"/>
      <c r="DC75" s="1323"/>
    </row>
    <row r="76" spans="2:107" x14ac:dyDescent="0.15">
      <c r="B76" s="395"/>
      <c r="G76" s="1328"/>
      <c r="H76" s="1328"/>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x14ac:dyDescent="0.15">
      <c r="B77" s="395"/>
      <c r="G77" s="1318"/>
      <c r="H77" s="1318"/>
      <c r="I77" s="1318"/>
      <c r="J77" s="1318"/>
      <c r="K77" s="1338"/>
      <c r="L77" s="1338"/>
      <c r="M77" s="1338"/>
      <c r="N77" s="1338"/>
      <c r="AN77" s="1322" t="s">
        <v>601</v>
      </c>
      <c r="AO77" s="1322"/>
      <c r="AP77" s="1322"/>
      <c r="AQ77" s="1322"/>
      <c r="AR77" s="1322"/>
      <c r="AS77" s="1322"/>
      <c r="AT77" s="1322"/>
      <c r="AU77" s="1322"/>
      <c r="AV77" s="1322"/>
      <c r="AW77" s="1322"/>
      <c r="AX77" s="1322"/>
      <c r="AY77" s="1322"/>
      <c r="AZ77" s="1322"/>
      <c r="BA77" s="1322"/>
      <c r="BB77" s="1325" t="s">
        <v>599</v>
      </c>
      <c r="BC77" s="1325"/>
      <c r="BD77" s="1325"/>
      <c r="BE77" s="1325"/>
      <c r="BF77" s="1325"/>
      <c r="BG77" s="1325"/>
      <c r="BH77" s="1325"/>
      <c r="BI77" s="1325"/>
      <c r="BJ77" s="1325"/>
      <c r="BK77" s="1325"/>
      <c r="BL77" s="1325"/>
      <c r="BM77" s="1325"/>
      <c r="BN77" s="1325"/>
      <c r="BO77" s="1325"/>
      <c r="BP77" s="1323">
        <v>20.2</v>
      </c>
      <c r="BQ77" s="1323"/>
      <c r="BR77" s="1323"/>
      <c r="BS77" s="1323"/>
      <c r="BT77" s="1323"/>
      <c r="BU77" s="1323"/>
      <c r="BV77" s="1323"/>
      <c r="BW77" s="1323"/>
      <c r="BX77" s="1323">
        <v>38.5</v>
      </c>
      <c r="BY77" s="1323"/>
      <c r="BZ77" s="1323"/>
      <c r="CA77" s="1323"/>
      <c r="CB77" s="1323"/>
      <c r="CC77" s="1323"/>
      <c r="CD77" s="1323"/>
      <c r="CE77" s="1323"/>
      <c r="CF77" s="1323">
        <v>32.799999999999997</v>
      </c>
      <c r="CG77" s="1323"/>
      <c r="CH77" s="1323"/>
      <c r="CI77" s="1323"/>
      <c r="CJ77" s="1323"/>
      <c r="CK77" s="1323"/>
      <c r="CL77" s="1323"/>
      <c r="CM77" s="1323"/>
      <c r="CN77" s="1323">
        <v>20.9</v>
      </c>
      <c r="CO77" s="1323"/>
      <c r="CP77" s="1323"/>
      <c r="CQ77" s="1323"/>
      <c r="CR77" s="1323"/>
      <c r="CS77" s="1323"/>
      <c r="CT77" s="1323"/>
      <c r="CU77" s="1323"/>
      <c r="CV77" s="1323">
        <v>21</v>
      </c>
      <c r="CW77" s="1323"/>
      <c r="CX77" s="1323"/>
      <c r="CY77" s="1323"/>
      <c r="CZ77" s="1323"/>
      <c r="DA77" s="1323"/>
      <c r="DB77" s="1323"/>
      <c r="DC77" s="1323"/>
    </row>
    <row r="78" spans="2:107" x14ac:dyDescent="0.15">
      <c r="B78" s="395"/>
      <c r="G78" s="1318"/>
      <c r="H78" s="1318"/>
      <c r="I78" s="1318"/>
      <c r="J78" s="1318"/>
      <c r="K78" s="1338"/>
      <c r="L78" s="1338"/>
      <c r="M78" s="1338"/>
      <c r="N78" s="1338"/>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x14ac:dyDescent="0.15">
      <c r="B79" s="395"/>
      <c r="G79" s="1318"/>
      <c r="H79" s="1318"/>
      <c r="I79" s="1327"/>
      <c r="J79" s="1327"/>
      <c r="K79" s="1339"/>
      <c r="L79" s="1339"/>
      <c r="M79" s="1339"/>
      <c r="N79" s="1339"/>
      <c r="AN79" s="1322"/>
      <c r="AO79" s="1322"/>
      <c r="AP79" s="1322"/>
      <c r="AQ79" s="1322"/>
      <c r="AR79" s="1322"/>
      <c r="AS79" s="1322"/>
      <c r="AT79" s="1322"/>
      <c r="AU79" s="1322"/>
      <c r="AV79" s="1322"/>
      <c r="AW79" s="1322"/>
      <c r="AX79" s="1322"/>
      <c r="AY79" s="1322"/>
      <c r="AZ79" s="1322"/>
      <c r="BA79" s="1322"/>
      <c r="BB79" s="1325" t="s">
        <v>604</v>
      </c>
      <c r="BC79" s="1325"/>
      <c r="BD79" s="1325"/>
      <c r="BE79" s="1325"/>
      <c r="BF79" s="1325"/>
      <c r="BG79" s="1325"/>
      <c r="BH79" s="1325"/>
      <c r="BI79" s="1325"/>
      <c r="BJ79" s="1325"/>
      <c r="BK79" s="1325"/>
      <c r="BL79" s="1325"/>
      <c r="BM79" s="1325"/>
      <c r="BN79" s="1325"/>
      <c r="BO79" s="1325"/>
      <c r="BP79" s="1323">
        <v>9.3000000000000007</v>
      </c>
      <c r="BQ79" s="1323"/>
      <c r="BR79" s="1323"/>
      <c r="BS79" s="1323"/>
      <c r="BT79" s="1323"/>
      <c r="BU79" s="1323"/>
      <c r="BV79" s="1323"/>
      <c r="BW79" s="1323"/>
      <c r="BX79" s="1323">
        <v>9.1999999999999993</v>
      </c>
      <c r="BY79" s="1323"/>
      <c r="BZ79" s="1323"/>
      <c r="CA79" s="1323"/>
      <c r="CB79" s="1323"/>
      <c r="CC79" s="1323"/>
      <c r="CD79" s="1323"/>
      <c r="CE79" s="1323"/>
      <c r="CF79" s="1323">
        <v>9.1</v>
      </c>
      <c r="CG79" s="1323"/>
      <c r="CH79" s="1323"/>
      <c r="CI79" s="1323"/>
      <c r="CJ79" s="1323"/>
      <c r="CK79" s="1323"/>
      <c r="CL79" s="1323"/>
      <c r="CM79" s="1323"/>
      <c r="CN79" s="1323">
        <v>9.1</v>
      </c>
      <c r="CO79" s="1323"/>
      <c r="CP79" s="1323"/>
      <c r="CQ79" s="1323"/>
      <c r="CR79" s="1323"/>
      <c r="CS79" s="1323"/>
      <c r="CT79" s="1323"/>
      <c r="CU79" s="1323"/>
      <c r="CV79" s="1323">
        <v>9.1999999999999993</v>
      </c>
      <c r="CW79" s="1323"/>
      <c r="CX79" s="1323"/>
      <c r="CY79" s="1323"/>
      <c r="CZ79" s="1323"/>
      <c r="DA79" s="1323"/>
      <c r="DB79" s="1323"/>
      <c r="DC79" s="1323"/>
    </row>
    <row r="80" spans="2:107" x14ac:dyDescent="0.15">
      <c r="B80" s="395"/>
      <c r="G80" s="1318"/>
      <c r="H80" s="1318"/>
      <c r="I80" s="1327"/>
      <c r="J80" s="1327"/>
      <c r="K80" s="1339"/>
      <c r="L80" s="1339"/>
      <c r="M80" s="1339"/>
      <c r="N80" s="1339"/>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FH6XiOEuwwEwacOKNyQVSuqTmOnmNjVRFfwbfM45UiezLuXRFsYEtYOa2R86RnuGeBKsVC/jQ9UNsQ9Ln/jHOQ==" saltValue="N83vMmOaXc4dMzmXujThe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EFC43-C75F-4DB5-9147-CD5D4736E035}">
  <sheetPr codeName="Sheet11">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501</v>
      </c>
    </row>
  </sheetData>
  <sheetProtection algorithmName="SHA-512" hashValue="7rYr9qsk7KwnKbmsoXQSkicRqAcmdrqsNfDmfW/fVPT5L5FUmn+tyTAAO+idWGJs1oPyD3QrcyKDI37P2Igy6Q==" saltValue="hzz771n44zU5Tzk6eDYjd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C4FBA2-6AE8-43CD-AD1A-7BD2968171E9}">
  <sheetPr codeName="Sheet12">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501</v>
      </c>
    </row>
  </sheetData>
  <sheetProtection algorithmName="SHA-512" hashValue="StbsgsHju+2MQ/oA0RC1EjZYmJ4NqEKn30Q0xGbhtjhoTrWUc/AyRseZ1oZ79aqhfcd6hixwxW7LbTqQvSsVvA==" saltValue="z3ri8KF39bI64a3LvxzfU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552</v>
      </c>
      <c r="G2" s="157"/>
      <c r="H2" s="158"/>
    </row>
    <row r="3" spans="1:8" x14ac:dyDescent="0.15">
      <c r="A3" s="154" t="s">
        <v>545</v>
      </c>
      <c r="B3" s="159"/>
      <c r="C3" s="160"/>
      <c r="D3" s="161">
        <v>69920</v>
      </c>
      <c r="E3" s="162"/>
      <c r="F3" s="163">
        <v>106092</v>
      </c>
      <c r="G3" s="164"/>
      <c r="H3" s="165"/>
    </row>
    <row r="4" spans="1:8" x14ac:dyDescent="0.15">
      <c r="A4" s="166"/>
      <c r="B4" s="167"/>
      <c r="C4" s="168"/>
      <c r="D4" s="169">
        <v>40089</v>
      </c>
      <c r="E4" s="170"/>
      <c r="F4" s="171">
        <v>44299</v>
      </c>
      <c r="G4" s="172"/>
      <c r="H4" s="173"/>
    </row>
    <row r="5" spans="1:8" x14ac:dyDescent="0.15">
      <c r="A5" s="154" t="s">
        <v>547</v>
      </c>
      <c r="B5" s="159"/>
      <c r="C5" s="160"/>
      <c r="D5" s="161">
        <v>45483</v>
      </c>
      <c r="E5" s="162"/>
      <c r="F5" s="163">
        <v>78903</v>
      </c>
      <c r="G5" s="164"/>
      <c r="H5" s="165"/>
    </row>
    <row r="6" spans="1:8" x14ac:dyDescent="0.15">
      <c r="A6" s="166"/>
      <c r="B6" s="167"/>
      <c r="C6" s="168"/>
      <c r="D6" s="169">
        <v>19083</v>
      </c>
      <c r="E6" s="170"/>
      <c r="F6" s="171">
        <v>49201</v>
      </c>
      <c r="G6" s="172"/>
      <c r="H6" s="173"/>
    </row>
    <row r="7" spans="1:8" x14ac:dyDescent="0.15">
      <c r="A7" s="154" t="s">
        <v>548</v>
      </c>
      <c r="B7" s="159"/>
      <c r="C7" s="160"/>
      <c r="D7" s="161">
        <v>55152</v>
      </c>
      <c r="E7" s="162"/>
      <c r="F7" s="163">
        <v>82993</v>
      </c>
      <c r="G7" s="164"/>
      <c r="H7" s="165"/>
    </row>
    <row r="8" spans="1:8" x14ac:dyDescent="0.15">
      <c r="A8" s="166"/>
      <c r="B8" s="167"/>
      <c r="C8" s="168"/>
      <c r="D8" s="169">
        <v>21370</v>
      </c>
      <c r="E8" s="170"/>
      <c r="F8" s="171">
        <v>46787</v>
      </c>
      <c r="G8" s="172"/>
      <c r="H8" s="173"/>
    </row>
    <row r="9" spans="1:8" x14ac:dyDescent="0.15">
      <c r="A9" s="154" t="s">
        <v>549</v>
      </c>
      <c r="B9" s="159"/>
      <c r="C9" s="160"/>
      <c r="D9" s="161">
        <v>27256</v>
      </c>
      <c r="E9" s="162"/>
      <c r="F9" s="163">
        <v>108252</v>
      </c>
      <c r="G9" s="164"/>
      <c r="H9" s="165"/>
    </row>
    <row r="10" spans="1:8" x14ac:dyDescent="0.15">
      <c r="A10" s="166"/>
      <c r="B10" s="167"/>
      <c r="C10" s="168"/>
      <c r="D10" s="169">
        <v>12049</v>
      </c>
      <c r="E10" s="170"/>
      <c r="F10" s="171">
        <v>50321</v>
      </c>
      <c r="G10" s="172"/>
      <c r="H10" s="173"/>
    </row>
    <row r="11" spans="1:8" x14ac:dyDescent="0.15">
      <c r="A11" s="154" t="s">
        <v>550</v>
      </c>
      <c r="B11" s="159"/>
      <c r="C11" s="160"/>
      <c r="D11" s="161">
        <v>29656</v>
      </c>
      <c r="E11" s="162"/>
      <c r="F11" s="163">
        <v>93492</v>
      </c>
      <c r="G11" s="164"/>
      <c r="H11" s="165"/>
    </row>
    <row r="12" spans="1:8" x14ac:dyDescent="0.15">
      <c r="A12" s="166"/>
      <c r="B12" s="167"/>
      <c r="C12" s="174"/>
      <c r="D12" s="169">
        <v>13989</v>
      </c>
      <c r="E12" s="170"/>
      <c r="F12" s="171">
        <v>53316</v>
      </c>
      <c r="G12" s="172"/>
      <c r="H12" s="173"/>
    </row>
    <row r="13" spans="1:8" x14ac:dyDescent="0.15">
      <c r="A13" s="154"/>
      <c r="B13" s="159"/>
      <c r="C13" s="175"/>
      <c r="D13" s="176">
        <v>45493</v>
      </c>
      <c r="E13" s="177"/>
      <c r="F13" s="178">
        <v>93946</v>
      </c>
      <c r="G13" s="179"/>
      <c r="H13" s="165"/>
    </row>
    <row r="14" spans="1:8" x14ac:dyDescent="0.15">
      <c r="A14" s="166"/>
      <c r="B14" s="167"/>
      <c r="C14" s="168"/>
      <c r="D14" s="169">
        <v>21316</v>
      </c>
      <c r="E14" s="170"/>
      <c r="F14" s="171">
        <v>48785</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9.07</v>
      </c>
      <c r="C19" s="180">
        <f>ROUND(VALUE(SUBSTITUTE(実質収支比率等に係る経年分析!G$48,"▲","-")),2)</f>
        <v>7.75</v>
      </c>
      <c r="D19" s="180">
        <f>ROUND(VALUE(SUBSTITUTE(実質収支比率等に係る経年分析!H$48,"▲","-")),2)</f>
        <v>8.35</v>
      </c>
      <c r="E19" s="180">
        <f>ROUND(VALUE(SUBSTITUTE(実質収支比率等に係る経年分析!I$48,"▲","-")),2)</f>
        <v>8.9499999999999993</v>
      </c>
      <c r="F19" s="180">
        <f>ROUND(VALUE(SUBSTITUTE(実質収支比率等に係る経年分析!J$48,"▲","-")),2)</f>
        <v>9.0399999999999991</v>
      </c>
    </row>
    <row r="20" spans="1:11" x14ac:dyDescent="0.15">
      <c r="A20" s="180" t="s">
        <v>55</v>
      </c>
      <c r="B20" s="180">
        <f>ROUND(VALUE(SUBSTITUTE(実質収支比率等に係る経年分析!F$47,"▲","-")),2)</f>
        <v>45.3</v>
      </c>
      <c r="C20" s="180">
        <f>ROUND(VALUE(SUBSTITUTE(実質収支比率等に係る経年分析!G$47,"▲","-")),2)</f>
        <v>45.4</v>
      </c>
      <c r="D20" s="180">
        <f>ROUND(VALUE(SUBSTITUTE(実質収支比率等に係る経年分析!H$47,"▲","-")),2)</f>
        <v>45.96</v>
      </c>
      <c r="E20" s="180">
        <f>ROUND(VALUE(SUBSTITUTE(実質収支比率等に係る経年分析!I$47,"▲","-")),2)</f>
        <v>47.82</v>
      </c>
      <c r="F20" s="180">
        <f>ROUND(VALUE(SUBSTITUTE(実質収支比率等に係る経年分析!J$47,"▲","-")),2)</f>
        <v>48.39</v>
      </c>
    </row>
    <row r="21" spans="1:11" x14ac:dyDescent="0.15">
      <c r="A21" s="180" t="s">
        <v>56</v>
      </c>
      <c r="B21" s="180">
        <f>IF(ISNUMBER(VALUE(SUBSTITUTE(実質収支比率等に係る経年分析!F$49,"▲","-"))),ROUND(VALUE(SUBSTITUTE(実質収支比率等に係る経年分析!F$49,"▲","-")),2),NA())</f>
        <v>5.31</v>
      </c>
      <c r="C21" s="180">
        <f>IF(ISNUMBER(VALUE(SUBSTITUTE(実質収支比率等に係る経年分析!G$49,"▲","-"))),ROUND(VALUE(SUBSTITUTE(実質収支比率等に係る経年分析!G$49,"▲","-")),2),NA())</f>
        <v>-6.89</v>
      </c>
      <c r="D21" s="180">
        <f>IF(ISNUMBER(VALUE(SUBSTITUTE(実質収支比率等に係る経年分析!H$49,"▲","-"))),ROUND(VALUE(SUBSTITUTE(実質収支比率等に係る経年分析!H$49,"▲","-")),2),NA())</f>
        <v>-4.8</v>
      </c>
      <c r="E21" s="180">
        <f>IF(ISNUMBER(VALUE(SUBSTITUTE(実質収支比率等に係る経年分析!I$49,"▲","-"))),ROUND(VALUE(SUBSTITUTE(実質収支比率等に係る経年分析!I$49,"▲","-")),2),NA())</f>
        <v>-3.38</v>
      </c>
      <c r="F21" s="180">
        <f>IF(ISNUMBER(VALUE(SUBSTITUTE(実質収支比率等に係る経年分析!J$49,"▲","-"))),ROUND(VALUE(SUBSTITUTE(実質収支比率等に係る経年分析!J$49,"▲","-")),2),NA())</f>
        <v>-6.11</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階上町漁業集落排水事業特別会計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15">
      <c r="A32" s="181" t="str">
        <f>IF(連結実質赤字比率に係る赤字・黒字の構成分析!C$38="",NA(),連結実質赤字比率に係る赤字・黒字の構成分析!C$38)</f>
        <v>階上町公共下水道事業特別会計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7.0000000000000007E-2</v>
      </c>
    </row>
    <row r="33" spans="1:16" x14ac:dyDescent="0.15">
      <c r="A33" s="181" t="str">
        <f>IF(連結実質赤字比率に係る赤字・黒字の構成分析!C$37="",NA(),連結実質赤字比率に係る赤字・黒字の構成分析!C$37)</f>
        <v>階上町後期高齢者医療特別会計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0.08</v>
      </c>
    </row>
    <row r="34" spans="1:16" x14ac:dyDescent="0.15">
      <c r="A34" s="181" t="str">
        <f>IF(連結実質赤字比率に係る赤字・黒字の構成分析!C$36="",NA(),連結実質赤字比率に係る赤字・黒字の構成分析!C$36)</f>
        <v>階上町介護保険特別会計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0.35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0.38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0.43</v>
      </c>
    </row>
    <row r="35" spans="1:16" x14ac:dyDescent="0.15">
      <c r="A35" s="181" t="str">
        <f>IF(連結実質赤字比率に係る赤字・黒字の構成分析!C$35="",NA(),連結実質赤字比率に係る赤字・黒字の構成分析!C$35)</f>
        <v>階上町国民健康保険特別会計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1.28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3.81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3.03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2.62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1.9</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9.08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7.75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8.33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8.9499999999999993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9.0399999999999991</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679</v>
      </c>
      <c r="E42" s="182"/>
      <c r="F42" s="182"/>
      <c r="G42" s="182">
        <f>'実質公債費比率（分子）の構造'!L$52</f>
        <v>675</v>
      </c>
      <c r="H42" s="182"/>
      <c r="I42" s="182"/>
      <c r="J42" s="182">
        <f>'実質公債費比率（分子）の構造'!M$52</f>
        <v>634</v>
      </c>
      <c r="K42" s="182"/>
      <c r="L42" s="182"/>
      <c r="M42" s="182">
        <f>'実質公債費比率（分子）の構造'!N$52</f>
        <v>595</v>
      </c>
      <c r="N42" s="182"/>
      <c r="O42" s="182"/>
      <c r="P42" s="182">
        <f>'実質公債費比率（分子）の構造'!O$52</f>
        <v>559</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46</v>
      </c>
      <c r="C44" s="182"/>
      <c r="D44" s="182"/>
      <c r="E44" s="182">
        <f>'実質公債費比率（分子）の構造'!L$50</f>
        <v>38</v>
      </c>
      <c r="F44" s="182"/>
      <c r="G44" s="182"/>
      <c r="H44" s="182">
        <f>'実質公債費比率（分子）の構造'!M$50</f>
        <v>38</v>
      </c>
      <c r="I44" s="182"/>
      <c r="J44" s="182"/>
      <c r="K44" s="182">
        <f>'実質公債費比率（分子）の構造'!N$50</f>
        <v>38</v>
      </c>
      <c r="L44" s="182"/>
      <c r="M44" s="182"/>
      <c r="N44" s="182">
        <f>'実質公債費比率（分子）の構造'!O$50</f>
        <v>0</v>
      </c>
      <c r="O44" s="182"/>
      <c r="P44" s="182"/>
    </row>
    <row r="45" spans="1:16" x14ac:dyDescent="0.15">
      <c r="A45" s="182" t="s">
        <v>66</v>
      </c>
      <c r="B45" s="182">
        <f>'実質公債費比率（分子）の構造'!K$49</f>
        <v>37</v>
      </c>
      <c r="C45" s="182"/>
      <c r="D45" s="182"/>
      <c r="E45" s="182">
        <f>'実質公債費比率（分子）の構造'!L$49</f>
        <v>36</v>
      </c>
      <c r="F45" s="182"/>
      <c r="G45" s="182"/>
      <c r="H45" s="182">
        <f>'実質公債費比率（分子）の構造'!M$49</f>
        <v>38</v>
      </c>
      <c r="I45" s="182"/>
      <c r="J45" s="182"/>
      <c r="K45" s="182">
        <f>'実質公債費比率（分子）の構造'!N$49</f>
        <v>37</v>
      </c>
      <c r="L45" s="182"/>
      <c r="M45" s="182"/>
      <c r="N45" s="182">
        <f>'実質公債費比率（分子）の構造'!O$49</f>
        <v>35</v>
      </c>
      <c r="O45" s="182"/>
      <c r="P45" s="182"/>
    </row>
    <row r="46" spans="1:16" x14ac:dyDescent="0.15">
      <c r="A46" s="182" t="s">
        <v>67</v>
      </c>
      <c r="B46" s="182">
        <f>'実質公債費比率（分子）の構造'!K$48</f>
        <v>113</v>
      </c>
      <c r="C46" s="182"/>
      <c r="D46" s="182"/>
      <c r="E46" s="182">
        <f>'実質公債費比率（分子）の構造'!L$48</f>
        <v>111</v>
      </c>
      <c r="F46" s="182"/>
      <c r="G46" s="182"/>
      <c r="H46" s="182">
        <f>'実質公債費比率（分子）の構造'!M$48</f>
        <v>115</v>
      </c>
      <c r="I46" s="182"/>
      <c r="J46" s="182"/>
      <c r="K46" s="182">
        <f>'実質公債費比率（分子）の構造'!N$48</f>
        <v>115</v>
      </c>
      <c r="L46" s="182"/>
      <c r="M46" s="182"/>
      <c r="N46" s="182">
        <f>'実質公債費比率（分子）の構造'!O$48</f>
        <v>114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804</v>
      </c>
      <c r="C49" s="182"/>
      <c r="D49" s="182"/>
      <c r="E49" s="182">
        <f>'実質公債費比率（分子）の構造'!L$45</f>
        <v>832</v>
      </c>
      <c r="F49" s="182"/>
      <c r="G49" s="182"/>
      <c r="H49" s="182">
        <f>'実質公債費比率（分子）の構造'!M$45</f>
        <v>793</v>
      </c>
      <c r="I49" s="182"/>
      <c r="J49" s="182"/>
      <c r="K49" s="182">
        <f>'実質公債費比率（分子）の構造'!N$45</f>
        <v>762</v>
      </c>
      <c r="L49" s="182"/>
      <c r="M49" s="182"/>
      <c r="N49" s="182">
        <f>'実質公債費比率（分子）の構造'!O$45</f>
        <v>784</v>
      </c>
      <c r="O49" s="182"/>
      <c r="P49" s="182"/>
    </row>
    <row r="50" spans="1:16" x14ac:dyDescent="0.15">
      <c r="A50" s="182" t="s">
        <v>71</v>
      </c>
      <c r="B50" s="182" t="e">
        <f>NA()</f>
        <v>#N/A</v>
      </c>
      <c r="C50" s="182">
        <f>IF(ISNUMBER('実質公債費比率（分子）の構造'!K$53),'実質公債費比率（分子）の構造'!K$53,NA())</f>
        <v>321</v>
      </c>
      <c r="D50" s="182" t="e">
        <f>NA()</f>
        <v>#N/A</v>
      </c>
      <c r="E50" s="182" t="e">
        <f>NA()</f>
        <v>#N/A</v>
      </c>
      <c r="F50" s="182">
        <f>IF(ISNUMBER('実質公債費比率（分子）の構造'!L$53),'実質公債費比率（分子）の構造'!L$53,NA())</f>
        <v>342</v>
      </c>
      <c r="G50" s="182" t="e">
        <f>NA()</f>
        <v>#N/A</v>
      </c>
      <c r="H50" s="182" t="e">
        <f>NA()</f>
        <v>#N/A</v>
      </c>
      <c r="I50" s="182">
        <f>IF(ISNUMBER('実質公債費比率（分子）の構造'!M$53),'実質公債費比率（分子）の構造'!M$53,NA())</f>
        <v>350</v>
      </c>
      <c r="J50" s="182" t="e">
        <f>NA()</f>
        <v>#N/A</v>
      </c>
      <c r="K50" s="182" t="e">
        <f>NA()</f>
        <v>#N/A</v>
      </c>
      <c r="L50" s="182">
        <f>IF(ISNUMBER('実質公債費比率（分子）の構造'!N$53),'実質公債費比率（分子）の構造'!N$53,NA())</f>
        <v>357</v>
      </c>
      <c r="M50" s="182" t="e">
        <f>NA()</f>
        <v>#N/A</v>
      </c>
      <c r="N50" s="182" t="e">
        <f>NA()</f>
        <v>#N/A</v>
      </c>
      <c r="O50" s="182">
        <f>IF(ISNUMBER('実質公債費比率（分子）の構造'!O$53),'実質公債費比率（分子）の構造'!O$53,NA())</f>
        <v>374</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5973</v>
      </c>
      <c r="E56" s="181"/>
      <c r="F56" s="181"/>
      <c r="G56" s="181">
        <f>'将来負担比率（分子）の構造'!J$52</f>
        <v>5635</v>
      </c>
      <c r="H56" s="181"/>
      <c r="I56" s="181"/>
      <c r="J56" s="181">
        <f>'将来負担比率（分子）の構造'!K$52</f>
        <v>5417</v>
      </c>
      <c r="K56" s="181"/>
      <c r="L56" s="181"/>
      <c r="M56" s="181">
        <f>'将来負担比率（分子）の構造'!L$52</f>
        <v>5131</v>
      </c>
      <c r="N56" s="181"/>
      <c r="O56" s="181"/>
      <c r="P56" s="181">
        <f>'将来負担比率（分子）の構造'!M$52</f>
        <v>4853</v>
      </c>
    </row>
    <row r="57" spans="1:16" x14ac:dyDescent="0.15">
      <c r="A57" s="181" t="s">
        <v>42</v>
      </c>
      <c r="B57" s="181"/>
      <c r="C57" s="181"/>
      <c r="D57" s="181">
        <f>'将来負担比率（分子）の構造'!I$51</f>
        <v>73</v>
      </c>
      <c r="E57" s="181"/>
      <c r="F57" s="181"/>
      <c r="G57" s="181">
        <f>'将来負担比率（分子）の構造'!J$51</f>
        <v>71</v>
      </c>
      <c r="H57" s="181"/>
      <c r="I57" s="181"/>
      <c r="J57" s="181">
        <f>'将来負担比率（分子）の構造'!K$51</f>
        <v>69</v>
      </c>
      <c r="K57" s="181"/>
      <c r="L57" s="181"/>
      <c r="M57" s="181">
        <f>'将来負担比率（分子）の構造'!L$51</f>
        <v>53</v>
      </c>
      <c r="N57" s="181"/>
      <c r="O57" s="181"/>
      <c r="P57" s="181">
        <f>'将来負担比率（分子）の構造'!M$51</f>
        <v>36</v>
      </c>
    </row>
    <row r="58" spans="1:16" x14ac:dyDescent="0.15">
      <c r="A58" s="181" t="s">
        <v>41</v>
      </c>
      <c r="B58" s="181"/>
      <c r="C58" s="181"/>
      <c r="D58" s="181">
        <f>'将来負担比率（分子）の構造'!I$50</f>
        <v>2161</v>
      </c>
      <c r="E58" s="181"/>
      <c r="F58" s="181"/>
      <c r="G58" s="181">
        <f>'将来負担比率（分子）の構造'!J$50</f>
        <v>2130</v>
      </c>
      <c r="H58" s="181"/>
      <c r="I58" s="181"/>
      <c r="J58" s="181">
        <f>'将来負担比率（分子）の構造'!K$50</f>
        <v>2206</v>
      </c>
      <c r="K58" s="181"/>
      <c r="L58" s="181"/>
      <c r="M58" s="181">
        <f>'将来負担比率（分子）の構造'!L$50</f>
        <v>2333</v>
      </c>
      <c r="N58" s="181"/>
      <c r="O58" s="181"/>
      <c r="P58" s="181">
        <f>'将来負担比率（分子）の構造'!M$50</f>
        <v>2438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657</v>
      </c>
      <c r="C62" s="181"/>
      <c r="D62" s="181"/>
      <c r="E62" s="181">
        <f>'将来負担比率（分子）の構造'!J$45</f>
        <v>601</v>
      </c>
      <c r="F62" s="181"/>
      <c r="G62" s="181"/>
      <c r="H62" s="181">
        <f>'将来負担比率（分子）の構造'!K$45</f>
        <v>561</v>
      </c>
      <c r="I62" s="181"/>
      <c r="J62" s="181"/>
      <c r="K62" s="181">
        <f>'将来負担比率（分子）の構造'!L$45</f>
        <v>504</v>
      </c>
      <c r="L62" s="181"/>
      <c r="M62" s="181"/>
      <c r="N62" s="181">
        <f>'将来負担比率（分子）の構造'!M$45</f>
        <v>478</v>
      </c>
      <c r="O62" s="181"/>
      <c r="P62" s="181"/>
    </row>
    <row r="63" spans="1:16" x14ac:dyDescent="0.15">
      <c r="A63" s="181" t="s">
        <v>34</v>
      </c>
      <c r="B63" s="181">
        <f>'将来負担比率（分子）の構造'!I$44</f>
        <v>260</v>
      </c>
      <c r="C63" s="181"/>
      <c r="D63" s="181"/>
      <c r="E63" s="181">
        <f>'将来負担比率（分子）の構造'!J$44</f>
        <v>253</v>
      </c>
      <c r="F63" s="181"/>
      <c r="G63" s="181"/>
      <c r="H63" s="181">
        <f>'将来負担比率（分子）の構造'!K$44</f>
        <v>239</v>
      </c>
      <c r="I63" s="181"/>
      <c r="J63" s="181"/>
      <c r="K63" s="181">
        <f>'将来負担比率（分子）の構造'!L$44</f>
        <v>264</v>
      </c>
      <c r="L63" s="181"/>
      <c r="M63" s="181"/>
      <c r="N63" s="181">
        <f>'将来負担比率（分子）の構造'!M$44</f>
        <v>250</v>
      </c>
      <c r="O63" s="181"/>
      <c r="P63" s="181"/>
    </row>
    <row r="64" spans="1:16" x14ac:dyDescent="0.15">
      <c r="A64" s="181" t="s">
        <v>33</v>
      </c>
      <c r="B64" s="181">
        <f>'将来負担比率（分子）の構造'!I$43</f>
        <v>2053</v>
      </c>
      <c r="C64" s="181"/>
      <c r="D64" s="181"/>
      <c r="E64" s="181">
        <f>'将来負担比率（分子）の構造'!J$43</f>
        <v>2060</v>
      </c>
      <c r="F64" s="181"/>
      <c r="G64" s="181"/>
      <c r="H64" s="181">
        <f>'将来負担比率（分子）の構造'!K$43</f>
        <v>2046</v>
      </c>
      <c r="I64" s="181"/>
      <c r="J64" s="181"/>
      <c r="K64" s="181">
        <f>'将来負担比率（分子）の構造'!L$43</f>
        <v>2024</v>
      </c>
      <c r="L64" s="181"/>
      <c r="M64" s="181"/>
      <c r="N64" s="181">
        <f>'将来負担比率（分子）の構造'!M$43</f>
        <v>2016</v>
      </c>
      <c r="O64" s="181"/>
      <c r="P64" s="181"/>
    </row>
    <row r="65" spans="1:16" x14ac:dyDescent="0.15">
      <c r="A65" s="181" t="s">
        <v>32</v>
      </c>
      <c r="B65" s="181">
        <f>'将来負担比率（分子）の構造'!I$42</f>
        <v>114</v>
      </c>
      <c r="C65" s="181"/>
      <c r="D65" s="181"/>
      <c r="E65" s="181">
        <f>'将来負担比率（分子）の構造'!J$42</f>
        <v>70</v>
      </c>
      <c r="F65" s="181"/>
      <c r="G65" s="181"/>
      <c r="H65" s="181">
        <f>'将来負担比率（分子）の構造'!K$42</f>
        <v>36</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7494</v>
      </c>
      <c r="C66" s="181"/>
      <c r="D66" s="181"/>
      <c r="E66" s="181">
        <f>'将来負担比率（分子）の構造'!J$41</f>
        <v>7141</v>
      </c>
      <c r="F66" s="181"/>
      <c r="G66" s="181"/>
      <c r="H66" s="181">
        <f>'将来負担比率（分子）の構造'!K$41</f>
        <v>6866</v>
      </c>
      <c r="I66" s="181"/>
      <c r="J66" s="181"/>
      <c r="K66" s="181">
        <f>'将来負担比率（分子）の構造'!L$41</f>
        <v>6422</v>
      </c>
      <c r="L66" s="181"/>
      <c r="M66" s="181"/>
      <c r="N66" s="181">
        <f>'将来負担比率（分子）の構造'!M$41</f>
        <v>5951</v>
      </c>
      <c r="O66" s="181"/>
      <c r="P66" s="181"/>
    </row>
    <row r="67" spans="1:16" x14ac:dyDescent="0.15">
      <c r="A67" s="181" t="s">
        <v>75</v>
      </c>
      <c r="B67" s="181" t="e">
        <f>NA()</f>
        <v>#N/A</v>
      </c>
      <c r="C67" s="181">
        <f>IF(ISNUMBER('将来負担比率（分子）の構造'!I$53), IF('将来負担比率（分子）の構造'!I$53 &lt; 0, 0, '将来負担比率（分子）の構造'!I$53), NA())</f>
        <v>2370</v>
      </c>
      <c r="D67" s="181" t="e">
        <f>NA()</f>
        <v>#N/A</v>
      </c>
      <c r="E67" s="181" t="e">
        <f>NA()</f>
        <v>#N/A</v>
      </c>
      <c r="F67" s="181">
        <f>IF(ISNUMBER('将来負担比率（分子）の構造'!J$53), IF('将来負担比率（分子）の構造'!J$53 &lt; 0, 0, '将来負担比率（分子）の構造'!J$53), NA())</f>
        <v>2291</v>
      </c>
      <c r="G67" s="181" t="e">
        <f>NA()</f>
        <v>#N/A</v>
      </c>
      <c r="H67" s="181" t="e">
        <f>NA()</f>
        <v>#N/A</v>
      </c>
      <c r="I67" s="181">
        <f>IF(ISNUMBER('将来負担比率（分子）の構造'!K$53), IF('将来負担比率（分子）の構造'!K$53 &lt; 0, 0, '将来負担比率（分子）の構造'!K$53), NA())</f>
        <v>2055</v>
      </c>
      <c r="J67" s="181" t="e">
        <f>NA()</f>
        <v>#N/A</v>
      </c>
      <c r="K67" s="181" t="e">
        <f>NA()</f>
        <v>#N/A</v>
      </c>
      <c r="L67" s="181">
        <f>IF(ISNUMBER('将来負担比率（分子）の構造'!L$53), IF('将来負担比率（分子）の構造'!L$53 &lt; 0, 0, '将来負担比率（分子）の構造'!L$53), NA())</f>
        <v>1698</v>
      </c>
      <c r="M67" s="181" t="e">
        <f>NA()</f>
        <v>#N/A</v>
      </c>
      <c r="N67" s="181" t="e">
        <f>NA()</f>
        <v>#N/A</v>
      </c>
      <c r="O67" s="181">
        <f>IF(ISNUMBER('将来負担比率（分子）の構造'!M$53), IF('将来負担比率（分子）の構造'!M$53 &lt; 0, 0, '将来負担比率（分子）の構造'!M$53), NA())</f>
        <v>1368</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1725</v>
      </c>
      <c r="C72" s="185">
        <f>基金残高に係る経年分析!G55</f>
        <v>1795</v>
      </c>
      <c r="D72" s="185">
        <f>基金残高に係る経年分析!H55</f>
        <v>1806</v>
      </c>
    </row>
    <row r="73" spans="1:16" x14ac:dyDescent="0.15">
      <c r="A73" s="184" t="s">
        <v>78</v>
      </c>
      <c r="B73" s="185">
        <f>基金残高に係る経年分析!F56</f>
        <v>18</v>
      </c>
      <c r="C73" s="185">
        <f>基金残高に係る経年分析!G56</f>
        <v>4</v>
      </c>
      <c r="D73" s="185" t="str">
        <f>基金残高に係る経年分析!H56</f>
        <v>-</v>
      </c>
    </row>
    <row r="74" spans="1:16" x14ac:dyDescent="0.15">
      <c r="A74" s="184" t="s">
        <v>79</v>
      </c>
      <c r="B74" s="185">
        <f>基金残高に係る経年分析!F57</f>
        <v>276</v>
      </c>
      <c r="C74" s="185">
        <f>基金残高に係る経年分析!G57</f>
        <v>269</v>
      </c>
      <c r="D74" s="185">
        <f>基金残高に係る経年分析!H57</f>
        <v>277</v>
      </c>
    </row>
  </sheetData>
  <sheetProtection algorithmName="SHA-512" hashValue="e6uXgkXa2+QSLHt9Kg2odUKvEtyRQAvlQQj9v1QpF1dgt0Dvxw2wQsOz1Ymvt6kyE9Qi+AO8z/OzSXUB2b379g==" saltValue="biHsNKn8SsFmo80Wex+6q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211</v>
      </c>
      <c r="DI1" s="660"/>
      <c r="DJ1" s="660"/>
      <c r="DK1" s="660"/>
      <c r="DL1" s="660"/>
      <c r="DM1" s="660"/>
      <c r="DN1" s="661"/>
      <c r="DO1" s="226"/>
      <c r="DP1" s="659" t="s">
        <v>212</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214</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215</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216</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217</v>
      </c>
      <c r="S4" s="663"/>
      <c r="T4" s="663"/>
      <c r="U4" s="663"/>
      <c r="V4" s="663"/>
      <c r="W4" s="663"/>
      <c r="X4" s="663"/>
      <c r="Y4" s="664"/>
      <c r="Z4" s="662" t="s">
        <v>218</v>
      </c>
      <c r="AA4" s="663"/>
      <c r="AB4" s="663"/>
      <c r="AC4" s="664"/>
      <c r="AD4" s="662" t="s">
        <v>219</v>
      </c>
      <c r="AE4" s="663"/>
      <c r="AF4" s="663"/>
      <c r="AG4" s="663"/>
      <c r="AH4" s="663"/>
      <c r="AI4" s="663"/>
      <c r="AJ4" s="663"/>
      <c r="AK4" s="664"/>
      <c r="AL4" s="662" t="s">
        <v>218</v>
      </c>
      <c r="AM4" s="663"/>
      <c r="AN4" s="663"/>
      <c r="AO4" s="664"/>
      <c r="AP4" s="668" t="s">
        <v>220</v>
      </c>
      <c r="AQ4" s="668"/>
      <c r="AR4" s="668"/>
      <c r="AS4" s="668"/>
      <c r="AT4" s="668"/>
      <c r="AU4" s="668"/>
      <c r="AV4" s="668"/>
      <c r="AW4" s="668"/>
      <c r="AX4" s="668"/>
      <c r="AY4" s="668"/>
      <c r="AZ4" s="668"/>
      <c r="BA4" s="668"/>
      <c r="BB4" s="668"/>
      <c r="BC4" s="668"/>
      <c r="BD4" s="668"/>
      <c r="BE4" s="668"/>
      <c r="BF4" s="668"/>
      <c r="BG4" s="668" t="s">
        <v>221</v>
      </c>
      <c r="BH4" s="668"/>
      <c r="BI4" s="668"/>
      <c r="BJ4" s="668"/>
      <c r="BK4" s="668"/>
      <c r="BL4" s="668"/>
      <c r="BM4" s="668"/>
      <c r="BN4" s="668"/>
      <c r="BO4" s="668" t="s">
        <v>218</v>
      </c>
      <c r="BP4" s="668"/>
      <c r="BQ4" s="668"/>
      <c r="BR4" s="668"/>
      <c r="BS4" s="668" t="s">
        <v>222</v>
      </c>
      <c r="BT4" s="668"/>
      <c r="BU4" s="668"/>
      <c r="BV4" s="668"/>
      <c r="BW4" s="668"/>
      <c r="BX4" s="668"/>
      <c r="BY4" s="668"/>
      <c r="BZ4" s="668"/>
      <c r="CA4" s="668"/>
      <c r="CB4" s="668"/>
      <c r="CD4" s="665" t="s">
        <v>223</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224</v>
      </c>
      <c r="C5" s="670"/>
      <c r="D5" s="670"/>
      <c r="E5" s="670"/>
      <c r="F5" s="670"/>
      <c r="G5" s="670"/>
      <c r="H5" s="670"/>
      <c r="I5" s="670"/>
      <c r="J5" s="670"/>
      <c r="K5" s="670"/>
      <c r="L5" s="670"/>
      <c r="M5" s="670"/>
      <c r="N5" s="670"/>
      <c r="O5" s="670"/>
      <c r="P5" s="670"/>
      <c r="Q5" s="671"/>
      <c r="R5" s="672">
        <v>1169231</v>
      </c>
      <c r="S5" s="673"/>
      <c r="T5" s="673"/>
      <c r="U5" s="673"/>
      <c r="V5" s="673"/>
      <c r="W5" s="673"/>
      <c r="X5" s="673"/>
      <c r="Y5" s="674"/>
      <c r="Z5" s="675">
        <v>19.8</v>
      </c>
      <c r="AA5" s="675"/>
      <c r="AB5" s="675"/>
      <c r="AC5" s="675"/>
      <c r="AD5" s="676">
        <v>1169231</v>
      </c>
      <c r="AE5" s="676"/>
      <c r="AF5" s="676"/>
      <c r="AG5" s="676"/>
      <c r="AH5" s="676"/>
      <c r="AI5" s="676"/>
      <c r="AJ5" s="676"/>
      <c r="AK5" s="676"/>
      <c r="AL5" s="677">
        <v>32.4</v>
      </c>
      <c r="AM5" s="678"/>
      <c r="AN5" s="678"/>
      <c r="AO5" s="679"/>
      <c r="AP5" s="669" t="s">
        <v>225</v>
      </c>
      <c r="AQ5" s="670"/>
      <c r="AR5" s="670"/>
      <c r="AS5" s="670"/>
      <c r="AT5" s="670"/>
      <c r="AU5" s="670"/>
      <c r="AV5" s="670"/>
      <c r="AW5" s="670"/>
      <c r="AX5" s="670"/>
      <c r="AY5" s="670"/>
      <c r="AZ5" s="670"/>
      <c r="BA5" s="670"/>
      <c r="BB5" s="670"/>
      <c r="BC5" s="670"/>
      <c r="BD5" s="670"/>
      <c r="BE5" s="670"/>
      <c r="BF5" s="671"/>
      <c r="BG5" s="683">
        <v>1169231</v>
      </c>
      <c r="BH5" s="684"/>
      <c r="BI5" s="684"/>
      <c r="BJ5" s="684"/>
      <c r="BK5" s="684"/>
      <c r="BL5" s="684"/>
      <c r="BM5" s="684"/>
      <c r="BN5" s="685"/>
      <c r="BO5" s="686">
        <v>100</v>
      </c>
      <c r="BP5" s="686"/>
      <c r="BQ5" s="686"/>
      <c r="BR5" s="686"/>
      <c r="BS5" s="687" t="s">
        <v>226</v>
      </c>
      <c r="BT5" s="687"/>
      <c r="BU5" s="687"/>
      <c r="BV5" s="687"/>
      <c r="BW5" s="687"/>
      <c r="BX5" s="687"/>
      <c r="BY5" s="687"/>
      <c r="BZ5" s="687"/>
      <c r="CA5" s="687"/>
      <c r="CB5" s="691"/>
      <c r="CD5" s="665" t="s">
        <v>220</v>
      </c>
      <c r="CE5" s="666"/>
      <c r="CF5" s="666"/>
      <c r="CG5" s="666"/>
      <c r="CH5" s="666"/>
      <c r="CI5" s="666"/>
      <c r="CJ5" s="666"/>
      <c r="CK5" s="666"/>
      <c r="CL5" s="666"/>
      <c r="CM5" s="666"/>
      <c r="CN5" s="666"/>
      <c r="CO5" s="666"/>
      <c r="CP5" s="666"/>
      <c r="CQ5" s="667"/>
      <c r="CR5" s="665" t="s">
        <v>227</v>
      </c>
      <c r="CS5" s="666"/>
      <c r="CT5" s="666"/>
      <c r="CU5" s="666"/>
      <c r="CV5" s="666"/>
      <c r="CW5" s="666"/>
      <c r="CX5" s="666"/>
      <c r="CY5" s="667"/>
      <c r="CZ5" s="665" t="s">
        <v>218</v>
      </c>
      <c r="DA5" s="666"/>
      <c r="DB5" s="666"/>
      <c r="DC5" s="667"/>
      <c r="DD5" s="665" t="s">
        <v>228</v>
      </c>
      <c r="DE5" s="666"/>
      <c r="DF5" s="666"/>
      <c r="DG5" s="666"/>
      <c r="DH5" s="666"/>
      <c r="DI5" s="666"/>
      <c r="DJ5" s="666"/>
      <c r="DK5" s="666"/>
      <c r="DL5" s="666"/>
      <c r="DM5" s="666"/>
      <c r="DN5" s="666"/>
      <c r="DO5" s="666"/>
      <c r="DP5" s="667"/>
      <c r="DQ5" s="665" t="s">
        <v>229</v>
      </c>
      <c r="DR5" s="666"/>
      <c r="DS5" s="666"/>
      <c r="DT5" s="666"/>
      <c r="DU5" s="666"/>
      <c r="DV5" s="666"/>
      <c r="DW5" s="666"/>
      <c r="DX5" s="666"/>
      <c r="DY5" s="666"/>
      <c r="DZ5" s="666"/>
      <c r="EA5" s="666"/>
      <c r="EB5" s="666"/>
      <c r="EC5" s="667"/>
    </row>
    <row r="6" spans="2:143" ht="11.25" customHeight="1" x14ac:dyDescent="0.15">
      <c r="B6" s="680" t="s">
        <v>230</v>
      </c>
      <c r="C6" s="681"/>
      <c r="D6" s="681"/>
      <c r="E6" s="681"/>
      <c r="F6" s="681"/>
      <c r="G6" s="681"/>
      <c r="H6" s="681"/>
      <c r="I6" s="681"/>
      <c r="J6" s="681"/>
      <c r="K6" s="681"/>
      <c r="L6" s="681"/>
      <c r="M6" s="681"/>
      <c r="N6" s="681"/>
      <c r="O6" s="681"/>
      <c r="P6" s="681"/>
      <c r="Q6" s="682"/>
      <c r="R6" s="683">
        <v>88170</v>
      </c>
      <c r="S6" s="684"/>
      <c r="T6" s="684"/>
      <c r="U6" s="684"/>
      <c r="V6" s="684"/>
      <c r="W6" s="684"/>
      <c r="X6" s="684"/>
      <c r="Y6" s="685"/>
      <c r="Z6" s="686">
        <v>1.5</v>
      </c>
      <c r="AA6" s="686"/>
      <c r="AB6" s="686"/>
      <c r="AC6" s="686"/>
      <c r="AD6" s="687">
        <v>88170</v>
      </c>
      <c r="AE6" s="687"/>
      <c r="AF6" s="687"/>
      <c r="AG6" s="687"/>
      <c r="AH6" s="687"/>
      <c r="AI6" s="687"/>
      <c r="AJ6" s="687"/>
      <c r="AK6" s="687"/>
      <c r="AL6" s="688">
        <v>2.4</v>
      </c>
      <c r="AM6" s="689"/>
      <c r="AN6" s="689"/>
      <c r="AO6" s="690"/>
      <c r="AP6" s="680" t="s">
        <v>231</v>
      </c>
      <c r="AQ6" s="681"/>
      <c r="AR6" s="681"/>
      <c r="AS6" s="681"/>
      <c r="AT6" s="681"/>
      <c r="AU6" s="681"/>
      <c r="AV6" s="681"/>
      <c r="AW6" s="681"/>
      <c r="AX6" s="681"/>
      <c r="AY6" s="681"/>
      <c r="AZ6" s="681"/>
      <c r="BA6" s="681"/>
      <c r="BB6" s="681"/>
      <c r="BC6" s="681"/>
      <c r="BD6" s="681"/>
      <c r="BE6" s="681"/>
      <c r="BF6" s="682"/>
      <c r="BG6" s="683">
        <v>1169231</v>
      </c>
      <c r="BH6" s="684"/>
      <c r="BI6" s="684"/>
      <c r="BJ6" s="684"/>
      <c r="BK6" s="684"/>
      <c r="BL6" s="684"/>
      <c r="BM6" s="684"/>
      <c r="BN6" s="685"/>
      <c r="BO6" s="686">
        <v>100</v>
      </c>
      <c r="BP6" s="686"/>
      <c r="BQ6" s="686"/>
      <c r="BR6" s="686"/>
      <c r="BS6" s="687" t="s">
        <v>226</v>
      </c>
      <c r="BT6" s="687"/>
      <c r="BU6" s="687"/>
      <c r="BV6" s="687"/>
      <c r="BW6" s="687"/>
      <c r="BX6" s="687"/>
      <c r="BY6" s="687"/>
      <c r="BZ6" s="687"/>
      <c r="CA6" s="687"/>
      <c r="CB6" s="691"/>
      <c r="CD6" s="694" t="s">
        <v>232</v>
      </c>
      <c r="CE6" s="695"/>
      <c r="CF6" s="695"/>
      <c r="CG6" s="695"/>
      <c r="CH6" s="695"/>
      <c r="CI6" s="695"/>
      <c r="CJ6" s="695"/>
      <c r="CK6" s="695"/>
      <c r="CL6" s="695"/>
      <c r="CM6" s="695"/>
      <c r="CN6" s="695"/>
      <c r="CO6" s="695"/>
      <c r="CP6" s="695"/>
      <c r="CQ6" s="696"/>
      <c r="CR6" s="683">
        <v>82256</v>
      </c>
      <c r="CS6" s="684"/>
      <c r="CT6" s="684"/>
      <c r="CU6" s="684"/>
      <c r="CV6" s="684"/>
      <c r="CW6" s="684"/>
      <c r="CX6" s="684"/>
      <c r="CY6" s="685"/>
      <c r="CZ6" s="677">
        <v>1.5</v>
      </c>
      <c r="DA6" s="678"/>
      <c r="DB6" s="678"/>
      <c r="DC6" s="697"/>
      <c r="DD6" s="692" t="s">
        <v>226</v>
      </c>
      <c r="DE6" s="684"/>
      <c r="DF6" s="684"/>
      <c r="DG6" s="684"/>
      <c r="DH6" s="684"/>
      <c r="DI6" s="684"/>
      <c r="DJ6" s="684"/>
      <c r="DK6" s="684"/>
      <c r="DL6" s="684"/>
      <c r="DM6" s="684"/>
      <c r="DN6" s="684"/>
      <c r="DO6" s="684"/>
      <c r="DP6" s="685"/>
      <c r="DQ6" s="692">
        <v>82256</v>
      </c>
      <c r="DR6" s="684"/>
      <c r="DS6" s="684"/>
      <c r="DT6" s="684"/>
      <c r="DU6" s="684"/>
      <c r="DV6" s="684"/>
      <c r="DW6" s="684"/>
      <c r="DX6" s="684"/>
      <c r="DY6" s="684"/>
      <c r="DZ6" s="684"/>
      <c r="EA6" s="684"/>
      <c r="EB6" s="684"/>
      <c r="EC6" s="693"/>
    </row>
    <row r="7" spans="2:143" ht="11.25" customHeight="1" x14ac:dyDescent="0.15">
      <c r="B7" s="680" t="s">
        <v>233</v>
      </c>
      <c r="C7" s="681"/>
      <c r="D7" s="681"/>
      <c r="E7" s="681"/>
      <c r="F7" s="681"/>
      <c r="G7" s="681"/>
      <c r="H7" s="681"/>
      <c r="I7" s="681"/>
      <c r="J7" s="681"/>
      <c r="K7" s="681"/>
      <c r="L7" s="681"/>
      <c r="M7" s="681"/>
      <c r="N7" s="681"/>
      <c r="O7" s="681"/>
      <c r="P7" s="681"/>
      <c r="Q7" s="682"/>
      <c r="R7" s="683">
        <v>1059</v>
      </c>
      <c r="S7" s="684"/>
      <c r="T7" s="684"/>
      <c r="U7" s="684"/>
      <c r="V7" s="684"/>
      <c r="W7" s="684"/>
      <c r="X7" s="684"/>
      <c r="Y7" s="685"/>
      <c r="Z7" s="686">
        <v>0</v>
      </c>
      <c r="AA7" s="686"/>
      <c r="AB7" s="686"/>
      <c r="AC7" s="686"/>
      <c r="AD7" s="687">
        <v>1059</v>
      </c>
      <c r="AE7" s="687"/>
      <c r="AF7" s="687"/>
      <c r="AG7" s="687"/>
      <c r="AH7" s="687"/>
      <c r="AI7" s="687"/>
      <c r="AJ7" s="687"/>
      <c r="AK7" s="687"/>
      <c r="AL7" s="688">
        <v>0</v>
      </c>
      <c r="AM7" s="689"/>
      <c r="AN7" s="689"/>
      <c r="AO7" s="690"/>
      <c r="AP7" s="680" t="s">
        <v>234</v>
      </c>
      <c r="AQ7" s="681"/>
      <c r="AR7" s="681"/>
      <c r="AS7" s="681"/>
      <c r="AT7" s="681"/>
      <c r="AU7" s="681"/>
      <c r="AV7" s="681"/>
      <c r="AW7" s="681"/>
      <c r="AX7" s="681"/>
      <c r="AY7" s="681"/>
      <c r="AZ7" s="681"/>
      <c r="BA7" s="681"/>
      <c r="BB7" s="681"/>
      <c r="BC7" s="681"/>
      <c r="BD7" s="681"/>
      <c r="BE7" s="681"/>
      <c r="BF7" s="682"/>
      <c r="BG7" s="683">
        <v>535605</v>
      </c>
      <c r="BH7" s="684"/>
      <c r="BI7" s="684"/>
      <c r="BJ7" s="684"/>
      <c r="BK7" s="684"/>
      <c r="BL7" s="684"/>
      <c r="BM7" s="684"/>
      <c r="BN7" s="685"/>
      <c r="BO7" s="686">
        <v>45.8</v>
      </c>
      <c r="BP7" s="686"/>
      <c r="BQ7" s="686"/>
      <c r="BR7" s="686"/>
      <c r="BS7" s="687" t="s">
        <v>226</v>
      </c>
      <c r="BT7" s="687"/>
      <c r="BU7" s="687"/>
      <c r="BV7" s="687"/>
      <c r="BW7" s="687"/>
      <c r="BX7" s="687"/>
      <c r="BY7" s="687"/>
      <c r="BZ7" s="687"/>
      <c r="CA7" s="687"/>
      <c r="CB7" s="691"/>
      <c r="CD7" s="698" t="s">
        <v>235</v>
      </c>
      <c r="CE7" s="699"/>
      <c r="CF7" s="699"/>
      <c r="CG7" s="699"/>
      <c r="CH7" s="699"/>
      <c r="CI7" s="699"/>
      <c r="CJ7" s="699"/>
      <c r="CK7" s="699"/>
      <c r="CL7" s="699"/>
      <c r="CM7" s="699"/>
      <c r="CN7" s="699"/>
      <c r="CO7" s="699"/>
      <c r="CP7" s="699"/>
      <c r="CQ7" s="700"/>
      <c r="CR7" s="683">
        <v>797255</v>
      </c>
      <c r="CS7" s="684"/>
      <c r="CT7" s="684"/>
      <c r="CU7" s="684"/>
      <c r="CV7" s="684"/>
      <c r="CW7" s="684"/>
      <c r="CX7" s="684"/>
      <c r="CY7" s="685"/>
      <c r="CZ7" s="686">
        <v>14.4</v>
      </c>
      <c r="DA7" s="686"/>
      <c r="DB7" s="686"/>
      <c r="DC7" s="686"/>
      <c r="DD7" s="692">
        <v>6909</v>
      </c>
      <c r="DE7" s="684"/>
      <c r="DF7" s="684"/>
      <c r="DG7" s="684"/>
      <c r="DH7" s="684"/>
      <c r="DI7" s="684"/>
      <c r="DJ7" s="684"/>
      <c r="DK7" s="684"/>
      <c r="DL7" s="684"/>
      <c r="DM7" s="684"/>
      <c r="DN7" s="684"/>
      <c r="DO7" s="684"/>
      <c r="DP7" s="685"/>
      <c r="DQ7" s="692">
        <v>734444</v>
      </c>
      <c r="DR7" s="684"/>
      <c r="DS7" s="684"/>
      <c r="DT7" s="684"/>
      <c r="DU7" s="684"/>
      <c r="DV7" s="684"/>
      <c r="DW7" s="684"/>
      <c r="DX7" s="684"/>
      <c r="DY7" s="684"/>
      <c r="DZ7" s="684"/>
      <c r="EA7" s="684"/>
      <c r="EB7" s="684"/>
      <c r="EC7" s="693"/>
    </row>
    <row r="8" spans="2:143" ht="11.25" customHeight="1" x14ac:dyDescent="0.15">
      <c r="B8" s="680" t="s">
        <v>236</v>
      </c>
      <c r="C8" s="681"/>
      <c r="D8" s="681"/>
      <c r="E8" s="681"/>
      <c r="F8" s="681"/>
      <c r="G8" s="681"/>
      <c r="H8" s="681"/>
      <c r="I8" s="681"/>
      <c r="J8" s="681"/>
      <c r="K8" s="681"/>
      <c r="L8" s="681"/>
      <c r="M8" s="681"/>
      <c r="N8" s="681"/>
      <c r="O8" s="681"/>
      <c r="P8" s="681"/>
      <c r="Q8" s="682"/>
      <c r="R8" s="683">
        <v>2483</v>
      </c>
      <c r="S8" s="684"/>
      <c r="T8" s="684"/>
      <c r="U8" s="684"/>
      <c r="V8" s="684"/>
      <c r="W8" s="684"/>
      <c r="X8" s="684"/>
      <c r="Y8" s="685"/>
      <c r="Z8" s="686">
        <v>0</v>
      </c>
      <c r="AA8" s="686"/>
      <c r="AB8" s="686"/>
      <c r="AC8" s="686"/>
      <c r="AD8" s="687">
        <v>2483</v>
      </c>
      <c r="AE8" s="687"/>
      <c r="AF8" s="687"/>
      <c r="AG8" s="687"/>
      <c r="AH8" s="687"/>
      <c r="AI8" s="687"/>
      <c r="AJ8" s="687"/>
      <c r="AK8" s="687"/>
      <c r="AL8" s="688">
        <v>0.1</v>
      </c>
      <c r="AM8" s="689"/>
      <c r="AN8" s="689"/>
      <c r="AO8" s="690"/>
      <c r="AP8" s="680" t="s">
        <v>237</v>
      </c>
      <c r="AQ8" s="681"/>
      <c r="AR8" s="681"/>
      <c r="AS8" s="681"/>
      <c r="AT8" s="681"/>
      <c r="AU8" s="681"/>
      <c r="AV8" s="681"/>
      <c r="AW8" s="681"/>
      <c r="AX8" s="681"/>
      <c r="AY8" s="681"/>
      <c r="AZ8" s="681"/>
      <c r="BA8" s="681"/>
      <c r="BB8" s="681"/>
      <c r="BC8" s="681"/>
      <c r="BD8" s="681"/>
      <c r="BE8" s="681"/>
      <c r="BF8" s="682"/>
      <c r="BG8" s="683">
        <v>23235</v>
      </c>
      <c r="BH8" s="684"/>
      <c r="BI8" s="684"/>
      <c r="BJ8" s="684"/>
      <c r="BK8" s="684"/>
      <c r="BL8" s="684"/>
      <c r="BM8" s="684"/>
      <c r="BN8" s="685"/>
      <c r="BO8" s="686">
        <v>2</v>
      </c>
      <c r="BP8" s="686"/>
      <c r="BQ8" s="686"/>
      <c r="BR8" s="686"/>
      <c r="BS8" s="692" t="s">
        <v>226</v>
      </c>
      <c r="BT8" s="684"/>
      <c r="BU8" s="684"/>
      <c r="BV8" s="684"/>
      <c r="BW8" s="684"/>
      <c r="BX8" s="684"/>
      <c r="BY8" s="684"/>
      <c r="BZ8" s="684"/>
      <c r="CA8" s="684"/>
      <c r="CB8" s="693"/>
      <c r="CD8" s="698" t="s">
        <v>238</v>
      </c>
      <c r="CE8" s="699"/>
      <c r="CF8" s="699"/>
      <c r="CG8" s="699"/>
      <c r="CH8" s="699"/>
      <c r="CI8" s="699"/>
      <c r="CJ8" s="699"/>
      <c r="CK8" s="699"/>
      <c r="CL8" s="699"/>
      <c r="CM8" s="699"/>
      <c r="CN8" s="699"/>
      <c r="CO8" s="699"/>
      <c r="CP8" s="699"/>
      <c r="CQ8" s="700"/>
      <c r="CR8" s="683">
        <v>1704519</v>
      </c>
      <c r="CS8" s="684"/>
      <c r="CT8" s="684"/>
      <c r="CU8" s="684"/>
      <c r="CV8" s="684"/>
      <c r="CW8" s="684"/>
      <c r="CX8" s="684"/>
      <c r="CY8" s="685"/>
      <c r="CZ8" s="686">
        <v>30.8</v>
      </c>
      <c r="DA8" s="686"/>
      <c r="DB8" s="686"/>
      <c r="DC8" s="686"/>
      <c r="DD8" s="692">
        <v>1095</v>
      </c>
      <c r="DE8" s="684"/>
      <c r="DF8" s="684"/>
      <c r="DG8" s="684"/>
      <c r="DH8" s="684"/>
      <c r="DI8" s="684"/>
      <c r="DJ8" s="684"/>
      <c r="DK8" s="684"/>
      <c r="DL8" s="684"/>
      <c r="DM8" s="684"/>
      <c r="DN8" s="684"/>
      <c r="DO8" s="684"/>
      <c r="DP8" s="685"/>
      <c r="DQ8" s="692">
        <v>813072</v>
      </c>
      <c r="DR8" s="684"/>
      <c r="DS8" s="684"/>
      <c r="DT8" s="684"/>
      <c r="DU8" s="684"/>
      <c r="DV8" s="684"/>
      <c r="DW8" s="684"/>
      <c r="DX8" s="684"/>
      <c r="DY8" s="684"/>
      <c r="DZ8" s="684"/>
      <c r="EA8" s="684"/>
      <c r="EB8" s="684"/>
      <c r="EC8" s="693"/>
    </row>
    <row r="9" spans="2:143" ht="11.25" customHeight="1" x14ac:dyDescent="0.15">
      <c r="B9" s="680" t="s">
        <v>239</v>
      </c>
      <c r="C9" s="681"/>
      <c r="D9" s="681"/>
      <c r="E9" s="681"/>
      <c r="F9" s="681"/>
      <c r="G9" s="681"/>
      <c r="H9" s="681"/>
      <c r="I9" s="681"/>
      <c r="J9" s="681"/>
      <c r="K9" s="681"/>
      <c r="L9" s="681"/>
      <c r="M9" s="681"/>
      <c r="N9" s="681"/>
      <c r="O9" s="681"/>
      <c r="P9" s="681"/>
      <c r="Q9" s="682"/>
      <c r="R9" s="683">
        <v>1370</v>
      </c>
      <c r="S9" s="684"/>
      <c r="T9" s="684"/>
      <c r="U9" s="684"/>
      <c r="V9" s="684"/>
      <c r="W9" s="684"/>
      <c r="X9" s="684"/>
      <c r="Y9" s="685"/>
      <c r="Z9" s="686">
        <v>0</v>
      </c>
      <c r="AA9" s="686"/>
      <c r="AB9" s="686"/>
      <c r="AC9" s="686"/>
      <c r="AD9" s="687">
        <v>1370</v>
      </c>
      <c r="AE9" s="687"/>
      <c r="AF9" s="687"/>
      <c r="AG9" s="687"/>
      <c r="AH9" s="687"/>
      <c r="AI9" s="687"/>
      <c r="AJ9" s="687"/>
      <c r="AK9" s="687"/>
      <c r="AL9" s="688">
        <v>0</v>
      </c>
      <c r="AM9" s="689"/>
      <c r="AN9" s="689"/>
      <c r="AO9" s="690"/>
      <c r="AP9" s="680" t="s">
        <v>240</v>
      </c>
      <c r="AQ9" s="681"/>
      <c r="AR9" s="681"/>
      <c r="AS9" s="681"/>
      <c r="AT9" s="681"/>
      <c r="AU9" s="681"/>
      <c r="AV9" s="681"/>
      <c r="AW9" s="681"/>
      <c r="AX9" s="681"/>
      <c r="AY9" s="681"/>
      <c r="AZ9" s="681"/>
      <c r="BA9" s="681"/>
      <c r="BB9" s="681"/>
      <c r="BC9" s="681"/>
      <c r="BD9" s="681"/>
      <c r="BE9" s="681"/>
      <c r="BF9" s="682"/>
      <c r="BG9" s="683">
        <v>473525</v>
      </c>
      <c r="BH9" s="684"/>
      <c r="BI9" s="684"/>
      <c r="BJ9" s="684"/>
      <c r="BK9" s="684"/>
      <c r="BL9" s="684"/>
      <c r="BM9" s="684"/>
      <c r="BN9" s="685"/>
      <c r="BO9" s="686">
        <v>40.5</v>
      </c>
      <c r="BP9" s="686"/>
      <c r="BQ9" s="686"/>
      <c r="BR9" s="686"/>
      <c r="BS9" s="692" t="s">
        <v>226</v>
      </c>
      <c r="BT9" s="684"/>
      <c r="BU9" s="684"/>
      <c r="BV9" s="684"/>
      <c r="BW9" s="684"/>
      <c r="BX9" s="684"/>
      <c r="BY9" s="684"/>
      <c r="BZ9" s="684"/>
      <c r="CA9" s="684"/>
      <c r="CB9" s="693"/>
      <c r="CD9" s="698" t="s">
        <v>241</v>
      </c>
      <c r="CE9" s="699"/>
      <c r="CF9" s="699"/>
      <c r="CG9" s="699"/>
      <c r="CH9" s="699"/>
      <c r="CI9" s="699"/>
      <c r="CJ9" s="699"/>
      <c r="CK9" s="699"/>
      <c r="CL9" s="699"/>
      <c r="CM9" s="699"/>
      <c r="CN9" s="699"/>
      <c r="CO9" s="699"/>
      <c r="CP9" s="699"/>
      <c r="CQ9" s="700"/>
      <c r="CR9" s="683">
        <v>266811</v>
      </c>
      <c r="CS9" s="684"/>
      <c r="CT9" s="684"/>
      <c r="CU9" s="684"/>
      <c r="CV9" s="684"/>
      <c r="CW9" s="684"/>
      <c r="CX9" s="684"/>
      <c r="CY9" s="685"/>
      <c r="CZ9" s="686">
        <v>4.8</v>
      </c>
      <c r="DA9" s="686"/>
      <c r="DB9" s="686"/>
      <c r="DC9" s="686"/>
      <c r="DD9" s="692">
        <v>6883</v>
      </c>
      <c r="DE9" s="684"/>
      <c r="DF9" s="684"/>
      <c r="DG9" s="684"/>
      <c r="DH9" s="684"/>
      <c r="DI9" s="684"/>
      <c r="DJ9" s="684"/>
      <c r="DK9" s="684"/>
      <c r="DL9" s="684"/>
      <c r="DM9" s="684"/>
      <c r="DN9" s="684"/>
      <c r="DO9" s="684"/>
      <c r="DP9" s="685"/>
      <c r="DQ9" s="692">
        <v>249592</v>
      </c>
      <c r="DR9" s="684"/>
      <c r="DS9" s="684"/>
      <c r="DT9" s="684"/>
      <c r="DU9" s="684"/>
      <c r="DV9" s="684"/>
      <c r="DW9" s="684"/>
      <c r="DX9" s="684"/>
      <c r="DY9" s="684"/>
      <c r="DZ9" s="684"/>
      <c r="EA9" s="684"/>
      <c r="EB9" s="684"/>
      <c r="EC9" s="693"/>
    </row>
    <row r="10" spans="2:143" ht="11.25" customHeight="1" x14ac:dyDescent="0.15">
      <c r="B10" s="680" t="s">
        <v>242</v>
      </c>
      <c r="C10" s="681"/>
      <c r="D10" s="681"/>
      <c r="E10" s="681"/>
      <c r="F10" s="681"/>
      <c r="G10" s="681"/>
      <c r="H10" s="681"/>
      <c r="I10" s="681"/>
      <c r="J10" s="681"/>
      <c r="K10" s="681"/>
      <c r="L10" s="681"/>
      <c r="M10" s="681"/>
      <c r="N10" s="681"/>
      <c r="O10" s="681"/>
      <c r="P10" s="681"/>
      <c r="Q10" s="682"/>
      <c r="R10" s="683" t="s">
        <v>226</v>
      </c>
      <c r="S10" s="684"/>
      <c r="T10" s="684"/>
      <c r="U10" s="684"/>
      <c r="V10" s="684"/>
      <c r="W10" s="684"/>
      <c r="X10" s="684"/>
      <c r="Y10" s="685"/>
      <c r="Z10" s="686" t="s">
        <v>226</v>
      </c>
      <c r="AA10" s="686"/>
      <c r="AB10" s="686"/>
      <c r="AC10" s="686"/>
      <c r="AD10" s="687" t="s">
        <v>226</v>
      </c>
      <c r="AE10" s="687"/>
      <c r="AF10" s="687"/>
      <c r="AG10" s="687"/>
      <c r="AH10" s="687"/>
      <c r="AI10" s="687"/>
      <c r="AJ10" s="687"/>
      <c r="AK10" s="687"/>
      <c r="AL10" s="688" t="s">
        <v>226</v>
      </c>
      <c r="AM10" s="689"/>
      <c r="AN10" s="689"/>
      <c r="AO10" s="690"/>
      <c r="AP10" s="680" t="s">
        <v>243</v>
      </c>
      <c r="AQ10" s="681"/>
      <c r="AR10" s="681"/>
      <c r="AS10" s="681"/>
      <c r="AT10" s="681"/>
      <c r="AU10" s="681"/>
      <c r="AV10" s="681"/>
      <c r="AW10" s="681"/>
      <c r="AX10" s="681"/>
      <c r="AY10" s="681"/>
      <c r="AZ10" s="681"/>
      <c r="BA10" s="681"/>
      <c r="BB10" s="681"/>
      <c r="BC10" s="681"/>
      <c r="BD10" s="681"/>
      <c r="BE10" s="681"/>
      <c r="BF10" s="682"/>
      <c r="BG10" s="683">
        <v>21018</v>
      </c>
      <c r="BH10" s="684"/>
      <c r="BI10" s="684"/>
      <c r="BJ10" s="684"/>
      <c r="BK10" s="684"/>
      <c r="BL10" s="684"/>
      <c r="BM10" s="684"/>
      <c r="BN10" s="685"/>
      <c r="BO10" s="686">
        <v>1.8</v>
      </c>
      <c r="BP10" s="686"/>
      <c r="BQ10" s="686"/>
      <c r="BR10" s="686"/>
      <c r="BS10" s="692" t="s">
        <v>226</v>
      </c>
      <c r="BT10" s="684"/>
      <c r="BU10" s="684"/>
      <c r="BV10" s="684"/>
      <c r="BW10" s="684"/>
      <c r="BX10" s="684"/>
      <c r="BY10" s="684"/>
      <c r="BZ10" s="684"/>
      <c r="CA10" s="684"/>
      <c r="CB10" s="693"/>
      <c r="CD10" s="698" t="s">
        <v>244</v>
      </c>
      <c r="CE10" s="699"/>
      <c r="CF10" s="699"/>
      <c r="CG10" s="699"/>
      <c r="CH10" s="699"/>
      <c r="CI10" s="699"/>
      <c r="CJ10" s="699"/>
      <c r="CK10" s="699"/>
      <c r="CL10" s="699"/>
      <c r="CM10" s="699"/>
      <c r="CN10" s="699"/>
      <c r="CO10" s="699"/>
      <c r="CP10" s="699"/>
      <c r="CQ10" s="700"/>
      <c r="CR10" s="683" t="s">
        <v>226</v>
      </c>
      <c r="CS10" s="684"/>
      <c r="CT10" s="684"/>
      <c r="CU10" s="684"/>
      <c r="CV10" s="684"/>
      <c r="CW10" s="684"/>
      <c r="CX10" s="684"/>
      <c r="CY10" s="685"/>
      <c r="CZ10" s="686" t="s">
        <v>226</v>
      </c>
      <c r="DA10" s="686"/>
      <c r="DB10" s="686"/>
      <c r="DC10" s="686"/>
      <c r="DD10" s="692" t="s">
        <v>226</v>
      </c>
      <c r="DE10" s="684"/>
      <c r="DF10" s="684"/>
      <c r="DG10" s="684"/>
      <c r="DH10" s="684"/>
      <c r="DI10" s="684"/>
      <c r="DJ10" s="684"/>
      <c r="DK10" s="684"/>
      <c r="DL10" s="684"/>
      <c r="DM10" s="684"/>
      <c r="DN10" s="684"/>
      <c r="DO10" s="684"/>
      <c r="DP10" s="685"/>
      <c r="DQ10" s="692" t="s">
        <v>226</v>
      </c>
      <c r="DR10" s="684"/>
      <c r="DS10" s="684"/>
      <c r="DT10" s="684"/>
      <c r="DU10" s="684"/>
      <c r="DV10" s="684"/>
      <c r="DW10" s="684"/>
      <c r="DX10" s="684"/>
      <c r="DY10" s="684"/>
      <c r="DZ10" s="684"/>
      <c r="EA10" s="684"/>
      <c r="EB10" s="684"/>
      <c r="EC10" s="693"/>
    </row>
    <row r="11" spans="2:143" ht="11.25" customHeight="1" x14ac:dyDescent="0.15">
      <c r="B11" s="680" t="s">
        <v>245</v>
      </c>
      <c r="C11" s="681"/>
      <c r="D11" s="681"/>
      <c r="E11" s="681"/>
      <c r="F11" s="681"/>
      <c r="G11" s="681"/>
      <c r="H11" s="681"/>
      <c r="I11" s="681"/>
      <c r="J11" s="681"/>
      <c r="K11" s="681"/>
      <c r="L11" s="681"/>
      <c r="M11" s="681"/>
      <c r="N11" s="681"/>
      <c r="O11" s="681"/>
      <c r="P11" s="681"/>
      <c r="Q11" s="682"/>
      <c r="R11" s="683">
        <v>218226</v>
      </c>
      <c r="S11" s="684"/>
      <c r="T11" s="684"/>
      <c r="U11" s="684"/>
      <c r="V11" s="684"/>
      <c r="W11" s="684"/>
      <c r="X11" s="684"/>
      <c r="Y11" s="685"/>
      <c r="Z11" s="688">
        <v>3.7</v>
      </c>
      <c r="AA11" s="689"/>
      <c r="AB11" s="689"/>
      <c r="AC11" s="701"/>
      <c r="AD11" s="692">
        <v>218226</v>
      </c>
      <c r="AE11" s="684"/>
      <c r="AF11" s="684"/>
      <c r="AG11" s="684"/>
      <c r="AH11" s="684"/>
      <c r="AI11" s="684"/>
      <c r="AJ11" s="684"/>
      <c r="AK11" s="685"/>
      <c r="AL11" s="688">
        <v>6</v>
      </c>
      <c r="AM11" s="689"/>
      <c r="AN11" s="689"/>
      <c r="AO11" s="690"/>
      <c r="AP11" s="680" t="s">
        <v>246</v>
      </c>
      <c r="AQ11" s="681"/>
      <c r="AR11" s="681"/>
      <c r="AS11" s="681"/>
      <c r="AT11" s="681"/>
      <c r="AU11" s="681"/>
      <c r="AV11" s="681"/>
      <c r="AW11" s="681"/>
      <c r="AX11" s="681"/>
      <c r="AY11" s="681"/>
      <c r="AZ11" s="681"/>
      <c r="BA11" s="681"/>
      <c r="BB11" s="681"/>
      <c r="BC11" s="681"/>
      <c r="BD11" s="681"/>
      <c r="BE11" s="681"/>
      <c r="BF11" s="682"/>
      <c r="BG11" s="683">
        <v>17827</v>
      </c>
      <c r="BH11" s="684"/>
      <c r="BI11" s="684"/>
      <c r="BJ11" s="684"/>
      <c r="BK11" s="684"/>
      <c r="BL11" s="684"/>
      <c r="BM11" s="684"/>
      <c r="BN11" s="685"/>
      <c r="BO11" s="686">
        <v>1.5</v>
      </c>
      <c r="BP11" s="686"/>
      <c r="BQ11" s="686"/>
      <c r="BR11" s="686"/>
      <c r="BS11" s="692" t="s">
        <v>226</v>
      </c>
      <c r="BT11" s="684"/>
      <c r="BU11" s="684"/>
      <c r="BV11" s="684"/>
      <c r="BW11" s="684"/>
      <c r="BX11" s="684"/>
      <c r="BY11" s="684"/>
      <c r="BZ11" s="684"/>
      <c r="CA11" s="684"/>
      <c r="CB11" s="693"/>
      <c r="CD11" s="698" t="s">
        <v>247</v>
      </c>
      <c r="CE11" s="699"/>
      <c r="CF11" s="699"/>
      <c r="CG11" s="699"/>
      <c r="CH11" s="699"/>
      <c r="CI11" s="699"/>
      <c r="CJ11" s="699"/>
      <c r="CK11" s="699"/>
      <c r="CL11" s="699"/>
      <c r="CM11" s="699"/>
      <c r="CN11" s="699"/>
      <c r="CO11" s="699"/>
      <c r="CP11" s="699"/>
      <c r="CQ11" s="700"/>
      <c r="CR11" s="683">
        <v>340398</v>
      </c>
      <c r="CS11" s="684"/>
      <c r="CT11" s="684"/>
      <c r="CU11" s="684"/>
      <c r="CV11" s="684"/>
      <c r="CW11" s="684"/>
      <c r="CX11" s="684"/>
      <c r="CY11" s="685"/>
      <c r="CZ11" s="686">
        <v>6.2</v>
      </c>
      <c r="DA11" s="686"/>
      <c r="DB11" s="686"/>
      <c r="DC11" s="686"/>
      <c r="DD11" s="692">
        <v>87002</v>
      </c>
      <c r="DE11" s="684"/>
      <c r="DF11" s="684"/>
      <c r="DG11" s="684"/>
      <c r="DH11" s="684"/>
      <c r="DI11" s="684"/>
      <c r="DJ11" s="684"/>
      <c r="DK11" s="684"/>
      <c r="DL11" s="684"/>
      <c r="DM11" s="684"/>
      <c r="DN11" s="684"/>
      <c r="DO11" s="684"/>
      <c r="DP11" s="685"/>
      <c r="DQ11" s="692">
        <v>234504</v>
      </c>
      <c r="DR11" s="684"/>
      <c r="DS11" s="684"/>
      <c r="DT11" s="684"/>
      <c r="DU11" s="684"/>
      <c r="DV11" s="684"/>
      <c r="DW11" s="684"/>
      <c r="DX11" s="684"/>
      <c r="DY11" s="684"/>
      <c r="DZ11" s="684"/>
      <c r="EA11" s="684"/>
      <c r="EB11" s="684"/>
      <c r="EC11" s="693"/>
    </row>
    <row r="12" spans="2:143" ht="11.25" customHeight="1" x14ac:dyDescent="0.15">
      <c r="B12" s="680" t="s">
        <v>248</v>
      </c>
      <c r="C12" s="681"/>
      <c r="D12" s="681"/>
      <c r="E12" s="681"/>
      <c r="F12" s="681"/>
      <c r="G12" s="681"/>
      <c r="H12" s="681"/>
      <c r="I12" s="681"/>
      <c r="J12" s="681"/>
      <c r="K12" s="681"/>
      <c r="L12" s="681"/>
      <c r="M12" s="681"/>
      <c r="N12" s="681"/>
      <c r="O12" s="681"/>
      <c r="P12" s="681"/>
      <c r="Q12" s="682"/>
      <c r="R12" s="683">
        <v>11698</v>
      </c>
      <c r="S12" s="684"/>
      <c r="T12" s="684"/>
      <c r="U12" s="684"/>
      <c r="V12" s="684"/>
      <c r="W12" s="684"/>
      <c r="X12" s="684"/>
      <c r="Y12" s="685"/>
      <c r="Z12" s="686">
        <v>0.2</v>
      </c>
      <c r="AA12" s="686"/>
      <c r="AB12" s="686"/>
      <c r="AC12" s="686"/>
      <c r="AD12" s="687">
        <v>11698</v>
      </c>
      <c r="AE12" s="687"/>
      <c r="AF12" s="687"/>
      <c r="AG12" s="687"/>
      <c r="AH12" s="687"/>
      <c r="AI12" s="687"/>
      <c r="AJ12" s="687"/>
      <c r="AK12" s="687"/>
      <c r="AL12" s="688">
        <v>0.3</v>
      </c>
      <c r="AM12" s="689"/>
      <c r="AN12" s="689"/>
      <c r="AO12" s="690"/>
      <c r="AP12" s="680" t="s">
        <v>249</v>
      </c>
      <c r="AQ12" s="681"/>
      <c r="AR12" s="681"/>
      <c r="AS12" s="681"/>
      <c r="AT12" s="681"/>
      <c r="AU12" s="681"/>
      <c r="AV12" s="681"/>
      <c r="AW12" s="681"/>
      <c r="AX12" s="681"/>
      <c r="AY12" s="681"/>
      <c r="AZ12" s="681"/>
      <c r="BA12" s="681"/>
      <c r="BB12" s="681"/>
      <c r="BC12" s="681"/>
      <c r="BD12" s="681"/>
      <c r="BE12" s="681"/>
      <c r="BF12" s="682"/>
      <c r="BG12" s="683">
        <v>496705</v>
      </c>
      <c r="BH12" s="684"/>
      <c r="BI12" s="684"/>
      <c r="BJ12" s="684"/>
      <c r="BK12" s="684"/>
      <c r="BL12" s="684"/>
      <c r="BM12" s="684"/>
      <c r="BN12" s="685"/>
      <c r="BO12" s="686">
        <v>42.5</v>
      </c>
      <c r="BP12" s="686"/>
      <c r="BQ12" s="686"/>
      <c r="BR12" s="686"/>
      <c r="BS12" s="692" t="s">
        <v>226</v>
      </c>
      <c r="BT12" s="684"/>
      <c r="BU12" s="684"/>
      <c r="BV12" s="684"/>
      <c r="BW12" s="684"/>
      <c r="BX12" s="684"/>
      <c r="BY12" s="684"/>
      <c r="BZ12" s="684"/>
      <c r="CA12" s="684"/>
      <c r="CB12" s="693"/>
      <c r="CD12" s="698" t="s">
        <v>250</v>
      </c>
      <c r="CE12" s="699"/>
      <c r="CF12" s="699"/>
      <c r="CG12" s="699"/>
      <c r="CH12" s="699"/>
      <c r="CI12" s="699"/>
      <c r="CJ12" s="699"/>
      <c r="CK12" s="699"/>
      <c r="CL12" s="699"/>
      <c r="CM12" s="699"/>
      <c r="CN12" s="699"/>
      <c r="CO12" s="699"/>
      <c r="CP12" s="699"/>
      <c r="CQ12" s="700"/>
      <c r="CR12" s="683">
        <v>77162</v>
      </c>
      <c r="CS12" s="684"/>
      <c r="CT12" s="684"/>
      <c r="CU12" s="684"/>
      <c r="CV12" s="684"/>
      <c r="CW12" s="684"/>
      <c r="CX12" s="684"/>
      <c r="CY12" s="685"/>
      <c r="CZ12" s="686">
        <v>1.4</v>
      </c>
      <c r="DA12" s="686"/>
      <c r="DB12" s="686"/>
      <c r="DC12" s="686"/>
      <c r="DD12" s="692">
        <v>3573</v>
      </c>
      <c r="DE12" s="684"/>
      <c r="DF12" s="684"/>
      <c r="DG12" s="684"/>
      <c r="DH12" s="684"/>
      <c r="DI12" s="684"/>
      <c r="DJ12" s="684"/>
      <c r="DK12" s="684"/>
      <c r="DL12" s="684"/>
      <c r="DM12" s="684"/>
      <c r="DN12" s="684"/>
      <c r="DO12" s="684"/>
      <c r="DP12" s="685"/>
      <c r="DQ12" s="692">
        <v>41583</v>
      </c>
      <c r="DR12" s="684"/>
      <c r="DS12" s="684"/>
      <c r="DT12" s="684"/>
      <c r="DU12" s="684"/>
      <c r="DV12" s="684"/>
      <c r="DW12" s="684"/>
      <c r="DX12" s="684"/>
      <c r="DY12" s="684"/>
      <c r="DZ12" s="684"/>
      <c r="EA12" s="684"/>
      <c r="EB12" s="684"/>
      <c r="EC12" s="693"/>
    </row>
    <row r="13" spans="2:143" ht="11.25" customHeight="1" x14ac:dyDescent="0.15">
      <c r="B13" s="680" t="s">
        <v>251</v>
      </c>
      <c r="C13" s="681"/>
      <c r="D13" s="681"/>
      <c r="E13" s="681"/>
      <c r="F13" s="681"/>
      <c r="G13" s="681"/>
      <c r="H13" s="681"/>
      <c r="I13" s="681"/>
      <c r="J13" s="681"/>
      <c r="K13" s="681"/>
      <c r="L13" s="681"/>
      <c r="M13" s="681"/>
      <c r="N13" s="681"/>
      <c r="O13" s="681"/>
      <c r="P13" s="681"/>
      <c r="Q13" s="682"/>
      <c r="R13" s="683" t="s">
        <v>226</v>
      </c>
      <c r="S13" s="684"/>
      <c r="T13" s="684"/>
      <c r="U13" s="684"/>
      <c r="V13" s="684"/>
      <c r="W13" s="684"/>
      <c r="X13" s="684"/>
      <c r="Y13" s="685"/>
      <c r="Z13" s="686" t="s">
        <v>226</v>
      </c>
      <c r="AA13" s="686"/>
      <c r="AB13" s="686"/>
      <c r="AC13" s="686"/>
      <c r="AD13" s="687" t="s">
        <v>226</v>
      </c>
      <c r="AE13" s="687"/>
      <c r="AF13" s="687"/>
      <c r="AG13" s="687"/>
      <c r="AH13" s="687"/>
      <c r="AI13" s="687"/>
      <c r="AJ13" s="687"/>
      <c r="AK13" s="687"/>
      <c r="AL13" s="688" t="s">
        <v>226</v>
      </c>
      <c r="AM13" s="689"/>
      <c r="AN13" s="689"/>
      <c r="AO13" s="690"/>
      <c r="AP13" s="680" t="s">
        <v>252</v>
      </c>
      <c r="AQ13" s="681"/>
      <c r="AR13" s="681"/>
      <c r="AS13" s="681"/>
      <c r="AT13" s="681"/>
      <c r="AU13" s="681"/>
      <c r="AV13" s="681"/>
      <c r="AW13" s="681"/>
      <c r="AX13" s="681"/>
      <c r="AY13" s="681"/>
      <c r="AZ13" s="681"/>
      <c r="BA13" s="681"/>
      <c r="BB13" s="681"/>
      <c r="BC13" s="681"/>
      <c r="BD13" s="681"/>
      <c r="BE13" s="681"/>
      <c r="BF13" s="682"/>
      <c r="BG13" s="683">
        <v>496661</v>
      </c>
      <c r="BH13" s="684"/>
      <c r="BI13" s="684"/>
      <c r="BJ13" s="684"/>
      <c r="BK13" s="684"/>
      <c r="BL13" s="684"/>
      <c r="BM13" s="684"/>
      <c r="BN13" s="685"/>
      <c r="BO13" s="686">
        <v>42.5</v>
      </c>
      <c r="BP13" s="686"/>
      <c r="BQ13" s="686"/>
      <c r="BR13" s="686"/>
      <c r="BS13" s="692" t="s">
        <v>226</v>
      </c>
      <c r="BT13" s="684"/>
      <c r="BU13" s="684"/>
      <c r="BV13" s="684"/>
      <c r="BW13" s="684"/>
      <c r="BX13" s="684"/>
      <c r="BY13" s="684"/>
      <c r="BZ13" s="684"/>
      <c r="CA13" s="684"/>
      <c r="CB13" s="693"/>
      <c r="CD13" s="698" t="s">
        <v>253</v>
      </c>
      <c r="CE13" s="699"/>
      <c r="CF13" s="699"/>
      <c r="CG13" s="699"/>
      <c r="CH13" s="699"/>
      <c r="CI13" s="699"/>
      <c r="CJ13" s="699"/>
      <c r="CK13" s="699"/>
      <c r="CL13" s="699"/>
      <c r="CM13" s="699"/>
      <c r="CN13" s="699"/>
      <c r="CO13" s="699"/>
      <c r="CP13" s="699"/>
      <c r="CQ13" s="700"/>
      <c r="CR13" s="683">
        <v>590056</v>
      </c>
      <c r="CS13" s="684"/>
      <c r="CT13" s="684"/>
      <c r="CU13" s="684"/>
      <c r="CV13" s="684"/>
      <c r="CW13" s="684"/>
      <c r="CX13" s="684"/>
      <c r="CY13" s="685"/>
      <c r="CZ13" s="686">
        <v>10.7</v>
      </c>
      <c r="DA13" s="686"/>
      <c r="DB13" s="686"/>
      <c r="DC13" s="686"/>
      <c r="DD13" s="692">
        <v>257593</v>
      </c>
      <c r="DE13" s="684"/>
      <c r="DF13" s="684"/>
      <c r="DG13" s="684"/>
      <c r="DH13" s="684"/>
      <c r="DI13" s="684"/>
      <c r="DJ13" s="684"/>
      <c r="DK13" s="684"/>
      <c r="DL13" s="684"/>
      <c r="DM13" s="684"/>
      <c r="DN13" s="684"/>
      <c r="DO13" s="684"/>
      <c r="DP13" s="685"/>
      <c r="DQ13" s="692">
        <v>427676</v>
      </c>
      <c r="DR13" s="684"/>
      <c r="DS13" s="684"/>
      <c r="DT13" s="684"/>
      <c r="DU13" s="684"/>
      <c r="DV13" s="684"/>
      <c r="DW13" s="684"/>
      <c r="DX13" s="684"/>
      <c r="DY13" s="684"/>
      <c r="DZ13" s="684"/>
      <c r="EA13" s="684"/>
      <c r="EB13" s="684"/>
      <c r="EC13" s="693"/>
    </row>
    <row r="14" spans="2:143" ht="11.25" customHeight="1" x14ac:dyDescent="0.15">
      <c r="B14" s="680" t="s">
        <v>254</v>
      </c>
      <c r="C14" s="681"/>
      <c r="D14" s="681"/>
      <c r="E14" s="681"/>
      <c r="F14" s="681"/>
      <c r="G14" s="681"/>
      <c r="H14" s="681"/>
      <c r="I14" s="681"/>
      <c r="J14" s="681"/>
      <c r="K14" s="681"/>
      <c r="L14" s="681"/>
      <c r="M14" s="681"/>
      <c r="N14" s="681"/>
      <c r="O14" s="681"/>
      <c r="P14" s="681"/>
      <c r="Q14" s="682"/>
      <c r="R14" s="683">
        <v>12690</v>
      </c>
      <c r="S14" s="684"/>
      <c r="T14" s="684"/>
      <c r="U14" s="684"/>
      <c r="V14" s="684"/>
      <c r="W14" s="684"/>
      <c r="X14" s="684"/>
      <c r="Y14" s="685"/>
      <c r="Z14" s="686">
        <v>0.2</v>
      </c>
      <c r="AA14" s="686"/>
      <c r="AB14" s="686"/>
      <c r="AC14" s="686"/>
      <c r="AD14" s="687">
        <v>12690</v>
      </c>
      <c r="AE14" s="687"/>
      <c r="AF14" s="687"/>
      <c r="AG14" s="687"/>
      <c r="AH14" s="687"/>
      <c r="AI14" s="687"/>
      <c r="AJ14" s="687"/>
      <c r="AK14" s="687"/>
      <c r="AL14" s="688">
        <v>0.4</v>
      </c>
      <c r="AM14" s="689"/>
      <c r="AN14" s="689"/>
      <c r="AO14" s="690"/>
      <c r="AP14" s="680" t="s">
        <v>255</v>
      </c>
      <c r="AQ14" s="681"/>
      <c r="AR14" s="681"/>
      <c r="AS14" s="681"/>
      <c r="AT14" s="681"/>
      <c r="AU14" s="681"/>
      <c r="AV14" s="681"/>
      <c r="AW14" s="681"/>
      <c r="AX14" s="681"/>
      <c r="AY14" s="681"/>
      <c r="AZ14" s="681"/>
      <c r="BA14" s="681"/>
      <c r="BB14" s="681"/>
      <c r="BC14" s="681"/>
      <c r="BD14" s="681"/>
      <c r="BE14" s="681"/>
      <c r="BF14" s="682"/>
      <c r="BG14" s="683">
        <v>43014</v>
      </c>
      <c r="BH14" s="684"/>
      <c r="BI14" s="684"/>
      <c r="BJ14" s="684"/>
      <c r="BK14" s="684"/>
      <c r="BL14" s="684"/>
      <c r="BM14" s="684"/>
      <c r="BN14" s="685"/>
      <c r="BO14" s="686">
        <v>3.7</v>
      </c>
      <c r="BP14" s="686"/>
      <c r="BQ14" s="686"/>
      <c r="BR14" s="686"/>
      <c r="BS14" s="692" t="s">
        <v>226</v>
      </c>
      <c r="BT14" s="684"/>
      <c r="BU14" s="684"/>
      <c r="BV14" s="684"/>
      <c r="BW14" s="684"/>
      <c r="BX14" s="684"/>
      <c r="BY14" s="684"/>
      <c r="BZ14" s="684"/>
      <c r="CA14" s="684"/>
      <c r="CB14" s="693"/>
      <c r="CD14" s="698" t="s">
        <v>256</v>
      </c>
      <c r="CE14" s="699"/>
      <c r="CF14" s="699"/>
      <c r="CG14" s="699"/>
      <c r="CH14" s="699"/>
      <c r="CI14" s="699"/>
      <c r="CJ14" s="699"/>
      <c r="CK14" s="699"/>
      <c r="CL14" s="699"/>
      <c r="CM14" s="699"/>
      <c r="CN14" s="699"/>
      <c r="CO14" s="699"/>
      <c r="CP14" s="699"/>
      <c r="CQ14" s="700"/>
      <c r="CR14" s="683">
        <v>237023</v>
      </c>
      <c r="CS14" s="684"/>
      <c r="CT14" s="684"/>
      <c r="CU14" s="684"/>
      <c r="CV14" s="684"/>
      <c r="CW14" s="684"/>
      <c r="CX14" s="684"/>
      <c r="CY14" s="685"/>
      <c r="CZ14" s="686">
        <v>4.3</v>
      </c>
      <c r="DA14" s="686"/>
      <c r="DB14" s="686"/>
      <c r="DC14" s="686"/>
      <c r="DD14" s="692">
        <v>2530</v>
      </c>
      <c r="DE14" s="684"/>
      <c r="DF14" s="684"/>
      <c r="DG14" s="684"/>
      <c r="DH14" s="684"/>
      <c r="DI14" s="684"/>
      <c r="DJ14" s="684"/>
      <c r="DK14" s="684"/>
      <c r="DL14" s="684"/>
      <c r="DM14" s="684"/>
      <c r="DN14" s="684"/>
      <c r="DO14" s="684"/>
      <c r="DP14" s="685"/>
      <c r="DQ14" s="692">
        <v>237023</v>
      </c>
      <c r="DR14" s="684"/>
      <c r="DS14" s="684"/>
      <c r="DT14" s="684"/>
      <c r="DU14" s="684"/>
      <c r="DV14" s="684"/>
      <c r="DW14" s="684"/>
      <c r="DX14" s="684"/>
      <c r="DY14" s="684"/>
      <c r="DZ14" s="684"/>
      <c r="EA14" s="684"/>
      <c r="EB14" s="684"/>
      <c r="EC14" s="693"/>
    </row>
    <row r="15" spans="2:143" ht="11.25" customHeight="1" x14ac:dyDescent="0.15">
      <c r="B15" s="680" t="s">
        <v>257</v>
      </c>
      <c r="C15" s="681"/>
      <c r="D15" s="681"/>
      <c r="E15" s="681"/>
      <c r="F15" s="681"/>
      <c r="G15" s="681"/>
      <c r="H15" s="681"/>
      <c r="I15" s="681"/>
      <c r="J15" s="681"/>
      <c r="K15" s="681"/>
      <c r="L15" s="681"/>
      <c r="M15" s="681"/>
      <c r="N15" s="681"/>
      <c r="O15" s="681"/>
      <c r="P15" s="681"/>
      <c r="Q15" s="682"/>
      <c r="R15" s="683" t="s">
        <v>226</v>
      </c>
      <c r="S15" s="684"/>
      <c r="T15" s="684"/>
      <c r="U15" s="684"/>
      <c r="V15" s="684"/>
      <c r="W15" s="684"/>
      <c r="X15" s="684"/>
      <c r="Y15" s="685"/>
      <c r="Z15" s="686" t="s">
        <v>226</v>
      </c>
      <c r="AA15" s="686"/>
      <c r="AB15" s="686"/>
      <c r="AC15" s="686"/>
      <c r="AD15" s="687" t="s">
        <v>226</v>
      </c>
      <c r="AE15" s="687"/>
      <c r="AF15" s="687"/>
      <c r="AG15" s="687"/>
      <c r="AH15" s="687"/>
      <c r="AI15" s="687"/>
      <c r="AJ15" s="687"/>
      <c r="AK15" s="687"/>
      <c r="AL15" s="688" t="s">
        <v>226</v>
      </c>
      <c r="AM15" s="689"/>
      <c r="AN15" s="689"/>
      <c r="AO15" s="690"/>
      <c r="AP15" s="680" t="s">
        <v>258</v>
      </c>
      <c r="AQ15" s="681"/>
      <c r="AR15" s="681"/>
      <c r="AS15" s="681"/>
      <c r="AT15" s="681"/>
      <c r="AU15" s="681"/>
      <c r="AV15" s="681"/>
      <c r="AW15" s="681"/>
      <c r="AX15" s="681"/>
      <c r="AY15" s="681"/>
      <c r="AZ15" s="681"/>
      <c r="BA15" s="681"/>
      <c r="BB15" s="681"/>
      <c r="BC15" s="681"/>
      <c r="BD15" s="681"/>
      <c r="BE15" s="681"/>
      <c r="BF15" s="682"/>
      <c r="BG15" s="683">
        <v>89662</v>
      </c>
      <c r="BH15" s="684"/>
      <c r="BI15" s="684"/>
      <c r="BJ15" s="684"/>
      <c r="BK15" s="684"/>
      <c r="BL15" s="684"/>
      <c r="BM15" s="684"/>
      <c r="BN15" s="685"/>
      <c r="BO15" s="686">
        <v>7.7</v>
      </c>
      <c r="BP15" s="686"/>
      <c r="BQ15" s="686"/>
      <c r="BR15" s="686"/>
      <c r="BS15" s="692" t="s">
        <v>226</v>
      </c>
      <c r="BT15" s="684"/>
      <c r="BU15" s="684"/>
      <c r="BV15" s="684"/>
      <c r="BW15" s="684"/>
      <c r="BX15" s="684"/>
      <c r="BY15" s="684"/>
      <c r="BZ15" s="684"/>
      <c r="CA15" s="684"/>
      <c r="CB15" s="693"/>
      <c r="CD15" s="698" t="s">
        <v>259</v>
      </c>
      <c r="CE15" s="699"/>
      <c r="CF15" s="699"/>
      <c r="CG15" s="699"/>
      <c r="CH15" s="699"/>
      <c r="CI15" s="699"/>
      <c r="CJ15" s="699"/>
      <c r="CK15" s="699"/>
      <c r="CL15" s="699"/>
      <c r="CM15" s="699"/>
      <c r="CN15" s="699"/>
      <c r="CO15" s="699"/>
      <c r="CP15" s="699"/>
      <c r="CQ15" s="700"/>
      <c r="CR15" s="683">
        <v>625875</v>
      </c>
      <c r="CS15" s="684"/>
      <c r="CT15" s="684"/>
      <c r="CU15" s="684"/>
      <c r="CV15" s="684"/>
      <c r="CW15" s="684"/>
      <c r="CX15" s="684"/>
      <c r="CY15" s="685"/>
      <c r="CZ15" s="686">
        <v>11.3</v>
      </c>
      <c r="DA15" s="686"/>
      <c r="DB15" s="686"/>
      <c r="DC15" s="686"/>
      <c r="DD15" s="692">
        <v>31921</v>
      </c>
      <c r="DE15" s="684"/>
      <c r="DF15" s="684"/>
      <c r="DG15" s="684"/>
      <c r="DH15" s="684"/>
      <c r="DI15" s="684"/>
      <c r="DJ15" s="684"/>
      <c r="DK15" s="684"/>
      <c r="DL15" s="684"/>
      <c r="DM15" s="684"/>
      <c r="DN15" s="684"/>
      <c r="DO15" s="684"/>
      <c r="DP15" s="685"/>
      <c r="DQ15" s="692">
        <v>473177</v>
      </c>
      <c r="DR15" s="684"/>
      <c r="DS15" s="684"/>
      <c r="DT15" s="684"/>
      <c r="DU15" s="684"/>
      <c r="DV15" s="684"/>
      <c r="DW15" s="684"/>
      <c r="DX15" s="684"/>
      <c r="DY15" s="684"/>
      <c r="DZ15" s="684"/>
      <c r="EA15" s="684"/>
      <c r="EB15" s="684"/>
      <c r="EC15" s="693"/>
    </row>
    <row r="16" spans="2:143" ht="11.25" customHeight="1" x14ac:dyDescent="0.15">
      <c r="B16" s="680" t="s">
        <v>260</v>
      </c>
      <c r="C16" s="681"/>
      <c r="D16" s="681"/>
      <c r="E16" s="681"/>
      <c r="F16" s="681"/>
      <c r="G16" s="681"/>
      <c r="H16" s="681"/>
      <c r="I16" s="681"/>
      <c r="J16" s="681"/>
      <c r="K16" s="681"/>
      <c r="L16" s="681"/>
      <c r="M16" s="681"/>
      <c r="N16" s="681"/>
      <c r="O16" s="681"/>
      <c r="P16" s="681"/>
      <c r="Q16" s="682"/>
      <c r="R16" s="683">
        <v>2677</v>
      </c>
      <c r="S16" s="684"/>
      <c r="T16" s="684"/>
      <c r="U16" s="684"/>
      <c r="V16" s="684"/>
      <c r="W16" s="684"/>
      <c r="X16" s="684"/>
      <c r="Y16" s="685"/>
      <c r="Z16" s="686">
        <v>0</v>
      </c>
      <c r="AA16" s="686"/>
      <c r="AB16" s="686"/>
      <c r="AC16" s="686"/>
      <c r="AD16" s="687">
        <v>2677</v>
      </c>
      <c r="AE16" s="687"/>
      <c r="AF16" s="687"/>
      <c r="AG16" s="687"/>
      <c r="AH16" s="687"/>
      <c r="AI16" s="687"/>
      <c r="AJ16" s="687"/>
      <c r="AK16" s="687"/>
      <c r="AL16" s="688">
        <v>0.1</v>
      </c>
      <c r="AM16" s="689"/>
      <c r="AN16" s="689"/>
      <c r="AO16" s="690"/>
      <c r="AP16" s="680" t="s">
        <v>261</v>
      </c>
      <c r="AQ16" s="681"/>
      <c r="AR16" s="681"/>
      <c r="AS16" s="681"/>
      <c r="AT16" s="681"/>
      <c r="AU16" s="681"/>
      <c r="AV16" s="681"/>
      <c r="AW16" s="681"/>
      <c r="AX16" s="681"/>
      <c r="AY16" s="681"/>
      <c r="AZ16" s="681"/>
      <c r="BA16" s="681"/>
      <c r="BB16" s="681"/>
      <c r="BC16" s="681"/>
      <c r="BD16" s="681"/>
      <c r="BE16" s="681"/>
      <c r="BF16" s="682"/>
      <c r="BG16" s="683">
        <v>4245</v>
      </c>
      <c r="BH16" s="684"/>
      <c r="BI16" s="684"/>
      <c r="BJ16" s="684"/>
      <c r="BK16" s="684"/>
      <c r="BL16" s="684"/>
      <c r="BM16" s="684"/>
      <c r="BN16" s="685"/>
      <c r="BO16" s="686">
        <v>0.4</v>
      </c>
      <c r="BP16" s="686"/>
      <c r="BQ16" s="686"/>
      <c r="BR16" s="686"/>
      <c r="BS16" s="692" t="s">
        <v>226</v>
      </c>
      <c r="BT16" s="684"/>
      <c r="BU16" s="684"/>
      <c r="BV16" s="684"/>
      <c r="BW16" s="684"/>
      <c r="BX16" s="684"/>
      <c r="BY16" s="684"/>
      <c r="BZ16" s="684"/>
      <c r="CA16" s="684"/>
      <c r="CB16" s="693"/>
      <c r="CD16" s="698" t="s">
        <v>262</v>
      </c>
      <c r="CE16" s="699"/>
      <c r="CF16" s="699"/>
      <c r="CG16" s="699"/>
      <c r="CH16" s="699"/>
      <c r="CI16" s="699"/>
      <c r="CJ16" s="699"/>
      <c r="CK16" s="699"/>
      <c r="CL16" s="699"/>
      <c r="CM16" s="699"/>
      <c r="CN16" s="699"/>
      <c r="CO16" s="699"/>
      <c r="CP16" s="699"/>
      <c r="CQ16" s="700"/>
      <c r="CR16" s="683">
        <v>22367</v>
      </c>
      <c r="CS16" s="684"/>
      <c r="CT16" s="684"/>
      <c r="CU16" s="684"/>
      <c r="CV16" s="684"/>
      <c r="CW16" s="684"/>
      <c r="CX16" s="684"/>
      <c r="CY16" s="685"/>
      <c r="CZ16" s="686">
        <v>0.4</v>
      </c>
      <c r="DA16" s="686"/>
      <c r="DB16" s="686"/>
      <c r="DC16" s="686"/>
      <c r="DD16" s="692" t="s">
        <v>226</v>
      </c>
      <c r="DE16" s="684"/>
      <c r="DF16" s="684"/>
      <c r="DG16" s="684"/>
      <c r="DH16" s="684"/>
      <c r="DI16" s="684"/>
      <c r="DJ16" s="684"/>
      <c r="DK16" s="684"/>
      <c r="DL16" s="684"/>
      <c r="DM16" s="684"/>
      <c r="DN16" s="684"/>
      <c r="DO16" s="684"/>
      <c r="DP16" s="685"/>
      <c r="DQ16" s="692">
        <v>7542</v>
      </c>
      <c r="DR16" s="684"/>
      <c r="DS16" s="684"/>
      <c r="DT16" s="684"/>
      <c r="DU16" s="684"/>
      <c r="DV16" s="684"/>
      <c r="DW16" s="684"/>
      <c r="DX16" s="684"/>
      <c r="DY16" s="684"/>
      <c r="DZ16" s="684"/>
      <c r="EA16" s="684"/>
      <c r="EB16" s="684"/>
      <c r="EC16" s="693"/>
    </row>
    <row r="17" spans="2:133" ht="11.25" customHeight="1" x14ac:dyDescent="0.15">
      <c r="B17" s="680" t="s">
        <v>263</v>
      </c>
      <c r="C17" s="681"/>
      <c r="D17" s="681"/>
      <c r="E17" s="681"/>
      <c r="F17" s="681"/>
      <c r="G17" s="681"/>
      <c r="H17" s="681"/>
      <c r="I17" s="681"/>
      <c r="J17" s="681"/>
      <c r="K17" s="681"/>
      <c r="L17" s="681"/>
      <c r="M17" s="681"/>
      <c r="N17" s="681"/>
      <c r="O17" s="681"/>
      <c r="P17" s="681"/>
      <c r="Q17" s="682"/>
      <c r="R17" s="683">
        <v>18135</v>
      </c>
      <c r="S17" s="684"/>
      <c r="T17" s="684"/>
      <c r="U17" s="684"/>
      <c r="V17" s="684"/>
      <c r="W17" s="684"/>
      <c r="X17" s="684"/>
      <c r="Y17" s="685"/>
      <c r="Z17" s="686">
        <v>0.3</v>
      </c>
      <c r="AA17" s="686"/>
      <c r="AB17" s="686"/>
      <c r="AC17" s="686"/>
      <c r="AD17" s="687">
        <v>18135</v>
      </c>
      <c r="AE17" s="687"/>
      <c r="AF17" s="687"/>
      <c r="AG17" s="687"/>
      <c r="AH17" s="687"/>
      <c r="AI17" s="687"/>
      <c r="AJ17" s="687"/>
      <c r="AK17" s="687"/>
      <c r="AL17" s="688">
        <v>0.5</v>
      </c>
      <c r="AM17" s="689"/>
      <c r="AN17" s="689"/>
      <c r="AO17" s="690"/>
      <c r="AP17" s="680" t="s">
        <v>264</v>
      </c>
      <c r="AQ17" s="681"/>
      <c r="AR17" s="681"/>
      <c r="AS17" s="681"/>
      <c r="AT17" s="681"/>
      <c r="AU17" s="681"/>
      <c r="AV17" s="681"/>
      <c r="AW17" s="681"/>
      <c r="AX17" s="681"/>
      <c r="AY17" s="681"/>
      <c r="AZ17" s="681"/>
      <c r="BA17" s="681"/>
      <c r="BB17" s="681"/>
      <c r="BC17" s="681"/>
      <c r="BD17" s="681"/>
      <c r="BE17" s="681"/>
      <c r="BF17" s="682"/>
      <c r="BG17" s="683" t="s">
        <v>226</v>
      </c>
      <c r="BH17" s="684"/>
      <c r="BI17" s="684"/>
      <c r="BJ17" s="684"/>
      <c r="BK17" s="684"/>
      <c r="BL17" s="684"/>
      <c r="BM17" s="684"/>
      <c r="BN17" s="685"/>
      <c r="BO17" s="686" t="s">
        <v>226</v>
      </c>
      <c r="BP17" s="686"/>
      <c r="BQ17" s="686"/>
      <c r="BR17" s="686"/>
      <c r="BS17" s="692" t="s">
        <v>226</v>
      </c>
      <c r="BT17" s="684"/>
      <c r="BU17" s="684"/>
      <c r="BV17" s="684"/>
      <c r="BW17" s="684"/>
      <c r="BX17" s="684"/>
      <c r="BY17" s="684"/>
      <c r="BZ17" s="684"/>
      <c r="CA17" s="684"/>
      <c r="CB17" s="693"/>
      <c r="CD17" s="698" t="s">
        <v>265</v>
      </c>
      <c r="CE17" s="699"/>
      <c r="CF17" s="699"/>
      <c r="CG17" s="699"/>
      <c r="CH17" s="699"/>
      <c r="CI17" s="699"/>
      <c r="CJ17" s="699"/>
      <c r="CK17" s="699"/>
      <c r="CL17" s="699"/>
      <c r="CM17" s="699"/>
      <c r="CN17" s="699"/>
      <c r="CO17" s="699"/>
      <c r="CP17" s="699"/>
      <c r="CQ17" s="700"/>
      <c r="CR17" s="683">
        <v>784203</v>
      </c>
      <c r="CS17" s="684"/>
      <c r="CT17" s="684"/>
      <c r="CU17" s="684"/>
      <c r="CV17" s="684"/>
      <c r="CW17" s="684"/>
      <c r="CX17" s="684"/>
      <c r="CY17" s="685"/>
      <c r="CZ17" s="686">
        <v>14.2</v>
      </c>
      <c r="DA17" s="686"/>
      <c r="DB17" s="686"/>
      <c r="DC17" s="686"/>
      <c r="DD17" s="692" t="s">
        <v>226</v>
      </c>
      <c r="DE17" s="684"/>
      <c r="DF17" s="684"/>
      <c r="DG17" s="684"/>
      <c r="DH17" s="684"/>
      <c r="DI17" s="684"/>
      <c r="DJ17" s="684"/>
      <c r="DK17" s="684"/>
      <c r="DL17" s="684"/>
      <c r="DM17" s="684"/>
      <c r="DN17" s="684"/>
      <c r="DO17" s="684"/>
      <c r="DP17" s="685"/>
      <c r="DQ17" s="692">
        <v>780646</v>
      </c>
      <c r="DR17" s="684"/>
      <c r="DS17" s="684"/>
      <c r="DT17" s="684"/>
      <c r="DU17" s="684"/>
      <c r="DV17" s="684"/>
      <c r="DW17" s="684"/>
      <c r="DX17" s="684"/>
      <c r="DY17" s="684"/>
      <c r="DZ17" s="684"/>
      <c r="EA17" s="684"/>
      <c r="EB17" s="684"/>
      <c r="EC17" s="693"/>
    </row>
    <row r="18" spans="2:133" ht="11.25" customHeight="1" x14ac:dyDescent="0.15">
      <c r="B18" s="680" t="s">
        <v>266</v>
      </c>
      <c r="C18" s="681"/>
      <c r="D18" s="681"/>
      <c r="E18" s="681"/>
      <c r="F18" s="681"/>
      <c r="G18" s="681"/>
      <c r="H18" s="681"/>
      <c r="I18" s="681"/>
      <c r="J18" s="681"/>
      <c r="K18" s="681"/>
      <c r="L18" s="681"/>
      <c r="M18" s="681"/>
      <c r="N18" s="681"/>
      <c r="O18" s="681"/>
      <c r="P18" s="681"/>
      <c r="Q18" s="682"/>
      <c r="R18" s="683">
        <v>7335</v>
      </c>
      <c r="S18" s="684"/>
      <c r="T18" s="684"/>
      <c r="U18" s="684"/>
      <c r="V18" s="684"/>
      <c r="W18" s="684"/>
      <c r="X18" s="684"/>
      <c r="Y18" s="685"/>
      <c r="Z18" s="686">
        <v>0.1</v>
      </c>
      <c r="AA18" s="686"/>
      <c r="AB18" s="686"/>
      <c r="AC18" s="686"/>
      <c r="AD18" s="687">
        <v>7335</v>
      </c>
      <c r="AE18" s="687"/>
      <c r="AF18" s="687"/>
      <c r="AG18" s="687"/>
      <c r="AH18" s="687"/>
      <c r="AI18" s="687"/>
      <c r="AJ18" s="687"/>
      <c r="AK18" s="687"/>
      <c r="AL18" s="688">
        <v>0.2</v>
      </c>
      <c r="AM18" s="689"/>
      <c r="AN18" s="689"/>
      <c r="AO18" s="690"/>
      <c r="AP18" s="680" t="s">
        <v>267</v>
      </c>
      <c r="AQ18" s="681"/>
      <c r="AR18" s="681"/>
      <c r="AS18" s="681"/>
      <c r="AT18" s="681"/>
      <c r="AU18" s="681"/>
      <c r="AV18" s="681"/>
      <c r="AW18" s="681"/>
      <c r="AX18" s="681"/>
      <c r="AY18" s="681"/>
      <c r="AZ18" s="681"/>
      <c r="BA18" s="681"/>
      <c r="BB18" s="681"/>
      <c r="BC18" s="681"/>
      <c r="BD18" s="681"/>
      <c r="BE18" s="681"/>
      <c r="BF18" s="682"/>
      <c r="BG18" s="683" t="s">
        <v>226</v>
      </c>
      <c r="BH18" s="684"/>
      <c r="BI18" s="684"/>
      <c r="BJ18" s="684"/>
      <c r="BK18" s="684"/>
      <c r="BL18" s="684"/>
      <c r="BM18" s="684"/>
      <c r="BN18" s="685"/>
      <c r="BO18" s="686" t="s">
        <v>226</v>
      </c>
      <c r="BP18" s="686"/>
      <c r="BQ18" s="686"/>
      <c r="BR18" s="686"/>
      <c r="BS18" s="692" t="s">
        <v>226</v>
      </c>
      <c r="BT18" s="684"/>
      <c r="BU18" s="684"/>
      <c r="BV18" s="684"/>
      <c r="BW18" s="684"/>
      <c r="BX18" s="684"/>
      <c r="BY18" s="684"/>
      <c r="BZ18" s="684"/>
      <c r="CA18" s="684"/>
      <c r="CB18" s="693"/>
      <c r="CD18" s="698" t="s">
        <v>268</v>
      </c>
      <c r="CE18" s="699"/>
      <c r="CF18" s="699"/>
      <c r="CG18" s="699"/>
      <c r="CH18" s="699"/>
      <c r="CI18" s="699"/>
      <c r="CJ18" s="699"/>
      <c r="CK18" s="699"/>
      <c r="CL18" s="699"/>
      <c r="CM18" s="699"/>
      <c r="CN18" s="699"/>
      <c r="CO18" s="699"/>
      <c r="CP18" s="699"/>
      <c r="CQ18" s="700"/>
      <c r="CR18" s="683" t="s">
        <v>226</v>
      </c>
      <c r="CS18" s="684"/>
      <c r="CT18" s="684"/>
      <c r="CU18" s="684"/>
      <c r="CV18" s="684"/>
      <c r="CW18" s="684"/>
      <c r="CX18" s="684"/>
      <c r="CY18" s="685"/>
      <c r="CZ18" s="686" t="s">
        <v>226</v>
      </c>
      <c r="DA18" s="686"/>
      <c r="DB18" s="686"/>
      <c r="DC18" s="686"/>
      <c r="DD18" s="692" t="s">
        <v>226</v>
      </c>
      <c r="DE18" s="684"/>
      <c r="DF18" s="684"/>
      <c r="DG18" s="684"/>
      <c r="DH18" s="684"/>
      <c r="DI18" s="684"/>
      <c r="DJ18" s="684"/>
      <c r="DK18" s="684"/>
      <c r="DL18" s="684"/>
      <c r="DM18" s="684"/>
      <c r="DN18" s="684"/>
      <c r="DO18" s="684"/>
      <c r="DP18" s="685"/>
      <c r="DQ18" s="692" t="s">
        <v>226</v>
      </c>
      <c r="DR18" s="684"/>
      <c r="DS18" s="684"/>
      <c r="DT18" s="684"/>
      <c r="DU18" s="684"/>
      <c r="DV18" s="684"/>
      <c r="DW18" s="684"/>
      <c r="DX18" s="684"/>
      <c r="DY18" s="684"/>
      <c r="DZ18" s="684"/>
      <c r="EA18" s="684"/>
      <c r="EB18" s="684"/>
      <c r="EC18" s="693"/>
    </row>
    <row r="19" spans="2:133" ht="11.25" customHeight="1" x14ac:dyDescent="0.15">
      <c r="B19" s="680" t="s">
        <v>269</v>
      </c>
      <c r="C19" s="681"/>
      <c r="D19" s="681"/>
      <c r="E19" s="681"/>
      <c r="F19" s="681"/>
      <c r="G19" s="681"/>
      <c r="H19" s="681"/>
      <c r="I19" s="681"/>
      <c r="J19" s="681"/>
      <c r="K19" s="681"/>
      <c r="L19" s="681"/>
      <c r="M19" s="681"/>
      <c r="N19" s="681"/>
      <c r="O19" s="681"/>
      <c r="P19" s="681"/>
      <c r="Q19" s="682"/>
      <c r="R19" s="683">
        <v>1367</v>
      </c>
      <c r="S19" s="684"/>
      <c r="T19" s="684"/>
      <c r="U19" s="684"/>
      <c r="V19" s="684"/>
      <c r="W19" s="684"/>
      <c r="X19" s="684"/>
      <c r="Y19" s="685"/>
      <c r="Z19" s="686">
        <v>0</v>
      </c>
      <c r="AA19" s="686"/>
      <c r="AB19" s="686"/>
      <c r="AC19" s="686"/>
      <c r="AD19" s="687">
        <v>1367</v>
      </c>
      <c r="AE19" s="687"/>
      <c r="AF19" s="687"/>
      <c r="AG19" s="687"/>
      <c r="AH19" s="687"/>
      <c r="AI19" s="687"/>
      <c r="AJ19" s="687"/>
      <c r="AK19" s="687"/>
      <c r="AL19" s="688">
        <v>0</v>
      </c>
      <c r="AM19" s="689"/>
      <c r="AN19" s="689"/>
      <c r="AO19" s="690"/>
      <c r="AP19" s="680" t="s">
        <v>270</v>
      </c>
      <c r="AQ19" s="681"/>
      <c r="AR19" s="681"/>
      <c r="AS19" s="681"/>
      <c r="AT19" s="681"/>
      <c r="AU19" s="681"/>
      <c r="AV19" s="681"/>
      <c r="AW19" s="681"/>
      <c r="AX19" s="681"/>
      <c r="AY19" s="681"/>
      <c r="AZ19" s="681"/>
      <c r="BA19" s="681"/>
      <c r="BB19" s="681"/>
      <c r="BC19" s="681"/>
      <c r="BD19" s="681"/>
      <c r="BE19" s="681"/>
      <c r="BF19" s="682"/>
      <c r="BG19" s="683" t="s">
        <v>226</v>
      </c>
      <c r="BH19" s="684"/>
      <c r="BI19" s="684"/>
      <c r="BJ19" s="684"/>
      <c r="BK19" s="684"/>
      <c r="BL19" s="684"/>
      <c r="BM19" s="684"/>
      <c r="BN19" s="685"/>
      <c r="BO19" s="686" t="s">
        <v>226</v>
      </c>
      <c r="BP19" s="686"/>
      <c r="BQ19" s="686"/>
      <c r="BR19" s="686"/>
      <c r="BS19" s="692" t="s">
        <v>226</v>
      </c>
      <c r="BT19" s="684"/>
      <c r="BU19" s="684"/>
      <c r="BV19" s="684"/>
      <c r="BW19" s="684"/>
      <c r="BX19" s="684"/>
      <c r="BY19" s="684"/>
      <c r="BZ19" s="684"/>
      <c r="CA19" s="684"/>
      <c r="CB19" s="693"/>
      <c r="CD19" s="698" t="s">
        <v>271</v>
      </c>
      <c r="CE19" s="699"/>
      <c r="CF19" s="699"/>
      <c r="CG19" s="699"/>
      <c r="CH19" s="699"/>
      <c r="CI19" s="699"/>
      <c r="CJ19" s="699"/>
      <c r="CK19" s="699"/>
      <c r="CL19" s="699"/>
      <c r="CM19" s="699"/>
      <c r="CN19" s="699"/>
      <c r="CO19" s="699"/>
      <c r="CP19" s="699"/>
      <c r="CQ19" s="700"/>
      <c r="CR19" s="683" t="s">
        <v>226</v>
      </c>
      <c r="CS19" s="684"/>
      <c r="CT19" s="684"/>
      <c r="CU19" s="684"/>
      <c r="CV19" s="684"/>
      <c r="CW19" s="684"/>
      <c r="CX19" s="684"/>
      <c r="CY19" s="685"/>
      <c r="CZ19" s="686" t="s">
        <v>226</v>
      </c>
      <c r="DA19" s="686"/>
      <c r="DB19" s="686"/>
      <c r="DC19" s="686"/>
      <c r="DD19" s="692" t="s">
        <v>226</v>
      </c>
      <c r="DE19" s="684"/>
      <c r="DF19" s="684"/>
      <c r="DG19" s="684"/>
      <c r="DH19" s="684"/>
      <c r="DI19" s="684"/>
      <c r="DJ19" s="684"/>
      <c r="DK19" s="684"/>
      <c r="DL19" s="684"/>
      <c r="DM19" s="684"/>
      <c r="DN19" s="684"/>
      <c r="DO19" s="684"/>
      <c r="DP19" s="685"/>
      <c r="DQ19" s="692" t="s">
        <v>226</v>
      </c>
      <c r="DR19" s="684"/>
      <c r="DS19" s="684"/>
      <c r="DT19" s="684"/>
      <c r="DU19" s="684"/>
      <c r="DV19" s="684"/>
      <c r="DW19" s="684"/>
      <c r="DX19" s="684"/>
      <c r="DY19" s="684"/>
      <c r="DZ19" s="684"/>
      <c r="EA19" s="684"/>
      <c r="EB19" s="684"/>
      <c r="EC19" s="693"/>
    </row>
    <row r="20" spans="2:133" ht="11.25" customHeight="1" x14ac:dyDescent="0.15">
      <c r="B20" s="680" t="s">
        <v>272</v>
      </c>
      <c r="C20" s="681"/>
      <c r="D20" s="681"/>
      <c r="E20" s="681"/>
      <c r="F20" s="681"/>
      <c r="G20" s="681"/>
      <c r="H20" s="681"/>
      <c r="I20" s="681"/>
      <c r="J20" s="681"/>
      <c r="K20" s="681"/>
      <c r="L20" s="681"/>
      <c r="M20" s="681"/>
      <c r="N20" s="681"/>
      <c r="O20" s="681"/>
      <c r="P20" s="681"/>
      <c r="Q20" s="682"/>
      <c r="R20" s="683">
        <v>411</v>
      </c>
      <c r="S20" s="684"/>
      <c r="T20" s="684"/>
      <c r="U20" s="684"/>
      <c r="V20" s="684"/>
      <c r="W20" s="684"/>
      <c r="X20" s="684"/>
      <c r="Y20" s="685"/>
      <c r="Z20" s="686">
        <v>0</v>
      </c>
      <c r="AA20" s="686"/>
      <c r="AB20" s="686"/>
      <c r="AC20" s="686"/>
      <c r="AD20" s="687">
        <v>411</v>
      </c>
      <c r="AE20" s="687"/>
      <c r="AF20" s="687"/>
      <c r="AG20" s="687"/>
      <c r="AH20" s="687"/>
      <c r="AI20" s="687"/>
      <c r="AJ20" s="687"/>
      <c r="AK20" s="687"/>
      <c r="AL20" s="688">
        <v>0</v>
      </c>
      <c r="AM20" s="689"/>
      <c r="AN20" s="689"/>
      <c r="AO20" s="690"/>
      <c r="AP20" s="680" t="s">
        <v>273</v>
      </c>
      <c r="AQ20" s="681"/>
      <c r="AR20" s="681"/>
      <c r="AS20" s="681"/>
      <c r="AT20" s="681"/>
      <c r="AU20" s="681"/>
      <c r="AV20" s="681"/>
      <c r="AW20" s="681"/>
      <c r="AX20" s="681"/>
      <c r="AY20" s="681"/>
      <c r="AZ20" s="681"/>
      <c r="BA20" s="681"/>
      <c r="BB20" s="681"/>
      <c r="BC20" s="681"/>
      <c r="BD20" s="681"/>
      <c r="BE20" s="681"/>
      <c r="BF20" s="682"/>
      <c r="BG20" s="683" t="s">
        <v>226</v>
      </c>
      <c r="BH20" s="684"/>
      <c r="BI20" s="684"/>
      <c r="BJ20" s="684"/>
      <c r="BK20" s="684"/>
      <c r="BL20" s="684"/>
      <c r="BM20" s="684"/>
      <c r="BN20" s="685"/>
      <c r="BO20" s="686" t="s">
        <v>226</v>
      </c>
      <c r="BP20" s="686"/>
      <c r="BQ20" s="686"/>
      <c r="BR20" s="686"/>
      <c r="BS20" s="692" t="s">
        <v>226</v>
      </c>
      <c r="BT20" s="684"/>
      <c r="BU20" s="684"/>
      <c r="BV20" s="684"/>
      <c r="BW20" s="684"/>
      <c r="BX20" s="684"/>
      <c r="BY20" s="684"/>
      <c r="BZ20" s="684"/>
      <c r="CA20" s="684"/>
      <c r="CB20" s="693"/>
      <c r="CD20" s="698" t="s">
        <v>274</v>
      </c>
      <c r="CE20" s="699"/>
      <c r="CF20" s="699"/>
      <c r="CG20" s="699"/>
      <c r="CH20" s="699"/>
      <c r="CI20" s="699"/>
      <c r="CJ20" s="699"/>
      <c r="CK20" s="699"/>
      <c r="CL20" s="699"/>
      <c r="CM20" s="699"/>
      <c r="CN20" s="699"/>
      <c r="CO20" s="699"/>
      <c r="CP20" s="699"/>
      <c r="CQ20" s="700"/>
      <c r="CR20" s="683">
        <v>5527925</v>
      </c>
      <c r="CS20" s="684"/>
      <c r="CT20" s="684"/>
      <c r="CU20" s="684"/>
      <c r="CV20" s="684"/>
      <c r="CW20" s="684"/>
      <c r="CX20" s="684"/>
      <c r="CY20" s="685"/>
      <c r="CZ20" s="686">
        <v>100</v>
      </c>
      <c r="DA20" s="686"/>
      <c r="DB20" s="686"/>
      <c r="DC20" s="686"/>
      <c r="DD20" s="692">
        <v>397506</v>
      </c>
      <c r="DE20" s="684"/>
      <c r="DF20" s="684"/>
      <c r="DG20" s="684"/>
      <c r="DH20" s="684"/>
      <c r="DI20" s="684"/>
      <c r="DJ20" s="684"/>
      <c r="DK20" s="684"/>
      <c r="DL20" s="684"/>
      <c r="DM20" s="684"/>
      <c r="DN20" s="684"/>
      <c r="DO20" s="684"/>
      <c r="DP20" s="685"/>
      <c r="DQ20" s="692">
        <v>4081515</v>
      </c>
      <c r="DR20" s="684"/>
      <c r="DS20" s="684"/>
      <c r="DT20" s="684"/>
      <c r="DU20" s="684"/>
      <c r="DV20" s="684"/>
      <c r="DW20" s="684"/>
      <c r="DX20" s="684"/>
      <c r="DY20" s="684"/>
      <c r="DZ20" s="684"/>
      <c r="EA20" s="684"/>
      <c r="EB20" s="684"/>
      <c r="EC20" s="693"/>
    </row>
    <row r="21" spans="2:133" ht="11.25" customHeight="1" x14ac:dyDescent="0.15">
      <c r="B21" s="680" t="s">
        <v>275</v>
      </c>
      <c r="C21" s="681"/>
      <c r="D21" s="681"/>
      <c r="E21" s="681"/>
      <c r="F21" s="681"/>
      <c r="G21" s="681"/>
      <c r="H21" s="681"/>
      <c r="I21" s="681"/>
      <c r="J21" s="681"/>
      <c r="K21" s="681"/>
      <c r="L21" s="681"/>
      <c r="M21" s="681"/>
      <c r="N21" s="681"/>
      <c r="O21" s="681"/>
      <c r="P21" s="681"/>
      <c r="Q21" s="682"/>
      <c r="R21" s="683">
        <v>9022</v>
      </c>
      <c r="S21" s="684"/>
      <c r="T21" s="684"/>
      <c r="U21" s="684"/>
      <c r="V21" s="684"/>
      <c r="W21" s="684"/>
      <c r="X21" s="684"/>
      <c r="Y21" s="685"/>
      <c r="Z21" s="686">
        <v>0.2</v>
      </c>
      <c r="AA21" s="686"/>
      <c r="AB21" s="686"/>
      <c r="AC21" s="686"/>
      <c r="AD21" s="687">
        <v>9022</v>
      </c>
      <c r="AE21" s="687"/>
      <c r="AF21" s="687"/>
      <c r="AG21" s="687"/>
      <c r="AH21" s="687"/>
      <c r="AI21" s="687"/>
      <c r="AJ21" s="687"/>
      <c r="AK21" s="687"/>
      <c r="AL21" s="688">
        <v>0.2</v>
      </c>
      <c r="AM21" s="689"/>
      <c r="AN21" s="689"/>
      <c r="AO21" s="690"/>
      <c r="AP21" s="702" t="s">
        <v>276</v>
      </c>
      <c r="AQ21" s="703"/>
      <c r="AR21" s="703"/>
      <c r="AS21" s="703"/>
      <c r="AT21" s="703"/>
      <c r="AU21" s="703"/>
      <c r="AV21" s="703"/>
      <c r="AW21" s="703"/>
      <c r="AX21" s="703"/>
      <c r="AY21" s="703"/>
      <c r="AZ21" s="703"/>
      <c r="BA21" s="703"/>
      <c r="BB21" s="703"/>
      <c r="BC21" s="703"/>
      <c r="BD21" s="703"/>
      <c r="BE21" s="703"/>
      <c r="BF21" s="704"/>
      <c r="BG21" s="683" t="s">
        <v>226</v>
      </c>
      <c r="BH21" s="684"/>
      <c r="BI21" s="684"/>
      <c r="BJ21" s="684"/>
      <c r="BK21" s="684"/>
      <c r="BL21" s="684"/>
      <c r="BM21" s="684"/>
      <c r="BN21" s="685"/>
      <c r="BO21" s="686" t="s">
        <v>226</v>
      </c>
      <c r="BP21" s="686"/>
      <c r="BQ21" s="686"/>
      <c r="BR21" s="686"/>
      <c r="BS21" s="692" t="s">
        <v>226</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277</v>
      </c>
      <c r="C22" s="681"/>
      <c r="D22" s="681"/>
      <c r="E22" s="681"/>
      <c r="F22" s="681"/>
      <c r="G22" s="681"/>
      <c r="H22" s="681"/>
      <c r="I22" s="681"/>
      <c r="J22" s="681"/>
      <c r="K22" s="681"/>
      <c r="L22" s="681"/>
      <c r="M22" s="681"/>
      <c r="N22" s="681"/>
      <c r="O22" s="681"/>
      <c r="P22" s="681"/>
      <c r="Q22" s="682"/>
      <c r="R22" s="683">
        <v>2260539</v>
      </c>
      <c r="S22" s="684"/>
      <c r="T22" s="684"/>
      <c r="U22" s="684"/>
      <c r="V22" s="684"/>
      <c r="W22" s="684"/>
      <c r="X22" s="684"/>
      <c r="Y22" s="685"/>
      <c r="Z22" s="686">
        <v>38.299999999999997</v>
      </c>
      <c r="AA22" s="686"/>
      <c r="AB22" s="686"/>
      <c r="AC22" s="686"/>
      <c r="AD22" s="687">
        <v>2076672</v>
      </c>
      <c r="AE22" s="687"/>
      <c r="AF22" s="687"/>
      <c r="AG22" s="687"/>
      <c r="AH22" s="687"/>
      <c r="AI22" s="687"/>
      <c r="AJ22" s="687"/>
      <c r="AK22" s="687"/>
      <c r="AL22" s="688">
        <v>57.5</v>
      </c>
      <c r="AM22" s="689"/>
      <c r="AN22" s="689"/>
      <c r="AO22" s="690"/>
      <c r="AP22" s="702" t="s">
        <v>278</v>
      </c>
      <c r="AQ22" s="703"/>
      <c r="AR22" s="703"/>
      <c r="AS22" s="703"/>
      <c r="AT22" s="703"/>
      <c r="AU22" s="703"/>
      <c r="AV22" s="703"/>
      <c r="AW22" s="703"/>
      <c r="AX22" s="703"/>
      <c r="AY22" s="703"/>
      <c r="AZ22" s="703"/>
      <c r="BA22" s="703"/>
      <c r="BB22" s="703"/>
      <c r="BC22" s="703"/>
      <c r="BD22" s="703"/>
      <c r="BE22" s="703"/>
      <c r="BF22" s="704"/>
      <c r="BG22" s="683" t="s">
        <v>226</v>
      </c>
      <c r="BH22" s="684"/>
      <c r="BI22" s="684"/>
      <c r="BJ22" s="684"/>
      <c r="BK22" s="684"/>
      <c r="BL22" s="684"/>
      <c r="BM22" s="684"/>
      <c r="BN22" s="685"/>
      <c r="BO22" s="686" t="s">
        <v>226</v>
      </c>
      <c r="BP22" s="686"/>
      <c r="BQ22" s="686"/>
      <c r="BR22" s="686"/>
      <c r="BS22" s="692" t="s">
        <v>226</v>
      </c>
      <c r="BT22" s="684"/>
      <c r="BU22" s="684"/>
      <c r="BV22" s="684"/>
      <c r="BW22" s="684"/>
      <c r="BX22" s="684"/>
      <c r="BY22" s="684"/>
      <c r="BZ22" s="684"/>
      <c r="CA22" s="684"/>
      <c r="CB22" s="693"/>
      <c r="CD22" s="665" t="s">
        <v>279</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280</v>
      </c>
      <c r="C23" s="681"/>
      <c r="D23" s="681"/>
      <c r="E23" s="681"/>
      <c r="F23" s="681"/>
      <c r="G23" s="681"/>
      <c r="H23" s="681"/>
      <c r="I23" s="681"/>
      <c r="J23" s="681"/>
      <c r="K23" s="681"/>
      <c r="L23" s="681"/>
      <c r="M23" s="681"/>
      <c r="N23" s="681"/>
      <c r="O23" s="681"/>
      <c r="P23" s="681"/>
      <c r="Q23" s="682"/>
      <c r="R23" s="683">
        <v>2076672</v>
      </c>
      <c r="S23" s="684"/>
      <c r="T23" s="684"/>
      <c r="U23" s="684"/>
      <c r="V23" s="684"/>
      <c r="W23" s="684"/>
      <c r="X23" s="684"/>
      <c r="Y23" s="685"/>
      <c r="Z23" s="686">
        <v>35.200000000000003</v>
      </c>
      <c r="AA23" s="686"/>
      <c r="AB23" s="686"/>
      <c r="AC23" s="686"/>
      <c r="AD23" s="687">
        <v>2076672</v>
      </c>
      <c r="AE23" s="687"/>
      <c r="AF23" s="687"/>
      <c r="AG23" s="687"/>
      <c r="AH23" s="687"/>
      <c r="AI23" s="687"/>
      <c r="AJ23" s="687"/>
      <c r="AK23" s="687"/>
      <c r="AL23" s="688">
        <v>57.5</v>
      </c>
      <c r="AM23" s="689"/>
      <c r="AN23" s="689"/>
      <c r="AO23" s="690"/>
      <c r="AP23" s="702" t="s">
        <v>281</v>
      </c>
      <c r="AQ23" s="703"/>
      <c r="AR23" s="703"/>
      <c r="AS23" s="703"/>
      <c r="AT23" s="703"/>
      <c r="AU23" s="703"/>
      <c r="AV23" s="703"/>
      <c r="AW23" s="703"/>
      <c r="AX23" s="703"/>
      <c r="AY23" s="703"/>
      <c r="AZ23" s="703"/>
      <c r="BA23" s="703"/>
      <c r="BB23" s="703"/>
      <c r="BC23" s="703"/>
      <c r="BD23" s="703"/>
      <c r="BE23" s="703"/>
      <c r="BF23" s="704"/>
      <c r="BG23" s="683" t="s">
        <v>226</v>
      </c>
      <c r="BH23" s="684"/>
      <c r="BI23" s="684"/>
      <c r="BJ23" s="684"/>
      <c r="BK23" s="684"/>
      <c r="BL23" s="684"/>
      <c r="BM23" s="684"/>
      <c r="BN23" s="685"/>
      <c r="BO23" s="686" t="s">
        <v>226</v>
      </c>
      <c r="BP23" s="686"/>
      <c r="BQ23" s="686"/>
      <c r="BR23" s="686"/>
      <c r="BS23" s="692" t="s">
        <v>226</v>
      </c>
      <c r="BT23" s="684"/>
      <c r="BU23" s="684"/>
      <c r="BV23" s="684"/>
      <c r="BW23" s="684"/>
      <c r="BX23" s="684"/>
      <c r="BY23" s="684"/>
      <c r="BZ23" s="684"/>
      <c r="CA23" s="684"/>
      <c r="CB23" s="693"/>
      <c r="CD23" s="665" t="s">
        <v>220</v>
      </c>
      <c r="CE23" s="666"/>
      <c r="CF23" s="666"/>
      <c r="CG23" s="666"/>
      <c r="CH23" s="666"/>
      <c r="CI23" s="666"/>
      <c r="CJ23" s="666"/>
      <c r="CK23" s="666"/>
      <c r="CL23" s="666"/>
      <c r="CM23" s="666"/>
      <c r="CN23" s="666"/>
      <c r="CO23" s="666"/>
      <c r="CP23" s="666"/>
      <c r="CQ23" s="667"/>
      <c r="CR23" s="665" t="s">
        <v>282</v>
      </c>
      <c r="CS23" s="666"/>
      <c r="CT23" s="666"/>
      <c r="CU23" s="666"/>
      <c r="CV23" s="666"/>
      <c r="CW23" s="666"/>
      <c r="CX23" s="666"/>
      <c r="CY23" s="667"/>
      <c r="CZ23" s="665" t="s">
        <v>283</v>
      </c>
      <c r="DA23" s="666"/>
      <c r="DB23" s="666"/>
      <c r="DC23" s="667"/>
      <c r="DD23" s="665" t="s">
        <v>284</v>
      </c>
      <c r="DE23" s="666"/>
      <c r="DF23" s="666"/>
      <c r="DG23" s="666"/>
      <c r="DH23" s="666"/>
      <c r="DI23" s="666"/>
      <c r="DJ23" s="666"/>
      <c r="DK23" s="667"/>
      <c r="DL23" s="714" t="s">
        <v>285</v>
      </c>
      <c r="DM23" s="715"/>
      <c r="DN23" s="715"/>
      <c r="DO23" s="715"/>
      <c r="DP23" s="715"/>
      <c r="DQ23" s="715"/>
      <c r="DR23" s="715"/>
      <c r="DS23" s="715"/>
      <c r="DT23" s="715"/>
      <c r="DU23" s="715"/>
      <c r="DV23" s="716"/>
      <c r="DW23" s="665" t="s">
        <v>286</v>
      </c>
      <c r="DX23" s="666"/>
      <c r="DY23" s="666"/>
      <c r="DZ23" s="666"/>
      <c r="EA23" s="666"/>
      <c r="EB23" s="666"/>
      <c r="EC23" s="667"/>
    </row>
    <row r="24" spans="2:133" ht="11.25" customHeight="1" x14ac:dyDescent="0.15">
      <c r="B24" s="680" t="s">
        <v>287</v>
      </c>
      <c r="C24" s="681"/>
      <c r="D24" s="681"/>
      <c r="E24" s="681"/>
      <c r="F24" s="681"/>
      <c r="G24" s="681"/>
      <c r="H24" s="681"/>
      <c r="I24" s="681"/>
      <c r="J24" s="681"/>
      <c r="K24" s="681"/>
      <c r="L24" s="681"/>
      <c r="M24" s="681"/>
      <c r="N24" s="681"/>
      <c r="O24" s="681"/>
      <c r="P24" s="681"/>
      <c r="Q24" s="682"/>
      <c r="R24" s="683">
        <v>183277</v>
      </c>
      <c r="S24" s="684"/>
      <c r="T24" s="684"/>
      <c r="U24" s="684"/>
      <c r="V24" s="684"/>
      <c r="W24" s="684"/>
      <c r="X24" s="684"/>
      <c r="Y24" s="685"/>
      <c r="Z24" s="686">
        <v>3.1</v>
      </c>
      <c r="AA24" s="686"/>
      <c r="AB24" s="686"/>
      <c r="AC24" s="686"/>
      <c r="AD24" s="687" t="s">
        <v>226</v>
      </c>
      <c r="AE24" s="687"/>
      <c r="AF24" s="687"/>
      <c r="AG24" s="687"/>
      <c r="AH24" s="687"/>
      <c r="AI24" s="687"/>
      <c r="AJ24" s="687"/>
      <c r="AK24" s="687"/>
      <c r="AL24" s="688" t="s">
        <v>226</v>
      </c>
      <c r="AM24" s="689"/>
      <c r="AN24" s="689"/>
      <c r="AO24" s="690"/>
      <c r="AP24" s="702" t="s">
        <v>288</v>
      </c>
      <c r="AQ24" s="703"/>
      <c r="AR24" s="703"/>
      <c r="AS24" s="703"/>
      <c r="AT24" s="703"/>
      <c r="AU24" s="703"/>
      <c r="AV24" s="703"/>
      <c r="AW24" s="703"/>
      <c r="AX24" s="703"/>
      <c r="AY24" s="703"/>
      <c r="AZ24" s="703"/>
      <c r="BA24" s="703"/>
      <c r="BB24" s="703"/>
      <c r="BC24" s="703"/>
      <c r="BD24" s="703"/>
      <c r="BE24" s="703"/>
      <c r="BF24" s="704"/>
      <c r="BG24" s="683" t="s">
        <v>226</v>
      </c>
      <c r="BH24" s="684"/>
      <c r="BI24" s="684"/>
      <c r="BJ24" s="684"/>
      <c r="BK24" s="684"/>
      <c r="BL24" s="684"/>
      <c r="BM24" s="684"/>
      <c r="BN24" s="685"/>
      <c r="BO24" s="686" t="s">
        <v>226</v>
      </c>
      <c r="BP24" s="686"/>
      <c r="BQ24" s="686"/>
      <c r="BR24" s="686"/>
      <c r="BS24" s="692" t="s">
        <v>226</v>
      </c>
      <c r="BT24" s="684"/>
      <c r="BU24" s="684"/>
      <c r="BV24" s="684"/>
      <c r="BW24" s="684"/>
      <c r="BX24" s="684"/>
      <c r="BY24" s="684"/>
      <c r="BZ24" s="684"/>
      <c r="CA24" s="684"/>
      <c r="CB24" s="693"/>
      <c r="CD24" s="694" t="s">
        <v>289</v>
      </c>
      <c r="CE24" s="695"/>
      <c r="CF24" s="695"/>
      <c r="CG24" s="695"/>
      <c r="CH24" s="695"/>
      <c r="CI24" s="695"/>
      <c r="CJ24" s="695"/>
      <c r="CK24" s="695"/>
      <c r="CL24" s="695"/>
      <c r="CM24" s="695"/>
      <c r="CN24" s="695"/>
      <c r="CO24" s="695"/>
      <c r="CP24" s="695"/>
      <c r="CQ24" s="696"/>
      <c r="CR24" s="672">
        <v>2671272</v>
      </c>
      <c r="CS24" s="673"/>
      <c r="CT24" s="673"/>
      <c r="CU24" s="673"/>
      <c r="CV24" s="673"/>
      <c r="CW24" s="673"/>
      <c r="CX24" s="673"/>
      <c r="CY24" s="674"/>
      <c r="CZ24" s="677">
        <v>48.3</v>
      </c>
      <c r="DA24" s="678"/>
      <c r="DB24" s="678"/>
      <c r="DC24" s="697"/>
      <c r="DD24" s="722">
        <v>1836976</v>
      </c>
      <c r="DE24" s="673"/>
      <c r="DF24" s="673"/>
      <c r="DG24" s="673"/>
      <c r="DH24" s="673"/>
      <c r="DI24" s="673"/>
      <c r="DJ24" s="673"/>
      <c r="DK24" s="674"/>
      <c r="DL24" s="722">
        <v>1832094</v>
      </c>
      <c r="DM24" s="673"/>
      <c r="DN24" s="673"/>
      <c r="DO24" s="673"/>
      <c r="DP24" s="673"/>
      <c r="DQ24" s="673"/>
      <c r="DR24" s="673"/>
      <c r="DS24" s="673"/>
      <c r="DT24" s="673"/>
      <c r="DU24" s="673"/>
      <c r="DV24" s="674"/>
      <c r="DW24" s="677">
        <v>48.9</v>
      </c>
      <c r="DX24" s="678"/>
      <c r="DY24" s="678"/>
      <c r="DZ24" s="678"/>
      <c r="EA24" s="678"/>
      <c r="EB24" s="678"/>
      <c r="EC24" s="679"/>
    </row>
    <row r="25" spans="2:133" ht="11.25" customHeight="1" x14ac:dyDescent="0.15">
      <c r="B25" s="680" t="s">
        <v>290</v>
      </c>
      <c r="C25" s="681"/>
      <c r="D25" s="681"/>
      <c r="E25" s="681"/>
      <c r="F25" s="681"/>
      <c r="G25" s="681"/>
      <c r="H25" s="681"/>
      <c r="I25" s="681"/>
      <c r="J25" s="681"/>
      <c r="K25" s="681"/>
      <c r="L25" s="681"/>
      <c r="M25" s="681"/>
      <c r="N25" s="681"/>
      <c r="O25" s="681"/>
      <c r="P25" s="681"/>
      <c r="Q25" s="682"/>
      <c r="R25" s="683">
        <v>590</v>
      </c>
      <c r="S25" s="684"/>
      <c r="T25" s="684"/>
      <c r="U25" s="684"/>
      <c r="V25" s="684"/>
      <c r="W25" s="684"/>
      <c r="X25" s="684"/>
      <c r="Y25" s="685"/>
      <c r="Z25" s="686">
        <v>0</v>
      </c>
      <c r="AA25" s="686"/>
      <c r="AB25" s="686"/>
      <c r="AC25" s="686"/>
      <c r="AD25" s="687" t="s">
        <v>226</v>
      </c>
      <c r="AE25" s="687"/>
      <c r="AF25" s="687"/>
      <c r="AG25" s="687"/>
      <c r="AH25" s="687"/>
      <c r="AI25" s="687"/>
      <c r="AJ25" s="687"/>
      <c r="AK25" s="687"/>
      <c r="AL25" s="688" t="s">
        <v>226</v>
      </c>
      <c r="AM25" s="689"/>
      <c r="AN25" s="689"/>
      <c r="AO25" s="690"/>
      <c r="AP25" s="702" t="s">
        <v>291</v>
      </c>
      <c r="AQ25" s="703"/>
      <c r="AR25" s="703"/>
      <c r="AS25" s="703"/>
      <c r="AT25" s="703"/>
      <c r="AU25" s="703"/>
      <c r="AV25" s="703"/>
      <c r="AW25" s="703"/>
      <c r="AX25" s="703"/>
      <c r="AY25" s="703"/>
      <c r="AZ25" s="703"/>
      <c r="BA25" s="703"/>
      <c r="BB25" s="703"/>
      <c r="BC25" s="703"/>
      <c r="BD25" s="703"/>
      <c r="BE25" s="703"/>
      <c r="BF25" s="704"/>
      <c r="BG25" s="683" t="s">
        <v>226</v>
      </c>
      <c r="BH25" s="684"/>
      <c r="BI25" s="684"/>
      <c r="BJ25" s="684"/>
      <c r="BK25" s="684"/>
      <c r="BL25" s="684"/>
      <c r="BM25" s="684"/>
      <c r="BN25" s="685"/>
      <c r="BO25" s="686" t="s">
        <v>226</v>
      </c>
      <c r="BP25" s="686"/>
      <c r="BQ25" s="686"/>
      <c r="BR25" s="686"/>
      <c r="BS25" s="692" t="s">
        <v>226</v>
      </c>
      <c r="BT25" s="684"/>
      <c r="BU25" s="684"/>
      <c r="BV25" s="684"/>
      <c r="BW25" s="684"/>
      <c r="BX25" s="684"/>
      <c r="BY25" s="684"/>
      <c r="BZ25" s="684"/>
      <c r="CA25" s="684"/>
      <c r="CB25" s="693"/>
      <c r="CD25" s="698" t="s">
        <v>292</v>
      </c>
      <c r="CE25" s="699"/>
      <c r="CF25" s="699"/>
      <c r="CG25" s="699"/>
      <c r="CH25" s="699"/>
      <c r="CI25" s="699"/>
      <c r="CJ25" s="699"/>
      <c r="CK25" s="699"/>
      <c r="CL25" s="699"/>
      <c r="CM25" s="699"/>
      <c r="CN25" s="699"/>
      <c r="CO25" s="699"/>
      <c r="CP25" s="699"/>
      <c r="CQ25" s="700"/>
      <c r="CR25" s="683">
        <v>771251</v>
      </c>
      <c r="CS25" s="719"/>
      <c r="CT25" s="719"/>
      <c r="CU25" s="719"/>
      <c r="CV25" s="719"/>
      <c r="CW25" s="719"/>
      <c r="CX25" s="719"/>
      <c r="CY25" s="720"/>
      <c r="CZ25" s="688">
        <v>14</v>
      </c>
      <c r="DA25" s="717"/>
      <c r="DB25" s="717"/>
      <c r="DC25" s="721"/>
      <c r="DD25" s="692">
        <v>738030</v>
      </c>
      <c r="DE25" s="719"/>
      <c r="DF25" s="719"/>
      <c r="DG25" s="719"/>
      <c r="DH25" s="719"/>
      <c r="DI25" s="719"/>
      <c r="DJ25" s="719"/>
      <c r="DK25" s="720"/>
      <c r="DL25" s="692">
        <v>733161</v>
      </c>
      <c r="DM25" s="719"/>
      <c r="DN25" s="719"/>
      <c r="DO25" s="719"/>
      <c r="DP25" s="719"/>
      <c r="DQ25" s="719"/>
      <c r="DR25" s="719"/>
      <c r="DS25" s="719"/>
      <c r="DT25" s="719"/>
      <c r="DU25" s="719"/>
      <c r="DV25" s="720"/>
      <c r="DW25" s="688">
        <v>19.600000000000001</v>
      </c>
      <c r="DX25" s="717"/>
      <c r="DY25" s="717"/>
      <c r="DZ25" s="717"/>
      <c r="EA25" s="717"/>
      <c r="EB25" s="717"/>
      <c r="EC25" s="718"/>
    </row>
    <row r="26" spans="2:133" ht="11.25" customHeight="1" x14ac:dyDescent="0.15">
      <c r="B26" s="680" t="s">
        <v>293</v>
      </c>
      <c r="C26" s="681"/>
      <c r="D26" s="681"/>
      <c r="E26" s="681"/>
      <c r="F26" s="681"/>
      <c r="G26" s="681"/>
      <c r="H26" s="681"/>
      <c r="I26" s="681"/>
      <c r="J26" s="681"/>
      <c r="K26" s="681"/>
      <c r="L26" s="681"/>
      <c r="M26" s="681"/>
      <c r="N26" s="681"/>
      <c r="O26" s="681"/>
      <c r="P26" s="681"/>
      <c r="Q26" s="682"/>
      <c r="R26" s="683">
        <v>3786278</v>
      </c>
      <c r="S26" s="684"/>
      <c r="T26" s="684"/>
      <c r="U26" s="684"/>
      <c r="V26" s="684"/>
      <c r="W26" s="684"/>
      <c r="X26" s="684"/>
      <c r="Y26" s="685"/>
      <c r="Z26" s="686">
        <v>64.2</v>
      </c>
      <c r="AA26" s="686"/>
      <c r="AB26" s="686"/>
      <c r="AC26" s="686"/>
      <c r="AD26" s="687">
        <v>3602411</v>
      </c>
      <c r="AE26" s="687"/>
      <c r="AF26" s="687"/>
      <c r="AG26" s="687"/>
      <c r="AH26" s="687"/>
      <c r="AI26" s="687"/>
      <c r="AJ26" s="687"/>
      <c r="AK26" s="687"/>
      <c r="AL26" s="688">
        <v>99.7</v>
      </c>
      <c r="AM26" s="689"/>
      <c r="AN26" s="689"/>
      <c r="AO26" s="690"/>
      <c r="AP26" s="702" t="s">
        <v>294</v>
      </c>
      <c r="AQ26" s="732"/>
      <c r="AR26" s="732"/>
      <c r="AS26" s="732"/>
      <c r="AT26" s="732"/>
      <c r="AU26" s="732"/>
      <c r="AV26" s="732"/>
      <c r="AW26" s="732"/>
      <c r="AX26" s="732"/>
      <c r="AY26" s="732"/>
      <c r="AZ26" s="732"/>
      <c r="BA26" s="732"/>
      <c r="BB26" s="732"/>
      <c r="BC26" s="732"/>
      <c r="BD26" s="732"/>
      <c r="BE26" s="732"/>
      <c r="BF26" s="704"/>
      <c r="BG26" s="683" t="s">
        <v>226</v>
      </c>
      <c r="BH26" s="684"/>
      <c r="BI26" s="684"/>
      <c r="BJ26" s="684"/>
      <c r="BK26" s="684"/>
      <c r="BL26" s="684"/>
      <c r="BM26" s="684"/>
      <c r="BN26" s="685"/>
      <c r="BO26" s="686" t="s">
        <v>226</v>
      </c>
      <c r="BP26" s="686"/>
      <c r="BQ26" s="686"/>
      <c r="BR26" s="686"/>
      <c r="BS26" s="692" t="s">
        <v>226</v>
      </c>
      <c r="BT26" s="684"/>
      <c r="BU26" s="684"/>
      <c r="BV26" s="684"/>
      <c r="BW26" s="684"/>
      <c r="BX26" s="684"/>
      <c r="BY26" s="684"/>
      <c r="BZ26" s="684"/>
      <c r="CA26" s="684"/>
      <c r="CB26" s="693"/>
      <c r="CD26" s="698" t="s">
        <v>295</v>
      </c>
      <c r="CE26" s="699"/>
      <c r="CF26" s="699"/>
      <c r="CG26" s="699"/>
      <c r="CH26" s="699"/>
      <c r="CI26" s="699"/>
      <c r="CJ26" s="699"/>
      <c r="CK26" s="699"/>
      <c r="CL26" s="699"/>
      <c r="CM26" s="699"/>
      <c r="CN26" s="699"/>
      <c r="CO26" s="699"/>
      <c r="CP26" s="699"/>
      <c r="CQ26" s="700"/>
      <c r="CR26" s="683">
        <v>474418</v>
      </c>
      <c r="CS26" s="684"/>
      <c r="CT26" s="684"/>
      <c r="CU26" s="684"/>
      <c r="CV26" s="684"/>
      <c r="CW26" s="684"/>
      <c r="CX26" s="684"/>
      <c r="CY26" s="685"/>
      <c r="CZ26" s="688">
        <v>8.6</v>
      </c>
      <c r="DA26" s="717"/>
      <c r="DB26" s="717"/>
      <c r="DC26" s="721"/>
      <c r="DD26" s="692">
        <v>447277</v>
      </c>
      <c r="DE26" s="684"/>
      <c r="DF26" s="684"/>
      <c r="DG26" s="684"/>
      <c r="DH26" s="684"/>
      <c r="DI26" s="684"/>
      <c r="DJ26" s="684"/>
      <c r="DK26" s="685"/>
      <c r="DL26" s="692" t="s">
        <v>226</v>
      </c>
      <c r="DM26" s="684"/>
      <c r="DN26" s="684"/>
      <c r="DO26" s="684"/>
      <c r="DP26" s="684"/>
      <c r="DQ26" s="684"/>
      <c r="DR26" s="684"/>
      <c r="DS26" s="684"/>
      <c r="DT26" s="684"/>
      <c r="DU26" s="684"/>
      <c r="DV26" s="685"/>
      <c r="DW26" s="688" t="s">
        <v>226</v>
      </c>
      <c r="DX26" s="717"/>
      <c r="DY26" s="717"/>
      <c r="DZ26" s="717"/>
      <c r="EA26" s="717"/>
      <c r="EB26" s="717"/>
      <c r="EC26" s="718"/>
    </row>
    <row r="27" spans="2:133" ht="11.25" customHeight="1" x14ac:dyDescent="0.15">
      <c r="B27" s="680" t="s">
        <v>296</v>
      </c>
      <c r="C27" s="681"/>
      <c r="D27" s="681"/>
      <c r="E27" s="681"/>
      <c r="F27" s="681"/>
      <c r="G27" s="681"/>
      <c r="H27" s="681"/>
      <c r="I27" s="681"/>
      <c r="J27" s="681"/>
      <c r="K27" s="681"/>
      <c r="L27" s="681"/>
      <c r="M27" s="681"/>
      <c r="N27" s="681"/>
      <c r="O27" s="681"/>
      <c r="P27" s="681"/>
      <c r="Q27" s="682"/>
      <c r="R27" s="683">
        <v>1117</v>
      </c>
      <c r="S27" s="684"/>
      <c r="T27" s="684"/>
      <c r="U27" s="684"/>
      <c r="V27" s="684"/>
      <c r="W27" s="684"/>
      <c r="X27" s="684"/>
      <c r="Y27" s="685"/>
      <c r="Z27" s="686">
        <v>0</v>
      </c>
      <c r="AA27" s="686"/>
      <c r="AB27" s="686"/>
      <c r="AC27" s="686"/>
      <c r="AD27" s="687">
        <v>1117</v>
      </c>
      <c r="AE27" s="687"/>
      <c r="AF27" s="687"/>
      <c r="AG27" s="687"/>
      <c r="AH27" s="687"/>
      <c r="AI27" s="687"/>
      <c r="AJ27" s="687"/>
      <c r="AK27" s="687"/>
      <c r="AL27" s="688">
        <v>0</v>
      </c>
      <c r="AM27" s="689"/>
      <c r="AN27" s="689"/>
      <c r="AO27" s="690"/>
      <c r="AP27" s="680" t="s">
        <v>297</v>
      </c>
      <c r="AQ27" s="681"/>
      <c r="AR27" s="681"/>
      <c r="AS27" s="681"/>
      <c r="AT27" s="681"/>
      <c r="AU27" s="681"/>
      <c r="AV27" s="681"/>
      <c r="AW27" s="681"/>
      <c r="AX27" s="681"/>
      <c r="AY27" s="681"/>
      <c r="AZ27" s="681"/>
      <c r="BA27" s="681"/>
      <c r="BB27" s="681"/>
      <c r="BC27" s="681"/>
      <c r="BD27" s="681"/>
      <c r="BE27" s="681"/>
      <c r="BF27" s="682"/>
      <c r="BG27" s="683">
        <v>1169231</v>
      </c>
      <c r="BH27" s="684"/>
      <c r="BI27" s="684"/>
      <c r="BJ27" s="684"/>
      <c r="BK27" s="684"/>
      <c r="BL27" s="684"/>
      <c r="BM27" s="684"/>
      <c r="BN27" s="685"/>
      <c r="BO27" s="686">
        <v>100</v>
      </c>
      <c r="BP27" s="686"/>
      <c r="BQ27" s="686"/>
      <c r="BR27" s="686"/>
      <c r="BS27" s="692" t="s">
        <v>226</v>
      </c>
      <c r="BT27" s="684"/>
      <c r="BU27" s="684"/>
      <c r="BV27" s="684"/>
      <c r="BW27" s="684"/>
      <c r="BX27" s="684"/>
      <c r="BY27" s="684"/>
      <c r="BZ27" s="684"/>
      <c r="CA27" s="684"/>
      <c r="CB27" s="693"/>
      <c r="CD27" s="698" t="s">
        <v>298</v>
      </c>
      <c r="CE27" s="699"/>
      <c r="CF27" s="699"/>
      <c r="CG27" s="699"/>
      <c r="CH27" s="699"/>
      <c r="CI27" s="699"/>
      <c r="CJ27" s="699"/>
      <c r="CK27" s="699"/>
      <c r="CL27" s="699"/>
      <c r="CM27" s="699"/>
      <c r="CN27" s="699"/>
      <c r="CO27" s="699"/>
      <c r="CP27" s="699"/>
      <c r="CQ27" s="700"/>
      <c r="CR27" s="683">
        <v>1115818</v>
      </c>
      <c r="CS27" s="719"/>
      <c r="CT27" s="719"/>
      <c r="CU27" s="719"/>
      <c r="CV27" s="719"/>
      <c r="CW27" s="719"/>
      <c r="CX27" s="719"/>
      <c r="CY27" s="720"/>
      <c r="CZ27" s="688">
        <v>20.2</v>
      </c>
      <c r="DA27" s="717"/>
      <c r="DB27" s="717"/>
      <c r="DC27" s="721"/>
      <c r="DD27" s="692">
        <v>318300</v>
      </c>
      <c r="DE27" s="719"/>
      <c r="DF27" s="719"/>
      <c r="DG27" s="719"/>
      <c r="DH27" s="719"/>
      <c r="DI27" s="719"/>
      <c r="DJ27" s="719"/>
      <c r="DK27" s="720"/>
      <c r="DL27" s="692">
        <v>318287</v>
      </c>
      <c r="DM27" s="719"/>
      <c r="DN27" s="719"/>
      <c r="DO27" s="719"/>
      <c r="DP27" s="719"/>
      <c r="DQ27" s="719"/>
      <c r="DR27" s="719"/>
      <c r="DS27" s="719"/>
      <c r="DT27" s="719"/>
      <c r="DU27" s="719"/>
      <c r="DV27" s="720"/>
      <c r="DW27" s="688">
        <v>8.5</v>
      </c>
      <c r="DX27" s="717"/>
      <c r="DY27" s="717"/>
      <c r="DZ27" s="717"/>
      <c r="EA27" s="717"/>
      <c r="EB27" s="717"/>
      <c r="EC27" s="718"/>
    </row>
    <row r="28" spans="2:133" ht="11.25" customHeight="1" x14ac:dyDescent="0.15">
      <c r="B28" s="680" t="s">
        <v>299</v>
      </c>
      <c r="C28" s="681"/>
      <c r="D28" s="681"/>
      <c r="E28" s="681"/>
      <c r="F28" s="681"/>
      <c r="G28" s="681"/>
      <c r="H28" s="681"/>
      <c r="I28" s="681"/>
      <c r="J28" s="681"/>
      <c r="K28" s="681"/>
      <c r="L28" s="681"/>
      <c r="M28" s="681"/>
      <c r="N28" s="681"/>
      <c r="O28" s="681"/>
      <c r="P28" s="681"/>
      <c r="Q28" s="682"/>
      <c r="R28" s="683">
        <v>20213</v>
      </c>
      <c r="S28" s="684"/>
      <c r="T28" s="684"/>
      <c r="U28" s="684"/>
      <c r="V28" s="684"/>
      <c r="W28" s="684"/>
      <c r="X28" s="684"/>
      <c r="Y28" s="685"/>
      <c r="Z28" s="686">
        <v>0.3</v>
      </c>
      <c r="AA28" s="686"/>
      <c r="AB28" s="686"/>
      <c r="AC28" s="686"/>
      <c r="AD28" s="687">
        <v>8094</v>
      </c>
      <c r="AE28" s="687"/>
      <c r="AF28" s="687"/>
      <c r="AG28" s="687"/>
      <c r="AH28" s="687"/>
      <c r="AI28" s="687"/>
      <c r="AJ28" s="687"/>
      <c r="AK28" s="687"/>
      <c r="AL28" s="688">
        <v>0.2</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300</v>
      </c>
      <c r="CE28" s="699"/>
      <c r="CF28" s="699"/>
      <c r="CG28" s="699"/>
      <c r="CH28" s="699"/>
      <c r="CI28" s="699"/>
      <c r="CJ28" s="699"/>
      <c r="CK28" s="699"/>
      <c r="CL28" s="699"/>
      <c r="CM28" s="699"/>
      <c r="CN28" s="699"/>
      <c r="CO28" s="699"/>
      <c r="CP28" s="699"/>
      <c r="CQ28" s="700"/>
      <c r="CR28" s="683">
        <v>784203</v>
      </c>
      <c r="CS28" s="684"/>
      <c r="CT28" s="684"/>
      <c r="CU28" s="684"/>
      <c r="CV28" s="684"/>
      <c r="CW28" s="684"/>
      <c r="CX28" s="684"/>
      <c r="CY28" s="685"/>
      <c r="CZ28" s="688">
        <v>14.2</v>
      </c>
      <c r="DA28" s="717"/>
      <c r="DB28" s="717"/>
      <c r="DC28" s="721"/>
      <c r="DD28" s="692">
        <v>780646</v>
      </c>
      <c r="DE28" s="684"/>
      <c r="DF28" s="684"/>
      <c r="DG28" s="684"/>
      <c r="DH28" s="684"/>
      <c r="DI28" s="684"/>
      <c r="DJ28" s="684"/>
      <c r="DK28" s="685"/>
      <c r="DL28" s="692">
        <v>780646</v>
      </c>
      <c r="DM28" s="684"/>
      <c r="DN28" s="684"/>
      <c r="DO28" s="684"/>
      <c r="DP28" s="684"/>
      <c r="DQ28" s="684"/>
      <c r="DR28" s="684"/>
      <c r="DS28" s="684"/>
      <c r="DT28" s="684"/>
      <c r="DU28" s="684"/>
      <c r="DV28" s="685"/>
      <c r="DW28" s="688">
        <v>20.8</v>
      </c>
      <c r="DX28" s="717"/>
      <c r="DY28" s="717"/>
      <c r="DZ28" s="717"/>
      <c r="EA28" s="717"/>
      <c r="EB28" s="717"/>
      <c r="EC28" s="718"/>
    </row>
    <row r="29" spans="2:133" ht="11.25" customHeight="1" x14ac:dyDescent="0.15">
      <c r="B29" s="680" t="s">
        <v>301</v>
      </c>
      <c r="C29" s="681"/>
      <c r="D29" s="681"/>
      <c r="E29" s="681"/>
      <c r="F29" s="681"/>
      <c r="G29" s="681"/>
      <c r="H29" s="681"/>
      <c r="I29" s="681"/>
      <c r="J29" s="681"/>
      <c r="K29" s="681"/>
      <c r="L29" s="681"/>
      <c r="M29" s="681"/>
      <c r="N29" s="681"/>
      <c r="O29" s="681"/>
      <c r="P29" s="681"/>
      <c r="Q29" s="682"/>
      <c r="R29" s="683">
        <v>19419</v>
      </c>
      <c r="S29" s="684"/>
      <c r="T29" s="684"/>
      <c r="U29" s="684"/>
      <c r="V29" s="684"/>
      <c r="W29" s="684"/>
      <c r="X29" s="684"/>
      <c r="Y29" s="685"/>
      <c r="Z29" s="686">
        <v>0.3</v>
      </c>
      <c r="AA29" s="686"/>
      <c r="AB29" s="686"/>
      <c r="AC29" s="686"/>
      <c r="AD29" s="687">
        <v>2027</v>
      </c>
      <c r="AE29" s="687"/>
      <c r="AF29" s="687"/>
      <c r="AG29" s="687"/>
      <c r="AH29" s="687"/>
      <c r="AI29" s="687"/>
      <c r="AJ29" s="687"/>
      <c r="AK29" s="687"/>
      <c r="AL29" s="688">
        <v>0.1</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302</v>
      </c>
      <c r="CE29" s="724"/>
      <c r="CF29" s="698" t="s">
        <v>70</v>
      </c>
      <c r="CG29" s="699"/>
      <c r="CH29" s="699"/>
      <c r="CI29" s="699"/>
      <c r="CJ29" s="699"/>
      <c r="CK29" s="699"/>
      <c r="CL29" s="699"/>
      <c r="CM29" s="699"/>
      <c r="CN29" s="699"/>
      <c r="CO29" s="699"/>
      <c r="CP29" s="699"/>
      <c r="CQ29" s="700"/>
      <c r="CR29" s="683">
        <v>784203</v>
      </c>
      <c r="CS29" s="719"/>
      <c r="CT29" s="719"/>
      <c r="CU29" s="719"/>
      <c r="CV29" s="719"/>
      <c r="CW29" s="719"/>
      <c r="CX29" s="719"/>
      <c r="CY29" s="720"/>
      <c r="CZ29" s="688">
        <v>14.2</v>
      </c>
      <c r="DA29" s="717"/>
      <c r="DB29" s="717"/>
      <c r="DC29" s="721"/>
      <c r="DD29" s="692">
        <v>780646</v>
      </c>
      <c r="DE29" s="719"/>
      <c r="DF29" s="719"/>
      <c r="DG29" s="719"/>
      <c r="DH29" s="719"/>
      <c r="DI29" s="719"/>
      <c r="DJ29" s="719"/>
      <c r="DK29" s="720"/>
      <c r="DL29" s="692">
        <v>780646</v>
      </c>
      <c r="DM29" s="719"/>
      <c r="DN29" s="719"/>
      <c r="DO29" s="719"/>
      <c r="DP29" s="719"/>
      <c r="DQ29" s="719"/>
      <c r="DR29" s="719"/>
      <c r="DS29" s="719"/>
      <c r="DT29" s="719"/>
      <c r="DU29" s="719"/>
      <c r="DV29" s="720"/>
      <c r="DW29" s="688">
        <v>20.8</v>
      </c>
      <c r="DX29" s="717"/>
      <c r="DY29" s="717"/>
      <c r="DZ29" s="717"/>
      <c r="EA29" s="717"/>
      <c r="EB29" s="717"/>
      <c r="EC29" s="718"/>
    </row>
    <row r="30" spans="2:133" ht="11.25" customHeight="1" x14ac:dyDescent="0.15">
      <c r="B30" s="680" t="s">
        <v>303</v>
      </c>
      <c r="C30" s="681"/>
      <c r="D30" s="681"/>
      <c r="E30" s="681"/>
      <c r="F30" s="681"/>
      <c r="G30" s="681"/>
      <c r="H30" s="681"/>
      <c r="I30" s="681"/>
      <c r="J30" s="681"/>
      <c r="K30" s="681"/>
      <c r="L30" s="681"/>
      <c r="M30" s="681"/>
      <c r="N30" s="681"/>
      <c r="O30" s="681"/>
      <c r="P30" s="681"/>
      <c r="Q30" s="682"/>
      <c r="R30" s="683">
        <v>7211</v>
      </c>
      <c r="S30" s="684"/>
      <c r="T30" s="684"/>
      <c r="U30" s="684"/>
      <c r="V30" s="684"/>
      <c r="W30" s="684"/>
      <c r="X30" s="684"/>
      <c r="Y30" s="685"/>
      <c r="Z30" s="686">
        <v>0.1</v>
      </c>
      <c r="AA30" s="686"/>
      <c r="AB30" s="686"/>
      <c r="AC30" s="686"/>
      <c r="AD30" s="687" t="s">
        <v>226</v>
      </c>
      <c r="AE30" s="687"/>
      <c r="AF30" s="687"/>
      <c r="AG30" s="687"/>
      <c r="AH30" s="687"/>
      <c r="AI30" s="687"/>
      <c r="AJ30" s="687"/>
      <c r="AK30" s="687"/>
      <c r="AL30" s="688" t="s">
        <v>226</v>
      </c>
      <c r="AM30" s="689"/>
      <c r="AN30" s="689"/>
      <c r="AO30" s="690"/>
      <c r="AP30" s="662" t="s">
        <v>220</v>
      </c>
      <c r="AQ30" s="663"/>
      <c r="AR30" s="663"/>
      <c r="AS30" s="663"/>
      <c r="AT30" s="663"/>
      <c r="AU30" s="663"/>
      <c r="AV30" s="663"/>
      <c r="AW30" s="663"/>
      <c r="AX30" s="663"/>
      <c r="AY30" s="663"/>
      <c r="AZ30" s="663"/>
      <c r="BA30" s="663"/>
      <c r="BB30" s="663"/>
      <c r="BC30" s="663"/>
      <c r="BD30" s="663"/>
      <c r="BE30" s="663"/>
      <c r="BF30" s="664"/>
      <c r="BG30" s="662" t="s">
        <v>304</v>
      </c>
      <c r="BH30" s="736"/>
      <c r="BI30" s="736"/>
      <c r="BJ30" s="736"/>
      <c r="BK30" s="736"/>
      <c r="BL30" s="736"/>
      <c r="BM30" s="736"/>
      <c r="BN30" s="736"/>
      <c r="BO30" s="736"/>
      <c r="BP30" s="736"/>
      <c r="BQ30" s="737"/>
      <c r="BR30" s="662" t="s">
        <v>305</v>
      </c>
      <c r="BS30" s="736"/>
      <c r="BT30" s="736"/>
      <c r="BU30" s="736"/>
      <c r="BV30" s="736"/>
      <c r="BW30" s="736"/>
      <c r="BX30" s="736"/>
      <c r="BY30" s="736"/>
      <c r="BZ30" s="736"/>
      <c r="CA30" s="736"/>
      <c r="CB30" s="737"/>
      <c r="CD30" s="725"/>
      <c r="CE30" s="726"/>
      <c r="CF30" s="698" t="s">
        <v>306</v>
      </c>
      <c r="CG30" s="699"/>
      <c r="CH30" s="699"/>
      <c r="CI30" s="699"/>
      <c r="CJ30" s="699"/>
      <c r="CK30" s="699"/>
      <c r="CL30" s="699"/>
      <c r="CM30" s="699"/>
      <c r="CN30" s="699"/>
      <c r="CO30" s="699"/>
      <c r="CP30" s="699"/>
      <c r="CQ30" s="700"/>
      <c r="CR30" s="683">
        <v>731742</v>
      </c>
      <c r="CS30" s="684"/>
      <c r="CT30" s="684"/>
      <c r="CU30" s="684"/>
      <c r="CV30" s="684"/>
      <c r="CW30" s="684"/>
      <c r="CX30" s="684"/>
      <c r="CY30" s="685"/>
      <c r="CZ30" s="688">
        <v>13.2</v>
      </c>
      <c r="DA30" s="717"/>
      <c r="DB30" s="717"/>
      <c r="DC30" s="721"/>
      <c r="DD30" s="692">
        <v>728569</v>
      </c>
      <c r="DE30" s="684"/>
      <c r="DF30" s="684"/>
      <c r="DG30" s="684"/>
      <c r="DH30" s="684"/>
      <c r="DI30" s="684"/>
      <c r="DJ30" s="684"/>
      <c r="DK30" s="685"/>
      <c r="DL30" s="692">
        <v>728569</v>
      </c>
      <c r="DM30" s="684"/>
      <c r="DN30" s="684"/>
      <c r="DO30" s="684"/>
      <c r="DP30" s="684"/>
      <c r="DQ30" s="684"/>
      <c r="DR30" s="684"/>
      <c r="DS30" s="684"/>
      <c r="DT30" s="684"/>
      <c r="DU30" s="684"/>
      <c r="DV30" s="685"/>
      <c r="DW30" s="688">
        <v>19.399999999999999</v>
      </c>
      <c r="DX30" s="717"/>
      <c r="DY30" s="717"/>
      <c r="DZ30" s="717"/>
      <c r="EA30" s="717"/>
      <c r="EB30" s="717"/>
      <c r="EC30" s="718"/>
    </row>
    <row r="31" spans="2:133" ht="11.25" customHeight="1" x14ac:dyDescent="0.15">
      <c r="B31" s="680" t="s">
        <v>307</v>
      </c>
      <c r="C31" s="681"/>
      <c r="D31" s="681"/>
      <c r="E31" s="681"/>
      <c r="F31" s="681"/>
      <c r="G31" s="681"/>
      <c r="H31" s="681"/>
      <c r="I31" s="681"/>
      <c r="J31" s="681"/>
      <c r="K31" s="681"/>
      <c r="L31" s="681"/>
      <c r="M31" s="681"/>
      <c r="N31" s="681"/>
      <c r="O31" s="681"/>
      <c r="P31" s="681"/>
      <c r="Q31" s="682"/>
      <c r="R31" s="683">
        <v>701543</v>
      </c>
      <c r="S31" s="684"/>
      <c r="T31" s="684"/>
      <c r="U31" s="684"/>
      <c r="V31" s="684"/>
      <c r="W31" s="684"/>
      <c r="X31" s="684"/>
      <c r="Y31" s="685"/>
      <c r="Z31" s="686">
        <v>11.9</v>
      </c>
      <c r="AA31" s="686"/>
      <c r="AB31" s="686"/>
      <c r="AC31" s="686"/>
      <c r="AD31" s="687" t="s">
        <v>226</v>
      </c>
      <c r="AE31" s="687"/>
      <c r="AF31" s="687"/>
      <c r="AG31" s="687"/>
      <c r="AH31" s="687"/>
      <c r="AI31" s="687"/>
      <c r="AJ31" s="687"/>
      <c r="AK31" s="687"/>
      <c r="AL31" s="688" t="s">
        <v>226</v>
      </c>
      <c r="AM31" s="689"/>
      <c r="AN31" s="689"/>
      <c r="AO31" s="690"/>
      <c r="AP31" s="740" t="s">
        <v>308</v>
      </c>
      <c r="AQ31" s="741"/>
      <c r="AR31" s="741"/>
      <c r="AS31" s="741"/>
      <c r="AT31" s="746" t="s">
        <v>309</v>
      </c>
      <c r="AU31" s="231"/>
      <c r="AV31" s="231"/>
      <c r="AW31" s="231"/>
      <c r="AX31" s="669" t="s">
        <v>187</v>
      </c>
      <c r="AY31" s="670"/>
      <c r="AZ31" s="670"/>
      <c r="BA31" s="670"/>
      <c r="BB31" s="670"/>
      <c r="BC31" s="670"/>
      <c r="BD31" s="670"/>
      <c r="BE31" s="670"/>
      <c r="BF31" s="671"/>
      <c r="BG31" s="751">
        <v>99.1</v>
      </c>
      <c r="BH31" s="738"/>
      <c r="BI31" s="738"/>
      <c r="BJ31" s="738"/>
      <c r="BK31" s="738"/>
      <c r="BL31" s="738"/>
      <c r="BM31" s="678">
        <v>95.6</v>
      </c>
      <c r="BN31" s="738"/>
      <c r="BO31" s="738"/>
      <c r="BP31" s="738"/>
      <c r="BQ31" s="739"/>
      <c r="BR31" s="751">
        <v>99</v>
      </c>
      <c r="BS31" s="738"/>
      <c r="BT31" s="738"/>
      <c r="BU31" s="738"/>
      <c r="BV31" s="738"/>
      <c r="BW31" s="738"/>
      <c r="BX31" s="678">
        <v>94.9</v>
      </c>
      <c r="BY31" s="738"/>
      <c r="BZ31" s="738"/>
      <c r="CA31" s="738"/>
      <c r="CB31" s="739"/>
      <c r="CD31" s="725"/>
      <c r="CE31" s="726"/>
      <c r="CF31" s="698" t="s">
        <v>310</v>
      </c>
      <c r="CG31" s="699"/>
      <c r="CH31" s="699"/>
      <c r="CI31" s="699"/>
      <c r="CJ31" s="699"/>
      <c r="CK31" s="699"/>
      <c r="CL31" s="699"/>
      <c r="CM31" s="699"/>
      <c r="CN31" s="699"/>
      <c r="CO31" s="699"/>
      <c r="CP31" s="699"/>
      <c r="CQ31" s="700"/>
      <c r="CR31" s="683">
        <v>52461</v>
      </c>
      <c r="CS31" s="719"/>
      <c r="CT31" s="719"/>
      <c r="CU31" s="719"/>
      <c r="CV31" s="719"/>
      <c r="CW31" s="719"/>
      <c r="CX31" s="719"/>
      <c r="CY31" s="720"/>
      <c r="CZ31" s="688">
        <v>0.9</v>
      </c>
      <c r="DA31" s="717"/>
      <c r="DB31" s="717"/>
      <c r="DC31" s="721"/>
      <c r="DD31" s="692">
        <v>52077</v>
      </c>
      <c r="DE31" s="719"/>
      <c r="DF31" s="719"/>
      <c r="DG31" s="719"/>
      <c r="DH31" s="719"/>
      <c r="DI31" s="719"/>
      <c r="DJ31" s="719"/>
      <c r="DK31" s="720"/>
      <c r="DL31" s="692">
        <v>52077</v>
      </c>
      <c r="DM31" s="719"/>
      <c r="DN31" s="719"/>
      <c r="DO31" s="719"/>
      <c r="DP31" s="719"/>
      <c r="DQ31" s="719"/>
      <c r="DR31" s="719"/>
      <c r="DS31" s="719"/>
      <c r="DT31" s="719"/>
      <c r="DU31" s="719"/>
      <c r="DV31" s="720"/>
      <c r="DW31" s="688">
        <v>1.4</v>
      </c>
      <c r="DX31" s="717"/>
      <c r="DY31" s="717"/>
      <c r="DZ31" s="717"/>
      <c r="EA31" s="717"/>
      <c r="EB31" s="717"/>
      <c r="EC31" s="718"/>
    </row>
    <row r="32" spans="2:133" ht="11.25" customHeight="1" x14ac:dyDescent="0.15">
      <c r="B32" s="729" t="s">
        <v>311</v>
      </c>
      <c r="C32" s="730"/>
      <c r="D32" s="730"/>
      <c r="E32" s="730"/>
      <c r="F32" s="730"/>
      <c r="G32" s="730"/>
      <c r="H32" s="730"/>
      <c r="I32" s="730"/>
      <c r="J32" s="730"/>
      <c r="K32" s="730"/>
      <c r="L32" s="730"/>
      <c r="M32" s="730"/>
      <c r="N32" s="730"/>
      <c r="O32" s="730"/>
      <c r="P32" s="730"/>
      <c r="Q32" s="731"/>
      <c r="R32" s="683" t="s">
        <v>226</v>
      </c>
      <c r="S32" s="684"/>
      <c r="T32" s="684"/>
      <c r="U32" s="684"/>
      <c r="V32" s="684"/>
      <c r="W32" s="684"/>
      <c r="X32" s="684"/>
      <c r="Y32" s="685"/>
      <c r="Z32" s="686" t="s">
        <v>226</v>
      </c>
      <c r="AA32" s="686"/>
      <c r="AB32" s="686"/>
      <c r="AC32" s="686"/>
      <c r="AD32" s="687" t="s">
        <v>226</v>
      </c>
      <c r="AE32" s="687"/>
      <c r="AF32" s="687"/>
      <c r="AG32" s="687"/>
      <c r="AH32" s="687"/>
      <c r="AI32" s="687"/>
      <c r="AJ32" s="687"/>
      <c r="AK32" s="687"/>
      <c r="AL32" s="688" t="s">
        <v>226</v>
      </c>
      <c r="AM32" s="689"/>
      <c r="AN32" s="689"/>
      <c r="AO32" s="690"/>
      <c r="AP32" s="742"/>
      <c r="AQ32" s="743"/>
      <c r="AR32" s="743"/>
      <c r="AS32" s="743"/>
      <c r="AT32" s="747"/>
      <c r="AU32" s="230" t="s">
        <v>312</v>
      </c>
      <c r="AV32" s="230"/>
      <c r="AW32" s="230"/>
      <c r="AX32" s="680" t="s">
        <v>313</v>
      </c>
      <c r="AY32" s="681"/>
      <c r="AZ32" s="681"/>
      <c r="BA32" s="681"/>
      <c r="BB32" s="681"/>
      <c r="BC32" s="681"/>
      <c r="BD32" s="681"/>
      <c r="BE32" s="681"/>
      <c r="BF32" s="682"/>
      <c r="BG32" s="752">
        <v>99.1</v>
      </c>
      <c r="BH32" s="719"/>
      <c r="BI32" s="719"/>
      <c r="BJ32" s="719"/>
      <c r="BK32" s="719"/>
      <c r="BL32" s="719"/>
      <c r="BM32" s="689">
        <v>95.6</v>
      </c>
      <c r="BN32" s="749"/>
      <c r="BO32" s="749"/>
      <c r="BP32" s="749"/>
      <c r="BQ32" s="750"/>
      <c r="BR32" s="752">
        <v>98.9</v>
      </c>
      <c r="BS32" s="719"/>
      <c r="BT32" s="719"/>
      <c r="BU32" s="719"/>
      <c r="BV32" s="719"/>
      <c r="BW32" s="719"/>
      <c r="BX32" s="689">
        <v>94.9</v>
      </c>
      <c r="BY32" s="749"/>
      <c r="BZ32" s="749"/>
      <c r="CA32" s="749"/>
      <c r="CB32" s="750"/>
      <c r="CD32" s="727"/>
      <c r="CE32" s="728"/>
      <c r="CF32" s="698" t="s">
        <v>314</v>
      </c>
      <c r="CG32" s="699"/>
      <c r="CH32" s="699"/>
      <c r="CI32" s="699"/>
      <c r="CJ32" s="699"/>
      <c r="CK32" s="699"/>
      <c r="CL32" s="699"/>
      <c r="CM32" s="699"/>
      <c r="CN32" s="699"/>
      <c r="CO32" s="699"/>
      <c r="CP32" s="699"/>
      <c r="CQ32" s="700"/>
      <c r="CR32" s="683" t="s">
        <v>226</v>
      </c>
      <c r="CS32" s="684"/>
      <c r="CT32" s="684"/>
      <c r="CU32" s="684"/>
      <c r="CV32" s="684"/>
      <c r="CW32" s="684"/>
      <c r="CX32" s="684"/>
      <c r="CY32" s="685"/>
      <c r="CZ32" s="688" t="s">
        <v>226</v>
      </c>
      <c r="DA32" s="717"/>
      <c r="DB32" s="717"/>
      <c r="DC32" s="721"/>
      <c r="DD32" s="692" t="s">
        <v>226</v>
      </c>
      <c r="DE32" s="684"/>
      <c r="DF32" s="684"/>
      <c r="DG32" s="684"/>
      <c r="DH32" s="684"/>
      <c r="DI32" s="684"/>
      <c r="DJ32" s="684"/>
      <c r="DK32" s="685"/>
      <c r="DL32" s="692" t="s">
        <v>226</v>
      </c>
      <c r="DM32" s="684"/>
      <c r="DN32" s="684"/>
      <c r="DO32" s="684"/>
      <c r="DP32" s="684"/>
      <c r="DQ32" s="684"/>
      <c r="DR32" s="684"/>
      <c r="DS32" s="684"/>
      <c r="DT32" s="684"/>
      <c r="DU32" s="684"/>
      <c r="DV32" s="685"/>
      <c r="DW32" s="688" t="s">
        <v>226</v>
      </c>
      <c r="DX32" s="717"/>
      <c r="DY32" s="717"/>
      <c r="DZ32" s="717"/>
      <c r="EA32" s="717"/>
      <c r="EB32" s="717"/>
      <c r="EC32" s="718"/>
    </row>
    <row r="33" spans="2:133" ht="11.25" customHeight="1" x14ac:dyDescent="0.15">
      <c r="B33" s="680" t="s">
        <v>315</v>
      </c>
      <c r="C33" s="681"/>
      <c r="D33" s="681"/>
      <c r="E33" s="681"/>
      <c r="F33" s="681"/>
      <c r="G33" s="681"/>
      <c r="H33" s="681"/>
      <c r="I33" s="681"/>
      <c r="J33" s="681"/>
      <c r="K33" s="681"/>
      <c r="L33" s="681"/>
      <c r="M33" s="681"/>
      <c r="N33" s="681"/>
      <c r="O33" s="681"/>
      <c r="P33" s="681"/>
      <c r="Q33" s="682"/>
      <c r="R33" s="683">
        <v>491196</v>
      </c>
      <c r="S33" s="684"/>
      <c r="T33" s="684"/>
      <c r="U33" s="684"/>
      <c r="V33" s="684"/>
      <c r="W33" s="684"/>
      <c r="X33" s="684"/>
      <c r="Y33" s="685"/>
      <c r="Z33" s="686">
        <v>8.3000000000000007</v>
      </c>
      <c r="AA33" s="686"/>
      <c r="AB33" s="686"/>
      <c r="AC33" s="686"/>
      <c r="AD33" s="687" t="s">
        <v>226</v>
      </c>
      <c r="AE33" s="687"/>
      <c r="AF33" s="687"/>
      <c r="AG33" s="687"/>
      <c r="AH33" s="687"/>
      <c r="AI33" s="687"/>
      <c r="AJ33" s="687"/>
      <c r="AK33" s="687"/>
      <c r="AL33" s="688" t="s">
        <v>226</v>
      </c>
      <c r="AM33" s="689"/>
      <c r="AN33" s="689"/>
      <c r="AO33" s="690"/>
      <c r="AP33" s="744"/>
      <c r="AQ33" s="745"/>
      <c r="AR33" s="745"/>
      <c r="AS33" s="745"/>
      <c r="AT33" s="748"/>
      <c r="AU33" s="232"/>
      <c r="AV33" s="232"/>
      <c r="AW33" s="232"/>
      <c r="AX33" s="733" t="s">
        <v>316</v>
      </c>
      <c r="AY33" s="734"/>
      <c r="AZ33" s="734"/>
      <c r="BA33" s="734"/>
      <c r="BB33" s="734"/>
      <c r="BC33" s="734"/>
      <c r="BD33" s="734"/>
      <c r="BE33" s="734"/>
      <c r="BF33" s="735"/>
      <c r="BG33" s="753">
        <v>99</v>
      </c>
      <c r="BH33" s="754"/>
      <c r="BI33" s="754"/>
      <c r="BJ33" s="754"/>
      <c r="BK33" s="754"/>
      <c r="BL33" s="754"/>
      <c r="BM33" s="755">
        <v>94.7</v>
      </c>
      <c r="BN33" s="754"/>
      <c r="BO33" s="754"/>
      <c r="BP33" s="754"/>
      <c r="BQ33" s="756"/>
      <c r="BR33" s="753">
        <v>99</v>
      </c>
      <c r="BS33" s="754"/>
      <c r="BT33" s="754"/>
      <c r="BU33" s="754"/>
      <c r="BV33" s="754"/>
      <c r="BW33" s="754"/>
      <c r="BX33" s="755">
        <v>93.9</v>
      </c>
      <c r="BY33" s="754"/>
      <c r="BZ33" s="754"/>
      <c r="CA33" s="754"/>
      <c r="CB33" s="756"/>
      <c r="CD33" s="698" t="s">
        <v>317</v>
      </c>
      <c r="CE33" s="699"/>
      <c r="CF33" s="699"/>
      <c r="CG33" s="699"/>
      <c r="CH33" s="699"/>
      <c r="CI33" s="699"/>
      <c r="CJ33" s="699"/>
      <c r="CK33" s="699"/>
      <c r="CL33" s="699"/>
      <c r="CM33" s="699"/>
      <c r="CN33" s="699"/>
      <c r="CO33" s="699"/>
      <c r="CP33" s="699"/>
      <c r="CQ33" s="700"/>
      <c r="CR33" s="683">
        <v>2436780</v>
      </c>
      <c r="CS33" s="719"/>
      <c r="CT33" s="719"/>
      <c r="CU33" s="719"/>
      <c r="CV33" s="719"/>
      <c r="CW33" s="719"/>
      <c r="CX33" s="719"/>
      <c r="CY33" s="720"/>
      <c r="CZ33" s="688">
        <v>44.1</v>
      </c>
      <c r="DA33" s="717"/>
      <c r="DB33" s="717"/>
      <c r="DC33" s="721"/>
      <c r="DD33" s="692">
        <v>2080864</v>
      </c>
      <c r="DE33" s="719"/>
      <c r="DF33" s="719"/>
      <c r="DG33" s="719"/>
      <c r="DH33" s="719"/>
      <c r="DI33" s="719"/>
      <c r="DJ33" s="719"/>
      <c r="DK33" s="720"/>
      <c r="DL33" s="692">
        <v>1720513</v>
      </c>
      <c r="DM33" s="719"/>
      <c r="DN33" s="719"/>
      <c r="DO33" s="719"/>
      <c r="DP33" s="719"/>
      <c r="DQ33" s="719"/>
      <c r="DR33" s="719"/>
      <c r="DS33" s="719"/>
      <c r="DT33" s="719"/>
      <c r="DU33" s="719"/>
      <c r="DV33" s="720"/>
      <c r="DW33" s="688">
        <v>45.9</v>
      </c>
      <c r="DX33" s="717"/>
      <c r="DY33" s="717"/>
      <c r="DZ33" s="717"/>
      <c r="EA33" s="717"/>
      <c r="EB33" s="717"/>
      <c r="EC33" s="718"/>
    </row>
    <row r="34" spans="2:133" ht="11.25" customHeight="1" x14ac:dyDescent="0.15">
      <c r="B34" s="680" t="s">
        <v>318</v>
      </c>
      <c r="C34" s="681"/>
      <c r="D34" s="681"/>
      <c r="E34" s="681"/>
      <c r="F34" s="681"/>
      <c r="G34" s="681"/>
      <c r="H34" s="681"/>
      <c r="I34" s="681"/>
      <c r="J34" s="681"/>
      <c r="K34" s="681"/>
      <c r="L34" s="681"/>
      <c r="M34" s="681"/>
      <c r="N34" s="681"/>
      <c r="O34" s="681"/>
      <c r="P34" s="681"/>
      <c r="Q34" s="682"/>
      <c r="R34" s="683">
        <v>12046</v>
      </c>
      <c r="S34" s="684"/>
      <c r="T34" s="684"/>
      <c r="U34" s="684"/>
      <c r="V34" s="684"/>
      <c r="W34" s="684"/>
      <c r="X34" s="684"/>
      <c r="Y34" s="685"/>
      <c r="Z34" s="686">
        <v>0.2</v>
      </c>
      <c r="AA34" s="686"/>
      <c r="AB34" s="686"/>
      <c r="AC34" s="686"/>
      <c r="AD34" s="687">
        <v>328</v>
      </c>
      <c r="AE34" s="687"/>
      <c r="AF34" s="687"/>
      <c r="AG34" s="687"/>
      <c r="AH34" s="687"/>
      <c r="AI34" s="687"/>
      <c r="AJ34" s="687"/>
      <c r="AK34" s="687"/>
      <c r="AL34" s="688">
        <v>0</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319</v>
      </c>
      <c r="CE34" s="699"/>
      <c r="CF34" s="699"/>
      <c r="CG34" s="699"/>
      <c r="CH34" s="699"/>
      <c r="CI34" s="699"/>
      <c r="CJ34" s="699"/>
      <c r="CK34" s="699"/>
      <c r="CL34" s="699"/>
      <c r="CM34" s="699"/>
      <c r="CN34" s="699"/>
      <c r="CO34" s="699"/>
      <c r="CP34" s="699"/>
      <c r="CQ34" s="700"/>
      <c r="CR34" s="683">
        <v>912902</v>
      </c>
      <c r="CS34" s="684"/>
      <c r="CT34" s="684"/>
      <c r="CU34" s="684"/>
      <c r="CV34" s="684"/>
      <c r="CW34" s="684"/>
      <c r="CX34" s="684"/>
      <c r="CY34" s="685"/>
      <c r="CZ34" s="688">
        <v>16.5</v>
      </c>
      <c r="DA34" s="717"/>
      <c r="DB34" s="717"/>
      <c r="DC34" s="721"/>
      <c r="DD34" s="692">
        <v>757869</v>
      </c>
      <c r="DE34" s="684"/>
      <c r="DF34" s="684"/>
      <c r="DG34" s="684"/>
      <c r="DH34" s="684"/>
      <c r="DI34" s="684"/>
      <c r="DJ34" s="684"/>
      <c r="DK34" s="685"/>
      <c r="DL34" s="692">
        <v>654522</v>
      </c>
      <c r="DM34" s="684"/>
      <c r="DN34" s="684"/>
      <c r="DO34" s="684"/>
      <c r="DP34" s="684"/>
      <c r="DQ34" s="684"/>
      <c r="DR34" s="684"/>
      <c r="DS34" s="684"/>
      <c r="DT34" s="684"/>
      <c r="DU34" s="684"/>
      <c r="DV34" s="685"/>
      <c r="DW34" s="688">
        <v>17.5</v>
      </c>
      <c r="DX34" s="717"/>
      <c r="DY34" s="717"/>
      <c r="DZ34" s="717"/>
      <c r="EA34" s="717"/>
      <c r="EB34" s="717"/>
      <c r="EC34" s="718"/>
    </row>
    <row r="35" spans="2:133" ht="11.25" customHeight="1" x14ac:dyDescent="0.15">
      <c r="B35" s="680" t="s">
        <v>320</v>
      </c>
      <c r="C35" s="681"/>
      <c r="D35" s="681"/>
      <c r="E35" s="681"/>
      <c r="F35" s="681"/>
      <c r="G35" s="681"/>
      <c r="H35" s="681"/>
      <c r="I35" s="681"/>
      <c r="J35" s="681"/>
      <c r="K35" s="681"/>
      <c r="L35" s="681"/>
      <c r="M35" s="681"/>
      <c r="N35" s="681"/>
      <c r="O35" s="681"/>
      <c r="P35" s="681"/>
      <c r="Q35" s="682"/>
      <c r="R35" s="683">
        <v>5390</v>
      </c>
      <c r="S35" s="684"/>
      <c r="T35" s="684"/>
      <c r="U35" s="684"/>
      <c r="V35" s="684"/>
      <c r="W35" s="684"/>
      <c r="X35" s="684"/>
      <c r="Y35" s="685"/>
      <c r="Z35" s="686">
        <v>0.1</v>
      </c>
      <c r="AA35" s="686"/>
      <c r="AB35" s="686"/>
      <c r="AC35" s="686"/>
      <c r="AD35" s="687" t="s">
        <v>226</v>
      </c>
      <c r="AE35" s="687"/>
      <c r="AF35" s="687"/>
      <c r="AG35" s="687"/>
      <c r="AH35" s="687"/>
      <c r="AI35" s="687"/>
      <c r="AJ35" s="687"/>
      <c r="AK35" s="687"/>
      <c r="AL35" s="688" t="s">
        <v>226</v>
      </c>
      <c r="AM35" s="689"/>
      <c r="AN35" s="689"/>
      <c r="AO35" s="690"/>
      <c r="AP35" s="235"/>
      <c r="AQ35" s="662" t="s">
        <v>321</v>
      </c>
      <c r="AR35" s="663"/>
      <c r="AS35" s="663"/>
      <c r="AT35" s="663"/>
      <c r="AU35" s="663"/>
      <c r="AV35" s="663"/>
      <c r="AW35" s="663"/>
      <c r="AX35" s="663"/>
      <c r="AY35" s="663"/>
      <c r="AZ35" s="663"/>
      <c r="BA35" s="663"/>
      <c r="BB35" s="663"/>
      <c r="BC35" s="663"/>
      <c r="BD35" s="663"/>
      <c r="BE35" s="663"/>
      <c r="BF35" s="664"/>
      <c r="BG35" s="662" t="s">
        <v>322</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323</v>
      </c>
      <c r="CE35" s="699"/>
      <c r="CF35" s="699"/>
      <c r="CG35" s="699"/>
      <c r="CH35" s="699"/>
      <c r="CI35" s="699"/>
      <c r="CJ35" s="699"/>
      <c r="CK35" s="699"/>
      <c r="CL35" s="699"/>
      <c r="CM35" s="699"/>
      <c r="CN35" s="699"/>
      <c r="CO35" s="699"/>
      <c r="CP35" s="699"/>
      <c r="CQ35" s="700"/>
      <c r="CR35" s="683">
        <v>151225</v>
      </c>
      <c r="CS35" s="719"/>
      <c r="CT35" s="719"/>
      <c r="CU35" s="719"/>
      <c r="CV35" s="719"/>
      <c r="CW35" s="719"/>
      <c r="CX35" s="719"/>
      <c r="CY35" s="720"/>
      <c r="CZ35" s="688">
        <v>2.7</v>
      </c>
      <c r="DA35" s="717"/>
      <c r="DB35" s="717"/>
      <c r="DC35" s="721"/>
      <c r="DD35" s="692">
        <v>138685</v>
      </c>
      <c r="DE35" s="719"/>
      <c r="DF35" s="719"/>
      <c r="DG35" s="719"/>
      <c r="DH35" s="719"/>
      <c r="DI35" s="719"/>
      <c r="DJ35" s="719"/>
      <c r="DK35" s="720"/>
      <c r="DL35" s="692">
        <v>96566</v>
      </c>
      <c r="DM35" s="719"/>
      <c r="DN35" s="719"/>
      <c r="DO35" s="719"/>
      <c r="DP35" s="719"/>
      <c r="DQ35" s="719"/>
      <c r="DR35" s="719"/>
      <c r="DS35" s="719"/>
      <c r="DT35" s="719"/>
      <c r="DU35" s="719"/>
      <c r="DV35" s="720"/>
      <c r="DW35" s="688">
        <v>2.6</v>
      </c>
      <c r="DX35" s="717"/>
      <c r="DY35" s="717"/>
      <c r="DZ35" s="717"/>
      <c r="EA35" s="717"/>
      <c r="EB35" s="717"/>
      <c r="EC35" s="718"/>
    </row>
    <row r="36" spans="2:133" ht="11.25" customHeight="1" x14ac:dyDescent="0.15">
      <c r="B36" s="680" t="s">
        <v>324</v>
      </c>
      <c r="C36" s="681"/>
      <c r="D36" s="681"/>
      <c r="E36" s="681"/>
      <c r="F36" s="681"/>
      <c r="G36" s="681"/>
      <c r="H36" s="681"/>
      <c r="I36" s="681"/>
      <c r="J36" s="681"/>
      <c r="K36" s="681"/>
      <c r="L36" s="681"/>
      <c r="M36" s="681"/>
      <c r="N36" s="681"/>
      <c r="O36" s="681"/>
      <c r="P36" s="681"/>
      <c r="Q36" s="682"/>
      <c r="R36" s="683">
        <v>337071</v>
      </c>
      <c r="S36" s="684"/>
      <c r="T36" s="684"/>
      <c r="U36" s="684"/>
      <c r="V36" s="684"/>
      <c r="W36" s="684"/>
      <c r="X36" s="684"/>
      <c r="Y36" s="685"/>
      <c r="Z36" s="686">
        <v>5.7</v>
      </c>
      <c r="AA36" s="686"/>
      <c r="AB36" s="686"/>
      <c r="AC36" s="686"/>
      <c r="AD36" s="687" t="s">
        <v>226</v>
      </c>
      <c r="AE36" s="687"/>
      <c r="AF36" s="687"/>
      <c r="AG36" s="687"/>
      <c r="AH36" s="687"/>
      <c r="AI36" s="687"/>
      <c r="AJ36" s="687"/>
      <c r="AK36" s="687"/>
      <c r="AL36" s="688" t="s">
        <v>226</v>
      </c>
      <c r="AM36" s="689"/>
      <c r="AN36" s="689"/>
      <c r="AO36" s="690"/>
      <c r="AP36" s="235"/>
      <c r="AQ36" s="757" t="s">
        <v>325</v>
      </c>
      <c r="AR36" s="758"/>
      <c r="AS36" s="758"/>
      <c r="AT36" s="758"/>
      <c r="AU36" s="758"/>
      <c r="AV36" s="758"/>
      <c r="AW36" s="758"/>
      <c r="AX36" s="758"/>
      <c r="AY36" s="759"/>
      <c r="AZ36" s="672">
        <v>713538</v>
      </c>
      <c r="BA36" s="673"/>
      <c r="BB36" s="673"/>
      <c r="BC36" s="673"/>
      <c r="BD36" s="673"/>
      <c r="BE36" s="673"/>
      <c r="BF36" s="760"/>
      <c r="BG36" s="694" t="s">
        <v>326</v>
      </c>
      <c r="BH36" s="695"/>
      <c r="BI36" s="695"/>
      <c r="BJ36" s="695"/>
      <c r="BK36" s="695"/>
      <c r="BL36" s="695"/>
      <c r="BM36" s="695"/>
      <c r="BN36" s="695"/>
      <c r="BO36" s="695"/>
      <c r="BP36" s="695"/>
      <c r="BQ36" s="695"/>
      <c r="BR36" s="695"/>
      <c r="BS36" s="695"/>
      <c r="BT36" s="695"/>
      <c r="BU36" s="696"/>
      <c r="BV36" s="672">
        <v>70980</v>
      </c>
      <c r="BW36" s="673"/>
      <c r="BX36" s="673"/>
      <c r="BY36" s="673"/>
      <c r="BZ36" s="673"/>
      <c r="CA36" s="673"/>
      <c r="CB36" s="760"/>
      <c r="CD36" s="698" t="s">
        <v>327</v>
      </c>
      <c r="CE36" s="699"/>
      <c r="CF36" s="699"/>
      <c r="CG36" s="699"/>
      <c r="CH36" s="699"/>
      <c r="CI36" s="699"/>
      <c r="CJ36" s="699"/>
      <c r="CK36" s="699"/>
      <c r="CL36" s="699"/>
      <c r="CM36" s="699"/>
      <c r="CN36" s="699"/>
      <c r="CO36" s="699"/>
      <c r="CP36" s="699"/>
      <c r="CQ36" s="700"/>
      <c r="CR36" s="683">
        <v>538766</v>
      </c>
      <c r="CS36" s="684"/>
      <c r="CT36" s="684"/>
      <c r="CU36" s="684"/>
      <c r="CV36" s="684"/>
      <c r="CW36" s="684"/>
      <c r="CX36" s="684"/>
      <c r="CY36" s="685"/>
      <c r="CZ36" s="688">
        <v>9.6999999999999993</v>
      </c>
      <c r="DA36" s="717"/>
      <c r="DB36" s="717"/>
      <c r="DC36" s="721"/>
      <c r="DD36" s="692">
        <v>482317</v>
      </c>
      <c r="DE36" s="684"/>
      <c r="DF36" s="684"/>
      <c r="DG36" s="684"/>
      <c r="DH36" s="684"/>
      <c r="DI36" s="684"/>
      <c r="DJ36" s="684"/>
      <c r="DK36" s="685"/>
      <c r="DL36" s="692">
        <v>432079</v>
      </c>
      <c r="DM36" s="684"/>
      <c r="DN36" s="684"/>
      <c r="DO36" s="684"/>
      <c r="DP36" s="684"/>
      <c r="DQ36" s="684"/>
      <c r="DR36" s="684"/>
      <c r="DS36" s="684"/>
      <c r="DT36" s="684"/>
      <c r="DU36" s="684"/>
      <c r="DV36" s="685"/>
      <c r="DW36" s="688">
        <v>11.5</v>
      </c>
      <c r="DX36" s="717"/>
      <c r="DY36" s="717"/>
      <c r="DZ36" s="717"/>
      <c r="EA36" s="717"/>
      <c r="EB36" s="717"/>
      <c r="EC36" s="718"/>
    </row>
    <row r="37" spans="2:133" ht="11.25" customHeight="1" x14ac:dyDescent="0.15">
      <c r="B37" s="680" t="s">
        <v>328</v>
      </c>
      <c r="C37" s="681"/>
      <c r="D37" s="681"/>
      <c r="E37" s="681"/>
      <c r="F37" s="681"/>
      <c r="G37" s="681"/>
      <c r="H37" s="681"/>
      <c r="I37" s="681"/>
      <c r="J37" s="681"/>
      <c r="K37" s="681"/>
      <c r="L37" s="681"/>
      <c r="M37" s="681"/>
      <c r="N37" s="681"/>
      <c r="O37" s="681"/>
      <c r="P37" s="681"/>
      <c r="Q37" s="682"/>
      <c r="R37" s="683">
        <v>104707</v>
      </c>
      <c r="S37" s="684"/>
      <c r="T37" s="684"/>
      <c r="U37" s="684"/>
      <c r="V37" s="684"/>
      <c r="W37" s="684"/>
      <c r="X37" s="684"/>
      <c r="Y37" s="685"/>
      <c r="Z37" s="686">
        <v>1.8</v>
      </c>
      <c r="AA37" s="686"/>
      <c r="AB37" s="686"/>
      <c r="AC37" s="686"/>
      <c r="AD37" s="687" t="s">
        <v>226</v>
      </c>
      <c r="AE37" s="687"/>
      <c r="AF37" s="687"/>
      <c r="AG37" s="687"/>
      <c r="AH37" s="687"/>
      <c r="AI37" s="687"/>
      <c r="AJ37" s="687"/>
      <c r="AK37" s="687"/>
      <c r="AL37" s="688" t="s">
        <v>226</v>
      </c>
      <c r="AM37" s="689"/>
      <c r="AN37" s="689"/>
      <c r="AO37" s="690"/>
      <c r="AQ37" s="761" t="s">
        <v>329</v>
      </c>
      <c r="AR37" s="762"/>
      <c r="AS37" s="762"/>
      <c r="AT37" s="762"/>
      <c r="AU37" s="762"/>
      <c r="AV37" s="762"/>
      <c r="AW37" s="762"/>
      <c r="AX37" s="762"/>
      <c r="AY37" s="763"/>
      <c r="AZ37" s="683">
        <v>155741</v>
      </c>
      <c r="BA37" s="684"/>
      <c r="BB37" s="684"/>
      <c r="BC37" s="684"/>
      <c r="BD37" s="719"/>
      <c r="BE37" s="719"/>
      <c r="BF37" s="750"/>
      <c r="BG37" s="698" t="s">
        <v>330</v>
      </c>
      <c r="BH37" s="699"/>
      <c r="BI37" s="699"/>
      <c r="BJ37" s="699"/>
      <c r="BK37" s="699"/>
      <c r="BL37" s="699"/>
      <c r="BM37" s="699"/>
      <c r="BN37" s="699"/>
      <c r="BO37" s="699"/>
      <c r="BP37" s="699"/>
      <c r="BQ37" s="699"/>
      <c r="BR37" s="699"/>
      <c r="BS37" s="699"/>
      <c r="BT37" s="699"/>
      <c r="BU37" s="700"/>
      <c r="BV37" s="683">
        <v>51137</v>
      </c>
      <c r="BW37" s="684"/>
      <c r="BX37" s="684"/>
      <c r="BY37" s="684"/>
      <c r="BZ37" s="684"/>
      <c r="CA37" s="684"/>
      <c r="CB37" s="693"/>
      <c r="CD37" s="698" t="s">
        <v>331</v>
      </c>
      <c r="CE37" s="699"/>
      <c r="CF37" s="699"/>
      <c r="CG37" s="699"/>
      <c r="CH37" s="699"/>
      <c r="CI37" s="699"/>
      <c r="CJ37" s="699"/>
      <c r="CK37" s="699"/>
      <c r="CL37" s="699"/>
      <c r="CM37" s="699"/>
      <c r="CN37" s="699"/>
      <c r="CO37" s="699"/>
      <c r="CP37" s="699"/>
      <c r="CQ37" s="700"/>
      <c r="CR37" s="683">
        <v>328961</v>
      </c>
      <c r="CS37" s="719"/>
      <c r="CT37" s="719"/>
      <c r="CU37" s="719"/>
      <c r="CV37" s="719"/>
      <c r="CW37" s="719"/>
      <c r="CX37" s="719"/>
      <c r="CY37" s="720"/>
      <c r="CZ37" s="688">
        <v>6</v>
      </c>
      <c r="DA37" s="717"/>
      <c r="DB37" s="717"/>
      <c r="DC37" s="721"/>
      <c r="DD37" s="692">
        <v>328961</v>
      </c>
      <c r="DE37" s="719"/>
      <c r="DF37" s="719"/>
      <c r="DG37" s="719"/>
      <c r="DH37" s="719"/>
      <c r="DI37" s="719"/>
      <c r="DJ37" s="719"/>
      <c r="DK37" s="720"/>
      <c r="DL37" s="692">
        <v>324900</v>
      </c>
      <c r="DM37" s="719"/>
      <c r="DN37" s="719"/>
      <c r="DO37" s="719"/>
      <c r="DP37" s="719"/>
      <c r="DQ37" s="719"/>
      <c r="DR37" s="719"/>
      <c r="DS37" s="719"/>
      <c r="DT37" s="719"/>
      <c r="DU37" s="719"/>
      <c r="DV37" s="720"/>
      <c r="DW37" s="688">
        <v>8.6999999999999993</v>
      </c>
      <c r="DX37" s="717"/>
      <c r="DY37" s="717"/>
      <c r="DZ37" s="717"/>
      <c r="EA37" s="717"/>
      <c r="EB37" s="717"/>
      <c r="EC37" s="718"/>
    </row>
    <row r="38" spans="2:133" ht="11.25" customHeight="1" x14ac:dyDescent="0.15">
      <c r="B38" s="680" t="s">
        <v>332</v>
      </c>
      <c r="C38" s="681"/>
      <c r="D38" s="681"/>
      <c r="E38" s="681"/>
      <c r="F38" s="681"/>
      <c r="G38" s="681"/>
      <c r="H38" s="681"/>
      <c r="I38" s="681"/>
      <c r="J38" s="681"/>
      <c r="K38" s="681"/>
      <c r="L38" s="681"/>
      <c r="M38" s="681"/>
      <c r="N38" s="681"/>
      <c r="O38" s="681"/>
      <c r="P38" s="681"/>
      <c r="Q38" s="682"/>
      <c r="R38" s="683">
        <v>147991</v>
      </c>
      <c r="S38" s="684"/>
      <c r="T38" s="684"/>
      <c r="U38" s="684"/>
      <c r="V38" s="684"/>
      <c r="W38" s="684"/>
      <c r="X38" s="684"/>
      <c r="Y38" s="685"/>
      <c r="Z38" s="686">
        <v>2.5</v>
      </c>
      <c r="AA38" s="686"/>
      <c r="AB38" s="686"/>
      <c r="AC38" s="686"/>
      <c r="AD38" s="687">
        <v>40</v>
      </c>
      <c r="AE38" s="687"/>
      <c r="AF38" s="687"/>
      <c r="AG38" s="687"/>
      <c r="AH38" s="687"/>
      <c r="AI38" s="687"/>
      <c r="AJ38" s="687"/>
      <c r="AK38" s="687"/>
      <c r="AL38" s="688">
        <v>0</v>
      </c>
      <c r="AM38" s="689"/>
      <c r="AN38" s="689"/>
      <c r="AO38" s="690"/>
      <c r="AQ38" s="761" t="s">
        <v>333</v>
      </c>
      <c r="AR38" s="762"/>
      <c r="AS38" s="762"/>
      <c r="AT38" s="762"/>
      <c r="AU38" s="762"/>
      <c r="AV38" s="762"/>
      <c r="AW38" s="762"/>
      <c r="AX38" s="762"/>
      <c r="AY38" s="763"/>
      <c r="AZ38" s="683">
        <v>4258</v>
      </c>
      <c r="BA38" s="684"/>
      <c r="BB38" s="684"/>
      <c r="BC38" s="684"/>
      <c r="BD38" s="719"/>
      <c r="BE38" s="719"/>
      <c r="BF38" s="750"/>
      <c r="BG38" s="698" t="s">
        <v>334</v>
      </c>
      <c r="BH38" s="699"/>
      <c r="BI38" s="699"/>
      <c r="BJ38" s="699"/>
      <c r="BK38" s="699"/>
      <c r="BL38" s="699"/>
      <c r="BM38" s="699"/>
      <c r="BN38" s="699"/>
      <c r="BO38" s="699"/>
      <c r="BP38" s="699"/>
      <c r="BQ38" s="699"/>
      <c r="BR38" s="699"/>
      <c r="BS38" s="699"/>
      <c r="BT38" s="699"/>
      <c r="BU38" s="700"/>
      <c r="BV38" s="683">
        <v>2091</v>
      </c>
      <c r="BW38" s="684"/>
      <c r="BX38" s="684"/>
      <c r="BY38" s="684"/>
      <c r="BZ38" s="684"/>
      <c r="CA38" s="684"/>
      <c r="CB38" s="693"/>
      <c r="CD38" s="698" t="s">
        <v>335</v>
      </c>
      <c r="CE38" s="699"/>
      <c r="CF38" s="699"/>
      <c r="CG38" s="699"/>
      <c r="CH38" s="699"/>
      <c r="CI38" s="699"/>
      <c r="CJ38" s="699"/>
      <c r="CK38" s="699"/>
      <c r="CL38" s="699"/>
      <c r="CM38" s="699"/>
      <c r="CN38" s="699"/>
      <c r="CO38" s="699"/>
      <c r="CP38" s="699"/>
      <c r="CQ38" s="700"/>
      <c r="CR38" s="683">
        <v>709280</v>
      </c>
      <c r="CS38" s="684"/>
      <c r="CT38" s="684"/>
      <c r="CU38" s="684"/>
      <c r="CV38" s="684"/>
      <c r="CW38" s="684"/>
      <c r="CX38" s="684"/>
      <c r="CY38" s="685"/>
      <c r="CZ38" s="688">
        <v>12.8</v>
      </c>
      <c r="DA38" s="717"/>
      <c r="DB38" s="717"/>
      <c r="DC38" s="721"/>
      <c r="DD38" s="692">
        <v>596751</v>
      </c>
      <c r="DE38" s="684"/>
      <c r="DF38" s="684"/>
      <c r="DG38" s="684"/>
      <c r="DH38" s="684"/>
      <c r="DI38" s="684"/>
      <c r="DJ38" s="684"/>
      <c r="DK38" s="685"/>
      <c r="DL38" s="692">
        <v>537346</v>
      </c>
      <c r="DM38" s="684"/>
      <c r="DN38" s="684"/>
      <c r="DO38" s="684"/>
      <c r="DP38" s="684"/>
      <c r="DQ38" s="684"/>
      <c r="DR38" s="684"/>
      <c r="DS38" s="684"/>
      <c r="DT38" s="684"/>
      <c r="DU38" s="684"/>
      <c r="DV38" s="685"/>
      <c r="DW38" s="688">
        <v>14.3</v>
      </c>
      <c r="DX38" s="717"/>
      <c r="DY38" s="717"/>
      <c r="DZ38" s="717"/>
      <c r="EA38" s="717"/>
      <c r="EB38" s="717"/>
      <c r="EC38" s="718"/>
    </row>
    <row r="39" spans="2:133" ht="11.25" customHeight="1" x14ac:dyDescent="0.15">
      <c r="B39" s="680" t="s">
        <v>336</v>
      </c>
      <c r="C39" s="681"/>
      <c r="D39" s="681"/>
      <c r="E39" s="681"/>
      <c r="F39" s="681"/>
      <c r="G39" s="681"/>
      <c r="H39" s="681"/>
      <c r="I39" s="681"/>
      <c r="J39" s="681"/>
      <c r="K39" s="681"/>
      <c r="L39" s="681"/>
      <c r="M39" s="681"/>
      <c r="N39" s="681"/>
      <c r="O39" s="681"/>
      <c r="P39" s="681"/>
      <c r="Q39" s="682"/>
      <c r="R39" s="683">
        <v>260900</v>
      </c>
      <c r="S39" s="684"/>
      <c r="T39" s="684"/>
      <c r="U39" s="684"/>
      <c r="V39" s="684"/>
      <c r="W39" s="684"/>
      <c r="X39" s="684"/>
      <c r="Y39" s="685"/>
      <c r="Z39" s="686">
        <v>4.4000000000000004</v>
      </c>
      <c r="AA39" s="686"/>
      <c r="AB39" s="686"/>
      <c r="AC39" s="686"/>
      <c r="AD39" s="687" t="s">
        <v>226</v>
      </c>
      <c r="AE39" s="687"/>
      <c r="AF39" s="687"/>
      <c r="AG39" s="687"/>
      <c r="AH39" s="687"/>
      <c r="AI39" s="687"/>
      <c r="AJ39" s="687"/>
      <c r="AK39" s="687"/>
      <c r="AL39" s="688" t="s">
        <v>226</v>
      </c>
      <c r="AM39" s="689"/>
      <c r="AN39" s="689"/>
      <c r="AO39" s="690"/>
      <c r="AQ39" s="761" t="s">
        <v>337</v>
      </c>
      <c r="AR39" s="762"/>
      <c r="AS39" s="762"/>
      <c r="AT39" s="762"/>
      <c r="AU39" s="762"/>
      <c r="AV39" s="762"/>
      <c r="AW39" s="762"/>
      <c r="AX39" s="762"/>
      <c r="AY39" s="763"/>
      <c r="AZ39" s="683" t="s">
        <v>226</v>
      </c>
      <c r="BA39" s="684"/>
      <c r="BB39" s="684"/>
      <c r="BC39" s="684"/>
      <c r="BD39" s="719"/>
      <c r="BE39" s="719"/>
      <c r="BF39" s="750"/>
      <c r="BG39" s="698" t="s">
        <v>338</v>
      </c>
      <c r="BH39" s="699"/>
      <c r="BI39" s="699"/>
      <c r="BJ39" s="699"/>
      <c r="BK39" s="699"/>
      <c r="BL39" s="699"/>
      <c r="BM39" s="699"/>
      <c r="BN39" s="699"/>
      <c r="BO39" s="699"/>
      <c r="BP39" s="699"/>
      <c r="BQ39" s="699"/>
      <c r="BR39" s="699"/>
      <c r="BS39" s="699"/>
      <c r="BT39" s="699"/>
      <c r="BU39" s="700"/>
      <c r="BV39" s="683">
        <v>3213</v>
      </c>
      <c r="BW39" s="684"/>
      <c r="BX39" s="684"/>
      <c r="BY39" s="684"/>
      <c r="BZ39" s="684"/>
      <c r="CA39" s="684"/>
      <c r="CB39" s="693"/>
      <c r="CD39" s="698" t="s">
        <v>339</v>
      </c>
      <c r="CE39" s="699"/>
      <c r="CF39" s="699"/>
      <c r="CG39" s="699"/>
      <c r="CH39" s="699"/>
      <c r="CI39" s="699"/>
      <c r="CJ39" s="699"/>
      <c r="CK39" s="699"/>
      <c r="CL39" s="699"/>
      <c r="CM39" s="699"/>
      <c r="CN39" s="699"/>
      <c r="CO39" s="699"/>
      <c r="CP39" s="699"/>
      <c r="CQ39" s="700"/>
      <c r="CR39" s="683">
        <v>108407</v>
      </c>
      <c r="CS39" s="719"/>
      <c r="CT39" s="719"/>
      <c r="CU39" s="719"/>
      <c r="CV39" s="719"/>
      <c r="CW39" s="719"/>
      <c r="CX39" s="719"/>
      <c r="CY39" s="720"/>
      <c r="CZ39" s="688">
        <v>2</v>
      </c>
      <c r="DA39" s="717"/>
      <c r="DB39" s="717"/>
      <c r="DC39" s="721"/>
      <c r="DD39" s="692">
        <v>105142</v>
      </c>
      <c r="DE39" s="719"/>
      <c r="DF39" s="719"/>
      <c r="DG39" s="719"/>
      <c r="DH39" s="719"/>
      <c r="DI39" s="719"/>
      <c r="DJ39" s="719"/>
      <c r="DK39" s="720"/>
      <c r="DL39" s="692" t="s">
        <v>226</v>
      </c>
      <c r="DM39" s="719"/>
      <c r="DN39" s="719"/>
      <c r="DO39" s="719"/>
      <c r="DP39" s="719"/>
      <c r="DQ39" s="719"/>
      <c r="DR39" s="719"/>
      <c r="DS39" s="719"/>
      <c r="DT39" s="719"/>
      <c r="DU39" s="719"/>
      <c r="DV39" s="720"/>
      <c r="DW39" s="688" t="s">
        <v>226</v>
      </c>
      <c r="DX39" s="717"/>
      <c r="DY39" s="717"/>
      <c r="DZ39" s="717"/>
      <c r="EA39" s="717"/>
      <c r="EB39" s="717"/>
      <c r="EC39" s="718"/>
    </row>
    <row r="40" spans="2:133" ht="11.25" customHeight="1" x14ac:dyDescent="0.15">
      <c r="B40" s="680" t="s">
        <v>340</v>
      </c>
      <c r="C40" s="681"/>
      <c r="D40" s="681"/>
      <c r="E40" s="681"/>
      <c r="F40" s="681"/>
      <c r="G40" s="681"/>
      <c r="H40" s="681"/>
      <c r="I40" s="681"/>
      <c r="J40" s="681"/>
      <c r="K40" s="681"/>
      <c r="L40" s="681"/>
      <c r="M40" s="681"/>
      <c r="N40" s="681"/>
      <c r="O40" s="681"/>
      <c r="P40" s="681"/>
      <c r="Q40" s="682"/>
      <c r="R40" s="683" t="s">
        <v>226</v>
      </c>
      <c r="S40" s="684"/>
      <c r="T40" s="684"/>
      <c r="U40" s="684"/>
      <c r="V40" s="684"/>
      <c r="W40" s="684"/>
      <c r="X40" s="684"/>
      <c r="Y40" s="685"/>
      <c r="Z40" s="686" t="s">
        <v>226</v>
      </c>
      <c r="AA40" s="686"/>
      <c r="AB40" s="686"/>
      <c r="AC40" s="686"/>
      <c r="AD40" s="687" t="s">
        <v>226</v>
      </c>
      <c r="AE40" s="687"/>
      <c r="AF40" s="687"/>
      <c r="AG40" s="687"/>
      <c r="AH40" s="687"/>
      <c r="AI40" s="687"/>
      <c r="AJ40" s="687"/>
      <c r="AK40" s="687"/>
      <c r="AL40" s="688" t="s">
        <v>226</v>
      </c>
      <c r="AM40" s="689"/>
      <c r="AN40" s="689"/>
      <c r="AO40" s="690"/>
      <c r="AQ40" s="761" t="s">
        <v>341</v>
      </c>
      <c r="AR40" s="762"/>
      <c r="AS40" s="762"/>
      <c r="AT40" s="762"/>
      <c r="AU40" s="762"/>
      <c r="AV40" s="762"/>
      <c r="AW40" s="762"/>
      <c r="AX40" s="762"/>
      <c r="AY40" s="763"/>
      <c r="AZ40" s="683" t="s">
        <v>226</v>
      </c>
      <c r="BA40" s="684"/>
      <c r="BB40" s="684"/>
      <c r="BC40" s="684"/>
      <c r="BD40" s="719"/>
      <c r="BE40" s="719"/>
      <c r="BF40" s="750"/>
      <c r="BG40" s="764" t="s">
        <v>342</v>
      </c>
      <c r="BH40" s="765"/>
      <c r="BI40" s="765"/>
      <c r="BJ40" s="765"/>
      <c r="BK40" s="765"/>
      <c r="BL40" s="236"/>
      <c r="BM40" s="699" t="s">
        <v>343</v>
      </c>
      <c r="BN40" s="699"/>
      <c r="BO40" s="699"/>
      <c r="BP40" s="699"/>
      <c r="BQ40" s="699"/>
      <c r="BR40" s="699"/>
      <c r="BS40" s="699"/>
      <c r="BT40" s="699"/>
      <c r="BU40" s="700"/>
      <c r="BV40" s="683">
        <v>107</v>
      </c>
      <c r="BW40" s="684"/>
      <c r="BX40" s="684"/>
      <c r="BY40" s="684"/>
      <c r="BZ40" s="684"/>
      <c r="CA40" s="684"/>
      <c r="CB40" s="693"/>
      <c r="CD40" s="698" t="s">
        <v>344</v>
      </c>
      <c r="CE40" s="699"/>
      <c r="CF40" s="699"/>
      <c r="CG40" s="699"/>
      <c r="CH40" s="699"/>
      <c r="CI40" s="699"/>
      <c r="CJ40" s="699"/>
      <c r="CK40" s="699"/>
      <c r="CL40" s="699"/>
      <c r="CM40" s="699"/>
      <c r="CN40" s="699"/>
      <c r="CO40" s="699"/>
      <c r="CP40" s="699"/>
      <c r="CQ40" s="700"/>
      <c r="CR40" s="683">
        <v>16200</v>
      </c>
      <c r="CS40" s="684"/>
      <c r="CT40" s="684"/>
      <c r="CU40" s="684"/>
      <c r="CV40" s="684"/>
      <c r="CW40" s="684"/>
      <c r="CX40" s="684"/>
      <c r="CY40" s="685"/>
      <c r="CZ40" s="688">
        <v>0.3</v>
      </c>
      <c r="DA40" s="717"/>
      <c r="DB40" s="717"/>
      <c r="DC40" s="721"/>
      <c r="DD40" s="692">
        <v>100</v>
      </c>
      <c r="DE40" s="684"/>
      <c r="DF40" s="684"/>
      <c r="DG40" s="684"/>
      <c r="DH40" s="684"/>
      <c r="DI40" s="684"/>
      <c r="DJ40" s="684"/>
      <c r="DK40" s="685"/>
      <c r="DL40" s="692" t="s">
        <v>226</v>
      </c>
      <c r="DM40" s="684"/>
      <c r="DN40" s="684"/>
      <c r="DO40" s="684"/>
      <c r="DP40" s="684"/>
      <c r="DQ40" s="684"/>
      <c r="DR40" s="684"/>
      <c r="DS40" s="684"/>
      <c r="DT40" s="684"/>
      <c r="DU40" s="684"/>
      <c r="DV40" s="685"/>
      <c r="DW40" s="688" t="s">
        <v>226</v>
      </c>
      <c r="DX40" s="717"/>
      <c r="DY40" s="717"/>
      <c r="DZ40" s="717"/>
      <c r="EA40" s="717"/>
      <c r="EB40" s="717"/>
      <c r="EC40" s="718"/>
    </row>
    <row r="41" spans="2:133" ht="11.25" customHeight="1" x14ac:dyDescent="0.15">
      <c r="B41" s="680" t="s">
        <v>345</v>
      </c>
      <c r="C41" s="681"/>
      <c r="D41" s="681"/>
      <c r="E41" s="681"/>
      <c r="F41" s="681"/>
      <c r="G41" s="681"/>
      <c r="H41" s="681"/>
      <c r="I41" s="681"/>
      <c r="J41" s="681"/>
      <c r="K41" s="681"/>
      <c r="L41" s="681"/>
      <c r="M41" s="681"/>
      <c r="N41" s="681"/>
      <c r="O41" s="681"/>
      <c r="P41" s="681"/>
      <c r="Q41" s="682"/>
      <c r="R41" s="683">
        <v>133700</v>
      </c>
      <c r="S41" s="684"/>
      <c r="T41" s="684"/>
      <c r="U41" s="684"/>
      <c r="V41" s="684"/>
      <c r="W41" s="684"/>
      <c r="X41" s="684"/>
      <c r="Y41" s="685"/>
      <c r="Z41" s="686">
        <v>2.2999999999999998</v>
      </c>
      <c r="AA41" s="686"/>
      <c r="AB41" s="686"/>
      <c r="AC41" s="686"/>
      <c r="AD41" s="687" t="s">
        <v>226</v>
      </c>
      <c r="AE41" s="687"/>
      <c r="AF41" s="687"/>
      <c r="AG41" s="687"/>
      <c r="AH41" s="687"/>
      <c r="AI41" s="687"/>
      <c r="AJ41" s="687"/>
      <c r="AK41" s="687"/>
      <c r="AL41" s="688" t="s">
        <v>226</v>
      </c>
      <c r="AM41" s="689"/>
      <c r="AN41" s="689"/>
      <c r="AO41" s="690"/>
      <c r="AQ41" s="761" t="s">
        <v>346</v>
      </c>
      <c r="AR41" s="762"/>
      <c r="AS41" s="762"/>
      <c r="AT41" s="762"/>
      <c r="AU41" s="762"/>
      <c r="AV41" s="762"/>
      <c r="AW41" s="762"/>
      <c r="AX41" s="762"/>
      <c r="AY41" s="763"/>
      <c r="AZ41" s="683">
        <v>167095</v>
      </c>
      <c r="BA41" s="684"/>
      <c r="BB41" s="684"/>
      <c r="BC41" s="684"/>
      <c r="BD41" s="719"/>
      <c r="BE41" s="719"/>
      <c r="BF41" s="750"/>
      <c r="BG41" s="764"/>
      <c r="BH41" s="765"/>
      <c r="BI41" s="765"/>
      <c r="BJ41" s="765"/>
      <c r="BK41" s="765"/>
      <c r="BL41" s="236"/>
      <c r="BM41" s="699" t="s">
        <v>347</v>
      </c>
      <c r="BN41" s="699"/>
      <c r="BO41" s="699"/>
      <c r="BP41" s="699"/>
      <c r="BQ41" s="699"/>
      <c r="BR41" s="699"/>
      <c r="BS41" s="699"/>
      <c r="BT41" s="699"/>
      <c r="BU41" s="700"/>
      <c r="BV41" s="683" t="s">
        <v>226</v>
      </c>
      <c r="BW41" s="684"/>
      <c r="BX41" s="684"/>
      <c r="BY41" s="684"/>
      <c r="BZ41" s="684"/>
      <c r="CA41" s="684"/>
      <c r="CB41" s="693"/>
      <c r="CD41" s="698" t="s">
        <v>348</v>
      </c>
      <c r="CE41" s="699"/>
      <c r="CF41" s="699"/>
      <c r="CG41" s="699"/>
      <c r="CH41" s="699"/>
      <c r="CI41" s="699"/>
      <c r="CJ41" s="699"/>
      <c r="CK41" s="699"/>
      <c r="CL41" s="699"/>
      <c r="CM41" s="699"/>
      <c r="CN41" s="699"/>
      <c r="CO41" s="699"/>
      <c r="CP41" s="699"/>
      <c r="CQ41" s="700"/>
      <c r="CR41" s="683" t="s">
        <v>226</v>
      </c>
      <c r="CS41" s="719"/>
      <c r="CT41" s="719"/>
      <c r="CU41" s="719"/>
      <c r="CV41" s="719"/>
      <c r="CW41" s="719"/>
      <c r="CX41" s="719"/>
      <c r="CY41" s="720"/>
      <c r="CZ41" s="688" t="s">
        <v>226</v>
      </c>
      <c r="DA41" s="717"/>
      <c r="DB41" s="717"/>
      <c r="DC41" s="721"/>
      <c r="DD41" s="692" t="s">
        <v>226</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349</v>
      </c>
      <c r="C42" s="734"/>
      <c r="D42" s="734"/>
      <c r="E42" s="734"/>
      <c r="F42" s="734"/>
      <c r="G42" s="734"/>
      <c r="H42" s="734"/>
      <c r="I42" s="734"/>
      <c r="J42" s="734"/>
      <c r="K42" s="734"/>
      <c r="L42" s="734"/>
      <c r="M42" s="734"/>
      <c r="N42" s="734"/>
      <c r="O42" s="734"/>
      <c r="P42" s="734"/>
      <c r="Q42" s="735"/>
      <c r="R42" s="768">
        <v>5895082</v>
      </c>
      <c r="S42" s="769"/>
      <c r="T42" s="769"/>
      <c r="U42" s="769"/>
      <c r="V42" s="769"/>
      <c r="W42" s="769"/>
      <c r="X42" s="769"/>
      <c r="Y42" s="777"/>
      <c r="Z42" s="778">
        <v>100</v>
      </c>
      <c r="AA42" s="778"/>
      <c r="AB42" s="778"/>
      <c r="AC42" s="778"/>
      <c r="AD42" s="779">
        <v>3614017</v>
      </c>
      <c r="AE42" s="779"/>
      <c r="AF42" s="779"/>
      <c r="AG42" s="779"/>
      <c r="AH42" s="779"/>
      <c r="AI42" s="779"/>
      <c r="AJ42" s="779"/>
      <c r="AK42" s="779"/>
      <c r="AL42" s="780">
        <v>100</v>
      </c>
      <c r="AM42" s="755"/>
      <c r="AN42" s="755"/>
      <c r="AO42" s="781"/>
      <c r="AQ42" s="782" t="s">
        <v>350</v>
      </c>
      <c r="AR42" s="783"/>
      <c r="AS42" s="783"/>
      <c r="AT42" s="783"/>
      <c r="AU42" s="783"/>
      <c r="AV42" s="783"/>
      <c r="AW42" s="783"/>
      <c r="AX42" s="783"/>
      <c r="AY42" s="784"/>
      <c r="AZ42" s="768">
        <v>386444</v>
      </c>
      <c r="BA42" s="769"/>
      <c r="BB42" s="769"/>
      <c r="BC42" s="769"/>
      <c r="BD42" s="754"/>
      <c r="BE42" s="754"/>
      <c r="BF42" s="756"/>
      <c r="BG42" s="766"/>
      <c r="BH42" s="767"/>
      <c r="BI42" s="767"/>
      <c r="BJ42" s="767"/>
      <c r="BK42" s="767"/>
      <c r="BL42" s="237"/>
      <c r="BM42" s="709" t="s">
        <v>351</v>
      </c>
      <c r="BN42" s="709"/>
      <c r="BO42" s="709"/>
      <c r="BP42" s="709"/>
      <c r="BQ42" s="709"/>
      <c r="BR42" s="709"/>
      <c r="BS42" s="709"/>
      <c r="BT42" s="709"/>
      <c r="BU42" s="710"/>
      <c r="BV42" s="768">
        <v>314</v>
      </c>
      <c r="BW42" s="769"/>
      <c r="BX42" s="769"/>
      <c r="BY42" s="769"/>
      <c r="BZ42" s="769"/>
      <c r="CA42" s="769"/>
      <c r="CB42" s="776"/>
      <c r="CD42" s="680" t="s">
        <v>352</v>
      </c>
      <c r="CE42" s="681"/>
      <c r="CF42" s="681"/>
      <c r="CG42" s="681"/>
      <c r="CH42" s="681"/>
      <c r="CI42" s="681"/>
      <c r="CJ42" s="681"/>
      <c r="CK42" s="681"/>
      <c r="CL42" s="681"/>
      <c r="CM42" s="681"/>
      <c r="CN42" s="681"/>
      <c r="CO42" s="681"/>
      <c r="CP42" s="681"/>
      <c r="CQ42" s="682"/>
      <c r="CR42" s="683">
        <v>419873</v>
      </c>
      <c r="CS42" s="684"/>
      <c r="CT42" s="684"/>
      <c r="CU42" s="684"/>
      <c r="CV42" s="684"/>
      <c r="CW42" s="684"/>
      <c r="CX42" s="684"/>
      <c r="CY42" s="685"/>
      <c r="CZ42" s="688">
        <v>7.6</v>
      </c>
      <c r="DA42" s="689"/>
      <c r="DB42" s="689"/>
      <c r="DC42" s="701"/>
      <c r="DD42" s="692">
        <v>163675</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353</v>
      </c>
      <c r="CE43" s="681"/>
      <c r="CF43" s="681"/>
      <c r="CG43" s="681"/>
      <c r="CH43" s="681"/>
      <c r="CI43" s="681"/>
      <c r="CJ43" s="681"/>
      <c r="CK43" s="681"/>
      <c r="CL43" s="681"/>
      <c r="CM43" s="681"/>
      <c r="CN43" s="681"/>
      <c r="CO43" s="681"/>
      <c r="CP43" s="681"/>
      <c r="CQ43" s="682"/>
      <c r="CR43" s="683">
        <v>5737</v>
      </c>
      <c r="CS43" s="719"/>
      <c r="CT43" s="719"/>
      <c r="CU43" s="719"/>
      <c r="CV43" s="719"/>
      <c r="CW43" s="719"/>
      <c r="CX43" s="719"/>
      <c r="CY43" s="720"/>
      <c r="CZ43" s="688">
        <v>0.1</v>
      </c>
      <c r="DA43" s="717"/>
      <c r="DB43" s="717"/>
      <c r="DC43" s="721"/>
      <c r="DD43" s="692">
        <v>5737</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302</v>
      </c>
      <c r="CE44" s="796"/>
      <c r="CF44" s="680" t="s">
        <v>354</v>
      </c>
      <c r="CG44" s="681"/>
      <c r="CH44" s="681"/>
      <c r="CI44" s="681"/>
      <c r="CJ44" s="681"/>
      <c r="CK44" s="681"/>
      <c r="CL44" s="681"/>
      <c r="CM44" s="681"/>
      <c r="CN44" s="681"/>
      <c r="CO44" s="681"/>
      <c r="CP44" s="681"/>
      <c r="CQ44" s="682"/>
      <c r="CR44" s="683">
        <v>397506</v>
      </c>
      <c r="CS44" s="684"/>
      <c r="CT44" s="684"/>
      <c r="CU44" s="684"/>
      <c r="CV44" s="684"/>
      <c r="CW44" s="684"/>
      <c r="CX44" s="684"/>
      <c r="CY44" s="685"/>
      <c r="CZ44" s="688">
        <v>7.2</v>
      </c>
      <c r="DA44" s="689"/>
      <c r="DB44" s="689"/>
      <c r="DC44" s="701"/>
      <c r="DD44" s="692">
        <v>156133</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355</v>
      </c>
      <c r="CG45" s="681"/>
      <c r="CH45" s="681"/>
      <c r="CI45" s="681"/>
      <c r="CJ45" s="681"/>
      <c r="CK45" s="681"/>
      <c r="CL45" s="681"/>
      <c r="CM45" s="681"/>
      <c r="CN45" s="681"/>
      <c r="CO45" s="681"/>
      <c r="CP45" s="681"/>
      <c r="CQ45" s="682"/>
      <c r="CR45" s="683">
        <v>189899</v>
      </c>
      <c r="CS45" s="719"/>
      <c r="CT45" s="719"/>
      <c r="CU45" s="719"/>
      <c r="CV45" s="719"/>
      <c r="CW45" s="719"/>
      <c r="CX45" s="719"/>
      <c r="CY45" s="720"/>
      <c r="CZ45" s="688">
        <v>3.4</v>
      </c>
      <c r="DA45" s="717"/>
      <c r="DB45" s="717"/>
      <c r="DC45" s="721"/>
      <c r="DD45" s="692">
        <v>10226</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357</v>
      </c>
      <c r="CG46" s="681"/>
      <c r="CH46" s="681"/>
      <c r="CI46" s="681"/>
      <c r="CJ46" s="681"/>
      <c r="CK46" s="681"/>
      <c r="CL46" s="681"/>
      <c r="CM46" s="681"/>
      <c r="CN46" s="681"/>
      <c r="CO46" s="681"/>
      <c r="CP46" s="681"/>
      <c r="CQ46" s="682"/>
      <c r="CR46" s="683">
        <v>187512</v>
      </c>
      <c r="CS46" s="684"/>
      <c r="CT46" s="684"/>
      <c r="CU46" s="684"/>
      <c r="CV46" s="684"/>
      <c r="CW46" s="684"/>
      <c r="CX46" s="684"/>
      <c r="CY46" s="685"/>
      <c r="CZ46" s="688">
        <v>3.4</v>
      </c>
      <c r="DA46" s="689"/>
      <c r="DB46" s="689"/>
      <c r="DC46" s="701"/>
      <c r="DD46" s="692">
        <v>143812</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359</v>
      </c>
      <c r="CG47" s="681"/>
      <c r="CH47" s="681"/>
      <c r="CI47" s="681"/>
      <c r="CJ47" s="681"/>
      <c r="CK47" s="681"/>
      <c r="CL47" s="681"/>
      <c r="CM47" s="681"/>
      <c r="CN47" s="681"/>
      <c r="CO47" s="681"/>
      <c r="CP47" s="681"/>
      <c r="CQ47" s="682"/>
      <c r="CR47" s="683">
        <v>22367</v>
      </c>
      <c r="CS47" s="719"/>
      <c r="CT47" s="719"/>
      <c r="CU47" s="719"/>
      <c r="CV47" s="719"/>
      <c r="CW47" s="719"/>
      <c r="CX47" s="719"/>
      <c r="CY47" s="720"/>
      <c r="CZ47" s="688">
        <v>0.4</v>
      </c>
      <c r="DA47" s="717"/>
      <c r="DB47" s="717"/>
      <c r="DC47" s="721"/>
      <c r="DD47" s="692">
        <v>7542</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360</v>
      </c>
      <c r="CD48" s="799"/>
      <c r="CE48" s="800"/>
      <c r="CF48" s="680" t="s">
        <v>361</v>
      </c>
      <c r="CG48" s="681"/>
      <c r="CH48" s="681"/>
      <c r="CI48" s="681"/>
      <c r="CJ48" s="681"/>
      <c r="CK48" s="681"/>
      <c r="CL48" s="681"/>
      <c r="CM48" s="681"/>
      <c r="CN48" s="681"/>
      <c r="CO48" s="681"/>
      <c r="CP48" s="681"/>
      <c r="CQ48" s="682"/>
      <c r="CR48" s="683" t="s">
        <v>362</v>
      </c>
      <c r="CS48" s="684"/>
      <c r="CT48" s="684"/>
      <c r="CU48" s="684"/>
      <c r="CV48" s="684"/>
      <c r="CW48" s="684"/>
      <c r="CX48" s="684"/>
      <c r="CY48" s="685"/>
      <c r="CZ48" s="688" t="s">
        <v>362</v>
      </c>
      <c r="DA48" s="689"/>
      <c r="DB48" s="689"/>
      <c r="DC48" s="701"/>
      <c r="DD48" s="692" t="s">
        <v>362</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363</v>
      </c>
      <c r="CE49" s="734"/>
      <c r="CF49" s="734"/>
      <c r="CG49" s="734"/>
      <c r="CH49" s="734"/>
      <c r="CI49" s="734"/>
      <c r="CJ49" s="734"/>
      <c r="CK49" s="734"/>
      <c r="CL49" s="734"/>
      <c r="CM49" s="734"/>
      <c r="CN49" s="734"/>
      <c r="CO49" s="734"/>
      <c r="CP49" s="734"/>
      <c r="CQ49" s="735"/>
      <c r="CR49" s="768">
        <v>5527925</v>
      </c>
      <c r="CS49" s="754"/>
      <c r="CT49" s="754"/>
      <c r="CU49" s="754"/>
      <c r="CV49" s="754"/>
      <c r="CW49" s="754"/>
      <c r="CX49" s="754"/>
      <c r="CY49" s="785"/>
      <c r="CZ49" s="780">
        <v>100</v>
      </c>
      <c r="DA49" s="786"/>
      <c r="DB49" s="786"/>
      <c r="DC49" s="787"/>
      <c r="DD49" s="788">
        <v>4081515</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FTKPK2DDB6w3vr2ZNtn/SybE8F8RLi8nCkGli6BzbodGAlxyO8Q1DrTCzlfvT3e4cS1X5N349AsQOd2tkX+UQ==" saltValue="0efdrX0yU8FqtOMqFKUIf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365</v>
      </c>
      <c r="DK2" s="831"/>
      <c r="DL2" s="831"/>
      <c r="DM2" s="831"/>
      <c r="DN2" s="831"/>
      <c r="DO2" s="832"/>
      <c r="DP2" s="250"/>
      <c r="DQ2" s="830" t="s">
        <v>366</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367</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369</v>
      </c>
      <c r="B5" s="825"/>
      <c r="C5" s="825"/>
      <c r="D5" s="825"/>
      <c r="E5" s="825"/>
      <c r="F5" s="825"/>
      <c r="G5" s="825"/>
      <c r="H5" s="825"/>
      <c r="I5" s="825"/>
      <c r="J5" s="825"/>
      <c r="K5" s="825"/>
      <c r="L5" s="825"/>
      <c r="M5" s="825"/>
      <c r="N5" s="825"/>
      <c r="O5" s="825"/>
      <c r="P5" s="826"/>
      <c r="Q5" s="801" t="s">
        <v>370</v>
      </c>
      <c r="R5" s="802"/>
      <c r="S5" s="802"/>
      <c r="T5" s="802"/>
      <c r="U5" s="803"/>
      <c r="V5" s="801" t="s">
        <v>371</v>
      </c>
      <c r="W5" s="802"/>
      <c r="X5" s="802"/>
      <c r="Y5" s="802"/>
      <c r="Z5" s="803"/>
      <c r="AA5" s="801" t="s">
        <v>372</v>
      </c>
      <c r="AB5" s="802"/>
      <c r="AC5" s="802"/>
      <c r="AD5" s="802"/>
      <c r="AE5" s="802"/>
      <c r="AF5" s="834" t="s">
        <v>373</v>
      </c>
      <c r="AG5" s="802"/>
      <c r="AH5" s="802"/>
      <c r="AI5" s="802"/>
      <c r="AJ5" s="813"/>
      <c r="AK5" s="802" t="s">
        <v>374</v>
      </c>
      <c r="AL5" s="802"/>
      <c r="AM5" s="802"/>
      <c r="AN5" s="802"/>
      <c r="AO5" s="803"/>
      <c r="AP5" s="801" t="s">
        <v>375</v>
      </c>
      <c r="AQ5" s="802"/>
      <c r="AR5" s="802"/>
      <c r="AS5" s="802"/>
      <c r="AT5" s="803"/>
      <c r="AU5" s="801" t="s">
        <v>376</v>
      </c>
      <c r="AV5" s="802"/>
      <c r="AW5" s="802"/>
      <c r="AX5" s="802"/>
      <c r="AY5" s="813"/>
      <c r="AZ5" s="257"/>
      <c r="BA5" s="257"/>
      <c r="BB5" s="257"/>
      <c r="BC5" s="257"/>
      <c r="BD5" s="257"/>
      <c r="BE5" s="258"/>
      <c r="BF5" s="258"/>
      <c r="BG5" s="258"/>
      <c r="BH5" s="258"/>
      <c r="BI5" s="258"/>
      <c r="BJ5" s="258"/>
      <c r="BK5" s="258"/>
      <c r="BL5" s="258"/>
      <c r="BM5" s="258"/>
      <c r="BN5" s="258"/>
      <c r="BO5" s="258"/>
      <c r="BP5" s="258"/>
      <c r="BQ5" s="824" t="s">
        <v>377</v>
      </c>
      <c r="BR5" s="825"/>
      <c r="BS5" s="825"/>
      <c r="BT5" s="825"/>
      <c r="BU5" s="825"/>
      <c r="BV5" s="825"/>
      <c r="BW5" s="825"/>
      <c r="BX5" s="825"/>
      <c r="BY5" s="825"/>
      <c r="BZ5" s="825"/>
      <c r="CA5" s="825"/>
      <c r="CB5" s="825"/>
      <c r="CC5" s="825"/>
      <c r="CD5" s="825"/>
      <c r="CE5" s="825"/>
      <c r="CF5" s="825"/>
      <c r="CG5" s="826"/>
      <c r="CH5" s="801" t="s">
        <v>378</v>
      </c>
      <c r="CI5" s="802"/>
      <c r="CJ5" s="802"/>
      <c r="CK5" s="802"/>
      <c r="CL5" s="803"/>
      <c r="CM5" s="801" t="s">
        <v>379</v>
      </c>
      <c r="CN5" s="802"/>
      <c r="CO5" s="802"/>
      <c r="CP5" s="802"/>
      <c r="CQ5" s="803"/>
      <c r="CR5" s="801" t="s">
        <v>380</v>
      </c>
      <c r="CS5" s="802"/>
      <c r="CT5" s="802"/>
      <c r="CU5" s="802"/>
      <c r="CV5" s="803"/>
      <c r="CW5" s="801" t="s">
        <v>381</v>
      </c>
      <c r="CX5" s="802"/>
      <c r="CY5" s="802"/>
      <c r="CZ5" s="802"/>
      <c r="DA5" s="803"/>
      <c r="DB5" s="801" t="s">
        <v>382</v>
      </c>
      <c r="DC5" s="802"/>
      <c r="DD5" s="802"/>
      <c r="DE5" s="802"/>
      <c r="DF5" s="803"/>
      <c r="DG5" s="807" t="s">
        <v>383</v>
      </c>
      <c r="DH5" s="808"/>
      <c r="DI5" s="808"/>
      <c r="DJ5" s="808"/>
      <c r="DK5" s="809"/>
      <c r="DL5" s="807" t="s">
        <v>384</v>
      </c>
      <c r="DM5" s="808"/>
      <c r="DN5" s="808"/>
      <c r="DO5" s="808"/>
      <c r="DP5" s="809"/>
      <c r="DQ5" s="801" t="s">
        <v>385</v>
      </c>
      <c r="DR5" s="802"/>
      <c r="DS5" s="802"/>
      <c r="DT5" s="802"/>
      <c r="DU5" s="803"/>
      <c r="DV5" s="801" t="s">
        <v>376</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386</v>
      </c>
      <c r="C7" s="816"/>
      <c r="D7" s="816"/>
      <c r="E7" s="816"/>
      <c r="F7" s="816"/>
      <c r="G7" s="816"/>
      <c r="H7" s="816"/>
      <c r="I7" s="816"/>
      <c r="J7" s="816"/>
      <c r="K7" s="816"/>
      <c r="L7" s="816"/>
      <c r="M7" s="816"/>
      <c r="N7" s="816"/>
      <c r="O7" s="816"/>
      <c r="P7" s="817"/>
      <c r="Q7" s="818">
        <v>5895</v>
      </c>
      <c r="R7" s="819"/>
      <c r="S7" s="819"/>
      <c r="T7" s="819"/>
      <c r="U7" s="819"/>
      <c r="V7" s="819">
        <v>5528</v>
      </c>
      <c r="W7" s="819"/>
      <c r="X7" s="819"/>
      <c r="Y7" s="819"/>
      <c r="Z7" s="819"/>
      <c r="AA7" s="819">
        <v>367</v>
      </c>
      <c r="AB7" s="819"/>
      <c r="AC7" s="819"/>
      <c r="AD7" s="819"/>
      <c r="AE7" s="820"/>
      <c r="AF7" s="821">
        <v>337</v>
      </c>
      <c r="AG7" s="822"/>
      <c r="AH7" s="822"/>
      <c r="AI7" s="822"/>
      <c r="AJ7" s="823"/>
      <c r="AK7" s="858">
        <v>337</v>
      </c>
      <c r="AL7" s="859"/>
      <c r="AM7" s="859"/>
      <c r="AN7" s="859"/>
      <c r="AO7" s="859"/>
      <c r="AP7" s="859">
        <v>5951</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587</v>
      </c>
      <c r="BT7" s="863"/>
      <c r="BU7" s="863"/>
      <c r="BV7" s="863"/>
      <c r="BW7" s="863"/>
      <c r="BX7" s="863"/>
      <c r="BY7" s="863"/>
      <c r="BZ7" s="863"/>
      <c r="CA7" s="863"/>
      <c r="CB7" s="863"/>
      <c r="CC7" s="863"/>
      <c r="CD7" s="863"/>
      <c r="CE7" s="863"/>
      <c r="CF7" s="863"/>
      <c r="CG7" s="864"/>
      <c r="CH7" s="855">
        <v>2</v>
      </c>
      <c r="CI7" s="856"/>
      <c r="CJ7" s="856"/>
      <c r="CK7" s="856"/>
      <c r="CL7" s="857"/>
      <c r="CM7" s="855">
        <v>12</v>
      </c>
      <c r="CN7" s="856"/>
      <c r="CO7" s="856"/>
      <c r="CP7" s="856"/>
      <c r="CQ7" s="857"/>
      <c r="CR7" s="855">
        <v>3</v>
      </c>
      <c r="CS7" s="856"/>
      <c r="CT7" s="856"/>
      <c r="CU7" s="856"/>
      <c r="CV7" s="857"/>
      <c r="CW7" s="855" t="s">
        <v>579</v>
      </c>
      <c r="CX7" s="856"/>
      <c r="CY7" s="856"/>
      <c r="CZ7" s="856"/>
      <c r="DA7" s="857"/>
      <c r="DB7" s="855" t="s">
        <v>579</v>
      </c>
      <c r="DC7" s="856"/>
      <c r="DD7" s="856"/>
      <c r="DE7" s="856"/>
      <c r="DF7" s="857"/>
      <c r="DG7" s="855" t="s">
        <v>579</v>
      </c>
      <c r="DH7" s="856"/>
      <c r="DI7" s="856"/>
      <c r="DJ7" s="856"/>
      <c r="DK7" s="857"/>
      <c r="DL7" s="855" t="s">
        <v>579</v>
      </c>
      <c r="DM7" s="856"/>
      <c r="DN7" s="856"/>
      <c r="DO7" s="856"/>
      <c r="DP7" s="857"/>
      <c r="DQ7" s="855" t="s">
        <v>579</v>
      </c>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387</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388</v>
      </c>
      <c r="B23" s="874" t="s">
        <v>389</v>
      </c>
      <c r="C23" s="875"/>
      <c r="D23" s="875"/>
      <c r="E23" s="875"/>
      <c r="F23" s="875"/>
      <c r="G23" s="875"/>
      <c r="H23" s="875"/>
      <c r="I23" s="875"/>
      <c r="J23" s="875"/>
      <c r="K23" s="875"/>
      <c r="L23" s="875"/>
      <c r="M23" s="875"/>
      <c r="N23" s="875"/>
      <c r="O23" s="875"/>
      <c r="P23" s="876"/>
      <c r="Q23" s="877">
        <v>5895</v>
      </c>
      <c r="R23" s="878"/>
      <c r="S23" s="878"/>
      <c r="T23" s="878"/>
      <c r="U23" s="878"/>
      <c r="V23" s="878">
        <v>5528</v>
      </c>
      <c r="W23" s="878"/>
      <c r="X23" s="878"/>
      <c r="Y23" s="878"/>
      <c r="Z23" s="878"/>
      <c r="AA23" s="878">
        <v>367</v>
      </c>
      <c r="AB23" s="878"/>
      <c r="AC23" s="878"/>
      <c r="AD23" s="878"/>
      <c r="AE23" s="879"/>
      <c r="AF23" s="880">
        <v>337</v>
      </c>
      <c r="AG23" s="878"/>
      <c r="AH23" s="878"/>
      <c r="AI23" s="878"/>
      <c r="AJ23" s="881"/>
      <c r="AK23" s="882"/>
      <c r="AL23" s="883"/>
      <c r="AM23" s="883"/>
      <c r="AN23" s="883"/>
      <c r="AO23" s="883"/>
      <c r="AP23" s="878">
        <v>5951</v>
      </c>
      <c r="AQ23" s="878"/>
      <c r="AR23" s="878"/>
      <c r="AS23" s="878"/>
      <c r="AT23" s="878"/>
      <c r="AU23" s="884"/>
      <c r="AV23" s="884"/>
      <c r="AW23" s="884"/>
      <c r="AX23" s="884"/>
      <c r="AY23" s="885"/>
      <c r="AZ23" s="893" t="s">
        <v>226</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390</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391</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369</v>
      </c>
      <c r="B26" s="825"/>
      <c r="C26" s="825"/>
      <c r="D26" s="825"/>
      <c r="E26" s="825"/>
      <c r="F26" s="825"/>
      <c r="G26" s="825"/>
      <c r="H26" s="825"/>
      <c r="I26" s="825"/>
      <c r="J26" s="825"/>
      <c r="K26" s="825"/>
      <c r="L26" s="825"/>
      <c r="M26" s="825"/>
      <c r="N26" s="825"/>
      <c r="O26" s="825"/>
      <c r="P26" s="826"/>
      <c r="Q26" s="801" t="s">
        <v>392</v>
      </c>
      <c r="R26" s="802"/>
      <c r="S26" s="802"/>
      <c r="T26" s="802"/>
      <c r="U26" s="803"/>
      <c r="V26" s="801" t="s">
        <v>393</v>
      </c>
      <c r="W26" s="802"/>
      <c r="X26" s="802"/>
      <c r="Y26" s="802"/>
      <c r="Z26" s="803"/>
      <c r="AA26" s="801" t="s">
        <v>394</v>
      </c>
      <c r="AB26" s="802"/>
      <c r="AC26" s="802"/>
      <c r="AD26" s="802"/>
      <c r="AE26" s="802"/>
      <c r="AF26" s="896" t="s">
        <v>395</v>
      </c>
      <c r="AG26" s="897"/>
      <c r="AH26" s="897"/>
      <c r="AI26" s="897"/>
      <c r="AJ26" s="898"/>
      <c r="AK26" s="802" t="s">
        <v>396</v>
      </c>
      <c r="AL26" s="802"/>
      <c r="AM26" s="802"/>
      <c r="AN26" s="802"/>
      <c r="AO26" s="803"/>
      <c r="AP26" s="801" t="s">
        <v>397</v>
      </c>
      <c r="AQ26" s="802"/>
      <c r="AR26" s="802"/>
      <c r="AS26" s="802"/>
      <c r="AT26" s="803"/>
      <c r="AU26" s="801" t="s">
        <v>398</v>
      </c>
      <c r="AV26" s="802"/>
      <c r="AW26" s="802"/>
      <c r="AX26" s="802"/>
      <c r="AY26" s="803"/>
      <c r="AZ26" s="801" t="s">
        <v>399</v>
      </c>
      <c r="BA26" s="802"/>
      <c r="BB26" s="802"/>
      <c r="BC26" s="802"/>
      <c r="BD26" s="803"/>
      <c r="BE26" s="801" t="s">
        <v>376</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400</v>
      </c>
      <c r="C28" s="816"/>
      <c r="D28" s="816"/>
      <c r="E28" s="816"/>
      <c r="F28" s="816"/>
      <c r="G28" s="816"/>
      <c r="H28" s="816"/>
      <c r="I28" s="816"/>
      <c r="J28" s="816"/>
      <c r="K28" s="816"/>
      <c r="L28" s="816"/>
      <c r="M28" s="816"/>
      <c r="N28" s="816"/>
      <c r="O28" s="816"/>
      <c r="P28" s="817"/>
      <c r="Q28" s="907">
        <v>1601</v>
      </c>
      <c r="R28" s="908"/>
      <c r="S28" s="908"/>
      <c r="T28" s="908"/>
      <c r="U28" s="908"/>
      <c r="V28" s="908">
        <v>1530</v>
      </c>
      <c r="W28" s="908"/>
      <c r="X28" s="908"/>
      <c r="Y28" s="908"/>
      <c r="Z28" s="908"/>
      <c r="AA28" s="908">
        <v>71</v>
      </c>
      <c r="AB28" s="908"/>
      <c r="AC28" s="908"/>
      <c r="AD28" s="908"/>
      <c r="AE28" s="909"/>
      <c r="AF28" s="910">
        <v>71</v>
      </c>
      <c r="AG28" s="908"/>
      <c r="AH28" s="908"/>
      <c r="AI28" s="908"/>
      <c r="AJ28" s="911"/>
      <c r="AK28" s="902">
        <v>133</v>
      </c>
      <c r="AL28" s="903"/>
      <c r="AM28" s="903"/>
      <c r="AN28" s="903"/>
      <c r="AO28" s="903"/>
      <c r="AP28" s="903" t="s">
        <v>579</v>
      </c>
      <c r="AQ28" s="903"/>
      <c r="AR28" s="903"/>
      <c r="AS28" s="903"/>
      <c r="AT28" s="903"/>
      <c r="AU28" s="902" t="s">
        <v>579</v>
      </c>
      <c r="AV28" s="903"/>
      <c r="AW28" s="903"/>
      <c r="AX28" s="903"/>
      <c r="AY28" s="903"/>
      <c r="AZ28" s="904" t="s">
        <v>579</v>
      </c>
      <c r="BA28" s="904"/>
      <c r="BB28" s="904"/>
      <c r="BC28" s="904"/>
      <c r="BD28" s="904"/>
      <c r="BE28" s="905"/>
      <c r="BF28" s="905"/>
      <c r="BG28" s="905"/>
      <c r="BH28" s="905"/>
      <c r="BI28" s="906"/>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401</v>
      </c>
      <c r="C29" s="840"/>
      <c r="D29" s="840"/>
      <c r="E29" s="840"/>
      <c r="F29" s="840"/>
      <c r="G29" s="840"/>
      <c r="H29" s="840"/>
      <c r="I29" s="840"/>
      <c r="J29" s="840"/>
      <c r="K29" s="840"/>
      <c r="L29" s="840"/>
      <c r="M29" s="840"/>
      <c r="N29" s="840"/>
      <c r="O29" s="840"/>
      <c r="P29" s="841"/>
      <c r="Q29" s="842">
        <v>1340</v>
      </c>
      <c r="R29" s="843"/>
      <c r="S29" s="843"/>
      <c r="T29" s="843"/>
      <c r="U29" s="843"/>
      <c r="V29" s="843">
        <v>1323</v>
      </c>
      <c r="W29" s="843"/>
      <c r="X29" s="843"/>
      <c r="Y29" s="843"/>
      <c r="Z29" s="843"/>
      <c r="AA29" s="843">
        <v>16</v>
      </c>
      <c r="AB29" s="843"/>
      <c r="AC29" s="843"/>
      <c r="AD29" s="843"/>
      <c r="AE29" s="844"/>
      <c r="AF29" s="845">
        <v>16</v>
      </c>
      <c r="AG29" s="846"/>
      <c r="AH29" s="846"/>
      <c r="AI29" s="846"/>
      <c r="AJ29" s="847"/>
      <c r="AK29" s="914">
        <v>193</v>
      </c>
      <c r="AL29" s="915"/>
      <c r="AM29" s="915"/>
      <c r="AN29" s="915"/>
      <c r="AO29" s="915"/>
      <c r="AP29" s="915" t="s">
        <v>579</v>
      </c>
      <c r="AQ29" s="915"/>
      <c r="AR29" s="915"/>
      <c r="AS29" s="915"/>
      <c r="AT29" s="915"/>
      <c r="AU29" s="915" t="s">
        <v>579</v>
      </c>
      <c r="AV29" s="915"/>
      <c r="AW29" s="915"/>
      <c r="AX29" s="915"/>
      <c r="AY29" s="915"/>
      <c r="AZ29" s="915" t="s">
        <v>579</v>
      </c>
      <c r="BA29" s="915"/>
      <c r="BB29" s="915"/>
      <c r="BC29" s="915"/>
      <c r="BD29" s="915"/>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402</v>
      </c>
      <c r="C30" s="840"/>
      <c r="D30" s="840"/>
      <c r="E30" s="840"/>
      <c r="F30" s="840"/>
      <c r="G30" s="840"/>
      <c r="H30" s="840"/>
      <c r="I30" s="840"/>
      <c r="J30" s="840"/>
      <c r="K30" s="840"/>
      <c r="L30" s="840"/>
      <c r="M30" s="840"/>
      <c r="N30" s="840"/>
      <c r="O30" s="840"/>
      <c r="P30" s="841"/>
      <c r="Q30" s="842">
        <v>123</v>
      </c>
      <c r="R30" s="843"/>
      <c r="S30" s="843"/>
      <c r="T30" s="843"/>
      <c r="U30" s="843"/>
      <c r="V30" s="843">
        <v>120</v>
      </c>
      <c r="W30" s="843"/>
      <c r="X30" s="843"/>
      <c r="Y30" s="843"/>
      <c r="Z30" s="843"/>
      <c r="AA30" s="843">
        <v>3</v>
      </c>
      <c r="AB30" s="843"/>
      <c r="AC30" s="843"/>
      <c r="AD30" s="843"/>
      <c r="AE30" s="844"/>
      <c r="AF30" s="845">
        <v>3</v>
      </c>
      <c r="AG30" s="846"/>
      <c r="AH30" s="846"/>
      <c r="AI30" s="846"/>
      <c r="AJ30" s="847"/>
      <c r="AK30" s="914">
        <v>47</v>
      </c>
      <c r="AL30" s="915"/>
      <c r="AM30" s="915"/>
      <c r="AN30" s="915"/>
      <c r="AO30" s="915"/>
      <c r="AP30" s="915" t="s">
        <v>579</v>
      </c>
      <c r="AQ30" s="915"/>
      <c r="AR30" s="915"/>
      <c r="AS30" s="915"/>
      <c r="AT30" s="915"/>
      <c r="AU30" s="915" t="s">
        <v>579</v>
      </c>
      <c r="AV30" s="915"/>
      <c r="AW30" s="915"/>
      <c r="AX30" s="915"/>
      <c r="AY30" s="915"/>
      <c r="AZ30" s="915" t="s">
        <v>579</v>
      </c>
      <c r="BA30" s="915"/>
      <c r="BB30" s="915"/>
      <c r="BC30" s="915"/>
      <c r="BD30" s="915"/>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403</v>
      </c>
      <c r="C31" s="840"/>
      <c r="D31" s="840"/>
      <c r="E31" s="840"/>
      <c r="F31" s="840"/>
      <c r="G31" s="840"/>
      <c r="H31" s="840"/>
      <c r="I31" s="840"/>
      <c r="J31" s="840"/>
      <c r="K31" s="840"/>
      <c r="L31" s="840"/>
      <c r="M31" s="840"/>
      <c r="N31" s="840"/>
      <c r="O31" s="840"/>
      <c r="P31" s="841"/>
      <c r="Q31" s="842">
        <v>323</v>
      </c>
      <c r="R31" s="843"/>
      <c r="S31" s="843"/>
      <c r="T31" s="843"/>
      <c r="U31" s="843"/>
      <c r="V31" s="843">
        <v>320</v>
      </c>
      <c r="W31" s="843"/>
      <c r="X31" s="843"/>
      <c r="Y31" s="843"/>
      <c r="Z31" s="843"/>
      <c r="AA31" s="843">
        <v>3</v>
      </c>
      <c r="AB31" s="843"/>
      <c r="AC31" s="843"/>
      <c r="AD31" s="843"/>
      <c r="AE31" s="844"/>
      <c r="AF31" s="845">
        <v>3</v>
      </c>
      <c r="AG31" s="846"/>
      <c r="AH31" s="846"/>
      <c r="AI31" s="846"/>
      <c r="AJ31" s="847"/>
      <c r="AK31" s="914">
        <v>121</v>
      </c>
      <c r="AL31" s="915"/>
      <c r="AM31" s="915"/>
      <c r="AN31" s="915"/>
      <c r="AO31" s="915"/>
      <c r="AP31" s="915">
        <v>2073</v>
      </c>
      <c r="AQ31" s="915"/>
      <c r="AR31" s="915"/>
      <c r="AS31" s="915"/>
      <c r="AT31" s="915"/>
      <c r="AU31" s="914">
        <v>1857</v>
      </c>
      <c r="AV31" s="915"/>
      <c r="AW31" s="915"/>
      <c r="AX31" s="915"/>
      <c r="AY31" s="915"/>
      <c r="AZ31" s="915" t="s">
        <v>579</v>
      </c>
      <c r="BA31" s="915"/>
      <c r="BB31" s="915"/>
      <c r="BC31" s="915"/>
      <c r="BD31" s="915"/>
      <c r="BE31" s="912" t="s">
        <v>404</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405</v>
      </c>
      <c r="C32" s="840"/>
      <c r="D32" s="840"/>
      <c r="E32" s="840"/>
      <c r="F32" s="840"/>
      <c r="G32" s="840"/>
      <c r="H32" s="840"/>
      <c r="I32" s="840"/>
      <c r="J32" s="840"/>
      <c r="K32" s="840"/>
      <c r="L32" s="840"/>
      <c r="M32" s="840"/>
      <c r="N32" s="840"/>
      <c r="O32" s="840"/>
      <c r="P32" s="841"/>
      <c r="Q32" s="842">
        <v>44</v>
      </c>
      <c r="R32" s="843"/>
      <c r="S32" s="843"/>
      <c r="T32" s="843"/>
      <c r="U32" s="843"/>
      <c r="V32" s="843">
        <v>43</v>
      </c>
      <c r="W32" s="843"/>
      <c r="X32" s="843"/>
      <c r="Y32" s="843"/>
      <c r="Z32" s="843"/>
      <c r="AA32" s="843">
        <v>1</v>
      </c>
      <c r="AB32" s="843"/>
      <c r="AC32" s="843"/>
      <c r="AD32" s="843"/>
      <c r="AE32" s="844"/>
      <c r="AF32" s="845">
        <v>1</v>
      </c>
      <c r="AG32" s="846"/>
      <c r="AH32" s="846"/>
      <c r="AI32" s="846"/>
      <c r="AJ32" s="847"/>
      <c r="AK32" s="914">
        <v>34</v>
      </c>
      <c r="AL32" s="915"/>
      <c r="AM32" s="915"/>
      <c r="AN32" s="915"/>
      <c r="AO32" s="915"/>
      <c r="AP32" s="915">
        <v>173</v>
      </c>
      <c r="AQ32" s="915"/>
      <c r="AR32" s="915"/>
      <c r="AS32" s="915"/>
      <c r="AT32" s="915"/>
      <c r="AU32" s="914">
        <v>159</v>
      </c>
      <c r="AV32" s="915"/>
      <c r="AW32" s="915"/>
      <c r="AX32" s="915"/>
      <c r="AY32" s="915"/>
      <c r="AZ32" s="915" t="s">
        <v>579</v>
      </c>
      <c r="BA32" s="915"/>
      <c r="BB32" s="915"/>
      <c r="BC32" s="915"/>
      <c r="BD32" s="915"/>
      <c r="BE32" s="912" t="s">
        <v>406</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407</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388</v>
      </c>
      <c r="B63" s="874" t="s">
        <v>408</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94</v>
      </c>
      <c r="AG63" s="926"/>
      <c r="AH63" s="926"/>
      <c r="AI63" s="926"/>
      <c r="AJ63" s="927"/>
      <c r="AK63" s="928"/>
      <c r="AL63" s="923"/>
      <c r="AM63" s="923"/>
      <c r="AN63" s="923"/>
      <c r="AO63" s="923"/>
      <c r="AP63" s="926">
        <v>2246</v>
      </c>
      <c r="AQ63" s="926"/>
      <c r="AR63" s="926"/>
      <c r="AS63" s="926"/>
      <c r="AT63" s="926"/>
      <c r="AU63" s="926">
        <v>2016</v>
      </c>
      <c r="AV63" s="926"/>
      <c r="AW63" s="926"/>
      <c r="AX63" s="926"/>
      <c r="AY63" s="926"/>
      <c r="AZ63" s="930"/>
      <c r="BA63" s="930"/>
      <c r="BB63" s="930"/>
      <c r="BC63" s="930"/>
      <c r="BD63" s="930"/>
      <c r="BE63" s="931"/>
      <c r="BF63" s="931"/>
      <c r="BG63" s="931"/>
      <c r="BH63" s="931"/>
      <c r="BI63" s="932"/>
      <c r="BJ63" s="933" t="s">
        <v>409</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411</v>
      </c>
      <c r="B66" s="825"/>
      <c r="C66" s="825"/>
      <c r="D66" s="825"/>
      <c r="E66" s="825"/>
      <c r="F66" s="825"/>
      <c r="G66" s="825"/>
      <c r="H66" s="825"/>
      <c r="I66" s="825"/>
      <c r="J66" s="825"/>
      <c r="K66" s="825"/>
      <c r="L66" s="825"/>
      <c r="M66" s="825"/>
      <c r="N66" s="825"/>
      <c r="O66" s="825"/>
      <c r="P66" s="826"/>
      <c r="Q66" s="801" t="s">
        <v>412</v>
      </c>
      <c r="R66" s="802"/>
      <c r="S66" s="802"/>
      <c r="T66" s="802"/>
      <c r="U66" s="803"/>
      <c r="V66" s="801" t="s">
        <v>413</v>
      </c>
      <c r="W66" s="802"/>
      <c r="X66" s="802"/>
      <c r="Y66" s="802"/>
      <c r="Z66" s="803"/>
      <c r="AA66" s="801" t="s">
        <v>414</v>
      </c>
      <c r="AB66" s="802"/>
      <c r="AC66" s="802"/>
      <c r="AD66" s="802"/>
      <c r="AE66" s="803"/>
      <c r="AF66" s="936" t="s">
        <v>415</v>
      </c>
      <c r="AG66" s="897"/>
      <c r="AH66" s="897"/>
      <c r="AI66" s="897"/>
      <c r="AJ66" s="937"/>
      <c r="AK66" s="801" t="s">
        <v>416</v>
      </c>
      <c r="AL66" s="825"/>
      <c r="AM66" s="825"/>
      <c r="AN66" s="825"/>
      <c r="AO66" s="826"/>
      <c r="AP66" s="801" t="s">
        <v>417</v>
      </c>
      <c r="AQ66" s="802"/>
      <c r="AR66" s="802"/>
      <c r="AS66" s="802"/>
      <c r="AT66" s="803"/>
      <c r="AU66" s="801" t="s">
        <v>418</v>
      </c>
      <c r="AV66" s="802"/>
      <c r="AW66" s="802"/>
      <c r="AX66" s="802"/>
      <c r="AY66" s="803"/>
      <c r="AZ66" s="801" t="s">
        <v>376</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578</v>
      </c>
      <c r="C68" s="954"/>
      <c r="D68" s="954"/>
      <c r="E68" s="954"/>
      <c r="F68" s="954"/>
      <c r="G68" s="954"/>
      <c r="H68" s="954"/>
      <c r="I68" s="954"/>
      <c r="J68" s="954"/>
      <c r="K68" s="954"/>
      <c r="L68" s="954"/>
      <c r="M68" s="954"/>
      <c r="N68" s="954"/>
      <c r="O68" s="954"/>
      <c r="P68" s="955"/>
      <c r="Q68" s="956">
        <v>425</v>
      </c>
      <c r="R68" s="950"/>
      <c r="S68" s="950"/>
      <c r="T68" s="950"/>
      <c r="U68" s="950"/>
      <c r="V68" s="950">
        <v>272</v>
      </c>
      <c r="W68" s="950"/>
      <c r="X68" s="950"/>
      <c r="Y68" s="950"/>
      <c r="Z68" s="950"/>
      <c r="AA68" s="950">
        <v>153</v>
      </c>
      <c r="AB68" s="950"/>
      <c r="AC68" s="950"/>
      <c r="AD68" s="950"/>
      <c r="AE68" s="950"/>
      <c r="AF68" s="950">
        <v>153</v>
      </c>
      <c r="AG68" s="950"/>
      <c r="AH68" s="950"/>
      <c r="AI68" s="950"/>
      <c r="AJ68" s="950"/>
      <c r="AK68" s="950">
        <v>170</v>
      </c>
      <c r="AL68" s="950"/>
      <c r="AM68" s="950"/>
      <c r="AN68" s="950"/>
      <c r="AO68" s="950"/>
      <c r="AP68" s="950" t="s">
        <v>579</v>
      </c>
      <c r="AQ68" s="950"/>
      <c r="AR68" s="950"/>
      <c r="AS68" s="950"/>
      <c r="AT68" s="950"/>
      <c r="AU68" s="950" t="s">
        <v>579</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580</v>
      </c>
      <c r="C69" s="958"/>
      <c r="D69" s="958"/>
      <c r="E69" s="958"/>
      <c r="F69" s="958"/>
      <c r="G69" s="958"/>
      <c r="H69" s="958"/>
      <c r="I69" s="958"/>
      <c r="J69" s="958"/>
      <c r="K69" s="958"/>
      <c r="L69" s="958"/>
      <c r="M69" s="958"/>
      <c r="N69" s="958"/>
      <c r="O69" s="958"/>
      <c r="P69" s="959"/>
      <c r="Q69" s="960">
        <v>8498</v>
      </c>
      <c r="R69" s="915"/>
      <c r="S69" s="915"/>
      <c r="T69" s="915"/>
      <c r="U69" s="915"/>
      <c r="V69" s="915">
        <v>7527</v>
      </c>
      <c r="W69" s="915"/>
      <c r="X69" s="915"/>
      <c r="Y69" s="915"/>
      <c r="Z69" s="915"/>
      <c r="AA69" s="915">
        <v>971</v>
      </c>
      <c r="AB69" s="915"/>
      <c r="AC69" s="915"/>
      <c r="AD69" s="915"/>
      <c r="AE69" s="915"/>
      <c r="AF69" s="915">
        <v>6323</v>
      </c>
      <c r="AG69" s="915"/>
      <c r="AH69" s="915"/>
      <c r="AI69" s="915"/>
      <c r="AJ69" s="915"/>
      <c r="AK69" s="915">
        <v>100</v>
      </c>
      <c r="AL69" s="915"/>
      <c r="AM69" s="915"/>
      <c r="AN69" s="915"/>
      <c r="AO69" s="915"/>
      <c r="AP69" s="915">
        <v>10889</v>
      </c>
      <c r="AQ69" s="915"/>
      <c r="AR69" s="915"/>
      <c r="AS69" s="915"/>
      <c r="AT69" s="915"/>
      <c r="AU69" s="915" t="s">
        <v>579</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581</v>
      </c>
      <c r="C70" s="958"/>
      <c r="D70" s="958"/>
      <c r="E70" s="958"/>
      <c r="F70" s="958"/>
      <c r="G70" s="958"/>
      <c r="H70" s="958"/>
      <c r="I70" s="958"/>
      <c r="J70" s="958"/>
      <c r="K70" s="958"/>
      <c r="L70" s="958"/>
      <c r="M70" s="958"/>
      <c r="N70" s="958"/>
      <c r="O70" s="958"/>
      <c r="P70" s="959"/>
      <c r="Q70" s="960">
        <v>7588</v>
      </c>
      <c r="R70" s="915"/>
      <c r="S70" s="915"/>
      <c r="T70" s="915"/>
      <c r="U70" s="915"/>
      <c r="V70" s="915">
        <v>7438</v>
      </c>
      <c r="W70" s="915"/>
      <c r="X70" s="915"/>
      <c r="Y70" s="915"/>
      <c r="Z70" s="915"/>
      <c r="AA70" s="915">
        <v>150</v>
      </c>
      <c r="AB70" s="915"/>
      <c r="AC70" s="915"/>
      <c r="AD70" s="915"/>
      <c r="AE70" s="915"/>
      <c r="AF70" s="915">
        <v>117</v>
      </c>
      <c r="AG70" s="915"/>
      <c r="AH70" s="915"/>
      <c r="AI70" s="915"/>
      <c r="AJ70" s="915"/>
      <c r="AK70" s="915" t="s">
        <v>579</v>
      </c>
      <c r="AL70" s="915"/>
      <c r="AM70" s="915"/>
      <c r="AN70" s="915"/>
      <c r="AO70" s="915"/>
      <c r="AP70" s="915">
        <v>5129</v>
      </c>
      <c r="AQ70" s="915"/>
      <c r="AR70" s="915"/>
      <c r="AS70" s="915"/>
      <c r="AT70" s="915"/>
      <c r="AU70" s="915">
        <v>250</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582</v>
      </c>
      <c r="C71" s="958"/>
      <c r="D71" s="958"/>
      <c r="E71" s="958"/>
      <c r="F71" s="958"/>
      <c r="G71" s="958"/>
      <c r="H71" s="958"/>
      <c r="I71" s="958"/>
      <c r="J71" s="958"/>
      <c r="K71" s="958"/>
      <c r="L71" s="958"/>
      <c r="M71" s="958"/>
      <c r="N71" s="958"/>
      <c r="O71" s="958"/>
      <c r="P71" s="959"/>
      <c r="Q71" s="960">
        <v>160</v>
      </c>
      <c r="R71" s="915"/>
      <c r="S71" s="915"/>
      <c r="T71" s="915"/>
      <c r="U71" s="915"/>
      <c r="V71" s="915">
        <v>159</v>
      </c>
      <c r="W71" s="915"/>
      <c r="X71" s="915"/>
      <c r="Y71" s="915"/>
      <c r="Z71" s="915"/>
      <c r="AA71" s="915">
        <v>1</v>
      </c>
      <c r="AB71" s="915"/>
      <c r="AC71" s="915"/>
      <c r="AD71" s="915"/>
      <c r="AE71" s="915"/>
      <c r="AF71" s="915">
        <v>1</v>
      </c>
      <c r="AG71" s="915"/>
      <c r="AH71" s="915"/>
      <c r="AI71" s="915"/>
      <c r="AJ71" s="915"/>
      <c r="AK71" s="915">
        <v>14</v>
      </c>
      <c r="AL71" s="915"/>
      <c r="AM71" s="915"/>
      <c r="AN71" s="915"/>
      <c r="AO71" s="915"/>
      <c r="AP71" s="915" t="s">
        <v>579</v>
      </c>
      <c r="AQ71" s="915"/>
      <c r="AR71" s="915"/>
      <c r="AS71" s="915"/>
      <c r="AT71" s="915"/>
      <c r="AU71" s="915" t="s">
        <v>579</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583</v>
      </c>
      <c r="C72" s="958"/>
      <c r="D72" s="958"/>
      <c r="E72" s="958"/>
      <c r="F72" s="958"/>
      <c r="G72" s="958"/>
      <c r="H72" s="958"/>
      <c r="I72" s="958"/>
      <c r="J72" s="958"/>
      <c r="K72" s="958"/>
      <c r="L72" s="958"/>
      <c r="M72" s="958"/>
      <c r="N72" s="958"/>
      <c r="O72" s="958"/>
      <c r="P72" s="959"/>
      <c r="Q72" s="960">
        <v>9567</v>
      </c>
      <c r="R72" s="915"/>
      <c r="S72" s="915"/>
      <c r="T72" s="915"/>
      <c r="U72" s="915"/>
      <c r="V72" s="915">
        <v>7806</v>
      </c>
      <c r="W72" s="915"/>
      <c r="X72" s="915"/>
      <c r="Y72" s="915"/>
      <c r="Z72" s="915"/>
      <c r="AA72" s="915">
        <v>1761</v>
      </c>
      <c r="AB72" s="915"/>
      <c r="AC72" s="915"/>
      <c r="AD72" s="915"/>
      <c r="AE72" s="915"/>
      <c r="AF72" s="915">
        <v>1761</v>
      </c>
      <c r="AG72" s="915"/>
      <c r="AH72" s="915"/>
      <c r="AI72" s="915"/>
      <c r="AJ72" s="915"/>
      <c r="AK72" s="915" t="s">
        <v>579</v>
      </c>
      <c r="AL72" s="915"/>
      <c r="AM72" s="915"/>
      <c r="AN72" s="915"/>
      <c r="AO72" s="915"/>
      <c r="AP72" s="915" t="s">
        <v>579</v>
      </c>
      <c r="AQ72" s="915"/>
      <c r="AR72" s="915"/>
      <c r="AS72" s="915"/>
      <c r="AT72" s="915"/>
      <c r="AU72" s="915" t="s">
        <v>579</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584</v>
      </c>
      <c r="C73" s="958"/>
      <c r="D73" s="958"/>
      <c r="E73" s="958"/>
      <c r="F73" s="958"/>
      <c r="G73" s="958"/>
      <c r="H73" s="958"/>
      <c r="I73" s="958"/>
      <c r="J73" s="958"/>
      <c r="K73" s="958"/>
      <c r="L73" s="958"/>
      <c r="M73" s="958"/>
      <c r="N73" s="958"/>
      <c r="O73" s="958"/>
      <c r="P73" s="959"/>
      <c r="Q73" s="960">
        <v>849</v>
      </c>
      <c r="R73" s="915"/>
      <c r="S73" s="915"/>
      <c r="T73" s="915"/>
      <c r="U73" s="915"/>
      <c r="V73" s="915">
        <v>824</v>
      </c>
      <c r="W73" s="915"/>
      <c r="X73" s="915"/>
      <c r="Y73" s="915"/>
      <c r="Z73" s="915"/>
      <c r="AA73" s="915">
        <v>25</v>
      </c>
      <c r="AB73" s="915"/>
      <c r="AC73" s="915"/>
      <c r="AD73" s="915"/>
      <c r="AE73" s="915"/>
      <c r="AF73" s="915">
        <v>25</v>
      </c>
      <c r="AG73" s="915"/>
      <c r="AH73" s="915"/>
      <c r="AI73" s="915"/>
      <c r="AJ73" s="915"/>
      <c r="AK73" s="915">
        <v>22</v>
      </c>
      <c r="AL73" s="915"/>
      <c r="AM73" s="915"/>
      <c r="AN73" s="915"/>
      <c r="AO73" s="915"/>
      <c r="AP73" s="915" t="s">
        <v>579</v>
      </c>
      <c r="AQ73" s="915"/>
      <c r="AR73" s="915"/>
      <c r="AS73" s="915"/>
      <c r="AT73" s="915"/>
      <c r="AU73" s="915" t="s">
        <v>579</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585</v>
      </c>
      <c r="C74" s="958"/>
      <c r="D74" s="958"/>
      <c r="E74" s="958"/>
      <c r="F74" s="958"/>
      <c r="G74" s="958"/>
      <c r="H74" s="958"/>
      <c r="I74" s="958"/>
      <c r="J74" s="958"/>
      <c r="K74" s="958"/>
      <c r="L74" s="958"/>
      <c r="M74" s="958"/>
      <c r="N74" s="958"/>
      <c r="O74" s="958"/>
      <c r="P74" s="959"/>
      <c r="Q74" s="960">
        <v>565</v>
      </c>
      <c r="R74" s="915"/>
      <c r="S74" s="915"/>
      <c r="T74" s="915"/>
      <c r="U74" s="915"/>
      <c r="V74" s="915">
        <v>535</v>
      </c>
      <c r="W74" s="915"/>
      <c r="X74" s="915"/>
      <c r="Y74" s="915"/>
      <c r="Z74" s="915"/>
      <c r="AA74" s="915">
        <v>30</v>
      </c>
      <c r="AB74" s="915"/>
      <c r="AC74" s="915"/>
      <c r="AD74" s="915"/>
      <c r="AE74" s="915"/>
      <c r="AF74" s="915">
        <v>30</v>
      </c>
      <c r="AG74" s="915"/>
      <c r="AH74" s="915"/>
      <c r="AI74" s="915"/>
      <c r="AJ74" s="915"/>
      <c r="AK74" s="915">
        <v>24</v>
      </c>
      <c r="AL74" s="915"/>
      <c r="AM74" s="915"/>
      <c r="AN74" s="915"/>
      <c r="AO74" s="915"/>
      <c r="AP74" s="915" t="s">
        <v>579</v>
      </c>
      <c r="AQ74" s="915"/>
      <c r="AR74" s="915"/>
      <c r="AS74" s="915"/>
      <c r="AT74" s="915"/>
      <c r="AU74" s="915" t="s">
        <v>579</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586</v>
      </c>
      <c r="C75" s="958"/>
      <c r="D75" s="958"/>
      <c r="E75" s="958"/>
      <c r="F75" s="958"/>
      <c r="G75" s="958"/>
      <c r="H75" s="958"/>
      <c r="I75" s="958"/>
      <c r="J75" s="958"/>
      <c r="K75" s="958"/>
      <c r="L75" s="958"/>
      <c r="M75" s="958"/>
      <c r="N75" s="958"/>
      <c r="O75" s="958"/>
      <c r="P75" s="959"/>
      <c r="Q75" s="963">
        <v>171813</v>
      </c>
      <c r="R75" s="964"/>
      <c r="S75" s="964"/>
      <c r="T75" s="964"/>
      <c r="U75" s="914"/>
      <c r="V75" s="965">
        <v>167384</v>
      </c>
      <c r="W75" s="964"/>
      <c r="X75" s="964"/>
      <c r="Y75" s="964"/>
      <c r="Z75" s="914"/>
      <c r="AA75" s="965">
        <v>4429</v>
      </c>
      <c r="AB75" s="964"/>
      <c r="AC75" s="964"/>
      <c r="AD75" s="964"/>
      <c r="AE75" s="914"/>
      <c r="AF75" s="965">
        <v>4426</v>
      </c>
      <c r="AG75" s="964"/>
      <c r="AH75" s="964"/>
      <c r="AI75" s="964"/>
      <c r="AJ75" s="914"/>
      <c r="AK75" s="965">
        <v>6995</v>
      </c>
      <c r="AL75" s="964"/>
      <c r="AM75" s="964"/>
      <c r="AN75" s="964"/>
      <c r="AO75" s="914"/>
      <c r="AP75" s="965" t="s">
        <v>579</v>
      </c>
      <c r="AQ75" s="964"/>
      <c r="AR75" s="964"/>
      <c r="AS75" s="964"/>
      <c r="AT75" s="914"/>
      <c r="AU75" s="965" t="s">
        <v>579</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388</v>
      </c>
      <c r="B88" s="874" t="s">
        <v>419</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12836</v>
      </c>
      <c r="AG88" s="926"/>
      <c r="AH88" s="926"/>
      <c r="AI88" s="926"/>
      <c r="AJ88" s="926"/>
      <c r="AK88" s="923"/>
      <c r="AL88" s="923"/>
      <c r="AM88" s="923"/>
      <c r="AN88" s="923"/>
      <c r="AO88" s="923"/>
      <c r="AP88" s="926">
        <v>16018</v>
      </c>
      <c r="AQ88" s="926"/>
      <c r="AR88" s="926"/>
      <c r="AS88" s="926"/>
      <c r="AT88" s="926"/>
      <c r="AU88" s="926">
        <v>250</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874" t="s">
        <v>420</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3</v>
      </c>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421</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422</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425</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426</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427</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428</v>
      </c>
      <c r="AB109" s="979"/>
      <c r="AC109" s="979"/>
      <c r="AD109" s="979"/>
      <c r="AE109" s="980"/>
      <c r="AF109" s="978" t="s">
        <v>305</v>
      </c>
      <c r="AG109" s="979"/>
      <c r="AH109" s="979"/>
      <c r="AI109" s="979"/>
      <c r="AJ109" s="980"/>
      <c r="AK109" s="978" t="s">
        <v>304</v>
      </c>
      <c r="AL109" s="979"/>
      <c r="AM109" s="979"/>
      <c r="AN109" s="979"/>
      <c r="AO109" s="980"/>
      <c r="AP109" s="978" t="s">
        <v>429</v>
      </c>
      <c r="AQ109" s="979"/>
      <c r="AR109" s="979"/>
      <c r="AS109" s="979"/>
      <c r="AT109" s="981"/>
      <c r="AU109" s="998" t="s">
        <v>427</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428</v>
      </c>
      <c r="BR109" s="979"/>
      <c r="BS109" s="979"/>
      <c r="BT109" s="979"/>
      <c r="BU109" s="980"/>
      <c r="BV109" s="978" t="s">
        <v>305</v>
      </c>
      <c r="BW109" s="979"/>
      <c r="BX109" s="979"/>
      <c r="BY109" s="979"/>
      <c r="BZ109" s="980"/>
      <c r="CA109" s="978" t="s">
        <v>304</v>
      </c>
      <c r="CB109" s="979"/>
      <c r="CC109" s="979"/>
      <c r="CD109" s="979"/>
      <c r="CE109" s="980"/>
      <c r="CF109" s="999" t="s">
        <v>429</v>
      </c>
      <c r="CG109" s="999"/>
      <c r="CH109" s="999"/>
      <c r="CI109" s="999"/>
      <c r="CJ109" s="999"/>
      <c r="CK109" s="978" t="s">
        <v>430</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428</v>
      </c>
      <c r="DH109" s="979"/>
      <c r="DI109" s="979"/>
      <c r="DJ109" s="979"/>
      <c r="DK109" s="980"/>
      <c r="DL109" s="978" t="s">
        <v>305</v>
      </c>
      <c r="DM109" s="979"/>
      <c r="DN109" s="979"/>
      <c r="DO109" s="979"/>
      <c r="DP109" s="980"/>
      <c r="DQ109" s="978" t="s">
        <v>304</v>
      </c>
      <c r="DR109" s="979"/>
      <c r="DS109" s="979"/>
      <c r="DT109" s="979"/>
      <c r="DU109" s="980"/>
      <c r="DV109" s="978" t="s">
        <v>429</v>
      </c>
      <c r="DW109" s="979"/>
      <c r="DX109" s="979"/>
      <c r="DY109" s="979"/>
      <c r="DZ109" s="981"/>
    </row>
    <row r="110" spans="1:131" s="247" customFormat="1" ht="26.25" customHeight="1" x14ac:dyDescent="0.15">
      <c r="A110" s="982" t="s">
        <v>431</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792628</v>
      </c>
      <c r="AB110" s="986"/>
      <c r="AC110" s="986"/>
      <c r="AD110" s="986"/>
      <c r="AE110" s="987"/>
      <c r="AF110" s="988">
        <v>761671</v>
      </c>
      <c r="AG110" s="986"/>
      <c r="AH110" s="986"/>
      <c r="AI110" s="986"/>
      <c r="AJ110" s="987"/>
      <c r="AK110" s="988">
        <v>784203</v>
      </c>
      <c r="AL110" s="986"/>
      <c r="AM110" s="986"/>
      <c r="AN110" s="986"/>
      <c r="AO110" s="987"/>
      <c r="AP110" s="989">
        <v>24.7</v>
      </c>
      <c r="AQ110" s="990"/>
      <c r="AR110" s="990"/>
      <c r="AS110" s="990"/>
      <c r="AT110" s="991"/>
      <c r="AU110" s="992" t="s">
        <v>73</v>
      </c>
      <c r="AV110" s="993"/>
      <c r="AW110" s="993"/>
      <c r="AX110" s="993"/>
      <c r="AY110" s="993"/>
      <c r="AZ110" s="1034" t="s">
        <v>432</v>
      </c>
      <c r="BA110" s="983"/>
      <c r="BB110" s="983"/>
      <c r="BC110" s="983"/>
      <c r="BD110" s="983"/>
      <c r="BE110" s="983"/>
      <c r="BF110" s="983"/>
      <c r="BG110" s="983"/>
      <c r="BH110" s="983"/>
      <c r="BI110" s="983"/>
      <c r="BJ110" s="983"/>
      <c r="BK110" s="983"/>
      <c r="BL110" s="983"/>
      <c r="BM110" s="983"/>
      <c r="BN110" s="983"/>
      <c r="BO110" s="983"/>
      <c r="BP110" s="984"/>
      <c r="BQ110" s="1020">
        <v>6865842</v>
      </c>
      <c r="BR110" s="1021"/>
      <c r="BS110" s="1021"/>
      <c r="BT110" s="1021"/>
      <c r="BU110" s="1021"/>
      <c r="BV110" s="1021">
        <v>6422058</v>
      </c>
      <c r="BW110" s="1021"/>
      <c r="BX110" s="1021"/>
      <c r="BY110" s="1021"/>
      <c r="BZ110" s="1021"/>
      <c r="CA110" s="1021">
        <v>5951216</v>
      </c>
      <c r="CB110" s="1021"/>
      <c r="CC110" s="1021"/>
      <c r="CD110" s="1021"/>
      <c r="CE110" s="1021"/>
      <c r="CF110" s="1035">
        <v>187.3</v>
      </c>
      <c r="CG110" s="1036"/>
      <c r="CH110" s="1036"/>
      <c r="CI110" s="1036"/>
      <c r="CJ110" s="1036"/>
      <c r="CK110" s="1037" t="s">
        <v>433</v>
      </c>
      <c r="CL110" s="1038"/>
      <c r="CM110" s="1017" t="s">
        <v>434</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435</v>
      </c>
      <c r="DH110" s="1021"/>
      <c r="DI110" s="1021"/>
      <c r="DJ110" s="1021"/>
      <c r="DK110" s="1021"/>
      <c r="DL110" s="1021" t="s">
        <v>435</v>
      </c>
      <c r="DM110" s="1021"/>
      <c r="DN110" s="1021"/>
      <c r="DO110" s="1021"/>
      <c r="DP110" s="1021"/>
      <c r="DQ110" s="1021" t="s">
        <v>435</v>
      </c>
      <c r="DR110" s="1021"/>
      <c r="DS110" s="1021"/>
      <c r="DT110" s="1021"/>
      <c r="DU110" s="1021"/>
      <c r="DV110" s="1022" t="s">
        <v>435</v>
      </c>
      <c r="DW110" s="1022"/>
      <c r="DX110" s="1022"/>
      <c r="DY110" s="1022"/>
      <c r="DZ110" s="1023"/>
    </row>
    <row r="111" spans="1:131" s="247" customFormat="1" ht="26.25" customHeight="1" x14ac:dyDescent="0.15">
      <c r="A111" s="1024" t="s">
        <v>436</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435</v>
      </c>
      <c r="AB111" s="1028"/>
      <c r="AC111" s="1028"/>
      <c r="AD111" s="1028"/>
      <c r="AE111" s="1029"/>
      <c r="AF111" s="1030" t="s">
        <v>437</v>
      </c>
      <c r="AG111" s="1028"/>
      <c r="AH111" s="1028"/>
      <c r="AI111" s="1028"/>
      <c r="AJ111" s="1029"/>
      <c r="AK111" s="1030" t="s">
        <v>435</v>
      </c>
      <c r="AL111" s="1028"/>
      <c r="AM111" s="1028"/>
      <c r="AN111" s="1028"/>
      <c r="AO111" s="1029"/>
      <c r="AP111" s="1031" t="s">
        <v>435</v>
      </c>
      <c r="AQ111" s="1032"/>
      <c r="AR111" s="1032"/>
      <c r="AS111" s="1032"/>
      <c r="AT111" s="1033"/>
      <c r="AU111" s="994"/>
      <c r="AV111" s="995"/>
      <c r="AW111" s="995"/>
      <c r="AX111" s="995"/>
      <c r="AY111" s="995"/>
      <c r="AZ111" s="1043" t="s">
        <v>438</v>
      </c>
      <c r="BA111" s="1044"/>
      <c r="BB111" s="1044"/>
      <c r="BC111" s="1044"/>
      <c r="BD111" s="1044"/>
      <c r="BE111" s="1044"/>
      <c r="BF111" s="1044"/>
      <c r="BG111" s="1044"/>
      <c r="BH111" s="1044"/>
      <c r="BI111" s="1044"/>
      <c r="BJ111" s="1044"/>
      <c r="BK111" s="1044"/>
      <c r="BL111" s="1044"/>
      <c r="BM111" s="1044"/>
      <c r="BN111" s="1044"/>
      <c r="BO111" s="1044"/>
      <c r="BP111" s="1045"/>
      <c r="BQ111" s="1013">
        <v>36082</v>
      </c>
      <c r="BR111" s="1014"/>
      <c r="BS111" s="1014"/>
      <c r="BT111" s="1014"/>
      <c r="BU111" s="1014"/>
      <c r="BV111" s="1014" t="s">
        <v>437</v>
      </c>
      <c r="BW111" s="1014"/>
      <c r="BX111" s="1014"/>
      <c r="BY111" s="1014"/>
      <c r="BZ111" s="1014"/>
      <c r="CA111" s="1014" t="s">
        <v>435</v>
      </c>
      <c r="CB111" s="1014"/>
      <c r="CC111" s="1014"/>
      <c r="CD111" s="1014"/>
      <c r="CE111" s="1014"/>
      <c r="CF111" s="1008" t="s">
        <v>435</v>
      </c>
      <c r="CG111" s="1009"/>
      <c r="CH111" s="1009"/>
      <c r="CI111" s="1009"/>
      <c r="CJ111" s="1009"/>
      <c r="CK111" s="1039"/>
      <c r="CL111" s="1040"/>
      <c r="CM111" s="1010" t="s">
        <v>439</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437</v>
      </c>
      <c r="DH111" s="1014"/>
      <c r="DI111" s="1014"/>
      <c r="DJ111" s="1014"/>
      <c r="DK111" s="1014"/>
      <c r="DL111" s="1014" t="s">
        <v>437</v>
      </c>
      <c r="DM111" s="1014"/>
      <c r="DN111" s="1014"/>
      <c r="DO111" s="1014"/>
      <c r="DP111" s="1014"/>
      <c r="DQ111" s="1014" t="s">
        <v>435</v>
      </c>
      <c r="DR111" s="1014"/>
      <c r="DS111" s="1014"/>
      <c r="DT111" s="1014"/>
      <c r="DU111" s="1014"/>
      <c r="DV111" s="1015" t="s">
        <v>435</v>
      </c>
      <c r="DW111" s="1015"/>
      <c r="DX111" s="1015"/>
      <c r="DY111" s="1015"/>
      <c r="DZ111" s="1016"/>
    </row>
    <row r="112" spans="1:131" s="247" customFormat="1" ht="26.25" customHeight="1" x14ac:dyDescent="0.15">
      <c r="A112" s="1046" t="s">
        <v>440</v>
      </c>
      <c r="B112" s="1047"/>
      <c r="C112" s="1044" t="s">
        <v>441</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435</v>
      </c>
      <c r="AB112" s="1053"/>
      <c r="AC112" s="1053"/>
      <c r="AD112" s="1053"/>
      <c r="AE112" s="1054"/>
      <c r="AF112" s="1055" t="s">
        <v>437</v>
      </c>
      <c r="AG112" s="1053"/>
      <c r="AH112" s="1053"/>
      <c r="AI112" s="1053"/>
      <c r="AJ112" s="1054"/>
      <c r="AK112" s="1055" t="s">
        <v>437</v>
      </c>
      <c r="AL112" s="1053"/>
      <c r="AM112" s="1053"/>
      <c r="AN112" s="1053"/>
      <c r="AO112" s="1054"/>
      <c r="AP112" s="1056" t="s">
        <v>437</v>
      </c>
      <c r="AQ112" s="1057"/>
      <c r="AR112" s="1057"/>
      <c r="AS112" s="1057"/>
      <c r="AT112" s="1058"/>
      <c r="AU112" s="994"/>
      <c r="AV112" s="995"/>
      <c r="AW112" s="995"/>
      <c r="AX112" s="995"/>
      <c r="AY112" s="995"/>
      <c r="AZ112" s="1043" t="s">
        <v>442</v>
      </c>
      <c r="BA112" s="1044"/>
      <c r="BB112" s="1044"/>
      <c r="BC112" s="1044"/>
      <c r="BD112" s="1044"/>
      <c r="BE112" s="1044"/>
      <c r="BF112" s="1044"/>
      <c r="BG112" s="1044"/>
      <c r="BH112" s="1044"/>
      <c r="BI112" s="1044"/>
      <c r="BJ112" s="1044"/>
      <c r="BK112" s="1044"/>
      <c r="BL112" s="1044"/>
      <c r="BM112" s="1044"/>
      <c r="BN112" s="1044"/>
      <c r="BO112" s="1044"/>
      <c r="BP112" s="1045"/>
      <c r="BQ112" s="1013">
        <v>2046177</v>
      </c>
      <c r="BR112" s="1014"/>
      <c r="BS112" s="1014"/>
      <c r="BT112" s="1014"/>
      <c r="BU112" s="1014"/>
      <c r="BV112" s="1014">
        <v>2024107</v>
      </c>
      <c r="BW112" s="1014"/>
      <c r="BX112" s="1014"/>
      <c r="BY112" s="1014"/>
      <c r="BZ112" s="1014"/>
      <c r="CA112" s="1014">
        <v>2016048</v>
      </c>
      <c r="CB112" s="1014"/>
      <c r="CC112" s="1014"/>
      <c r="CD112" s="1014"/>
      <c r="CE112" s="1014"/>
      <c r="CF112" s="1008">
        <v>63.5</v>
      </c>
      <c r="CG112" s="1009"/>
      <c r="CH112" s="1009"/>
      <c r="CI112" s="1009"/>
      <c r="CJ112" s="1009"/>
      <c r="CK112" s="1039"/>
      <c r="CL112" s="1040"/>
      <c r="CM112" s="1010" t="s">
        <v>443</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v>36082</v>
      </c>
      <c r="DH112" s="1014"/>
      <c r="DI112" s="1014"/>
      <c r="DJ112" s="1014"/>
      <c r="DK112" s="1014"/>
      <c r="DL112" s="1014" t="s">
        <v>437</v>
      </c>
      <c r="DM112" s="1014"/>
      <c r="DN112" s="1014"/>
      <c r="DO112" s="1014"/>
      <c r="DP112" s="1014"/>
      <c r="DQ112" s="1014" t="s">
        <v>435</v>
      </c>
      <c r="DR112" s="1014"/>
      <c r="DS112" s="1014"/>
      <c r="DT112" s="1014"/>
      <c r="DU112" s="1014"/>
      <c r="DV112" s="1015" t="s">
        <v>435</v>
      </c>
      <c r="DW112" s="1015"/>
      <c r="DX112" s="1015"/>
      <c r="DY112" s="1015"/>
      <c r="DZ112" s="1016"/>
    </row>
    <row r="113" spans="1:130" s="247" customFormat="1" ht="26.25" customHeight="1" x14ac:dyDescent="0.15">
      <c r="A113" s="1048"/>
      <c r="B113" s="1049"/>
      <c r="C113" s="1044" t="s">
        <v>444</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115491</v>
      </c>
      <c r="AB113" s="1028"/>
      <c r="AC113" s="1028"/>
      <c r="AD113" s="1028"/>
      <c r="AE113" s="1029"/>
      <c r="AF113" s="1030">
        <v>114913</v>
      </c>
      <c r="AG113" s="1028"/>
      <c r="AH113" s="1028"/>
      <c r="AI113" s="1028"/>
      <c r="AJ113" s="1029"/>
      <c r="AK113" s="1030">
        <v>113913</v>
      </c>
      <c r="AL113" s="1028"/>
      <c r="AM113" s="1028"/>
      <c r="AN113" s="1028"/>
      <c r="AO113" s="1029"/>
      <c r="AP113" s="1031">
        <v>3.6</v>
      </c>
      <c r="AQ113" s="1032"/>
      <c r="AR113" s="1032"/>
      <c r="AS113" s="1032"/>
      <c r="AT113" s="1033"/>
      <c r="AU113" s="994"/>
      <c r="AV113" s="995"/>
      <c r="AW113" s="995"/>
      <c r="AX113" s="995"/>
      <c r="AY113" s="995"/>
      <c r="AZ113" s="1043" t="s">
        <v>445</v>
      </c>
      <c r="BA113" s="1044"/>
      <c r="BB113" s="1044"/>
      <c r="BC113" s="1044"/>
      <c r="BD113" s="1044"/>
      <c r="BE113" s="1044"/>
      <c r="BF113" s="1044"/>
      <c r="BG113" s="1044"/>
      <c r="BH113" s="1044"/>
      <c r="BI113" s="1044"/>
      <c r="BJ113" s="1044"/>
      <c r="BK113" s="1044"/>
      <c r="BL113" s="1044"/>
      <c r="BM113" s="1044"/>
      <c r="BN113" s="1044"/>
      <c r="BO113" s="1044"/>
      <c r="BP113" s="1045"/>
      <c r="BQ113" s="1013">
        <v>238609</v>
      </c>
      <c r="BR113" s="1014"/>
      <c r="BS113" s="1014"/>
      <c r="BT113" s="1014"/>
      <c r="BU113" s="1014"/>
      <c r="BV113" s="1014">
        <v>264096</v>
      </c>
      <c r="BW113" s="1014"/>
      <c r="BX113" s="1014"/>
      <c r="BY113" s="1014"/>
      <c r="BZ113" s="1014"/>
      <c r="CA113" s="1014">
        <v>250174</v>
      </c>
      <c r="CB113" s="1014"/>
      <c r="CC113" s="1014"/>
      <c r="CD113" s="1014"/>
      <c r="CE113" s="1014"/>
      <c r="CF113" s="1008">
        <v>7.9</v>
      </c>
      <c r="CG113" s="1009"/>
      <c r="CH113" s="1009"/>
      <c r="CI113" s="1009"/>
      <c r="CJ113" s="1009"/>
      <c r="CK113" s="1039"/>
      <c r="CL113" s="1040"/>
      <c r="CM113" s="1010" t="s">
        <v>446</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437</v>
      </c>
      <c r="DH113" s="1053"/>
      <c r="DI113" s="1053"/>
      <c r="DJ113" s="1053"/>
      <c r="DK113" s="1054"/>
      <c r="DL113" s="1055" t="s">
        <v>437</v>
      </c>
      <c r="DM113" s="1053"/>
      <c r="DN113" s="1053"/>
      <c r="DO113" s="1053"/>
      <c r="DP113" s="1054"/>
      <c r="DQ113" s="1055" t="s">
        <v>437</v>
      </c>
      <c r="DR113" s="1053"/>
      <c r="DS113" s="1053"/>
      <c r="DT113" s="1053"/>
      <c r="DU113" s="1054"/>
      <c r="DV113" s="1056" t="s">
        <v>437</v>
      </c>
      <c r="DW113" s="1057"/>
      <c r="DX113" s="1057"/>
      <c r="DY113" s="1057"/>
      <c r="DZ113" s="1058"/>
    </row>
    <row r="114" spans="1:130" s="247" customFormat="1" ht="26.25" customHeight="1" x14ac:dyDescent="0.15">
      <c r="A114" s="1048"/>
      <c r="B114" s="1049"/>
      <c r="C114" s="1044" t="s">
        <v>447</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38375</v>
      </c>
      <c r="AB114" s="1053"/>
      <c r="AC114" s="1053"/>
      <c r="AD114" s="1053"/>
      <c r="AE114" s="1054"/>
      <c r="AF114" s="1055">
        <v>36688</v>
      </c>
      <c r="AG114" s="1053"/>
      <c r="AH114" s="1053"/>
      <c r="AI114" s="1053"/>
      <c r="AJ114" s="1054"/>
      <c r="AK114" s="1055">
        <v>34863</v>
      </c>
      <c r="AL114" s="1053"/>
      <c r="AM114" s="1053"/>
      <c r="AN114" s="1053"/>
      <c r="AO114" s="1054"/>
      <c r="AP114" s="1056">
        <v>1.1000000000000001</v>
      </c>
      <c r="AQ114" s="1057"/>
      <c r="AR114" s="1057"/>
      <c r="AS114" s="1057"/>
      <c r="AT114" s="1058"/>
      <c r="AU114" s="994"/>
      <c r="AV114" s="995"/>
      <c r="AW114" s="995"/>
      <c r="AX114" s="995"/>
      <c r="AY114" s="995"/>
      <c r="AZ114" s="1043" t="s">
        <v>448</v>
      </c>
      <c r="BA114" s="1044"/>
      <c r="BB114" s="1044"/>
      <c r="BC114" s="1044"/>
      <c r="BD114" s="1044"/>
      <c r="BE114" s="1044"/>
      <c r="BF114" s="1044"/>
      <c r="BG114" s="1044"/>
      <c r="BH114" s="1044"/>
      <c r="BI114" s="1044"/>
      <c r="BJ114" s="1044"/>
      <c r="BK114" s="1044"/>
      <c r="BL114" s="1044"/>
      <c r="BM114" s="1044"/>
      <c r="BN114" s="1044"/>
      <c r="BO114" s="1044"/>
      <c r="BP114" s="1045"/>
      <c r="BQ114" s="1013">
        <v>560757</v>
      </c>
      <c r="BR114" s="1014"/>
      <c r="BS114" s="1014"/>
      <c r="BT114" s="1014"/>
      <c r="BU114" s="1014"/>
      <c r="BV114" s="1014">
        <v>504291</v>
      </c>
      <c r="BW114" s="1014"/>
      <c r="BX114" s="1014"/>
      <c r="BY114" s="1014"/>
      <c r="BZ114" s="1014"/>
      <c r="CA114" s="1014">
        <v>477510</v>
      </c>
      <c r="CB114" s="1014"/>
      <c r="CC114" s="1014"/>
      <c r="CD114" s="1014"/>
      <c r="CE114" s="1014"/>
      <c r="CF114" s="1008">
        <v>15</v>
      </c>
      <c r="CG114" s="1009"/>
      <c r="CH114" s="1009"/>
      <c r="CI114" s="1009"/>
      <c r="CJ114" s="1009"/>
      <c r="CK114" s="1039"/>
      <c r="CL114" s="1040"/>
      <c r="CM114" s="1010" t="s">
        <v>449</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435</v>
      </c>
      <c r="DH114" s="1053"/>
      <c r="DI114" s="1053"/>
      <c r="DJ114" s="1053"/>
      <c r="DK114" s="1054"/>
      <c r="DL114" s="1055" t="s">
        <v>437</v>
      </c>
      <c r="DM114" s="1053"/>
      <c r="DN114" s="1053"/>
      <c r="DO114" s="1053"/>
      <c r="DP114" s="1054"/>
      <c r="DQ114" s="1055" t="s">
        <v>437</v>
      </c>
      <c r="DR114" s="1053"/>
      <c r="DS114" s="1053"/>
      <c r="DT114" s="1053"/>
      <c r="DU114" s="1054"/>
      <c r="DV114" s="1056" t="s">
        <v>435</v>
      </c>
      <c r="DW114" s="1057"/>
      <c r="DX114" s="1057"/>
      <c r="DY114" s="1057"/>
      <c r="DZ114" s="1058"/>
    </row>
    <row r="115" spans="1:130" s="247" customFormat="1" ht="26.25" customHeight="1" x14ac:dyDescent="0.15">
      <c r="A115" s="1048"/>
      <c r="B115" s="1049"/>
      <c r="C115" s="1044" t="s">
        <v>450</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37933</v>
      </c>
      <c r="AB115" s="1028"/>
      <c r="AC115" s="1028"/>
      <c r="AD115" s="1028"/>
      <c r="AE115" s="1029"/>
      <c r="AF115" s="1030">
        <v>37927</v>
      </c>
      <c r="AG115" s="1028"/>
      <c r="AH115" s="1028"/>
      <c r="AI115" s="1028"/>
      <c r="AJ115" s="1029"/>
      <c r="AK115" s="1030">
        <v>34</v>
      </c>
      <c r="AL115" s="1028"/>
      <c r="AM115" s="1028"/>
      <c r="AN115" s="1028"/>
      <c r="AO115" s="1029"/>
      <c r="AP115" s="1031">
        <v>0</v>
      </c>
      <c r="AQ115" s="1032"/>
      <c r="AR115" s="1032"/>
      <c r="AS115" s="1032"/>
      <c r="AT115" s="1033"/>
      <c r="AU115" s="994"/>
      <c r="AV115" s="995"/>
      <c r="AW115" s="995"/>
      <c r="AX115" s="995"/>
      <c r="AY115" s="995"/>
      <c r="AZ115" s="1043" t="s">
        <v>451</v>
      </c>
      <c r="BA115" s="1044"/>
      <c r="BB115" s="1044"/>
      <c r="BC115" s="1044"/>
      <c r="BD115" s="1044"/>
      <c r="BE115" s="1044"/>
      <c r="BF115" s="1044"/>
      <c r="BG115" s="1044"/>
      <c r="BH115" s="1044"/>
      <c r="BI115" s="1044"/>
      <c r="BJ115" s="1044"/>
      <c r="BK115" s="1044"/>
      <c r="BL115" s="1044"/>
      <c r="BM115" s="1044"/>
      <c r="BN115" s="1044"/>
      <c r="BO115" s="1044"/>
      <c r="BP115" s="1045"/>
      <c r="BQ115" s="1013" t="s">
        <v>435</v>
      </c>
      <c r="BR115" s="1014"/>
      <c r="BS115" s="1014"/>
      <c r="BT115" s="1014"/>
      <c r="BU115" s="1014"/>
      <c r="BV115" s="1014" t="s">
        <v>437</v>
      </c>
      <c r="BW115" s="1014"/>
      <c r="BX115" s="1014"/>
      <c r="BY115" s="1014"/>
      <c r="BZ115" s="1014"/>
      <c r="CA115" s="1014" t="s">
        <v>437</v>
      </c>
      <c r="CB115" s="1014"/>
      <c r="CC115" s="1014"/>
      <c r="CD115" s="1014"/>
      <c r="CE115" s="1014"/>
      <c r="CF115" s="1008" t="s">
        <v>435</v>
      </c>
      <c r="CG115" s="1009"/>
      <c r="CH115" s="1009"/>
      <c r="CI115" s="1009"/>
      <c r="CJ115" s="1009"/>
      <c r="CK115" s="1039"/>
      <c r="CL115" s="1040"/>
      <c r="CM115" s="1043" t="s">
        <v>452</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435</v>
      </c>
      <c r="DH115" s="1053"/>
      <c r="DI115" s="1053"/>
      <c r="DJ115" s="1053"/>
      <c r="DK115" s="1054"/>
      <c r="DL115" s="1055" t="s">
        <v>435</v>
      </c>
      <c r="DM115" s="1053"/>
      <c r="DN115" s="1053"/>
      <c r="DO115" s="1053"/>
      <c r="DP115" s="1054"/>
      <c r="DQ115" s="1055" t="s">
        <v>437</v>
      </c>
      <c r="DR115" s="1053"/>
      <c r="DS115" s="1053"/>
      <c r="DT115" s="1053"/>
      <c r="DU115" s="1054"/>
      <c r="DV115" s="1056" t="s">
        <v>435</v>
      </c>
      <c r="DW115" s="1057"/>
      <c r="DX115" s="1057"/>
      <c r="DY115" s="1057"/>
      <c r="DZ115" s="1058"/>
    </row>
    <row r="116" spans="1:130" s="247" customFormat="1" ht="26.25" customHeight="1" x14ac:dyDescent="0.15">
      <c r="A116" s="1050"/>
      <c r="B116" s="1051"/>
      <c r="C116" s="1059" t="s">
        <v>453</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437</v>
      </c>
      <c r="AB116" s="1053"/>
      <c r="AC116" s="1053"/>
      <c r="AD116" s="1053"/>
      <c r="AE116" s="1054"/>
      <c r="AF116" s="1055" t="s">
        <v>435</v>
      </c>
      <c r="AG116" s="1053"/>
      <c r="AH116" s="1053"/>
      <c r="AI116" s="1053"/>
      <c r="AJ116" s="1054"/>
      <c r="AK116" s="1055" t="s">
        <v>437</v>
      </c>
      <c r="AL116" s="1053"/>
      <c r="AM116" s="1053"/>
      <c r="AN116" s="1053"/>
      <c r="AO116" s="1054"/>
      <c r="AP116" s="1056" t="s">
        <v>437</v>
      </c>
      <c r="AQ116" s="1057"/>
      <c r="AR116" s="1057"/>
      <c r="AS116" s="1057"/>
      <c r="AT116" s="1058"/>
      <c r="AU116" s="994"/>
      <c r="AV116" s="995"/>
      <c r="AW116" s="995"/>
      <c r="AX116" s="995"/>
      <c r="AY116" s="995"/>
      <c r="AZ116" s="1061" t="s">
        <v>454</v>
      </c>
      <c r="BA116" s="1062"/>
      <c r="BB116" s="1062"/>
      <c r="BC116" s="1062"/>
      <c r="BD116" s="1062"/>
      <c r="BE116" s="1062"/>
      <c r="BF116" s="1062"/>
      <c r="BG116" s="1062"/>
      <c r="BH116" s="1062"/>
      <c r="BI116" s="1062"/>
      <c r="BJ116" s="1062"/>
      <c r="BK116" s="1062"/>
      <c r="BL116" s="1062"/>
      <c r="BM116" s="1062"/>
      <c r="BN116" s="1062"/>
      <c r="BO116" s="1062"/>
      <c r="BP116" s="1063"/>
      <c r="BQ116" s="1013" t="s">
        <v>435</v>
      </c>
      <c r="BR116" s="1014"/>
      <c r="BS116" s="1014"/>
      <c r="BT116" s="1014"/>
      <c r="BU116" s="1014"/>
      <c r="BV116" s="1014" t="s">
        <v>437</v>
      </c>
      <c r="BW116" s="1014"/>
      <c r="BX116" s="1014"/>
      <c r="BY116" s="1014"/>
      <c r="BZ116" s="1014"/>
      <c r="CA116" s="1014" t="s">
        <v>437</v>
      </c>
      <c r="CB116" s="1014"/>
      <c r="CC116" s="1014"/>
      <c r="CD116" s="1014"/>
      <c r="CE116" s="1014"/>
      <c r="CF116" s="1008" t="s">
        <v>435</v>
      </c>
      <c r="CG116" s="1009"/>
      <c r="CH116" s="1009"/>
      <c r="CI116" s="1009"/>
      <c r="CJ116" s="1009"/>
      <c r="CK116" s="1039"/>
      <c r="CL116" s="1040"/>
      <c r="CM116" s="1010" t="s">
        <v>455</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435</v>
      </c>
      <c r="DH116" s="1053"/>
      <c r="DI116" s="1053"/>
      <c r="DJ116" s="1053"/>
      <c r="DK116" s="1054"/>
      <c r="DL116" s="1055" t="s">
        <v>437</v>
      </c>
      <c r="DM116" s="1053"/>
      <c r="DN116" s="1053"/>
      <c r="DO116" s="1053"/>
      <c r="DP116" s="1054"/>
      <c r="DQ116" s="1055" t="s">
        <v>437</v>
      </c>
      <c r="DR116" s="1053"/>
      <c r="DS116" s="1053"/>
      <c r="DT116" s="1053"/>
      <c r="DU116" s="1054"/>
      <c r="DV116" s="1056" t="s">
        <v>435</v>
      </c>
      <c r="DW116" s="1057"/>
      <c r="DX116" s="1057"/>
      <c r="DY116" s="1057"/>
      <c r="DZ116" s="1058"/>
    </row>
    <row r="117" spans="1:130" s="247" customFormat="1" ht="26.25" customHeight="1" x14ac:dyDescent="0.15">
      <c r="A117" s="998" t="s">
        <v>187</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456</v>
      </c>
      <c r="Z117" s="980"/>
      <c r="AA117" s="1070">
        <v>984427</v>
      </c>
      <c r="AB117" s="1071"/>
      <c r="AC117" s="1071"/>
      <c r="AD117" s="1071"/>
      <c r="AE117" s="1072"/>
      <c r="AF117" s="1073">
        <v>951199</v>
      </c>
      <c r="AG117" s="1071"/>
      <c r="AH117" s="1071"/>
      <c r="AI117" s="1071"/>
      <c r="AJ117" s="1072"/>
      <c r="AK117" s="1073">
        <v>933013</v>
      </c>
      <c r="AL117" s="1071"/>
      <c r="AM117" s="1071"/>
      <c r="AN117" s="1071"/>
      <c r="AO117" s="1072"/>
      <c r="AP117" s="1074"/>
      <c r="AQ117" s="1075"/>
      <c r="AR117" s="1075"/>
      <c r="AS117" s="1075"/>
      <c r="AT117" s="1076"/>
      <c r="AU117" s="994"/>
      <c r="AV117" s="995"/>
      <c r="AW117" s="995"/>
      <c r="AX117" s="995"/>
      <c r="AY117" s="995"/>
      <c r="AZ117" s="1061" t="s">
        <v>457</v>
      </c>
      <c r="BA117" s="1062"/>
      <c r="BB117" s="1062"/>
      <c r="BC117" s="1062"/>
      <c r="BD117" s="1062"/>
      <c r="BE117" s="1062"/>
      <c r="BF117" s="1062"/>
      <c r="BG117" s="1062"/>
      <c r="BH117" s="1062"/>
      <c r="BI117" s="1062"/>
      <c r="BJ117" s="1062"/>
      <c r="BK117" s="1062"/>
      <c r="BL117" s="1062"/>
      <c r="BM117" s="1062"/>
      <c r="BN117" s="1062"/>
      <c r="BO117" s="1062"/>
      <c r="BP117" s="1063"/>
      <c r="BQ117" s="1013" t="s">
        <v>458</v>
      </c>
      <c r="BR117" s="1014"/>
      <c r="BS117" s="1014"/>
      <c r="BT117" s="1014"/>
      <c r="BU117" s="1014"/>
      <c r="BV117" s="1014" t="s">
        <v>458</v>
      </c>
      <c r="BW117" s="1014"/>
      <c r="BX117" s="1014"/>
      <c r="BY117" s="1014"/>
      <c r="BZ117" s="1014"/>
      <c r="CA117" s="1014" t="s">
        <v>458</v>
      </c>
      <c r="CB117" s="1014"/>
      <c r="CC117" s="1014"/>
      <c r="CD117" s="1014"/>
      <c r="CE117" s="1014"/>
      <c r="CF117" s="1008" t="s">
        <v>226</v>
      </c>
      <c r="CG117" s="1009"/>
      <c r="CH117" s="1009"/>
      <c r="CI117" s="1009"/>
      <c r="CJ117" s="1009"/>
      <c r="CK117" s="1039"/>
      <c r="CL117" s="1040"/>
      <c r="CM117" s="1010" t="s">
        <v>459</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226</v>
      </c>
      <c r="DH117" s="1053"/>
      <c r="DI117" s="1053"/>
      <c r="DJ117" s="1053"/>
      <c r="DK117" s="1054"/>
      <c r="DL117" s="1055" t="s">
        <v>458</v>
      </c>
      <c r="DM117" s="1053"/>
      <c r="DN117" s="1053"/>
      <c r="DO117" s="1053"/>
      <c r="DP117" s="1054"/>
      <c r="DQ117" s="1055" t="s">
        <v>458</v>
      </c>
      <c r="DR117" s="1053"/>
      <c r="DS117" s="1053"/>
      <c r="DT117" s="1053"/>
      <c r="DU117" s="1054"/>
      <c r="DV117" s="1056" t="s">
        <v>458</v>
      </c>
      <c r="DW117" s="1057"/>
      <c r="DX117" s="1057"/>
      <c r="DY117" s="1057"/>
      <c r="DZ117" s="1058"/>
    </row>
    <row r="118" spans="1:130" s="247" customFormat="1" ht="26.25" customHeight="1" x14ac:dyDescent="0.15">
      <c r="A118" s="998" t="s">
        <v>430</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428</v>
      </c>
      <c r="AB118" s="979"/>
      <c r="AC118" s="979"/>
      <c r="AD118" s="979"/>
      <c r="AE118" s="980"/>
      <c r="AF118" s="978" t="s">
        <v>305</v>
      </c>
      <c r="AG118" s="979"/>
      <c r="AH118" s="979"/>
      <c r="AI118" s="979"/>
      <c r="AJ118" s="980"/>
      <c r="AK118" s="978" t="s">
        <v>304</v>
      </c>
      <c r="AL118" s="979"/>
      <c r="AM118" s="979"/>
      <c r="AN118" s="979"/>
      <c r="AO118" s="980"/>
      <c r="AP118" s="1065" t="s">
        <v>429</v>
      </c>
      <c r="AQ118" s="1066"/>
      <c r="AR118" s="1066"/>
      <c r="AS118" s="1066"/>
      <c r="AT118" s="1067"/>
      <c r="AU118" s="994"/>
      <c r="AV118" s="995"/>
      <c r="AW118" s="995"/>
      <c r="AX118" s="995"/>
      <c r="AY118" s="995"/>
      <c r="AZ118" s="1068" t="s">
        <v>460</v>
      </c>
      <c r="BA118" s="1059"/>
      <c r="BB118" s="1059"/>
      <c r="BC118" s="1059"/>
      <c r="BD118" s="1059"/>
      <c r="BE118" s="1059"/>
      <c r="BF118" s="1059"/>
      <c r="BG118" s="1059"/>
      <c r="BH118" s="1059"/>
      <c r="BI118" s="1059"/>
      <c r="BJ118" s="1059"/>
      <c r="BK118" s="1059"/>
      <c r="BL118" s="1059"/>
      <c r="BM118" s="1059"/>
      <c r="BN118" s="1059"/>
      <c r="BO118" s="1059"/>
      <c r="BP118" s="1060"/>
      <c r="BQ118" s="1091" t="s">
        <v>226</v>
      </c>
      <c r="BR118" s="1092"/>
      <c r="BS118" s="1092"/>
      <c r="BT118" s="1092"/>
      <c r="BU118" s="1092"/>
      <c r="BV118" s="1092" t="s">
        <v>226</v>
      </c>
      <c r="BW118" s="1092"/>
      <c r="BX118" s="1092"/>
      <c r="BY118" s="1092"/>
      <c r="BZ118" s="1092"/>
      <c r="CA118" s="1092" t="s">
        <v>226</v>
      </c>
      <c r="CB118" s="1092"/>
      <c r="CC118" s="1092"/>
      <c r="CD118" s="1092"/>
      <c r="CE118" s="1092"/>
      <c r="CF118" s="1008" t="s">
        <v>226</v>
      </c>
      <c r="CG118" s="1009"/>
      <c r="CH118" s="1009"/>
      <c r="CI118" s="1009"/>
      <c r="CJ118" s="1009"/>
      <c r="CK118" s="1039"/>
      <c r="CL118" s="1040"/>
      <c r="CM118" s="1010" t="s">
        <v>461</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226</v>
      </c>
      <c r="DH118" s="1053"/>
      <c r="DI118" s="1053"/>
      <c r="DJ118" s="1053"/>
      <c r="DK118" s="1054"/>
      <c r="DL118" s="1055" t="s">
        <v>226</v>
      </c>
      <c r="DM118" s="1053"/>
      <c r="DN118" s="1053"/>
      <c r="DO118" s="1053"/>
      <c r="DP118" s="1054"/>
      <c r="DQ118" s="1055" t="s">
        <v>226</v>
      </c>
      <c r="DR118" s="1053"/>
      <c r="DS118" s="1053"/>
      <c r="DT118" s="1053"/>
      <c r="DU118" s="1054"/>
      <c r="DV118" s="1056" t="s">
        <v>226</v>
      </c>
      <c r="DW118" s="1057"/>
      <c r="DX118" s="1057"/>
      <c r="DY118" s="1057"/>
      <c r="DZ118" s="1058"/>
    </row>
    <row r="119" spans="1:130" s="247" customFormat="1" ht="26.25" customHeight="1" x14ac:dyDescent="0.15">
      <c r="A119" s="1152" t="s">
        <v>433</v>
      </c>
      <c r="B119" s="1038"/>
      <c r="C119" s="1017" t="s">
        <v>434</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226</v>
      </c>
      <c r="AB119" s="986"/>
      <c r="AC119" s="986"/>
      <c r="AD119" s="986"/>
      <c r="AE119" s="987"/>
      <c r="AF119" s="988" t="s">
        <v>226</v>
      </c>
      <c r="AG119" s="986"/>
      <c r="AH119" s="986"/>
      <c r="AI119" s="986"/>
      <c r="AJ119" s="987"/>
      <c r="AK119" s="988" t="s">
        <v>226</v>
      </c>
      <c r="AL119" s="986"/>
      <c r="AM119" s="986"/>
      <c r="AN119" s="986"/>
      <c r="AO119" s="987"/>
      <c r="AP119" s="989" t="s">
        <v>226</v>
      </c>
      <c r="AQ119" s="990"/>
      <c r="AR119" s="990"/>
      <c r="AS119" s="990"/>
      <c r="AT119" s="991"/>
      <c r="AU119" s="996"/>
      <c r="AV119" s="997"/>
      <c r="AW119" s="997"/>
      <c r="AX119" s="997"/>
      <c r="AY119" s="997"/>
      <c r="AZ119" s="278" t="s">
        <v>187</v>
      </c>
      <c r="BA119" s="278"/>
      <c r="BB119" s="278"/>
      <c r="BC119" s="278"/>
      <c r="BD119" s="278"/>
      <c r="BE119" s="278"/>
      <c r="BF119" s="278"/>
      <c r="BG119" s="278"/>
      <c r="BH119" s="278"/>
      <c r="BI119" s="278"/>
      <c r="BJ119" s="278"/>
      <c r="BK119" s="278"/>
      <c r="BL119" s="278"/>
      <c r="BM119" s="278"/>
      <c r="BN119" s="278"/>
      <c r="BO119" s="1069" t="s">
        <v>462</v>
      </c>
      <c r="BP119" s="1100"/>
      <c r="BQ119" s="1091">
        <v>9747467</v>
      </c>
      <c r="BR119" s="1092"/>
      <c r="BS119" s="1092"/>
      <c r="BT119" s="1092"/>
      <c r="BU119" s="1092"/>
      <c r="BV119" s="1092">
        <v>9214552</v>
      </c>
      <c r="BW119" s="1092"/>
      <c r="BX119" s="1092"/>
      <c r="BY119" s="1092"/>
      <c r="BZ119" s="1092"/>
      <c r="CA119" s="1092">
        <v>8694948</v>
      </c>
      <c r="CB119" s="1092"/>
      <c r="CC119" s="1092"/>
      <c r="CD119" s="1092"/>
      <c r="CE119" s="1092"/>
      <c r="CF119" s="1093"/>
      <c r="CG119" s="1094"/>
      <c r="CH119" s="1094"/>
      <c r="CI119" s="1094"/>
      <c r="CJ119" s="1095"/>
      <c r="CK119" s="1041"/>
      <c r="CL119" s="1042"/>
      <c r="CM119" s="1096" t="s">
        <v>463</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226</v>
      </c>
      <c r="DH119" s="1078"/>
      <c r="DI119" s="1078"/>
      <c r="DJ119" s="1078"/>
      <c r="DK119" s="1079"/>
      <c r="DL119" s="1077" t="s">
        <v>226</v>
      </c>
      <c r="DM119" s="1078"/>
      <c r="DN119" s="1078"/>
      <c r="DO119" s="1078"/>
      <c r="DP119" s="1079"/>
      <c r="DQ119" s="1077" t="s">
        <v>226</v>
      </c>
      <c r="DR119" s="1078"/>
      <c r="DS119" s="1078"/>
      <c r="DT119" s="1078"/>
      <c r="DU119" s="1079"/>
      <c r="DV119" s="1080" t="s">
        <v>226</v>
      </c>
      <c r="DW119" s="1081"/>
      <c r="DX119" s="1081"/>
      <c r="DY119" s="1081"/>
      <c r="DZ119" s="1082"/>
    </row>
    <row r="120" spans="1:130" s="247" customFormat="1" ht="26.25" customHeight="1" x14ac:dyDescent="0.15">
      <c r="A120" s="1153"/>
      <c r="B120" s="1040"/>
      <c r="C120" s="1010" t="s">
        <v>439</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226</v>
      </c>
      <c r="AB120" s="1053"/>
      <c r="AC120" s="1053"/>
      <c r="AD120" s="1053"/>
      <c r="AE120" s="1054"/>
      <c r="AF120" s="1055" t="s">
        <v>464</v>
      </c>
      <c r="AG120" s="1053"/>
      <c r="AH120" s="1053"/>
      <c r="AI120" s="1053"/>
      <c r="AJ120" s="1054"/>
      <c r="AK120" s="1055" t="s">
        <v>464</v>
      </c>
      <c r="AL120" s="1053"/>
      <c r="AM120" s="1053"/>
      <c r="AN120" s="1053"/>
      <c r="AO120" s="1054"/>
      <c r="AP120" s="1056" t="s">
        <v>226</v>
      </c>
      <c r="AQ120" s="1057"/>
      <c r="AR120" s="1057"/>
      <c r="AS120" s="1057"/>
      <c r="AT120" s="1058"/>
      <c r="AU120" s="1083" t="s">
        <v>465</v>
      </c>
      <c r="AV120" s="1084"/>
      <c r="AW120" s="1084"/>
      <c r="AX120" s="1084"/>
      <c r="AY120" s="1085"/>
      <c r="AZ120" s="1034" t="s">
        <v>466</v>
      </c>
      <c r="BA120" s="983"/>
      <c r="BB120" s="983"/>
      <c r="BC120" s="983"/>
      <c r="BD120" s="983"/>
      <c r="BE120" s="983"/>
      <c r="BF120" s="983"/>
      <c r="BG120" s="983"/>
      <c r="BH120" s="983"/>
      <c r="BI120" s="983"/>
      <c r="BJ120" s="983"/>
      <c r="BK120" s="983"/>
      <c r="BL120" s="983"/>
      <c r="BM120" s="983"/>
      <c r="BN120" s="983"/>
      <c r="BO120" s="983"/>
      <c r="BP120" s="984"/>
      <c r="BQ120" s="1020">
        <v>2206125</v>
      </c>
      <c r="BR120" s="1021"/>
      <c r="BS120" s="1021"/>
      <c r="BT120" s="1021"/>
      <c r="BU120" s="1021"/>
      <c r="BV120" s="1021">
        <v>2332921</v>
      </c>
      <c r="BW120" s="1021"/>
      <c r="BX120" s="1021"/>
      <c r="BY120" s="1021"/>
      <c r="BZ120" s="1021"/>
      <c r="CA120" s="1021">
        <v>2438036</v>
      </c>
      <c r="CB120" s="1021"/>
      <c r="CC120" s="1021"/>
      <c r="CD120" s="1021"/>
      <c r="CE120" s="1021"/>
      <c r="CF120" s="1035">
        <v>76.7</v>
      </c>
      <c r="CG120" s="1036"/>
      <c r="CH120" s="1036"/>
      <c r="CI120" s="1036"/>
      <c r="CJ120" s="1036"/>
      <c r="CK120" s="1101" t="s">
        <v>467</v>
      </c>
      <c r="CL120" s="1102"/>
      <c r="CM120" s="1102"/>
      <c r="CN120" s="1102"/>
      <c r="CO120" s="1103"/>
      <c r="CP120" s="1109" t="s">
        <v>468</v>
      </c>
      <c r="CQ120" s="1110"/>
      <c r="CR120" s="1110"/>
      <c r="CS120" s="1110"/>
      <c r="CT120" s="1110"/>
      <c r="CU120" s="1110"/>
      <c r="CV120" s="1110"/>
      <c r="CW120" s="1110"/>
      <c r="CX120" s="1110"/>
      <c r="CY120" s="1110"/>
      <c r="CZ120" s="1110"/>
      <c r="DA120" s="1110"/>
      <c r="DB120" s="1110"/>
      <c r="DC120" s="1110"/>
      <c r="DD120" s="1110"/>
      <c r="DE120" s="1110"/>
      <c r="DF120" s="1111"/>
      <c r="DG120" s="1020">
        <v>1852559</v>
      </c>
      <c r="DH120" s="1021"/>
      <c r="DI120" s="1021"/>
      <c r="DJ120" s="1021"/>
      <c r="DK120" s="1021"/>
      <c r="DL120" s="1021">
        <v>1847213</v>
      </c>
      <c r="DM120" s="1021"/>
      <c r="DN120" s="1021"/>
      <c r="DO120" s="1021"/>
      <c r="DP120" s="1021"/>
      <c r="DQ120" s="1021">
        <v>1857482</v>
      </c>
      <c r="DR120" s="1021"/>
      <c r="DS120" s="1021"/>
      <c r="DT120" s="1021"/>
      <c r="DU120" s="1021"/>
      <c r="DV120" s="1022">
        <v>58.5</v>
      </c>
      <c r="DW120" s="1022"/>
      <c r="DX120" s="1022"/>
      <c r="DY120" s="1022"/>
      <c r="DZ120" s="1023"/>
    </row>
    <row r="121" spans="1:130" s="247" customFormat="1" ht="26.25" customHeight="1" x14ac:dyDescent="0.15">
      <c r="A121" s="1153"/>
      <c r="B121" s="1040"/>
      <c r="C121" s="1061" t="s">
        <v>469</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v>37886</v>
      </c>
      <c r="AB121" s="1053"/>
      <c r="AC121" s="1053"/>
      <c r="AD121" s="1053"/>
      <c r="AE121" s="1054"/>
      <c r="AF121" s="1055">
        <v>37886</v>
      </c>
      <c r="AG121" s="1053"/>
      <c r="AH121" s="1053"/>
      <c r="AI121" s="1053"/>
      <c r="AJ121" s="1054"/>
      <c r="AK121" s="1055" t="s">
        <v>226</v>
      </c>
      <c r="AL121" s="1053"/>
      <c r="AM121" s="1053"/>
      <c r="AN121" s="1053"/>
      <c r="AO121" s="1054"/>
      <c r="AP121" s="1056" t="s">
        <v>226</v>
      </c>
      <c r="AQ121" s="1057"/>
      <c r="AR121" s="1057"/>
      <c r="AS121" s="1057"/>
      <c r="AT121" s="1058"/>
      <c r="AU121" s="1086"/>
      <c r="AV121" s="1087"/>
      <c r="AW121" s="1087"/>
      <c r="AX121" s="1087"/>
      <c r="AY121" s="1088"/>
      <c r="AZ121" s="1043" t="s">
        <v>470</v>
      </c>
      <c r="BA121" s="1044"/>
      <c r="BB121" s="1044"/>
      <c r="BC121" s="1044"/>
      <c r="BD121" s="1044"/>
      <c r="BE121" s="1044"/>
      <c r="BF121" s="1044"/>
      <c r="BG121" s="1044"/>
      <c r="BH121" s="1044"/>
      <c r="BI121" s="1044"/>
      <c r="BJ121" s="1044"/>
      <c r="BK121" s="1044"/>
      <c r="BL121" s="1044"/>
      <c r="BM121" s="1044"/>
      <c r="BN121" s="1044"/>
      <c r="BO121" s="1044"/>
      <c r="BP121" s="1045"/>
      <c r="BQ121" s="1013">
        <v>69132</v>
      </c>
      <c r="BR121" s="1014"/>
      <c r="BS121" s="1014"/>
      <c r="BT121" s="1014"/>
      <c r="BU121" s="1014"/>
      <c r="BV121" s="1014">
        <v>52751</v>
      </c>
      <c r="BW121" s="1014"/>
      <c r="BX121" s="1014"/>
      <c r="BY121" s="1014"/>
      <c r="BZ121" s="1014"/>
      <c r="CA121" s="1014">
        <v>36050</v>
      </c>
      <c r="CB121" s="1014"/>
      <c r="CC121" s="1014"/>
      <c r="CD121" s="1014"/>
      <c r="CE121" s="1014"/>
      <c r="CF121" s="1008">
        <v>1.1000000000000001</v>
      </c>
      <c r="CG121" s="1009"/>
      <c r="CH121" s="1009"/>
      <c r="CI121" s="1009"/>
      <c r="CJ121" s="1009"/>
      <c r="CK121" s="1104"/>
      <c r="CL121" s="1105"/>
      <c r="CM121" s="1105"/>
      <c r="CN121" s="1105"/>
      <c r="CO121" s="1106"/>
      <c r="CP121" s="1114" t="s">
        <v>471</v>
      </c>
      <c r="CQ121" s="1115"/>
      <c r="CR121" s="1115"/>
      <c r="CS121" s="1115"/>
      <c r="CT121" s="1115"/>
      <c r="CU121" s="1115"/>
      <c r="CV121" s="1115"/>
      <c r="CW121" s="1115"/>
      <c r="CX121" s="1115"/>
      <c r="CY121" s="1115"/>
      <c r="CZ121" s="1115"/>
      <c r="DA121" s="1115"/>
      <c r="DB121" s="1115"/>
      <c r="DC121" s="1115"/>
      <c r="DD121" s="1115"/>
      <c r="DE121" s="1115"/>
      <c r="DF121" s="1116"/>
      <c r="DG121" s="1013">
        <v>193618</v>
      </c>
      <c r="DH121" s="1014"/>
      <c r="DI121" s="1014"/>
      <c r="DJ121" s="1014"/>
      <c r="DK121" s="1014"/>
      <c r="DL121" s="1014">
        <v>176894</v>
      </c>
      <c r="DM121" s="1014"/>
      <c r="DN121" s="1014"/>
      <c r="DO121" s="1014"/>
      <c r="DP121" s="1014"/>
      <c r="DQ121" s="1014">
        <v>158566</v>
      </c>
      <c r="DR121" s="1014"/>
      <c r="DS121" s="1014"/>
      <c r="DT121" s="1014"/>
      <c r="DU121" s="1014"/>
      <c r="DV121" s="1015">
        <v>5</v>
      </c>
      <c r="DW121" s="1015"/>
      <c r="DX121" s="1015"/>
      <c r="DY121" s="1015"/>
      <c r="DZ121" s="1016"/>
    </row>
    <row r="122" spans="1:130" s="247" customFormat="1" ht="26.25" customHeight="1" x14ac:dyDescent="0.15">
      <c r="A122" s="1153"/>
      <c r="B122" s="1040"/>
      <c r="C122" s="1010" t="s">
        <v>449</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226</v>
      </c>
      <c r="AB122" s="1053"/>
      <c r="AC122" s="1053"/>
      <c r="AD122" s="1053"/>
      <c r="AE122" s="1054"/>
      <c r="AF122" s="1055" t="s">
        <v>464</v>
      </c>
      <c r="AG122" s="1053"/>
      <c r="AH122" s="1053"/>
      <c r="AI122" s="1053"/>
      <c r="AJ122" s="1054"/>
      <c r="AK122" s="1055" t="s">
        <v>226</v>
      </c>
      <c r="AL122" s="1053"/>
      <c r="AM122" s="1053"/>
      <c r="AN122" s="1053"/>
      <c r="AO122" s="1054"/>
      <c r="AP122" s="1056" t="s">
        <v>226</v>
      </c>
      <c r="AQ122" s="1057"/>
      <c r="AR122" s="1057"/>
      <c r="AS122" s="1057"/>
      <c r="AT122" s="1058"/>
      <c r="AU122" s="1086"/>
      <c r="AV122" s="1087"/>
      <c r="AW122" s="1087"/>
      <c r="AX122" s="1087"/>
      <c r="AY122" s="1088"/>
      <c r="AZ122" s="1068" t="s">
        <v>472</v>
      </c>
      <c r="BA122" s="1059"/>
      <c r="BB122" s="1059"/>
      <c r="BC122" s="1059"/>
      <c r="BD122" s="1059"/>
      <c r="BE122" s="1059"/>
      <c r="BF122" s="1059"/>
      <c r="BG122" s="1059"/>
      <c r="BH122" s="1059"/>
      <c r="BI122" s="1059"/>
      <c r="BJ122" s="1059"/>
      <c r="BK122" s="1059"/>
      <c r="BL122" s="1059"/>
      <c r="BM122" s="1059"/>
      <c r="BN122" s="1059"/>
      <c r="BO122" s="1059"/>
      <c r="BP122" s="1060"/>
      <c r="BQ122" s="1091">
        <v>5417237</v>
      </c>
      <c r="BR122" s="1092"/>
      <c r="BS122" s="1092"/>
      <c r="BT122" s="1092"/>
      <c r="BU122" s="1092"/>
      <c r="BV122" s="1092">
        <v>5130903</v>
      </c>
      <c r="BW122" s="1092"/>
      <c r="BX122" s="1092"/>
      <c r="BY122" s="1092"/>
      <c r="BZ122" s="1092"/>
      <c r="CA122" s="1092">
        <v>4853104</v>
      </c>
      <c r="CB122" s="1092"/>
      <c r="CC122" s="1092"/>
      <c r="CD122" s="1092"/>
      <c r="CE122" s="1092"/>
      <c r="CF122" s="1112">
        <v>152.80000000000001</v>
      </c>
      <c r="CG122" s="1113"/>
      <c r="CH122" s="1113"/>
      <c r="CI122" s="1113"/>
      <c r="CJ122" s="1113"/>
      <c r="CK122" s="1104"/>
      <c r="CL122" s="1105"/>
      <c r="CM122" s="1105"/>
      <c r="CN122" s="1105"/>
      <c r="CO122" s="1106"/>
      <c r="CP122" s="1114" t="s">
        <v>473</v>
      </c>
      <c r="CQ122" s="1115"/>
      <c r="CR122" s="1115"/>
      <c r="CS122" s="1115"/>
      <c r="CT122" s="1115"/>
      <c r="CU122" s="1115"/>
      <c r="CV122" s="1115"/>
      <c r="CW122" s="1115"/>
      <c r="CX122" s="1115"/>
      <c r="CY122" s="1115"/>
      <c r="CZ122" s="1115"/>
      <c r="DA122" s="1115"/>
      <c r="DB122" s="1115"/>
      <c r="DC122" s="1115"/>
      <c r="DD122" s="1115"/>
      <c r="DE122" s="1115"/>
      <c r="DF122" s="1116"/>
      <c r="DG122" s="1013" t="s">
        <v>226</v>
      </c>
      <c r="DH122" s="1014"/>
      <c r="DI122" s="1014"/>
      <c r="DJ122" s="1014"/>
      <c r="DK122" s="1014"/>
      <c r="DL122" s="1014" t="s">
        <v>226</v>
      </c>
      <c r="DM122" s="1014"/>
      <c r="DN122" s="1014"/>
      <c r="DO122" s="1014"/>
      <c r="DP122" s="1014"/>
      <c r="DQ122" s="1014" t="s">
        <v>226</v>
      </c>
      <c r="DR122" s="1014"/>
      <c r="DS122" s="1014"/>
      <c r="DT122" s="1014"/>
      <c r="DU122" s="1014"/>
      <c r="DV122" s="1015" t="s">
        <v>226</v>
      </c>
      <c r="DW122" s="1015"/>
      <c r="DX122" s="1015"/>
      <c r="DY122" s="1015"/>
      <c r="DZ122" s="1016"/>
    </row>
    <row r="123" spans="1:130" s="247" customFormat="1" ht="26.25" customHeight="1" x14ac:dyDescent="0.15">
      <c r="A123" s="1153"/>
      <c r="B123" s="1040"/>
      <c r="C123" s="1010" t="s">
        <v>455</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226</v>
      </c>
      <c r="AB123" s="1053"/>
      <c r="AC123" s="1053"/>
      <c r="AD123" s="1053"/>
      <c r="AE123" s="1054"/>
      <c r="AF123" s="1055" t="s">
        <v>226</v>
      </c>
      <c r="AG123" s="1053"/>
      <c r="AH123" s="1053"/>
      <c r="AI123" s="1053"/>
      <c r="AJ123" s="1054"/>
      <c r="AK123" s="1055" t="s">
        <v>226</v>
      </c>
      <c r="AL123" s="1053"/>
      <c r="AM123" s="1053"/>
      <c r="AN123" s="1053"/>
      <c r="AO123" s="1054"/>
      <c r="AP123" s="1056" t="s">
        <v>226</v>
      </c>
      <c r="AQ123" s="1057"/>
      <c r="AR123" s="1057"/>
      <c r="AS123" s="1057"/>
      <c r="AT123" s="1058"/>
      <c r="AU123" s="1089"/>
      <c r="AV123" s="1090"/>
      <c r="AW123" s="1090"/>
      <c r="AX123" s="1090"/>
      <c r="AY123" s="1090"/>
      <c r="AZ123" s="278" t="s">
        <v>187</v>
      </c>
      <c r="BA123" s="278"/>
      <c r="BB123" s="278"/>
      <c r="BC123" s="278"/>
      <c r="BD123" s="278"/>
      <c r="BE123" s="278"/>
      <c r="BF123" s="278"/>
      <c r="BG123" s="278"/>
      <c r="BH123" s="278"/>
      <c r="BI123" s="278"/>
      <c r="BJ123" s="278"/>
      <c r="BK123" s="278"/>
      <c r="BL123" s="278"/>
      <c r="BM123" s="278"/>
      <c r="BN123" s="278"/>
      <c r="BO123" s="1069" t="s">
        <v>474</v>
      </c>
      <c r="BP123" s="1100"/>
      <c r="BQ123" s="1159">
        <v>7692494</v>
      </c>
      <c r="BR123" s="1160"/>
      <c r="BS123" s="1160"/>
      <c r="BT123" s="1160"/>
      <c r="BU123" s="1160"/>
      <c r="BV123" s="1160">
        <v>7516575</v>
      </c>
      <c r="BW123" s="1160"/>
      <c r="BX123" s="1160"/>
      <c r="BY123" s="1160"/>
      <c r="BZ123" s="1160"/>
      <c r="CA123" s="1160">
        <v>7327190</v>
      </c>
      <c r="CB123" s="1160"/>
      <c r="CC123" s="1160"/>
      <c r="CD123" s="1160"/>
      <c r="CE123" s="1160"/>
      <c r="CF123" s="1093"/>
      <c r="CG123" s="1094"/>
      <c r="CH123" s="1094"/>
      <c r="CI123" s="1094"/>
      <c r="CJ123" s="1095"/>
      <c r="CK123" s="1104"/>
      <c r="CL123" s="1105"/>
      <c r="CM123" s="1105"/>
      <c r="CN123" s="1105"/>
      <c r="CO123" s="1106"/>
      <c r="CP123" s="1114" t="s">
        <v>475</v>
      </c>
      <c r="CQ123" s="1115"/>
      <c r="CR123" s="1115"/>
      <c r="CS123" s="1115"/>
      <c r="CT123" s="1115"/>
      <c r="CU123" s="1115"/>
      <c r="CV123" s="1115"/>
      <c r="CW123" s="1115"/>
      <c r="CX123" s="1115"/>
      <c r="CY123" s="1115"/>
      <c r="CZ123" s="1115"/>
      <c r="DA123" s="1115"/>
      <c r="DB123" s="1115"/>
      <c r="DC123" s="1115"/>
      <c r="DD123" s="1115"/>
      <c r="DE123" s="1115"/>
      <c r="DF123" s="1116"/>
      <c r="DG123" s="1052" t="s">
        <v>226</v>
      </c>
      <c r="DH123" s="1053"/>
      <c r="DI123" s="1053"/>
      <c r="DJ123" s="1053"/>
      <c r="DK123" s="1054"/>
      <c r="DL123" s="1055" t="s">
        <v>464</v>
      </c>
      <c r="DM123" s="1053"/>
      <c r="DN123" s="1053"/>
      <c r="DO123" s="1053"/>
      <c r="DP123" s="1054"/>
      <c r="DQ123" s="1055" t="s">
        <v>226</v>
      </c>
      <c r="DR123" s="1053"/>
      <c r="DS123" s="1053"/>
      <c r="DT123" s="1053"/>
      <c r="DU123" s="1054"/>
      <c r="DV123" s="1056" t="s">
        <v>226</v>
      </c>
      <c r="DW123" s="1057"/>
      <c r="DX123" s="1057"/>
      <c r="DY123" s="1057"/>
      <c r="DZ123" s="1058"/>
    </row>
    <row r="124" spans="1:130" s="247" customFormat="1" ht="26.25" customHeight="1" thickBot="1" x14ac:dyDescent="0.2">
      <c r="A124" s="1153"/>
      <c r="B124" s="1040"/>
      <c r="C124" s="1010" t="s">
        <v>459</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226</v>
      </c>
      <c r="AB124" s="1053"/>
      <c r="AC124" s="1053"/>
      <c r="AD124" s="1053"/>
      <c r="AE124" s="1054"/>
      <c r="AF124" s="1055" t="s">
        <v>226</v>
      </c>
      <c r="AG124" s="1053"/>
      <c r="AH124" s="1053"/>
      <c r="AI124" s="1053"/>
      <c r="AJ124" s="1054"/>
      <c r="AK124" s="1055" t="s">
        <v>226</v>
      </c>
      <c r="AL124" s="1053"/>
      <c r="AM124" s="1053"/>
      <c r="AN124" s="1053"/>
      <c r="AO124" s="1054"/>
      <c r="AP124" s="1056" t="s">
        <v>226</v>
      </c>
      <c r="AQ124" s="1057"/>
      <c r="AR124" s="1057"/>
      <c r="AS124" s="1057"/>
      <c r="AT124" s="1058"/>
      <c r="AU124" s="1155" t="s">
        <v>476</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65.599999999999994</v>
      </c>
      <c r="BR124" s="1122"/>
      <c r="BS124" s="1122"/>
      <c r="BT124" s="1122"/>
      <c r="BU124" s="1122"/>
      <c r="BV124" s="1122">
        <v>53.6</v>
      </c>
      <c r="BW124" s="1122"/>
      <c r="BX124" s="1122"/>
      <c r="BY124" s="1122"/>
      <c r="BZ124" s="1122"/>
      <c r="CA124" s="1122">
        <v>43</v>
      </c>
      <c r="CB124" s="1122"/>
      <c r="CC124" s="1122"/>
      <c r="CD124" s="1122"/>
      <c r="CE124" s="1122"/>
      <c r="CF124" s="1123"/>
      <c r="CG124" s="1124"/>
      <c r="CH124" s="1124"/>
      <c r="CI124" s="1124"/>
      <c r="CJ124" s="1125"/>
      <c r="CK124" s="1107"/>
      <c r="CL124" s="1107"/>
      <c r="CM124" s="1107"/>
      <c r="CN124" s="1107"/>
      <c r="CO124" s="1108"/>
      <c r="CP124" s="1114" t="s">
        <v>477</v>
      </c>
      <c r="CQ124" s="1115"/>
      <c r="CR124" s="1115"/>
      <c r="CS124" s="1115"/>
      <c r="CT124" s="1115"/>
      <c r="CU124" s="1115"/>
      <c r="CV124" s="1115"/>
      <c r="CW124" s="1115"/>
      <c r="CX124" s="1115"/>
      <c r="CY124" s="1115"/>
      <c r="CZ124" s="1115"/>
      <c r="DA124" s="1115"/>
      <c r="DB124" s="1115"/>
      <c r="DC124" s="1115"/>
      <c r="DD124" s="1115"/>
      <c r="DE124" s="1115"/>
      <c r="DF124" s="1116"/>
      <c r="DG124" s="1099" t="s">
        <v>226</v>
      </c>
      <c r="DH124" s="1078"/>
      <c r="DI124" s="1078"/>
      <c r="DJ124" s="1078"/>
      <c r="DK124" s="1079"/>
      <c r="DL124" s="1077" t="s">
        <v>226</v>
      </c>
      <c r="DM124" s="1078"/>
      <c r="DN124" s="1078"/>
      <c r="DO124" s="1078"/>
      <c r="DP124" s="1079"/>
      <c r="DQ124" s="1077" t="s">
        <v>226</v>
      </c>
      <c r="DR124" s="1078"/>
      <c r="DS124" s="1078"/>
      <c r="DT124" s="1078"/>
      <c r="DU124" s="1079"/>
      <c r="DV124" s="1080" t="s">
        <v>226</v>
      </c>
      <c r="DW124" s="1081"/>
      <c r="DX124" s="1081"/>
      <c r="DY124" s="1081"/>
      <c r="DZ124" s="1082"/>
    </row>
    <row r="125" spans="1:130" s="247" customFormat="1" ht="26.25" customHeight="1" x14ac:dyDescent="0.15">
      <c r="A125" s="1153"/>
      <c r="B125" s="1040"/>
      <c r="C125" s="1010" t="s">
        <v>461</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226</v>
      </c>
      <c r="AB125" s="1053"/>
      <c r="AC125" s="1053"/>
      <c r="AD125" s="1053"/>
      <c r="AE125" s="1054"/>
      <c r="AF125" s="1055" t="s">
        <v>226</v>
      </c>
      <c r="AG125" s="1053"/>
      <c r="AH125" s="1053"/>
      <c r="AI125" s="1053"/>
      <c r="AJ125" s="1054"/>
      <c r="AK125" s="1055" t="s">
        <v>226</v>
      </c>
      <c r="AL125" s="1053"/>
      <c r="AM125" s="1053"/>
      <c r="AN125" s="1053"/>
      <c r="AO125" s="1054"/>
      <c r="AP125" s="1056" t="s">
        <v>226</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478</v>
      </c>
      <c r="CL125" s="1102"/>
      <c r="CM125" s="1102"/>
      <c r="CN125" s="1102"/>
      <c r="CO125" s="1103"/>
      <c r="CP125" s="1034" t="s">
        <v>479</v>
      </c>
      <c r="CQ125" s="983"/>
      <c r="CR125" s="983"/>
      <c r="CS125" s="983"/>
      <c r="CT125" s="983"/>
      <c r="CU125" s="983"/>
      <c r="CV125" s="983"/>
      <c r="CW125" s="983"/>
      <c r="CX125" s="983"/>
      <c r="CY125" s="983"/>
      <c r="CZ125" s="983"/>
      <c r="DA125" s="983"/>
      <c r="DB125" s="983"/>
      <c r="DC125" s="983"/>
      <c r="DD125" s="983"/>
      <c r="DE125" s="983"/>
      <c r="DF125" s="984"/>
      <c r="DG125" s="1020" t="s">
        <v>226</v>
      </c>
      <c r="DH125" s="1021"/>
      <c r="DI125" s="1021"/>
      <c r="DJ125" s="1021"/>
      <c r="DK125" s="1021"/>
      <c r="DL125" s="1021" t="s">
        <v>226</v>
      </c>
      <c r="DM125" s="1021"/>
      <c r="DN125" s="1021"/>
      <c r="DO125" s="1021"/>
      <c r="DP125" s="1021"/>
      <c r="DQ125" s="1021" t="s">
        <v>226</v>
      </c>
      <c r="DR125" s="1021"/>
      <c r="DS125" s="1021"/>
      <c r="DT125" s="1021"/>
      <c r="DU125" s="1021"/>
      <c r="DV125" s="1022" t="s">
        <v>226</v>
      </c>
      <c r="DW125" s="1022"/>
      <c r="DX125" s="1022"/>
      <c r="DY125" s="1022"/>
      <c r="DZ125" s="1023"/>
    </row>
    <row r="126" spans="1:130" s="247" customFormat="1" ht="26.25" customHeight="1" thickBot="1" x14ac:dyDescent="0.2">
      <c r="A126" s="1153"/>
      <c r="B126" s="1040"/>
      <c r="C126" s="1010" t="s">
        <v>463</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226</v>
      </c>
      <c r="AB126" s="1053"/>
      <c r="AC126" s="1053"/>
      <c r="AD126" s="1053"/>
      <c r="AE126" s="1054"/>
      <c r="AF126" s="1055" t="s">
        <v>464</v>
      </c>
      <c r="AG126" s="1053"/>
      <c r="AH126" s="1053"/>
      <c r="AI126" s="1053"/>
      <c r="AJ126" s="1054"/>
      <c r="AK126" s="1055" t="s">
        <v>226</v>
      </c>
      <c r="AL126" s="1053"/>
      <c r="AM126" s="1053"/>
      <c r="AN126" s="1053"/>
      <c r="AO126" s="1054"/>
      <c r="AP126" s="1056" t="s">
        <v>226</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480</v>
      </c>
      <c r="CQ126" s="1044"/>
      <c r="CR126" s="1044"/>
      <c r="CS126" s="1044"/>
      <c r="CT126" s="1044"/>
      <c r="CU126" s="1044"/>
      <c r="CV126" s="1044"/>
      <c r="CW126" s="1044"/>
      <c r="CX126" s="1044"/>
      <c r="CY126" s="1044"/>
      <c r="CZ126" s="1044"/>
      <c r="DA126" s="1044"/>
      <c r="DB126" s="1044"/>
      <c r="DC126" s="1044"/>
      <c r="DD126" s="1044"/>
      <c r="DE126" s="1044"/>
      <c r="DF126" s="1045"/>
      <c r="DG126" s="1013" t="s">
        <v>226</v>
      </c>
      <c r="DH126" s="1014"/>
      <c r="DI126" s="1014"/>
      <c r="DJ126" s="1014"/>
      <c r="DK126" s="1014"/>
      <c r="DL126" s="1014" t="s">
        <v>226</v>
      </c>
      <c r="DM126" s="1014"/>
      <c r="DN126" s="1014"/>
      <c r="DO126" s="1014"/>
      <c r="DP126" s="1014"/>
      <c r="DQ126" s="1014" t="s">
        <v>464</v>
      </c>
      <c r="DR126" s="1014"/>
      <c r="DS126" s="1014"/>
      <c r="DT126" s="1014"/>
      <c r="DU126" s="1014"/>
      <c r="DV126" s="1015" t="s">
        <v>226</v>
      </c>
      <c r="DW126" s="1015"/>
      <c r="DX126" s="1015"/>
      <c r="DY126" s="1015"/>
      <c r="DZ126" s="1016"/>
    </row>
    <row r="127" spans="1:130" s="247" customFormat="1" ht="26.25" customHeight="1" x14ac:dyDescent="0.15">
      <c r="A127" s="1154"/>
      <c r="B127" s="1042"/>
      <c r="C127" s="1096" t="s">
        <v>481</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47</v>
      </c>
      <c r="AB127" s="1053"/>
      <c r="AC127" s="1053"/>
      <c r="AD127" s="1053"/>
      <c r="AE127" s="1054"/>
      <c r="AF127" s="1055">
        <v>41</v>
      </c>
      <c r="AG127" s="1053"/>
      <c r="AH127" s="1053"/>
      <c r="AI127" s="1053"/>
      <c r="AJ127" s="1054"/>
      <c r="AK127" s="1055">
        <v>34</v>
      </c>
      <c r="AL127" s="1053"/>
      <c r="AM127" s="1053"/>
      <c r="AN127" s="1053"/>
      <c r="AO127" s="1054"/>
      <c r="AP127" s="1056">
        <v>0</v>
      </c>
      <c r="AQ127" s="1057"/>
      <c r="AR127" s="1057"/>
      <c r="AS127" s="1057"/>
      <c r="AT127" s="1058"/>
      <c r="AU127" s="283"/>
      <c r="AV127" s="283"/>
      <c r="AW127" s="283"/>
      <c r="AX127" s="1126" t="s">
        <v>482</v>
      </c>
      <c r="AY127" s="1127"/>
      <c r="AZ127" s="1127"/>
      <c r="BA127" s="1127"/>
      <c r="BB127" s="1127"/>
      <c r="BC127" s="1127"/>
      <c r="BD127" s="1127"/>
      <c r="BE127" s="1128"/>
      <c r="BF127" s="1129" t="s">
        <v>483</v>
      </c>
      <c r="BG127" s="1127"/>
      <c r="BH127" s="1127"/>
      <c r="BI127" s="1127"/>
      <c r="BJ127" s="1127"/>
      <c r="BK127" s="1127"/>
      <c r="BL127" s="1128"/>
      <c r="BM127" s="1129" t="s">
        <v>484</v>
      </c>
      <c r="BN127" s="1127"/>
      <c r="BO127" s="1127"/>
      <c r="BP127" s="1127"/>
      <c r="BQ127" s="1127"/>
      <c r="BR127" s="1127"/>
      <c r="BS127" s="1128"/>
      <c r="BT127" s="1129" t="s">
        <v>485</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486</v>
      </c>
      <c r="CQ127" s="1044"/>
      <c r="CR127" s="1044"/>
      <c r="CS127" s="1044"/>
      <c r="CT127" s="1044"/>
      <c r="CU127" s="1044"/>
      <c r="CV127" s="1044"/>
      <c r="CW127" s="1044"/>
      <c r="CX127" s="1044"/>
      <c r="CY127" s="1044"/>
      <c r="CZ127" s="1044"/>
      <c r="DA127" s="1044"/>
      <c r="DB127" s="1044"/>
      <c r="DC127" s="1044"/>
      <c r="DD127" s="1044"/>
      <c r="DE127" s="1044"/>
      <c r="DF127" s="1045"/>
      <c r="DG127" s="1013" t="s">
        <v>226</v>
      </c>
      <c r="DH127" s="1014"/>
      <c r="DI127" s="1014"/>
      <c r="DJ127" s="1014"/>
      <c r="DK127" s="1014"/>
      <c r="DL127" s="1014" t="s">
        <v>226</v>
      </c>
      <c r="DM127" s="1014"/>
      <c r="DN127" s="1014"/>
      <c r="DO127" s="1014"/>
      <c r="DP127" s="1014"/>
      <c r="DQ127" s="1014" t="s">
        <v>226</v>
      </c>
      <c r="DR127" s="1014"/>
      <c r="DS127" s="1014"/>
      <c r="DT127" s="1014"/>
      <c r="DU127" s="1014"/>
      <c r="DV127" s="1015" t="s">
        <v>226</v>
      </c>
      <c r="DW127" s="1015"/>
      <c r="DX127" s="1015"/>
      <c r="DY127" s="1015"/>
      <c r="DZ127" s="1016"/>
    </row>
    <row r="128" spans="1:130" s="247" customFormat="1" ht="26.25" customHeight="1" thickBot="1" x14ac:dyDescent="0.2">
      <c r="A128" s="1137" t="s">
        <v>487</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488</v>
      </c>
      <c r="X128" s="1139"/>
      <c r="Y128" s="1139"/>
      <c r="Z128" s="1140"/>
      <c r="AA128" s="1141">
        <v>9972</v>
      </c>
      <c r="AB128" s="1142"/>
      <c r="AC128" s="1142"/>
      <c r="AD128" s="1142"/>
      <c r="AE128" s="1143"/>
      <c r="AF128" s="1144">
        <v>3978</v>
      </c>
      <c r="AG128" s="1142"/>
      <c r="AH128" s="1142"/>
      <c r="AI128" s="1142"/>
      <c r="AJ128" s="1143"/>
      <c r="AK128" s="1144">
        <v>3556</v>
      </c>
      <c r="AL128" s="1142"/>
      <c r="AM128" s="1142"/>
      <c r="AN128" s="1142"/>
      <c r="AO128" s="1143"/>
      <c r="AP128" s="1145"/>
      <c r="AQ128" s="1146"/>
      <c r="AR128" s="1146"/>
      <c r="AS128" s="1146"/>
      <c r="AT128" s="1147"/>
      <c r="AU128" s="283"/>
      <c r="AV128" s="283"/>
      <c r="AW128" s="283"/>
      <c r="AX128" s="982" t="s">
        <v>489</v>
      </c>
      <c r="AY128" s="983"/>
      <c r="AZ128" s="983"/>
      <c r="BA128" s="983"/>
      <c r="BB128" s="983"/>
      <c r="BC128" s="983"/>
      <c r="BD128" s="983"/>
      <c r="BE128" s="984"/>
      <c r="BF128" s="1148" t="s">
        <v>226</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490</v>
      </c>
      <c r="CQ128" s="1131"/>
      <c r="CR128" s="1131"/>
      <c r="CS128" s="1131"/>
      <c r="CT128" s="1131"/>
      <c r="CU128" s="1131"/>
      <c r="CV128" s="1131"/>
      <c r="CW128" s="1131"/>
      <c r="CX128" s="1131"/>
      <c r="CY128" s="1131"/>
      <c r="CZ128" s="1131"/>
      <c r="DA128" s="1131"/>
      <c r="DB128" s="1131"/>
      <c r="DC128" s="1131"/>
      <c r="DD128" s="1131"/>
      <c r="DE128" s="1131"/>
      <c r="DF128" s="1132"/>
      <c r="DG128" s="1133" t="s">
        <v>226</v>
      </c>
      <c r="DH128" s="1134"/>
      <c r="DI128" s="1134"/>
      <c r="DJ128" s="1134"/>
      <c r="DK128" s="1134"/>
      <c r="DL128" s="1134" t="s">
        <v>226</v>
      </c>
      <c r="DM128" s="1134"/>
      <c r="DN128" s="1134"/>
      <c r="DO128" s="1134"/>
      <c r="DP128" s="1134"/>
      <c r="DQ128" s="1134" t="s">
        <v>226</v>
      </c>
      <c r="DR128" s="1134"/>
      <c r="DS128" s="1134"/>
      <c r="DT128" s="1134"/>
      <c r="DU128" s="1134"/>
      <c r="DV128" s="1135" t="s">
        <v>226</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491</v>
      </c>
      <c r="X129" s="1168"/>
      <c r="Y129" s="1168"/>
      <c r="Z129" s="1169"/>
      <c r="AA129" s="1052">
        <v>3752484</v>
      </c>
      <c r="AB129" s="1053"/>
      <c r="AC129" s="1053"/>
      <c r="AD129" s="1053"/>
      <c r="AE129" s="1054"/>
      <c r="AF129" s="1055">
        <v>3754345</v>
      </c>
      <c r="AG129" s="1053"/>
      <c r="AH129" s="1053"/>
      <c r="AI129" s="1053"/>
      <c r="AJ129" s="1054"/>
      <c r="AK129" s="1055">
        <v>3732158</v>
      </c>
      <c r="AL129" s="1053"/>
      <c r="AM129" s="1053"/>
      <c r="AN129" s="1053"/>
      <c r="AO129" s="1054"/>
      <c r="AP129" s="1170"/>
      <c r="AQ129" s="1171"/>
      <c r="AR129" s="1171"/>
      <c r="AS129" s="1171"/>
      <c r="AT129" s="1172"/>
      <c r="AU129" s="285"/>
      <c r="AV129" s="285"/>
      <c r="AW129" s="285"/>
      <c r="AX129" s="1161" t="s">
        <v>492</v>
      </c>
      <c r="AY129" s="1044"/>
      <c r="AZ129" s="1044"/>
      <c r="BA129" s="1044"/>
      <c r="BB129" s="1044"/>
      <c r="BC129" s="1044"/>
      <c r="BD129" s="1044"/>
      <c r="BE129" s="1045"/>
      <c r="BF129" s="1162" t="s">
        <v>226</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493</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494</v>
      </c>
      <c r="X130" s="1168"/>
      <c r="Y130" s="1168"/>
      <c r="Z130" s="1169"/>
      <c r="AA130" s="1052">
        <v>623703</v>
      </c>
      <c r="AB130" s="1053"/>
      <c r="AC130" s="1053"/>
      <c r="AD130" s="1053"/>
      <c r="AE130" s="1054"/>
      <c r="AF130" s="1055">
        <v>590276</v>
      </c>
      <c r="AG130" s="1053"/>
      <c r="AH130" s="1053"/>
      <c r="AI130" s="1053"/>
      <c r="AJ130" s="1054"/>
      <c r="AK130" s="1055">
        <v>555111</v>
      </c>
      <c r="AL130" s="1053"/>
      <c r="AM130" s="1053"/>
      <c r="AN130" s="1053"/>
      <c r="AO130" s="1054"/>
      <c r="AP130" s="1170"/>
      <c r="AQ130" s="1171"/>
      <c r="AR130" s="1171"/>
      <c r="AS130" s="1171"/>
      <c r="AT130" s="1172"/>
      <c r="AU130" s="285"/>
      <c r="AV130" s="285"/>
      <c r="AW130" s="285"/>
      <c r="AX130" s="1161" t="s">
        <v>495</v>
      </c>
      <c r="AY130" s="1044"/>
      <c r="AZ130" s="1044"/>
      <c r="BA130" s="1044"/>
      <c r="BB130" s="1044"/>
      <c r="BC130" s="1044"/>
      <c r="BD130" s="1044"/>
      <c r="BE130" s="1045"/>
      <c r="BF130" s="1198">
        <v>11.4</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496</v>
      </c>
      <c r="X131" s="1206"/>
      <c r="Y131" s="1206"/>
      <c r="Z131" s="1207"/>
      <c r="AA131" s="1099">
        <v>3128781</v>
      </c>
      <c r="AB131" s="1078"/>
      <c r="AC131" s="1078"/>
      <c r="AD131" s="1078"/>
      <c r="AE131" s="1079"/>
      <c r="AF131" s="1077">
        <v>3164069</v>
      </c>
      <c r="AG131" s="1078"/>
      <c r="AH131" s="1078"/>
      <c r="AI131" s="1078"/>
      <c r="AJ131" s="1079"/>
      <c r="AK131" s="1077">
        <v>3177047</v>
      </c>
      <c r="AL131" s="1078"/>
      <c r="AM131" s="1078"/>
      <c r="AN131" s="1078"/>
      <c r="AO131" s="1079"/>
      <c r="AP131" s="1208"/>
      <c r="AQ131" s="1209"/>
      <c r="AR131" s="1209"/>
      <c r="AS131" s="1209"/>
      <c r="AT131" s="1210"/>
      <c r="AU131" s="285"/>
      <c r="AV131" s="285"/>
      <c r="AW131" s="285"/>
      <c r="AX131" s="1180" t="s">
        <v>497</v>
      </c>
      <c r="AY131" s="1131"/>
      <c r="AZ131" s="1131"/>
      <c r="BA131" s="1131"/>
      <c r="BB131" s="1131"/>
      <c r="BC131" s="1131"/>
      <c r="BD131" s="1131"/>
      <c r="BE131" s="1132"/>
      <c r="BF131" s="1181">
        <v>43</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498</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499</v>
      </c>
      <c r="W132" s="1191"/>
      <c r="X132" s="1191"/>
      <c r="Y132" s="1191"/>
      <c r="Z132" s="1192"/>
      <c r="AA132" s="1193">
        <v>11.210500189999999</v>
      </c>
      <c r="AB132" s="1194"/>
      <c r="AC132" s="1194"/>
      <c r="AD132" s="1194"/>
      <c r="AE132" s="1195"/>
      <c r="AF132" s="1196">
        <v>11.28120152</v>
      </c>
      <c r="AG132" s="1194"/>
      <c r="AH132" s="1194"/>
      <c r="AI132" s="1194"/>
      <c r="AJ132" s="1195"/>
      <c r="AK132" s="1196">
        <v>11.782828520000001</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500</v>
      </c>
      <c r="W133" s="1174"/>
      <c r="X133" s="1174"/>
      <c r="Y133" s="1174"/>
      <c r="Z133" s="1175"/>
      <c r="AA133" s="1176">
        <v>10.7</v>
      </c>
      <c r="AB133" s="1177"/>
      <c r="AC133" s="1177"/>
      <c r="AD133" s="1177"/>
      <c r="AE133" s="1178"/>
      <c r="AF133" s="1176">
        <v>11.1</v>
      </c>
      <c r="AG133" s="1177"/>
      <c r="AH133" s="1177"/>
      <c r="AI133" s="1177"/>
      <c r="AJ133" s="1178"/>
      <c r="AK133" s="1176">
        <v>11.4</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3zLwt3UbFc77W7QKaCSm7pHGBul4nEOxXAj6GLZzdMtV9GM7jOCNdz5hjjkQcUNdP5YMkR9CsYA+OjLlgsV3BA==" saltValue="ve9uAyGwhLp1h06wBCk9Z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501</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UYb1TG3oL9O+Dg65Uh7MI4S96ag9UPEIHbtrBgFdqL1l+jin+u4BgL1PafOzveSs/ZUPKxdAVtTGX5OR5n8MxA==" saltValue="jHel6wTolwkmA6l4mIJ5q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wizMPLtP0+FoUHMrvFPNXw36P+W5OTa1ClJHriay7aI6KnwNHDX5L/BdUS3EaNR9bEXaeoCsUqezXMkjUDaQbg==" saltValue="JWN83+7HvBdLsmJ8SkkjW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503</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504</v>
      </c>
      <c r="AP7" s="304"/>
      <c r="AQ7" s="305" t="s">
        <v>505</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506</v>
      </c>
      <c r="AQ8" s="311" t="s">
        <v>507</v>
      </c>
      <c r="AR8" s="312" t="s">
        <v>508</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509</v>
      </c>
      <c r="AL9" s="1217"/>
      <c r="AM9" s="1217"/>
      <c r="AN9" s="1218"/>
      <c r="AO9" s="313">
        <v>771251</v>
      </c>
      <c r="AP9" s="313">
        <v>57539</v>
      </c>
      <c r="AQ9" s="314">
        <v>89061</v>
      </c>
      <c r="AR9" s="315">
        <v>-35.4</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510</v>
      </c>
      <c r="AL10" s="1217"/>
      <c r="AM10" s="1217"/>
      <c r="AN10" s="1218"/>
      <c r="AO10" s="316">
        <v>39697</v>
      </c>
      <c r="AP10" s="316">
        <v>2962</v>
      </c>
      <c r="AQ10" s="317">
        <v>10104</v>
      </c>
      <c r="AR10" s="318">
        <v>-70.7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511</v>
      </c>
      <c r="AL11" s="1217"/>
      <c r="AM11" s="1217"/>
      <c r="AN11" s="1218"/>
      <c r="AO11" s="316">
        <v>184458</v>
      </c>
      <c r="AP11" s="316">
        <v>13761</v>
      </c>
      <c r="AQ11" s="317">
        <v>14957</v>
      </c>
      <c r="AR11" s="318">
        <v>-8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512</v>
      </c>
      <c r="AL12" s="1217"/>
      <c r="AM12" s="1217"/>
      <c r="AN12" s="1218"/>
      <c r="AO12" s="316" t="s">
        <v>513</v>
      </c>
      <c r="AP12" s="316" t="s">
        <v>513</v>
      </c>
      <c r="AQ12" s="317">
        <v>435</v>
      </c>
      <c r="AR12" s="318" t="s">
        <v>513</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514</v>
      </c>
      <c r="AL13" s="1217"/>
      <c r="AM13" s="1217"/>
      <c r="AN13" s="1218"/>
      <c r="AO13" s="316" t="s">
        <v>513</v>
      </c>
      <c r="AP13" s="316" t="s">
        <v>513</v>
      </c>
      <c r="AQ13" s="317" t="s">
        <v>513</v>
      </c>
      <c r="AR13" s="318" t="s">
        <v>513</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515</v>
      </c>
      <c r="AL14" s="1217"/>
      <c r="AM14" s="1217"/>
      <c r="AN14" s="1218"/>
      <c r="AO14" s="316">
        <v>75155</v>
      </c>
      <c r="AP14" s="316">
        <v>5607</v>
      </c>
      <c r="AQ14" s="317">
        <v>4008</v>
      </c>
      <c r="AR14" s="318">
        <v>39.9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516</v>
      </c>
      <c r="AL15" s="1217"/>
      <c r="AM15" s="1217"/>
      <c r="AN15" s="1218"/>
      <c r="AO15" s="316">
        <v>5737</v>
      </c>
      <c r="AP15" s="316">
        <v>428</v>
      </c>
      <c r="AQ15" s="317">
        <v>2366</v>
      </c>
      <c r="AR15" s="318">
        <v>-81.900000000000006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517</v>
      </c>
      <c r="AL16" s="1220"/>
      <c r="AM16" s="1220"/>
      <c r="AN16" s="1221"/>
      <c r="AO16" s="316">
        <v>-78335</v>
      </c>
      <c r="AP16" s="316">
        <v>-5844</v>
      </c>
      <c r="AQ16" s="317">
        <v>-7825</v>
      </c>
      <c r="AR16" s="318">
        <v>-25.3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187</v>
      </c>
      <c r="AL17" s="1220"/>
      <c r="AM17" s="1220"/>
      <c r="AN17" s="1221"/>
      <c r="AO17" s="316">
        <v>997963</v>
      </c>
      <c r="AP17" s="316">
        <v>74453</v>
      </c>
      <c r="AQ17" s="317">
        <v>113106</v>
      </c>
      <c r="AR17" s="318">
        <v>-34.200000000000003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519</v>
      </c>
      <c r="AP20" s="324" t="s">
        <v>520</v>
      </c>
      <c r="AQ20" s="325" t="s">
        <v>521</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522</v>
      </c>
      <c r="AL21" s="1212"/>
      <c r="AM21" s="1212"/>
      <c r="AN21" s="1213"/>
      <c r="AO21" s="328">
        <v>6.71</v>
      </c>
      <c r="AP21" s="329">
        <v>10.59</v>
      </c>
      <c r="AQ21" s="330">
        <v>-3.88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523</v>
      </c>
      <c r="AL22" s="1212"/>
      <c r="AM22" s="1212"/>
      <c r="AN22" s="1213"/>
      <c r="AO22" s="333">
        <v>96.4</v>
      </c>
      <c r="AP22" s="334">
        <v>96.5</v>
      </c>
      <c r="AQ22" s="335">
        <v>-0.1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526</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504</v>
      </c>
      <c r="AP30" s="304"/>
      <c r="AQ30" s="305" t="s">
        <v>505</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506</v>
      </c>
      <c r="AQ31" s="311" t="s">
        <v>507</v>
      </c>
      <c r="AR31" s="312" t="s">
        <v>508</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527</v>
      </c>
      <c r="AL32" s="1228"/>
      <c r="AM32" s="1228"/>
      <c r="AN32" s="1229"/>
      <c r="AO32" s="343">
        <v>784203</v>
      </c>
      <c r="AP32" s="343">
        <v>58505</v>
      </c>
      <c r="AQ32" s="344">
        <v>58419</v>
      </c>
      <c r="AR32" s="345">
        <v>0.1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528</v>
      </c>
      <c r="AL33" s="1228"/>
      <c r="AM33" s="1228"/>
      <c r="AN33" s="1229"/>
      <c r="AO33" s="343" t="s">
        <v>513</v>
      </c>
      <c r="AP33" s="343" t="s">
        <v>513</v>
      </c>
      <c r="AQ33" s="344" t="s">
        <v>513</v>
      </c>
      <c r="AR33" s="345" t="s">
        <v>513</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529</v>
      </c>
      <c r="AL34" s="1228"/>
      <c r="AM34" s="1228"/>
      <c r="AN34" s="1229"/>
      <c r="AO34" s="343" t="s">
        <v>513</v>
      </c>
      <c r="AP34" s="343" t="s">
        <v>513</v>
      </c>
      <c r="AQ34" s="344" t="s">
        <v>513</v>
      </c>
      <c r="AR34" s="345" t="s">
        <v>513</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530</v>
      </c>
      <c r="AL35" s="1228"/>
      <c r="AM35" s="1228"/>
      <c r="AN35" s="1229"/>
      <c r="AO35" s="343">
        <v>113913</v>
      </c>
      <c r="AP35" s="343">
        <v>8498</v>
      </c>
      <c r="AQ35" s="344">
        <v>22315</v>
      </c>
      <c r="AR35" s="345">
        <v>-61.9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531</v>
      </c>
      <c r="AL36" s="1228"/>
      <c r="AM36" s="1228"/>
      <c r="AN36" s="1229"/>
      <c r="AO36" s="343">
        <v>34863</v>
      </c>
      <c r="AP36" s="343">
        <v>2601</v>
      </c>
      <c r="AQ36" s="344">
        <v>3809</v>
      </c>
      <c r="AR36" s="345">
        <v>-31.7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532</v>
      </c>
      <c r="AL37" s="1228"/>
      <c r="AM37" s="1228"/>
      <c r="AN37" s="1229"/>
      <c r="AO37" s="343">
        <v>34</v>
      </c>
      <c r="AP37" s="343">
        <v>3</v>
      </c>
      <c r="AQ37" s="344">
        <v>857</v>
      </c>
      <c r="AR37" s="345">
        <v>-99.6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533</v>
      </c>
      <c r="AL38" s="1231"/>
      <c r="AM38" s="1231"/>
      <c r="AN38" s="1232"/>
      <c r="AO38" s="346" t="s">
        <v>513</v>
      </c>
      <c r="AP38" s="346" t="s">
        <v>513</v>
      </c>
      <c r="AQ38" s="347">
        <v>5</v>
      </c>
      <c r="AR38" s="335" t="s">
        <v>513</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534</v>
      </c>
      <c r="AL39" s="1231"/>
      <c r="AM39" s="1231"/>
      <c r="AN39" s="1232"/>
      <c r="AO39" s="343">
        <v>-3556</v>
      </c>
      <c r="AP39" s="343">
        <v>-265</v>
      </c>
      <c r="AQ39" s="344">
        <v>-1465</v>
      </c>
      <c r="AR39" s="345">
        <v>-81.900000000000006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535</v>
      </c>
      <c r="AL40" s="1228"/>
      <c r="AM40" s="1228"/>
      <c r="AN40" s="1229"/>
      <c r="AO40" s="343">
        <v>-555111</v>
      </c>
      <c r="AP40" s="343">
        <v>-41414</v>
      </c>
      <c r="AQ40" s="344">
        <v>-56668</v>
      </c>
      <c r="AR40" s="345">
        <v>-26.9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297</v>
      </c>
      <c r="AL41" s="1234"/>
      <c r="AM41" s="1234"/>
      <c r="AN41" s="1235"/>
      <c r="AO41" s="343">
        <v>374346</v>
      </c>
      <c r="AP41" s="343">
        <v>27928</v>
      </c>
      <c r="AQ41" s="344">
        <v>27273</v>
      </c>
      <c r="AR41" s="345">
        <v>2.4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536</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538</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504</v>
      </c>
      <c r="AN49" s="1224" t="s">
        <v>539</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540</v>
      </c>
      <c r="AO50" s="360" t="s">
        <v>541</v>
      </c>
      <c r="AP50" s="361" t="s">
        <v>542</v>
      </c>
      <c r="AQ50" s="362" t="s">
        <v>543</v>
      </c>
      <c r="AR50" s="363" t="s">
        <v>544</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545</v>
      </c>
      <c r="AL51" s="356"/>
      <c r="AM51" s="364">
        <v>983212</v>
      </c>
      <c r="AN51" s="365">
        <v>69920</v>
      </c>
      <c r="AO51" s="366">
        <v>21.1</v>
      </c>
      <c r="AP51" s="367">
        <v>106092</v>
      </c>
      <c r="AQ51" s="368">
        <v>15.5</v>
      </c>
      <c r="AR51" s="369">
        <v>5.6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546</v>
      </c>
      <c r="AM52" s="372">
        <v>563726</v>
      </c>
      <c r="AN52" s="373">
        <v>40089</v>
      </c>
      <c r="AO52" s="374">
        <v>5.3</v>
      </c>
      <c r="AP52" s="375">
        <v>44299</v>
      </c>
      <c r="AQ52" s="376">
        <v>-18.600000000000001</v>
      </c>
      <c r="AR52" s="377">
        <v>23.9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547</v>
      </c>
      <c r="AL53" s="356"/>
      <c r="AM53" s="364">
        <v>632482</v>
      </c>
      <c r="AN53" s="365">
        <v>45483</v>
      </c>
      <c r="AO53" s="366">
        <v>-34.9</v>
      </c>
      <c r="AP53" s="367">
        <v>78903</v>
      </c>
      <c r="AQ53" s="368">
        <v>-25.6</v>
      </c>
      <c r="AR53" s="369">
        <v>-9.3000000000000007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546</v>
      </c>
      <c r="AM54" s="372">
        <v>265367</v>
      </c>
      <c r="AN54" s="373">
        <v>19083</v>
      </c>
      <c r="AO54" s="374">
        <v>-52.4</v>
      </c>
      <c r="AP54" s="375">
        <v>49201</v>
      </c>
      <c r="AQ54" s="376">
        <v>11.1</v>
      </c>
      <c r="AR54" s="377">
        <v>-63.5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548</v>
      </c>
      <c r="AL55" s="356"/>
      <c r="AM55" s="364">
        <v>756631</v>
      </c>
      <c r="AN55" s="365">
        <v>55152</v>
      </c>
      <c r="AO55" s="366">
        <v>21.3</v>
      </c>
      <c r="AP55" s="367">
        <v>82993</v>
      </c>
      <c r="AQ55" s="368">
        <v>5.2</v>
      </c>
      <c r="AR55" s="369">
        <v>16.100000000000001</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546</v>
      </c>
      <c r="AM56" s="372">
        <v>293176</v>
      </c>
      <c r="AN56" s="373">
        <v>21370</v>
      </c>
      <c r="AO56" s="374">
        <v>12</v>
      </c>
      <c r="AP56" s="375">
        <v>46787</v>
      </c>
      <c r="AQ56" s="376">
        <v>-4.9000000000000004</v>
      </c>
      <c r="AR56" s="377">
        <v>16.899999999999999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549</v>
      </c>
      <c r="AL57" s="356"/>
      <c r="AM57" s="364">
        <v>370461</v>
      </c>
      <c r="AN57" s="365">
        <v>27256</v>
      </c>
      <c r="AO57" s="366">
        <v>-50.6</v>
      </c>
      <c r="AP57" s="367">
        <v>108252</v>
      </c>
      <c r="AQ57" s="368">
        <v>30.4</v>
      </c>
      <c r="AR57" s="369">
        <v>-81</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546</v>
      </c>
      <c r="AM58" s="372">
        <v>163775</v>
      </c>
      <c r="AN58" s="373">
        <v>12049</v>
      </c>
      <c r="AO58" s="374">
        <v>-43.6</v>
      </c>
      <c r="AP58" s="375">
        <v>50321</v>
      </c>
      <c r="AQ58" s="376">
        <v>7.6</v>
      </c>
      <c r="AR58" s="377">
        <v>-51.2</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550</v>
      </c>
      <c r="AL59" s="356"/>
      <c r="AM59" s="364">
        <v>397506</v>
      </c>
      <c r="AN59" s="365">
        <v>29656</v>
      </c>
      <c r="AO59" s="366">
        <v>8.8000000000000007</v>
      </c>
      <c r="AP59" s="367">
        <v>93492</v>
      </c>
      <c r="AQ59" s="368">
        <v>-13.6</v>
      </c>
      <c r="AR59" s="369">
        <v>22.4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546</v>
      </c>
      <c r="AM60" s="372">
        <v>187512</v>
      </c>
      <c r="AN60" s="373">
        <v>13989</v>
      </c>
      <c r="AO60" s="374">
        <v>16.100000000000001</v>
      </c>
      <c r="AP60" s="375">
        <v>53316</v>
      </c>
      <c r="AQ60" s="376">
        <v>6</v>
      </c>
      <c r="AR60" s="377">
        <v>10.1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551</v>
      </c>
      <c r="AL61" s="378"/>
      <c r="AM61" s="379">
        <v>628058</v>
      </c>
      <c r="AN61" s="380">
        <v>45493</v>
      </c>
      <c r="AO61" s="381">
        <v>-6.9</v>
      </c>
      <c r="AP61" s="382">
        <v>93946</v>
      </c>
      <c r="AQ61" s="383">
        <v>2.4</v>
      </c>
      <c r="AR61" s="369">
        <v>-9.3000000000000007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546</v>
      </c>
      <c r="AM62" s="372">
        <v>294711</v>
      </c>
      <c r="AN62" s="373">
        <v>21316</v>
      </c>
      <c r="AO62" s="374">
        <v>-12.5</v>
      </c>
      <c r="AP62" s="375">
        <v>48785</v>
      </c>
      <c r="AQ62" s="376">
        <v>0.2</v>
      </c>
      <c r="AR62" s="377">
        <v>-12.7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ywObq+gtemjeJmU+aaSXnq3FEfB+kcxw8ginJBbIqFni7OhAxST14FoARa+LBq8U71Gl4I3mULFO9xaacHvysQ==" saltValue="fVmeYzhcAlba18lHxXK1P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553</v>
      </c>
    </row>
    <row r="120" spans="125:125" ht="13.5" hidden="1" customHeight="1" x14ac:dyDescent="0.15"/>
    <row r="121" spans="125:125" ht="13.5" hidden="1" customHeight="1" x14ac:dyDescent="0.15">
      <c r="DU121" s="291"/>
    </row>
  </sheetData>
  <sheetProtection algorithmName="SHA-512" hashValue="Ho2xQu0Ca0ZxXNd4OsqbuarbpHmXxTVSchKokRu7JZR5hxhBxylsDT6ixsLH2X5gZ9xMFiobWFejShqE/pI2eg==" saltValue="DOBs8Zp5r0r88p5zDnGlz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554</v>
      </c>
    </row>
  </sheetData>
  <sheetProtection algorithmName="SHA-512" hashValue="FxN+fCHC+wOWAAgiGNcOZodVzdjBJa2/kmE3osIowvukiLWO8Mn0dfQxoUXElTs/8GB459jhczbXGsqR8dvTsg==" saltValue="/yuXym4npEJkDP6FLzywI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36" t="s">
        <v>3</v>
      </c>
      <c r="D47" s="1236"/>
      <c r="E47" s="1237"/>
      <c r="F47" s="11">
        <v>45.3</v>
      </c>
      <c r="G47" s="12">
        <v>45.4</v>
      </c>
      <c r="H47" s="12">
        <v>45.96</v>
      </c>
      <c r="I47" s="12">
        <v>47.82</v>
      </c>
      <c r="J47" s="13">
        <v>48.39</v>
      </c>
    </row>
    <row r="48" spans="2:10" ht="57.75" customHeight="1" x14ac:dyDescent="0.15">
      <c r="B48" s="14"/>
      <c r="C48" s="1238" t="s">
        <v>4</v>
      </c>
      <c r="D48" s="1238"/>
      <c r="E48" s="1239"/>
      <c r="F48" s="15">
        <v>9.07</v>
      </c>
      <c r="G48" s="16">
        <v>7.75</v>
      </c>
      <c r="H48" s="16">
        <v>8.35</v>
      </c>
      <c r="I48" s="16">
        <v>8.9499999999999993</v>
      </c>
      <c r="J48" s="17">
        <v>9.0399999999999991</v>
      </c>
    </row>
    <row r="49" spans="2:10" ht="57.75" customHeight="1" thickBot="1" x14ac:dyDescent="0.2">
      <c r="B49" s="18"/>
      <c r="C49" s="1240" t="s">
        <v>5</v>
      </c>
      <c r="D49" s="1240"/>
      <c r="E49" s="1241"/>
      <c r="F49" s="19">
        <v>5.31</v>
      </c>
      <c r="G49" s="20" t="s">
        <v>560</v>
      </c>
      <c r="H49" s="20" t="s">
        <v>561</v>
      </c>
      <c r="I49" s="20" t="s">
        <v>562</v>
      </c>
      <c r="J49" s="21" t="s">
        <v>563</v>
      </c>
    </row>
    <row r="50" spans="2:10" ht="13.5" customHeight="1" x14ac:dyDescent="0.15"/>
  </sheetData>
  <sheetProtection algorithmName="SHA-512" hashValue="1PwQhS1wJ9APmxpOHinq4zMVGjlZvKV7yh+Vd53JiwlpZtDC5l17V/gEEYbGw2IGa2FNDK8DNj9lHGybK4Dfww==" saltValue="66j2PrNXjA+5rPWLWFxza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2021-02-05T00:58:47Z</dcterms:created>
  <dcterms:modified xsi:type="dcterms:W3CDTF">2021-10-14T02:46:41Z</dcterms:modified>
  <cp:category/>
</cp:coreProperties>
</file>