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user\Downloads\財政状況資料集\"/>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6" i="10" l="1"/>
  <c r="BG35" i="10"/>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AM36" i="10"/>
  <c r="CO35" i="10"/>
  <c r="AM35" i="10"/>
  <c r="C34" i="10"/>
  <c r="C35" i="10" l="1"/>
  <c r="C36"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 r="BE35" i="10" l="1"/>
  <c r="BE36" i="10" s="1"/>
  <c r="BW34" i="10"/>
  <c r="BW35" i="10" s="1"/>
  <c r="BW36" i="10" s="1"/>
  <c r="BW37" i="10" s="1"/>
  <c r="BW38" i="10" s="1"/>
  <c r="BW39" i="10" s="1"/>
  <c r="BW40" i="10" s="1"/>
  <c r="BW41" i="10" s="1"/>
  <c r="BW42" i="10" s="1"/>
  <c r="BW43" i="10" s="1"/>
  <c r="CO34" i="10" l="1"/>
</calcChain>
</file>

<file path=xl/sharedStrings.xml><?xml version="1.0" encoding="utf-8"?>
<sst xmlns="http://schemas.openxmlformats.org/spreadsheetml/2006/main" count="1156" uniqueCount="601">
  <si>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</si>
  <si>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</si>
  <si>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</si>
  <si>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</si>
  <si>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</si>
  <si>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</si>
  <si>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</si>
  <si>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</si>
  <si>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</si>
  <si>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</si>
  <si>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</si>
  <si>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</si>
  <si>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</si>
  <si>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</si>
  <si>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</si>
  <si>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</si>
  <si>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</si>
  <si>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</si>
  <si>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</si>
  <si>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</si>
  <si>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</si>
  <si>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</si>
  <si>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</si>
  <si>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</si>
  <si>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</si>
  <si>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</si>
  <si>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</si>
  <si>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</si>
  <si>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</si>
  <si>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</si>
  <si>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</si>
  <si>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</si>
  <si>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</si>
  <si>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</si>
  <si>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</si>
  <si>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</si>
  <si>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</si>
  <si>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</si>
  <si>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</si>
  <si>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</si>
  <si>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</si>
  <si>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</si>
  <si>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</si>
  <si>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</si>
  <si>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</si>
  <si>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</si>
  <si>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</si>
  <si>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</si>
  <si>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</si>
  <si>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</si>
  <si>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</si>
  <si>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</si>
  <si>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</si>
  <si>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</si>
  <si>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</si>
  <si>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</si>
  <si>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</si>
  <si>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</si>
  <si>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</si>
  <si>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</si>
  <si>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</si>
  <si>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</si>
  <si>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</si>
  <si>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</si>
  <si>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</si>
  <si>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</si>
  <si>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</si>
  <si>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</si>
  <si>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</si>
  <si>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</si>
  <si>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</si>
  <si>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</si>
  <si>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</si>
  <si>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</si>
  <si>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</si>
  <si>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</si>
  <si>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</si>
  <si>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青森県</t>
    <phoneticPr fontId="5"/>
  </si>
  <si>
    <t>市町村類型</t>
    <phoneticPr fontId="5"/>
  </si>
  <si>
    <t>Ⅳ－０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</si>
  <si>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</si>
  <si>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</si>
  <si>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</si>
  <si>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</si>
  <si>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</si>
  <si>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</si>
  <si>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</si>
  <si>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</si>
  <si>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</si>
  <si>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</si>
  <si>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</si>
  <si>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</si>
  <si>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南部町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</si>
  <si>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</si>
  <si>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</si>
  <si>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</si>
  <si>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</si>
  <si>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</si>
  <si>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</si>
  <si>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</si>
  <si>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</si>
  <si>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</si>
  <si>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</si>
  <si>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</si>
  <si>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</si>
  <si>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</si>
  <si>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</si>
  <si>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</si>
  <si>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</si>
  <si>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</si>
  <si>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</si>
  <si>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</si>
  <si>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</si>
  <si>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</si>
  <si>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</si>
  <si>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</si>
  <si>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</si>
  <si>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</si>
  <si>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</si>
  <si>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-7.8</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</si>
  <si>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</si>
  <si>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</si>
  <si>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</si>
  <si>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</si>
  <si>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</si>
  <si>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</si>
  <si>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</si>
  <si>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</si>
  <si>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</si>
  <si>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</si>
  <si>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</si>
  <si>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</si>
  <si>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</si>
  <si>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</si>
  <si>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</si>
  <si>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</si>
  <si>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</si>
  <si>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</si>
  <si>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</si>
  <si>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</si>
  <si>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</si>
  <si>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</si>
  <si>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</si>
  <si>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</si>
  <si>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</si>
  <si>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</si>
  <si>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</si>
  <si>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0"/>
  </si>
  <si>
    <t>うち日本人(％)</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</si>
  <si>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</si>
  <si>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</si>
  <si>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</si>
  <si>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</si>
  <si>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</si>
  <si>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</si>
  <si>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</si>
  <si>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</si>
  <si>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</si>
  <si>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</si>
  <si>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</si>
  <si>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</si>
  <si>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</si>
  <si>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</si>
  <si>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</si>
  <si>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</si>
  <si>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</si>
  <si>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</si>
  <si>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</si>
  <si>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</si>
  <si>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</si>
  <si>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</si>
  <si>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</si>
  <si>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</si>
  <si>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</si>
  <si>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</si>
  <si>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</si>
  <si>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</si>
  <si>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</si>
  <si>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</si>
  <si>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</si>
  <si>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</si>
  <si>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</si>
  <si>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</si>
  <si>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</si>
  <si>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</si>
  <si>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</si>
  <si>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</si>
  <si>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</si>
  <si>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</si>
  <si>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</si>
  <si>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</si>
  <si>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</si>
  <si>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</si>
  <si>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</si>
  <si>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</si>
  <si>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</si>
  <si>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</si>
  <si>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</si>
  <si>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</si>
  <si>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</si>
  <si>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</si>
  <si>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</si>
  <si>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</si>
  <si>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</si>
  <si>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</si>
  <si>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</si>
  <si>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</si>
  <si>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</si>
  <si>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</si>
  <si>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</si>
  <si>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</si>
  <si>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青森県南部町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</si>
  <si>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</si>
  <si>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</si>
  <si>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</si>
  <si>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</si>
  <si>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</si>
  <si>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</si>
  <si>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</si>
  <si>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</si>
  <si>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</si>
  <si>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</si>
  <si>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</si>
  <si>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</si>
  <si>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</si>
  <si>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</si>
  <si>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</si>
  <si>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</si>
  <si>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</si>
  <si>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</si>
  <si>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</si>
  <si>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</si>
  <si>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</si>
  <si>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</si>
  <si>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</si>
  <si>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</si>
  <si>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</si>
  <si>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</si>
  <si>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</si>
  <si>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</si>
  <si>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</si>
  <si>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</si>
  <si>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</si>
  <si>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</si>
  <si>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</si>
  <si>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</si>
  <si>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</si>
  <si>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</si>
  <si>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</si>
  <si>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</si>
  <si>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</si>
  <si>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</si>
  <si>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</si>
  <si>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</si>
  <si>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</si>
  <si>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</si>
  <si>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</si>
  <si>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</si>
  <si>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</si>
  <si>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</si>
  <si>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</si>
  <si>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</si>
  <si>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</si>
  <si>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</si>
  <si>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</si>
  <si>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</si>
  <si>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</si>
  <si>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</si>
  <si>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</si>
  <si>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</si>
  <si>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</si>
  <si>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</si>
  <si>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</si>
  <si>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</si>
  <si>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</si>
  <si>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</si>
  <si>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</si>
  <si>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</si>
  <si>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</si>
  <si>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</si>
  <si>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</si>
  <si>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</si>
  <si>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</si>
  <si>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</si>
  <si>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</si>
  <si>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</si>
  <si>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</si>
  <si>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</si>
  <si>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</si>
  <si>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</si>
  <si>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</si>
  <si>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</si>
  <si>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</si>
  <si>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</si>
  <si>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</si>
  <si>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</si>
  <si>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</si>
  <si>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</si>
  <si>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</si>
  <si>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</si>
  <si>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</si>
  <si>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</si>
  <si>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</si>
  <si>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</si>
  <si>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</si>
  <si>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</si>
  <si>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</si>
  <si>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</si>
  <si>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</si>
  <si>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</si>
  <si>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</si>
  <si>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</si>
  <si>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</si>
  <si>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</si>
  <si>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</si>
  <si>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</si>
  <si>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</si>
  <si>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</si>
  <si>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</si>
  <si>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</si>
  <si>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</si>
  <si>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</si>
  <si>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</si>
  <si>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</si>
  <si>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</si>
  <si>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</si>
  <si>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</si>
  <si>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</si>
  <si>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</si>
  <si>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</si>
  <si>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</si>
  <si>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介護サービス</t>
    <phoneticPr fontId="5"/>
  </si>
  <si>
    <t>加入世帯数(世帯)</t>
  </si>
  <si>
    <t>　　うち一部事務組合負担金</t>
    <phoneticPr fontId="5"/>
  </si>
  <si>
    <t>歳入合計</t>
    <phoneticPr fontId="5"/>
  </si>
  <si>
    <t>病院</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</si>
  <si>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</si>
  <si>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</si>
  <si>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</si>
  <si>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</si>
  <si>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</si>
  <si>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</si>
  <si>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</si>
  <si>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</si>
  <si>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</si>
  <si>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</si>
  <si>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</si>
  <si>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</si>
  <si>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</si>
  <si>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</si>
  <si>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</si>
  <si>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</si>
  <si>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</si>
  <si>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</si>
  <si>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</si>
  <si>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</si>
  <si>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</si>
  <si>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</si>
  <si>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</si>
  <si>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</si>
  <si>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</si>
  <si>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青森県南部町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</si>
  <si>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</si>
  <si>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</si>
  <si>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</si>
  <si>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</si>
  <si>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</si>
  <si>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</si>
  <si>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</si>
  <si>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</si>
  <si>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</si>
  <si>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</si>
  <si>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</si>
  <si>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</si>
  <si>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</si>
  <si>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</si>
  <si>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</si>
  <si>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</si>
  <si>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</si>
  <si>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</si>
  <si>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</si>
  <si>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</si>
  <si>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南部町学校給食センター特別会計</t>
    <phoneticPr fontId="5"/>
  </si>
  <si>
    <t>南部町農林漁業体験実習館事業特別会計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</si>
  <si>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</si>
  <si>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</si>
  <si>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</si>
  <si>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</si>
  <si>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</si>
  <si>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</si>
  <si>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</si>
  <si>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</si>
  <si>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</si>
  <si>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</si>
  <si>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</si>
  <si>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</si>
  <si>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</si>
  <si>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南部町国民健康保険特別会計</t>
    <phoneticPr fontId="5"/>
  </si>
  <si>
    <t>南部町介護保険特別会計</t>
    <phoneticPr fontId="5"/>
  </si>
  <si>
    <t>南部町後期高齢者医療特別会計</t>
    <phoneticPr fontId="5"/>
  </si>
  <si>
    <t>南部町介護サービス事業特別会計</t>
    <phoneticPr fontId="5"/>
  </si>
  <si>
    <t>南部町介護老人保健施設特別会計</t>
    <phoneticPr fontId="5"/>
  </si>
  <si>
    <t>南部町病院事業会計</t>
    <phoneticPr fontId="5"/>
  </si>
  <si>
    <t>法適用企業</t>
    <phoneticPr fontId="5"/>
  </si>
  <si>
    <t>南部町営地方卸売市場特別会計</t>
    <phoneticPr fontId="5"/>
  </si>
  <si>
    <t>法非適用企業</t>
    <phoneticPr fontId="5"/>
  </si>
  <si>
    <t>南部町公共下水道事業特別会計</t>
    <phoneticPr fontId="5"/>
  </si>
  <si>
    <t>-</t>
    <phoneticPr fontId="5"/>
  </si>
  <si>
    <t>南部町農業集落排水事業特別会計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</si>
  <si>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</si>
  <si>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</si>
  <si>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</si>
  <si>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</si>
  <si>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</si>
  <si>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</si>
  <si>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</si>
  <si>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</si>
  <si>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</si>
  <si>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</si>
  <si>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</si>
  <si>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</si>
  <si>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</si>
  <si>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</si>
  <si>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</si>
  <si>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</si>
  <si>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</si>
  <si>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</si>
  <si>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</si>
  <si>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</si>
  <si>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</si>
  <si>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</si>
  <si>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</si>
  <si>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</si>
  <si>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</si>
  <si>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</si>
  <si>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</si>
  <si>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</si>
  <si>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</si>
  <si>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</si>
  <si>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</si>
  <si>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</si>
  <si>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</si>
  <si>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</si>
  <si>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</si>
  <si>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</si>
  <si>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</si>
  <si>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</si>
  <si>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</si>
  <si>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</si>
  <si>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</si>
  <si>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</si>
  <si>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</si>
  <si>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</si>
  <si>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</si>
  <si>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</si>
  <si>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</si>
  <si>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</si>
  <si>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</si>
  <si>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</si>
  <si>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</si>
  <si>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</si>
  <si>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</si>
  <si>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</si>
  <si>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</si>
  <si>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</si>
  <si>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</si>
  <si>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</si>
  <si>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公共下水道事業特別会計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</si>
  <si>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</si>
  <si>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病院事業会計</t>
    <phoneticPr fontId="5"/>
  </si>
  <si>
    <t>(Ｆ)</t>
    <phoneticPr fontId="5"/>
  </si>
  <si>
    <t>介護老人保健施設特別会計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</si>
  <si>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</si>
  <si>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</si>
  <si>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</si>
  <si>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</si>
  <si>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</si>
  <si>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</si>
  <si>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</si>
  <si>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</si>
  <si>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</si>
  <si>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</si>
  <si>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</si>
  <si>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</si>
  <si>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</si>
  <si>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</si>
  <si>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</si>
  <si>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</si>
  <si>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</si>
  <si>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</si>
  <si>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</si>
  <si>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</si>
  <si>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</si>
  <si>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</si>
  <si>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</si>
  <si>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</si>
  <si>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</si>
  <si>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</si>
  <si>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</si>
  <si>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</si>
  <si>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</si>
  <si>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</si>
  <si>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</si>
  <si>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</si>
  <si>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</si>
  <si>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</si>
  <si>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</si>
  <si>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</si>
  <si>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</si>
  <si>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</si>
  <si>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</si>
  <si>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</si>
  <si>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</si>
  <si>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</si>
  <si>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</si>
  <si>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</si>
  <si>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</si>
  <si>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</si>
  <si>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</si>
  <si>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</si>
  <si>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</si>
  <si>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</si>
  <si>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</si>
  <si>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</si>
  <si>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</si>
  <si>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</si>
  <si>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</si>
  <si>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</si>
  <si>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</si>
  <si>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</si>
  <si>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</si>
  <si>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</si>
  <si>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</si>
  <si>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</si>
  <si>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</si>
  <si>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</si>
  <si>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</si>
  <si>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</si>
  <si>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</si>
  <si>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</si>
  <si>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</si>
  <si>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</si>
  <si>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</si>
  <si>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</si>
  <si>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</si>
  <si>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</si>
  <si>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</si>
  <si>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</si>
  <si>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</si>
  <si>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</si>
  <si>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</si>
  <si>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</si>
  <si>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</si>
  <si>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</si>
  <si>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</si>
  <si>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</si>
  <si>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</si>
  <si>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1.15</t>
  </si>
  <si>
    <t>南部町病院事業会計</t>
  </si>
  <si>
    <t>一般会計</t>
  </si>
  <si>
    <t>南部町介護保険特別会計</t>
  </si>
  <si>
    <t>南部町国民健康保険特別会計</t>
  </si>
  <si>
    <t>南部町営地方卸売市場特別会計</t>
  </si>
  <si>
    <t>南部町介護老人保健施設特別会計</t>
  </si>
  <si>
    <t>南部町介護サービス事業特別会計</t>
  </si>
  <si>
    <t>南部町農林漁業体験実習館事業特別会計</t>
  </si>
  <si>
    <t>その他会計（赤字）</t>
  </si>
  <si>
    <t>その他会計（黒字）</t>
  </si>
  <si>
    <t>-</t>
    <phoneticPr fontId="2"/>
  </si>
  <si>
    <t>-</t>
    <phoneticPr fontId="2"/>
  </si>
  <si>
    <t>-</t>
    <phoneticPr fontId="2"/>
  </si>
  <si>
    <t>八戸地域広域市町村圏事務組合</t>
    <rPh sb="0" eb="2">
      <t>ハチノヘ</t>
    </rPh>
    <rPh sb="2" eb="4">
      <t>チイキ</t>
    </rPh>
    <rPh sb="4" eb="6">
      <t>コウイキ</t>
    </rPh>
    <rPh sb="6" eb="9">
      <t>シチョウソン</t>
    </rPh>
    <rPh sb="9" eb="10">
      <t>ケン</t>
    </rPh>
    <rPh sb="10" eb="12">
      <t>ジム</t>
    </rPh>
    <rPh sb="12" eb="14">
      <t>クミアイ</t>
    </rPh>
    <phoneticPr fontId="2"/>
  </si>
  <si>
    <t>三戸郡福祉事務組合</t>
    <rPh sb="0" eb="3">
      <t>サンノヘグン</t>
    </rPh>
    <rPh sb="3" eb="5">
      <t>フクシ</t>
    </rPh>
    <rPh sb="5" eb="7">
      <t>ジム</t>
    </rPh>
    <rPh sb="7" eb="9">
      <t>クミアイ</t>
    </rPh>
    <phoneticPr fontId="2"/>
  </si>
  <si>
    <t>三戸地区環境整備事務組合</t>
    <rPh sb="0" eb="2">
      <t>サンノヘ</t>
    </rPh>
    <rPh sb="2" eb="4">
      <t>チク</t>
    </rPh>
    <rPh sb="4" eb="6">
      <t>カンキョウ</t>
    </rPh>
    <rPh sb="6" eb="8">
      <t>セイビ</t>
    </rPh>
    <rPh sb="8" eb="10">
      <t>ジム</t>
    </rPh>
    <rPh sb="10" eb="12">
      <t>クミアイ</t>
    </rPh>
    <phoneticPr fontId="2"/>
  </si>
  <si>
    <t>八戸圏域水道企業団</t>
    <rPh sb="0" eb="2">
      <t>ハチノヘ</t>
    </rPh>
    <rPh sb="2" eb="4">
      <t>ケンイキ</t>
    </rPh>
    <rPh sb="4" eb="6">
      <t>スイドウ</t>
    </rPh>
    <rPh sb="6" eb="8">
      <t>キギョウ</t>
    </rPh>
    <rPh sb="8" eb="9">
      <t>ダン</t>
    </rPh>
    <phoneticPr fontId="2"/>
  </si>
  <si>
    <t>青森県後期高齢者医療広域連合（一般会計）</t>
    <rPh sb="0" eb="3">
      <t>アオモリケン</t>
    </rPh>
    <rPh sb="3" eb="5">
      <t>コウキ</t>
    </rPh>
    <rPh sb="5" eb="8">
      <t>コウレイシャ</t>
    </rPh>
    <rPh sb="8" eb="10">
      <t>イリョウ</t>
    </rPh>
    <rPh sb="10" eb="12">
      <t>コウイキ</t>
    </rPh>
    <rPh sb="12" eb="14">
      <t>レンゴウ</t>
    </rPh>
    <rPh sb="15" eb="17">
      <t>イッパン</t>
    </rPh>
    <rPh sb="17" eb="19">
      <t>カイケイ</t>
    </rPh>
    <phoneticPr fontId="2"/>
  </si>
  <si>
    <t>青森県後期高齢者医療広域連合（特別会計）</t>
    <rPh sb="0" eb="3">
      <t>アオモリケン</t>
    </rPh>
    <rPh sb="3" eb="5">
      <t>コウキ</t>
    </rPh>
    <rPh sb="5" eb="8">
      <t>コウレイシャ</t>
    </rPh>
    <rPh sb="8" eb="10">
      <t>イリョウ</t>
    </rPh>
    <rPh sb="10" eb="12">
      <t>コウイキ</t>
    </rPh>
    <rPh sb="12" eb="14">
      <t>レンゴウ</t>
    </rPh>
    <rPh sb="15" eb="17">
      <t>トクベツ</t>
    </rPh>
    <rPh sb="17" eb="19">
      <t>カイケイ</t>
    </rPh>
    <phoneticPr fontId="2"/>
  </si>
  <si>
    <t>青森県市町村総合事務組合</t>
    <rPh sb="0" eb="3">
      <t>アオモリケン</t>
    </rPh>
    <rPh sb="3" eb="6">
      <t>シチョウソン</t>
    </rPh>
    <rPh sb="6" eb="8">
      <t>ソウゴウ</t>
    </rPh>
    <rPh sb="8" eb="10">
      <t>ジム</t>
    </rPh>
    <rPh sb="10" eb="12">
      <t>クミアイ</t>
    </rPh>
    <phoneticPr fontId="2"/>
  </si>
  <si>
    <t>青森県市町村職員退職手当組合</t>
    <rPh sb="0" eb="3">
      <t>アオモリケン</t>
    </rPh>
    <rPh sb="3" eb="6">
      <t>シチョウソン</t>
    </rPh>
    <rPh sb="6" eb="8">
      <t>ショクイン</t>
    </rPh>
    <rPh sb="8" eb="10">
      <t>タイショク</t>
    </rPh>
    <rPh sb="10" eb="12">
      <t>テアテ</t>
    </rPh>
    <rPh sb="12" eb="14">
      <t>クミアイ</t>
    </rPh>
    <phoneticPr fontId="2"/>
  </si>
  <si>
    <t>田子高原広域事務組合</t>
    <rPh sb="0" eb="2">
      <t>タッコ</t>
    </rPh>
    <rPh sb="2" eb="4">
      <t>コウゲン</t>
    </rPh>
    <rPh sb="4" eb="6">
      <t>コウイキ</t>
    </rPh>
    <rPh sb="6" eb="8">
      <t>ジム</t>
    </rPh>
    <rPh sb="8" eb="10">
      <t>クミアイ</t>
    </rPh>
    <phoneticPr fontId="2"/>
  </si>
  <si>
    <t>青森県交通災害共済組合</t>
    <rPh sb="0" eb="2">
      <t>アオモリ</t>
    </rPh>
    <rPh sb="2" eb="3">
      <t>ケン</t>
    </rPh>
    <rPh sb="3" eb="5">
      <t>コウツウ</t>
    </rPh>
    <rPh sb="5" eb="7">
      <t>サイガイ</t>
    </rPh>
    <rPh sb="7" eb="9">
      <t>キョウサイ</t>
    </rPh>
    <rPh sb="9" eb="11">
      <t>クミアイ</t>
    </rPh>
    <phoneticPr fontId="2"/>
  </si>
  <si>
    <t>南部町健康増進公社</t>
    <phoneticPr fontId="2"/>
  </si>
  <si>
    <t>-</t>
    <phoneticPr fontId="2"/>
  </si>
  <si>
    <t>公共施設整備基金</t>
    <rPh sb="0" eb="2">
      <t>コウキョウ</t>
    </rPh>
    <rPh sb="2" eb="4">
      <t>シセツ</t>
    </rPh>
    <rPh sb="4" eb="6">
      <t>セイビ</t>
    </rPh>
    <rPh sb="6" eb="8">
      <t>キキン</t>
    </rPh>
    <phoneticPr fontId="11"/>
  </si>
  <si>
    <t>地域振興基金</t>
    <rPh sb="0" eb="2">
      <t>チイキ</t>
    </rPh>
    <rPh sb="2" eb="4">
      <t>シンコウ</t>
    </rPh>
    <rPh sb="4" eb="6">
      <t>キキン</t>
    </rPh>
    <phoneticPr fontId="11"/>
  </si>
  <si>
    <t>下水道事業債元利償還基金</t>
    <rPh sb="0" eb="3">
      <t>ゲスイドウ</t>
    </rPh>
    <rPh sb="3" eb="5">
      <t>ジギョウ</t>
    </rPh>
    <rPh sb="5" eb="6">
      <t>サイ</t>
    </rPh>
    <rPh sb="6" eb="8">
      <t>ガンリ</t>
    </rPh>
    <rPh sb="8" eb="10">
      <t>ショウカン</t>
    </rPh>
    <rPh sb="10" eb="12">
      <t>キキン</t>
    </rPh>
    <phoneticPr fontId="11"/>
  </si>
  <si>
    <t>ふるさと活性化対策基金</t>
    <rPh sb="4" eb="7">
      <t>カッセイカ</t>
    </rPh>
    <rPh sb="7" eb="9">
      <t>タイサク</t>
    </rPh>
    <rPh sb="9" eb="11">
      <t>キキン</t>
    </rPh>
    <phoneticPr fontId="11"/>
  </si>
  <si>
    <t>地域福祉基金</t>
    <rPh sb="0" eb="2">
      <t>チイキ</t>
    </rPh>
    <rPh sb="2" eb="4">
      <t>フクシ</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</si>
  <si>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</si>
  <si>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</si>
  <si>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</si>
  <si>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が低い状況にあるのは、町村合併以降、老朽化している施設の統廃合や更新を計画的に取り組んでいることによるものと推測され、将来負担比率については、繰上償還や基金積立を積極的に実施していることによるものと推測され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</si>
  <si>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</si>
  <si>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</si>
  <si>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</si>
  <si>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</si>
  <si>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</si>
  <si>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</si>
  <si>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実質公債費比率は類似団体と比較して高かったものの、平成29年度では下まわっている。また、将来負担比率についてはこれまでも低くなっている。これは、繰上償還と基金積立を積極的に実施していることによるものである。今後、下水道整備事業に係る新発債の発行により公営企業債の元利償還金に対する繰出金の増加が見込まれるため、普通会計の新発債の発行抑制を実施し、公債費の適正化に取り組んでいく必要がある。</t>
    <rPh sb="26" eb="28">
      <t>ヘイセイ</t>
    </rPh>
    <rPh sb="30" eb="32">
      <t>ネンド</t>
    </rPh>
    <rPh sb="34" eb="35">
      <t>シタ</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</si>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</sst>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118124</c:v>
                </c:pt>
                <c:pt idx="1">
                  <c:v>101693</c:v>
                </c:pt>
                <c:pt idx="2">
                  <c:v>96635</c:v>
                </c:pt>
                <c:pt idx="3">
                  <c:v>97062</c:v>
                </c:pt>
                <c:pt idx="4">
                  <c:v>106005</c:v>
                </c:pt>
              </c:numCache>
            </c:numRef>
          </c:val>
          <c:smooth val="0"/>
          <c:extLst>
            <c:ext xmlns:c16="http://schemas.microsoft.com/office/drawing/2014/chart" uri="{C3380CC4-5D6E-409C-BE32-E72D297353CC}">
              <c16:uniqueId val="{00000000-D3EE-4562-93C8-391566907CC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50415</c:v>
                </c:pt>
                <c:pt idx="1">
                  <c:v>85272</c:v>
                </c:pt>
                <c:pt idx="2">
                  <c:v>58503</c:v>
                </c:pt>
                <c:pt idx="3">
                  <c:v>61588</c:v>
                </c:pt>
                <c:pt idx="4">
                  <c:v>65313</c:v>
                </c:pt>
              </c:numCache>
            </c:numRef>
          </c:val>
          <c:smooth val="0"/>
          <c:extLst>
            <c:ext xmlns:c16="http://schemas.microsoft.com/office/drawing/2014/chart" uri="{C3380CC4-5D6E-409C-BE32-E72D297353CC}">
              <c16:uniqueId val="{00000001-D3EE-4562-93C8-391566907CCB}"/>
            </c:ext>
          </c:extLst>
        </c:ser>
        <c:dLbls>
          <c:showLegendKey val="0"/>
          <c:showVal val="0"/>
          <c:showCatName val="0"/>
          <c:showSerName val="0"/>
          <c:showPercent val="0"/>
          <c:showBubbleSize val="0"/>
        </c:dLbls>
        <c:marker val="1"/>
        <c:smooth val="0"/>
        <c:axId val="114939392"/>
        <c:axId val="114941312"/>
      </c:lineChart>
      <c:catAx>
        <c:axId val="11493939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941312"/>
        <c:crosses val="autoZero"/>
        <c:auto val="1"/>
        <c:lblAlgn val="ctr"/>
        <c:lblOffset val="100"/>
        <c:tickLblSkip val="1"/>
        <c:tickMarkSkip val="1"/>
        <c:noMultiLvlLbl val="0"/>
      </c:catAx>
      <c:valAx>
        <c:axId val="114941312"/>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493939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2.84</c:v>
                </c:pt>
                <c:pt idx="1">
                  <c:v>3.82</c:v>
                </c:pt>
                <c:pt idx="2">
                  <c:v>4</c:v>
                </c:pt>
                <c:pt idx="3">
                  <c:v>4.7300000000000004</c:v>
                </c:pt>
                <c:pt idx="4">
                  <c:v>5.55</c:v>
                </c:pt>
              </c:numCache>
            </c:numRef>
          </c:val>
          <c:extLst>
            <c:ext xmlns:c16="http://schemas.microsoft.com/office/drawing/2014/chart" uri="{C3380CC4-5D6E-409C-BE32-E72D297353CC}">
              <c16:uniqueId val="{00000000-5212-4CA6-B403-5B9684EA3C4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14.26</c:v>
                </c:pt>
                <c:pt idx="1">
                  <c:v>15.81</c:v>
                </c:pt>
                <c:pt idx="2">
                  <c:v>18.03</c:v>
                </c:pt>
                <c:pt idx="3">
                  <c:v>21.45</c:v>
                </c:pt>
                <c:pt idx="4">
                  <c:v>25.72</c:v>
                </c:pt>
              </c:numCache>
            </c:numRef>
          </c:val>
          <c:extLst>
            <c:ext xmlns:c16="http://schemas.microsoft.com/office/drawing/2014/chart" uri="{C3380CC4-5D6E-409C-BE32-E72D297353CC}">
              <c16:uniqueId val="{00000001-5212-4CA6-B403-5B9684EA3C40}"/>
            </c:ext>
          </c:extLst>
        </c:ser>
        <c:dLbls>
          <c:showLegendKey val="0"/>
          <c:showVal val="0"/>
          <c:showCatName val="0"/>
          <c:showSerName val="0"/>
          <c:showPercent val="0"/>
          <c:showBubbleSize val="0"/>
        </c:dLbls>
        <c:gapWidth val="250"/>
        <c:overlap val="100"/>
        <c:axId val="106900480"/>
        <c:axId val="1259777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-1.1499999999999999</c:v>
                </c:pt>
                <c:pt idx="1">
                  <c:v>3.71</c:v>
                </c:pt>
                <c:pt idx="2">
                  <c:v>3.98</c:v>
                </c:pt>
                <c:pt idx="3">
                  <c:v>0.56000000000000005</c:v>
                </c:pt>
                <c:pt idx="4">
                  <c:v>0.64</c:v>
                </c:pt>
              </c:numCache>
            </c:numRef>
          </c:val>
          <c:smooth val="0"/>
          <c:extLst>
            <c:ext xmlns:c16="http://schemas.microsoft.com/office/drawing/2014/chart" uri="{C3380CC4-5D6E-409C-BE32-E72D297353CC}">
              <c16:uniqueId val="{00000002-5212-4CA6-B403-5B9684EA3C40}"/>
            </c:ext>
          </c:extLst>
        </c:ser>
        <c:dLbls>
          <c:showLegendKey val="0"/>
          <c:showVal val="0"/>
          <c:showCatName val="0"/>
          <c:showSerName val="0"/>
          <c:showPercent val="0"/>
          <c:showBubbleSize val="0"/>
        </c:dLbls>
        <c:marker val="1"/>
        <c:smooth val="0"/>
        <c:axId val="106900480"/>
        <c:axId val="125977728"/>
      </c:lineChart>
      <c:catAx>
        <c:axId val="106900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5977728"/>
        <c:crosses val="autoZero"/>
        <c:auto val="1"/>
        <c:lblAlgn val="ctr"/>
        <c:lblOffset val="100"/>
        <c:tickLblSkip val="1"/>
        <c:tickMarkSkip val="1"/>
        <c:noMultiLvlLbl val="0"/>
      </c:catAx>
      <c:valAx>
        <c:axId val="1259777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900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0.09</c:v>
                </c:pt>
                <c:pt idx="2">
                  <c:v>#N/A</c:v>
                </c:pt>
                <c:pt idx="3">
                  <c:v>0.1</c:v>
                </c:pt>
                <c:pt idx="4">
                  <c:v>#N/A</c:v>
                </c:pt>
                <c:pt idx="5">
                  <c:v>0.13</c:v>
                </c:pt>
                <c:pt idx="6">
                  <c:v>#N/A</c:v>
                </c:pt>
                <c:pt idx="7">
                  <c:v>0</c:v>
                </c:pt>
                <c:pt idx="8">
                  <c:v>#N/A</c:v>
                </c:pt>
                <c:pt idx="9">
                  <c:v>0</c:v>
                </c:pt>
              </c:numCache>
            </c:numRef>
          </c:val>
          <c:extLst>
            <c:ext xmlns:c16="http://schemas.microsoft.com/office/drawing/2014/chart" uri="{C3380CC4-5D6E-409C-BE32-E72D297353CC}">
              <c16:uniqueId val="{00000000-72AA-4808-8B03-B72AB478FFF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2AA-4808-8B03-B72AB478FFF0}"/>
            </c:ext>
          </c:extLst>
        </c:ser>
        <c:ser>
          <c:idx val="2"/>
          <c:order val="2"/>
          <c:tx>
            <c:strRef>
              <c:f>データシート!$A$29</c:f>
              <c:strCache>
                <c:ptCount val="1"/>
                <c:pt idx="0">
                  <c:v>南部町農林漁業体験実習館事業特別会計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2AA-4808-8B03-B72AB478FFF0}"/>
            </c:ext>
          </c:extLst>
        </c:ser>
        <c:ser>
          <c:idx val="3"/>
          <c:order val="3"/>
          <c:tx>
            <c:strRef>
              <c:f>データシート!$A$30</c:f>
              <c:strCache>
                <c:ptCount val="1"/>
                <c:pt idx="0">
                  <c:v>南部町介護サービス事業特別会計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2AA-4808-8B03-B72AB478FFF0}"/>
            </c:ext>
          </c:extLst>
        </c:ser>
        <c:ser>
          <c:idx val="4"/>
          <c:order val="4"/>
          <c:tx>
            <c:strRef>
              <c:f>データシート!$A$31</c:f>
              <c:strCache>
                <c:ptCount val="1"/>
                <c:pt idx="0">
                  <c:v>南部町介護老人保健施設特別会計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0.08</c:v>
                </c:pt>
                <c:pt idx="2">
                  <c:v>#N/A</c:v>
                </c:pt>
                <c:pt idx="3">
                  <c:v>0.13</c:v>
                </c:pt>
                <c:pt idx="4">
                  <c:v>#N/A</c:v>
                </c:pt>
                <c:pt idx="5">
                  <c:v>0</c:v>
                </c:pt>
                <c:pt idx="6">
                  <c:v>#N/A</c:v>
                </c:pt>
                <c:pt idx="7">
                  <c:v>0</c:v>
                </c:pt>
                <c:pt idx="8">
                  <c:v>#N/A</c:v>
                </c:pt>
                <c:pt idx="9">
                  <c:v>0</c:v>
                </c:pt>
              </c:numCache>
            </c:numRef>
          </c:val>
          <c:extLst>
            <c:ext xmlns:c16="http://schemas.microsoft.com/office/drawing/2014/chart" uri="{C3380CC4-5D6E-409C-BE32-E72D297353CC}">
              <c16:uniqueId val="{00000004-72AA-4808-8B03-B72AB478FFF0}"/>
            </c:ext>
          </c:extLst>
        </c:ser>
        <c:ser>
          <c:idx val="5"/>
          <c:order val="5"/>
          <c:tx>
            <c:strRef>
              <c:f>データシート!$A$32</c:f>
              <c:strCache>
                <c:ptCount val="1"/>
                <c:pt idx="0">
                  <c:v>南部町営地方卸売市場特別会計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0.02</c:v>
                </c:pt>
                <c:pt idx="2">
                  <c:v>#N/A</c:v>
                </c:pt>
                <c:pt idx="3">
                  <c:v>0.15</c:v>
                </c:pt>
                <c:pt idx="4">
                  <c:v>#N/A</c:v>
                </c:pt>
                <c:pt idx="5">
                  <c:v>0.16</c:v>
                </c:pt>
                <c:pt idx="6">
                  <c:v>#N/A</c:v>
                </c:pt>
                <c:pt idx="7">
                  <c:v>0.02</c:v>
                </c:pt>
                <c:pt idx="8">
                  <c:v>#N/A</c:v>
                </c:pt>
                <c:pt idx="9">
                  <c:v>0.04</c:v>
                </c:pt>
              </c:numCache>
            </c:numRef>
          </c:val>
          <c:extLst>
            <c:ext xmlns:c16="http://schemas.microsoft.com/office/drawing/2014/chart" uri="{C3380CC4-5D6E-409C-BE32-E72D297353CC}">
              <c16:uniqueId val="{00000005-72AA-4808-8B03-B72AB478FFF0}"/>
            </c:ext>
          </c:extLst>
        </c:ser>
        <c:ser>
          <c:idx val="6"/>
          <c:order val="6"/>
          <c:tx>
            <c:strRef>
              <c:f>データシート!$A$33</c:f>
              <c:strCache>
                <c:ptCount val="1"/>
                <c:pt idx="0">
                  <c:v>南部町国民健康保険特別会計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0.56000000000000005</c:v>
                </c:pt>
                <c:pt idx="2">
                  <c:v>#N/A</c:v>
                </c:pt>
                <c:pt idx="3">
                  <c:v>0.53</c:v>
                </c:pt>
                <c:pt idx="4">
                  <c:v>#N/A</c:v>
                </c:pt>
                <c:pt idx="5">
                  <c:v>0.02</c:v>
                </c:pt>
                <c:pt idx="6">
                  <c:v>#N/A</c:v>
                </c:pt>
                <c:pt idx="7">
                  <c:v>0.64</c:v>
                </c:pt>
                <c:pt idx="8">
                  <c:v>#N/A</c:v>
                </c:pt>
                <c:pt idx="9">
                  <c:v>0.28999999999999998</c:v>
                </c:pt>
              </c:numCache>
            </c:numRef>
          </c:val>
          <c:extLst>
            <c:ext xmlns:c16="http://schemas.microsoft.com/office/drawing/2014/chart" uri="{C3380CC4-5D6E-409C-BE32-E72D297353CC}">
              <c16:uniqueId val="{00000006-72AA-4808-8B03-B72AB478FFF0}"/>
            </c:ext>
          </c:extLst>
        </c:ser>
        <c:ser>
          <c:idx val="7"/>
          <c:order val="7"/>
          <c:tx>
            <c:strRef>
              <c:f>データシート!$A$34</c:f>
              <c:strCache>
                <c:ptCount val="1"/>
                <c:pt idx="0">
                  <c:v>南部町介護保険特別会計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c:v>
                </c:pt>
                <c:pt idx="2">
                  <c:v>#N/A</c:v>
                </c:pt>
                <c:pt idx="3">
                  <c:v>0.24</c:v>
                </c:pt>
                <c:pt idx="4">
                  <c:v>#N/A</c:v>
                </c:pt>
                <c:pt idx="5">
                  <c:v>0.54</c:v>
                </c:pt>
                <c:pt idx="6">
                  <c:v>#N/A</c:v>
                </c:pt>
                <c:pt idx="7">
                  <c:v>0.33</c:v>
                </c:pt>
                <c:pt idx="8">
                  <c:v>#N/A</c:v>
                </c:pt>
                <c:pt idx="9">
                  <c:v>0.85</c:v>
                </c:pt>
              </c:numCache>
            </c:numRef>
          </c:val>
          <c:extLst>
            <c:ext xmlns:c16="http://schemas.microsoft.com/office/drawing/2014/chart" uri="{C3380CC4-5D6E-409C-BE32-E72D297353CC}">
              <c16:uniqueId val="{00000007-72AA-4808-8B03-B72AB478FFF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2.76</c:v>
                </c:pt>
                <c:pt idx="2">
                  <c:v>#N/A</c:v>
                </c:pt>
                <c:pt idx="3">
                  <c:v>3.76</c:v>
                </c:pt>
                <c:pt idx="4">
                  <c:v>#N/A</c:v>
                </c:pt>
                <c:pt idx="5">
                  <c:v>3.94</c:v>
                </c:pt>
                <c:pt idx="6">
                  <c:v>#N/A</c:v>
                </c:pt>
                <c:pt idx="7">
                  <c:v>4.72</c:v>
                </c:pt>
                <c:pt idx="8">
                  <c:v>#N/A</c:v>
                </c:pt>
                <c:pt idx="9">
                  <c:v>5.55</c:v>
                </c:pt>
              </c:numCache>
            </c:numRef>
          </c:val>
          <c:extLst>
            <c:ext xmlns:c16="http://schemas.microsoft.com/office/drawing/2014/chart" uri="{C3380CC4-5D6E-409C-BE32-E72D297353CC}">
              <c16:uniqueId val="{00000008-72AA-4808-8B03-B72AB478FFF0}"/>
            </c:ext>
          </c:extLst>
        </c:ser>
        <c:ser>
          <c:idx val="9"/>
          <c:order val="9"/>
          <c:tx>
            <c:strRef>
              <c:f>データシート!$A$36</c:f>
              <c:strCache>
                <c:ptCount val="1"/>
                <c:pt idx="0">
                  <c:v>南部町病院事業会計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11.64</c:v>
                </c:pt>
                <c:pt idx="2">
                  <c:v>#N/A</c:v>
                </c:pt>
                <c:pt idx="3">
                  <c:v>12.94</c:v>
                </c:pt>
                <c:pt idx="4">
                  <c:v>#N/A</c:v>
                </c:pt>
                <c:pt idx="5">
                  <c:v>13.99</c:v>
                </c:pt>
                <c:pt idx="6">
                  <c:v>#N/A</c:v>
                </c:pt>
                <c:pt idx="7">
                  <c:v>15.14</c:v>
                </c:pt>
                <c:pt idx="8">
                  <c:v>#N/A</c:v>
                </c:pt>
                <c:pt idx="9">
                  <c:v>11.55</c:v>
                </c:pt>
              </c:numCache>
            </c:numRef>
          </c:val>
          <c:extLst>
            <c:ext xmlns:c16="http://schemas.microsoft.com/office/drawing/2014/chart" uri="{C3380CC4-5D6E-409C-BE32-E72D297353CC}">
              <c16:uniqueId val="{00000009-72AA-4808-8B03-B72AB478FFF0}"/>
            </c:ext>
          </c:extLst>
        </c:ser>
        <c:dLbls>
          <c:showLegendKey val="0"/>
          <c:showVal val="0"/>
          <c:showCatName val="0"/>
          <c:showSerName val="0"/>
          <c:showPercent val="0"/>
          <c:showBubbleSize val="0"/>
        </c:dLbls>
        <c:gapWidth val="150"/>
        <c:overlap val="100"/>
        <c:axId val="126087936"/>
        <c:axId val="126089472"/>
      </c:barChart>
      <c:catAx>
        <c:axId val="12608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089472"/>
        <c:crosses val="autoZero"/>
        <c:auto val="1"/>
        <c:lblAlgn val="ctr"/>
        <c:lblOffset val="100"/>
        <c:tickLblSkip val="1"/>
        <c:tickMarkSkip val="1"/>
        <c:noMultiLvlLbl val="0"/>
      </c:catAx>
      <c:valAx>
        <c:axId val="126089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0879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1459</c:v>
                </c:pt>
                <c:pt idx="5">
                  <c:v>1538</c:v>
                </c:pt>
                <c:pt idx="8">
                  <c:v>1509</c:v>
                </c:pt>
                <c:pt idx="11">
                  <c:v>1460</c:v>
                </c:pt>
                <c:pt idx="14">
                  <c:v>1434</c:v>
                </c:pt>
              </c:numCache>
            </c:numRef>
          </c:val>
          <c:extLst>
            <c:ext xmlns:c16="http://schemas.microsoft.com/office/drawing/2014/chart" uri="{C3380CC4-5D6E-409C-BE32-E72D297353CC}">
              <c16:uniqueId val="{00000000-1031-4F19-99EB-53AA1B8FAA9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031-4F19-99EB-53AA1B8FAA9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2-1031-4F19-99EB-53AA1B8FAA9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81</c:v>
                </c:pt>
                <c:pt idx="3">
                  <c:v>77</c:v>
                </c:pt>
                <c:pt idx="6">
                  <c:v>68</c:v>
                </c:pt>
                <c:pt idx="9">
                  <c:v>69</c:v>
                </c:pt>
                <c:pt idx="12">
                  <c:v>69</c:v>
                </c:pt>
              </c:numCache>
            </c:numRef>
          </c:val>
          <c:extLst>
            <c:ext xmlns:c16="http://schemas.microsoft.com/office/drawing/2014/chart" uri="{C3380CC4-5D6E-409C-BE32-E72D297353CC}">
              <c16:uniqueId val="{00000003-1031-4F19-99EB-53AA1B8FAA9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267</c:v>
                </c:pt>
                <c:pt idx="3">
                  <c:v>276</c:v>
                </c:pt>
                <c:pt idx="6">
                  <c:v>288</c:v>
                </c:pt>
                <c:pt idx="9">
                  <c:v>284</c:v>
                </c:pt>
                <c:pt idx="12">
                  <c:v>283</c:v>
                </c:pt>
              </c:numCache>
            </c:numRef>
          </c:val>
          <c:extLst>
            <c:ext xmlns:c16="http://schemas.microsoft.com/office/drawing/2014/chart" uri="{C3380CC4-5D6E-409C-BE32-E72D297353CC}">
              <c16:uniqueId val="{00000004-1031-4F19-99EB-53AA1B8FAA9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031-4F19-99EB-53AA1B8FAA9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031-4F19-99EB-53AA1B8FAA9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1855</c:v>
                </c:pt>
                <c:pt idx="3">
                  <c:v>1843</c:v>
                </c:pt>
                <c:pt idx="6">
                  <c:v>1721</c:v>
                </c:pt>
                <c:pt idx="9">
                  <c:v>1634</c:v>
                </c:pt>
                <c:pt idx="12">
                  <c:v>1548</c:v>
                </c:pt>
              </c:numCache>
            </c:numRef>
          </c:val>
          <c:extLst>
            <c:ext xmlns:c16="http://schemas.microsoft.com/office/drawing/2014/chart" uri="{C3380CC4-5D6E-409C-BE32-E72D297353CC}">
              <c16:uniqueId val="{00000007-1031-4F19-99EB-53AA1B8FAA9B}"/>
            </c:ext>
          </c:extLst>
        </c:ser>
        <c:dLbls>
          <c:showLegendKey val="0"/>
          <c:showVal val="0"/>
          <c:showCatName val="0"/>
          <c:showSerName val="0"/>
          <c:showPercent val="0"/>
          <c:showBubbleSize val="0"/>
        </c:dLbls>
        <c:gapWidth val="100"/>
        <c:overlap val="100"/>
        <c:axId val="126218240"/>
        <c:axId val="12622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745</c:v>
                </c:pt>
                <c:pt idx="2">
                  <c:v>#N/A</c:v>
                </c:pt>
                <c:pt idx="3">
                  <c:v>#N/A</c:v>
                </c:pt>
                <c:pt idx="4">
                  <c:v>658</c:v>
                </c:pt>
                <c:pt idx="5">
                  <c:v>#N/A</c:v>
                </c:pt>
                <c:pt idx="6">
                  <c:v>#N/A</c:v>
                </c:pt>
                <c:pt idx="7">
                  <c:v>568</c:v>
                </c:pt>
                <c:pt idx="8">
                  <c:v>#N/A</c:v>
                </c:pt>
                <c:pt idx="9">
                  <c:v>#N/A</c:v>
                </c:pt>
                <c:pt idx="10">
                  <c:v>527</c:v>
                </c:pt>
                <c:pt idx="11">
                  <c:v>#N/A</c:v>
                </c:pt>
                <c:pt idx="12">
                  <c:v>#N/A</c:v>
                </c:pt>
                <c:pt idx="13">
                  <c:v>466</c:v>
                </c:pt>
                <c:pt idx="14">
                  <c:v>#N/A</c:v>
                </c:pt>
              </c:numCache>
            </c:numRef>
          </c:val>
          <c:smooth val="0"/>
          <c:extLst>
            <c:ext xmlns:c16="http://schemas.microsoft.com/office/drawing/2014/chart" uri="{C3380CC4-5D6E-409C-BE32-E72D297353CC}">
              <c16:uniqueId val="{00000008-1031-4F19-99EB-53AA1B8FAA9B}"/>
            </c:ext>
          </c:extLst>
        </c:ser>
        <c:dLbls>
          <c:showLegendKey val="0"/>
          <c:showVal val="0"/>
          <c:showCatName val="0"/>
          <c:showSerName val="0"/>
          <c:showPercent val="0"/>
          <c:showBubbleSize val="0"/>
        </c:dLbls>
        <c:marker val="1"/>
        <c:smooth val="0"/>
        <c:axId val="126218240"/>
        <c:axId val="126220160"/>
      </c:lineChart>
      <c:catAx>
        <c:axId val="1262182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6220160"/>
        <c:crosses val="autoZero"/>
        <c:auto val="1"/>
        <c:lblAlgn val="ctr"/>
        <c:lblOffset val="100"/>
        <c:tickLblSkip val="1"/>
        <c:tickMarkSkip val="1"/>
        <c:noMultiLvlLbl val="0"/>
      </c:catAx>
      <c:valAx>
        <c:axId val="12622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2182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13567</c:v>
                </c:pt>
                <c:pt idx="5">
                  <c:v>12973</c:v>
                </c:pt>
                <c:pt idx="8">
                  <c:v>12650</c:v>
                </c:pt>
                <c:pt idx="11">
                  <c:v>12055</c:v>
                </c:pt>
                <c:pt idx="14">
                  <c:v>11700</c:v>
                </c:pt>
              </c:numCache>
            </c:numRef>
          </c:val>
          <c:extLst>
            <c:ext xmlns:c16="http://schemas.microsoft.com/office/drawing/2014/chart" uri="{C3380CC4-5D6E-409C-BE32-E72D297353CC}">
              <c16:uniqueId val="{00000000-E41B-45DB-959B-1E3021BA731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453</c:v>
                </c:pt>
                <c:pt idx="5">
                  <c:v>379</c:v>
                </c:pt>
                <c:pt idx="8">
                  <c:v>320</c:v>
                </c:pt>
                <c:pt idx="11">
                  <c:v>260</c:v>
                </c:pt>
                <c:pt idx="14">
                  <c:v>214</c:v>
                </c:pt>
              </c:numCache>
            </c:numRef>
          </c:val>
          <c:extLst>
            <c:ext xmlns:c16="http://schemas.microsoft.com/office/drawing/2014/chart" uri="{C3380CC4-5D6E-409C-BE32-E72D297353CC}">
              <c16:uniqueId val="{00000001-E41B-45DB-959B-1E3021BA731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6942</c:v>
                </c:pt>
                <c:pt idx="5">
                  <c:v>7502</c:v>
                </c:pt>
                <c:pt idx="8">
                  <c:v>8213</c:v>
                </c:pt>
                <c:pt idx="11">
                  <c:v>8716</c:v>
                </c:pt>
                <c:pt idx="14">
                  <c:v>9211</c:v>
                </c:pt>
              </c:numCache>
            </c:numRef>
          </c:val>
          <c:extLst>
            <c:ext xmlns:c16="http://schemas.microsoft.com/office/drawing/2014/chart" uri="{C3380CC4-5D6E-409C-BE32-E72D297353CC}">
              <c16:uniqueId val="{00000002-E41B-45DB-959B-1E3021BA731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41B-45DB-959B-1E3021BA731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41B-45DB-959B-1E3021BA731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41B-45DB-959B-1E3021BA731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1688</c:v>
                </c:pt>
                <c:pt idx="3">
                  <c:v>1555</c:v>
                </c:pt>
                <c:pt idx="6">
                  <c:v>1459</c:v>
                </c:pt>
                <c:pt idx="9">
                  <c:v>1360</c:v>
                </c:pt>
                <c:pt idx="12">
                  <c:v>1273</c:v>
                </c:pt>
              </c:numCache>
            </c:numRef>
          </c:val>
          <c:extLst>
            <c:ext xmlns:c16="http://schemas.microsoft.com/office/drawing/2014/chart" uri="{C3380CC4-5D6E-409C-BE32-E72D297353CC}">
              <c16:uniqueId val="{00000006-E41B-45DB-959B-1E3021BA731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468</c:v>
                </c:pt>
                <c:pt idx="3">
                  <c:v>479</c:v>
                </c:pt>
                <c:pt idx="6">
                  <c:v>452</c:v>
                </c:pt>
                <c:pt idx="9">
                  <c:v>406</c:v>
                </c:pt>
                <c:pt idx="12">
                  <c:v>356</c:v>
                </c:pt>
              </c:numCache>
            </c:numRef>
          </c:val>
          <c:extLst>
            <c:ext xmlns:c16="http://schemas.microsoft.com/office/drawing/2014/chart" uri="{C3380CC4-5D6E-409C-BE32-E72D297353CC}">
              <c16:uniqueId val="{00000007-E41B-45DB-959B-1E3021BA731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4626</c:v>
                </c:pt>
                <c:pt idx="3">
                  <c:v>4403</c:v>
                </c:pt>
                <c:pt idx="6">
                  <c:v>4317</c:v>
                </c:pt>
                <c:pt idx="9">
                  <c:v>4304</c:v>
                </c:pt>
                <c:pt idx="12">
                  <c:v>4104</c:v>
                </c:pt>
              </c:numCache>
            </c:numRef>
          </c:val>
          <c:extLst>
            <c:ext xmlns:c16="http://schemas.microsoft.com/office/drawing/2014/chart" uri="{C3380CC4-5D6E-409C-BE32-E72D297353CC}">
              <c16:uniqueId val="{00000008-E41B-45DB-959B-1E3021BA731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41B-45DB-959B-1E3021BA731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14750</c:v>
                </c:pt>
                <c:pt idx="3">
                  <c:v>14187</c:v>
                </c:pt>
                <c:pt idx="6">
                  <c:v>13289</c:v>
                </c:pt>
                <c:pt idx="9">
                  <c:v>12529</c:v>
                </c:pt>
                <c:pt idx="12">
                  <c:v>11922</c:v>
                </c:pt>
              </c:numCache>
            </c:numRef>
          </c:val>
          <c:extLst>
            <c:ext xmlns:c16="http://schemas.microsoft.com/office/drawing/2014/chart" uri="{C3380CC4-5D6E-409C-BE32-E72D297353CC}">
              <c16:uniqueId val="{0000000A-E41B-45DB-959B-1E3021BA7317}"/>
            </c:ext>
          </c:extLst>
        </c:ser>
        <c:dLbls>
          <c:showLegendKey val="0"/>
          <c:showVal val="0"/>
          <c:showCatName val="0"/>
          <c:showSerName val="0"/>
          <c:showPercent val="0"/>
          <c:showBubbleSize val="0"/>
        </c:dLbls>
        <c:gapWidth val="100"/>
        <c:overlap val="100"/>
        <c:axId val="129687936"/>
        <c:axId val="12968985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570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41B-45DB-959B-1E3021BA7317}"/>
            </c:ext>
          </c:extLst>
        </c:ser>
        <c:dLbls>
          <c:showLegendKey val="0"/>
          <c:showVal val="0"/>
          <c:showCatName val="0"/>
          <c:showSerName val="0"/>
          <c:showPercent val="0"/>
          <c:showBubbleSize val="0"/>
        </c:dLbls>
        <c:marker val="1"/>
        <c:smooth val="0"/>
        <c:axId val="129687936"/>
        <c:axId val="129689856"/>
      </c:lineChart>
      <c:catAx>
        <c:axId val="1296879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9689856"/>
        <c:crosses val="autoZero"/>
        <c:auto val="1"/>
        <c:lblAlgn val="ctr"/>
        <c:lblOffset val="100"/>
        <c:tickLblSkip val="1"/>
        <c:tickMarkSkip val="1"/>
        <c:noMultiLvlLbl val="0"/>
      </c:catAx>
      <c:valAx>
        <c:axId val="12968985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96879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1367</c:v>
                </c:pt>
                <c:pt idx="1">
                  <c:v>1557</c:v>
                </c:pt>
                <c:pt idx="2">
                  <c:v>1797</c:v>
                </c:pt>
              </c:numCache>
            </c:numRef>
          </c:val>
          <c:extLst>
            <c:ext xmlns:c16="http://schemas.microsoft.com/office/drawing/2014/chart" uri="{C3380CC4-5D6E-409C-BE32-E72D297353CC}">
              <c16:uniqueId val="{00000000-FF82-4039-845F-CAC58803A05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2768</c:v>
                </c:pt>
                <c:pt idx="1">
                  <c:v>3124</c:v>
                </c:pt>
                <c:pt idx="2">
                  <c:v>3127</c:v>
                </c:pt>
              </c:numCache>
            </c:numRef>
          </c:val>
          <c:extLst>
            <c:ext xmlns:c16="http://schemas.microsoft.com/office/drawing/2014/chart" uri="{C3380CC4-5D6E-409C-BE32-E72D297353CC}">
              <c16:uniqueId val="{00000001-FF82-4039-845F-CAC58803A05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5403</c:v>
                </c:pt>
                <c:pt idx="1">
                  <c:v>5404</c:v>
                </c:pt>
                <c:pt idx="2">
                  <c:v>5733</c:v>
                </c:pt>
              </c:numCache>
            </c:numRef>
          </c:val>
          <c:extLst>
            <c:ext xmlns:c16="http://schemas.microsoft.com/office/drawing/2014/chart" uri="{C3380CC4-5D6E-409C-BE32-E72D297353CC}">
              <c16:uniqueId val="{00000002-FF82-4039-845F-CAC58803A05F}"/>
            </c:ext>
          </c:extLst>
        </c:ser>
        <c:dLbls>
          <c:showLegendKey val="0"/>
          <c:showVal val="0"/>
          <c:showCatName val="0"/>
          <c:showSerName val="0"/>
          <c:showPercent val="0"/>
          <c:showBubbleSize val="0"/>
        </c:dLbls>
        <c:gapWidth val="120"/>
        <c:overlap val="100"/>
        <c:axId val="129009536"/>
        <c:axId val="129011072"/>
      </c:barChart>
      <c:catAx>
        <c:axId val="129009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29011072"/>
        <c:crosses val="autoZero"/>
        <c:auto val="1"/>
        <c:lblAlgn val="ctr"/>
        <c:lblOffset val="100"/>
        <c:tickLblSkip val="1"/>
        <c:tickMarkSkip val="1"/>
        <c:noMultiLvlLbl val="0"/>
      </c:catAx>
      <c:valAx>
        <c:axId val="1290110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29009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{B18D5556-A5B2-4326-94B1-E5B5575360F4}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B97E-4449-8B84-A932A7B5377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{D8D953E6-A543-4449-8304-7139E5F31332}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97E-4449-8B84-A932A7B5377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{2187458E-A0A7-41ED-AEB0-1F62D9BDC6C3}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97E-4449-8B84-A932A7B5377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{DEAE7EEA-7DB8-4532-8462-138545F81772}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97E-4449-8B84-A932A7B5377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{A402E9BD-E271-4DD7-9CF8-91D8C3EEB09D}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97E-4449-8B84-A932A7B537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{5F231D99-416E-47EA-8001-5B8CC5BF79B6}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B97E-4449-8B84-A932A7B537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{C483BC5E-89AE-4DA9-B549-FD4FCCEC7DD0}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B97E-4449-8B84-A932A7B5377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{D4CF4D97-8CFE-4F81-BFF1-7E6298E1E09C}</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B97E-4449-8B84-A932A7B5377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{C0DC5AC0-E6A8-4FEA-AD50-8F98AEBAFB76}</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B97E-4449-8B84-A932A7B5377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45.9</c:v>
                </c:pt>
                <c:pt idx="24">
                  <c:v>47.6</c:v>
                </c:pt>
                <c:pt idx="32">
                  <c:v>49.4</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B97E-4449-8B84-A932A7B5377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{367158AC-2DCC-4D5A-8E4B-947819514B06}</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B97E-4449-8B84-A932A7B5377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{164037E7-C2BA-4A65-993B-0ED4B6CF3F90}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97E-4449-8B84-A932A7B5377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{B4424E84-2C0D-40AF-9FBC-F485ABDFA66B}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97E-4449-8B84-A932A7B5377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{F5F3387F-CF10-4452-867A-0ECC0D14149D}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97E-4449-8B84-A932A7B5377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{F930313B-95F0-4A41-98F0-1CE4921919A0}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97E-4449-8B84-A932A7B5377C}"/>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{D8BFF611-0F1E-4282-A350-8A824BA01D1C}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B97E-4449-8B84-A932A7B5377C}"/>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{C5AB2091-7938-4F38-A4EC-6BAB69727E37}</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B97E-4449-8B84-A932A7B5377C}"/>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{CA11B386-123E-4A86-B0E1-1C4A0C5C5024}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B97E-4449-8B84-A932A7B5377C}"/>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{86E3C912-704F-44AA-A6BA-BC5D008E8F25}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B97E-4449-8B84-A932A7B5377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55.8</c:v>
                </c:pt>
                <c:pt idx="24">
                  <c:v>56.1</c:v>
                </c:pt>
                <c:pt idx="32">
                  <c:v>58.8</c:v>
                </c:pt>
              </c:numCache>
            </c:numRef>
          </c:xVal>
          <c:yVal>
            <c:numRef>
              <c:f>公会計指標分析・財政指標組合せ分析表!$BP$55:$DC$55</c:f>
              <c:numCache>
                <c:formatCode>#,##0.0;"▲ "#,##0.0</c:formatCode>
                <c:ptCount val="40"/>
                <c:pt idx="16">
                  <c:v>37.200000000000003</c:v>
                </c:pt>
                <c:pt idx="24">
                  <c:v>24</c:v>
                </c:pt>
                <c:pt idx="32">
                  <c:v>19.8</c:v>
                </c:pt>
              </c:numCache>
            </c:numRef>
          </c:yVal>
          <c:smooth val="0"/>
          <c:extLst>
            <c:ext xmlns:c16="http://schemas.microsoft.com/office/drawing/2014/chart" uri="{C3380CC4-5D6E-409C-BE32-E72D297353CC}">
              <c16:uniqueId val="{00000013-B97E-4449-8B84-A932A7B5377C}"/>
            </c:ext>
          </c:extLst>
        </c:ser>
        <c:dLbls>
          <c:showLegendKey val="0"/>
          <c:showVal val="1"/>
          <c:showCatName val="0"/>
          <c:showSerName val="0"/>
          <c:showPercent val="0"/>
          <c:showBubbleSize val="0"/>
        </c:dLbls>
        <c:axId val="90882048"/>
        <c:axId val="90883968"/>
      </c:scatterChart>
      <c:valAx>
        <c:axId val="90882048"/>
        <c:scaling>
          <c:orientation val="minMax"/>
          <c:max val="59.1"/>
          <c:min val="55.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83968"/>
        <c:crosses val="autoZero"/>
        <c:crossBetween val="midCat"/>
      </c:valAx>
      <c:valAx>
        <c:axId val="90883968"/>
        <c:scaling>
          <c:orientation val="minMax"/>
          <c:max val="41"/>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82048"/>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{F83A5A8C-BE1D-4683-81B4-259813F1A448}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94D6-4BAE-AEE7-4B943CEC374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{902BD9EB-FE08-432A-9898-AD4C208C6C54}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4D6-4BAE-AEE7-4B943CEC374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{33C857F0-D480-44EB-9CAC-5C965093FAE8}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4D6-4BAE-AEE7-4B943CEC374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{9939FD9D-6DE5-4FAE-A77B-6995B632FAE6}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4D6-4BAE-AEE7-4B943CEC374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{EFAA0ACF-3FE9-46FB-B64F-3A47C7643675}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4D6-4BAE-AEE7-4B943CEC3742}"/>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{7E87984C-953E-4F3C-BE62-A8818E8002FE}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94D6-4BAE-AEE7-4B943CEC3742}"/>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{EC18031D-816F-426C-B93C-72771D9136B6}</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94D6-4BAE-AEE7-4B943CEC3742}"/>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{A2A5A2E9-B3C4-496E-8F39-E92881391D44}</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94D6-4BAE-AEE7-4B943CEC3742}"/>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{C5A0A883-1FC7-4BC5-9B84-B988A610BF96}</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94D6-4BAE-AEE7-4B943CEC374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13.3</c:v>
                </c:pt>
                <c:pt idx="8">
                  <c:v>12.1</c:v>
                </c:pt>
                <c:pt idx="16">
                  <c:v>10.6</c:v>
                </c:pt>
                <c:pt idx="24">
                  <c:v>9.6999999999999993</c:v>
                </c:pt>
                <c:pt idx="32">
                  <c:v>8.6</c:v>
                </c:pt>
              </c:numCache>
            </c:numRef>
          </c:xVal>
          <c:yVal>
            <c:numRef>
              <c:f>公会計指標分析・財政指標組合せ分析表!$BP$73:$DC$73</c:f>
              <c:numCache>
                <c:formatCode>#,##0.0;"▲ "#,##0.0</c:formatCode>
                <c:ptCount val="40"/>
                <c:pt idx="0">
                  <c:v>9.1</c:v>
                </c:pt>
              </c:numCache>
            </c:numRef>
          </c:yVal>
          <c:smooth val="0"/>
          <c:extLst>
            <c:ext xmlns:c16="http://schemas.microsoft.com/office/drawing/2014/chart" uri="{C3380CC4-5D6E-409C-BE32-E72D297353CC}">
              <c16:uniqueId val="{00000009-94D6-4BAE-AEE7-4B943CEC374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{8558E146-E209-4CCB-9503-6CAC6A3B03A6}</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94D6-4BAE-AEE7-4B943CEC374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{F248CA76-1A65-4024-B192-BB240E582CEA}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4D6-4BAE-AEE7-4B943CEC374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{E33B0A70-3BDB-4402-8269-1CC288A8E1B9}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4D6-4BAE-AEE7-4B943CEC374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{B11DB73A-A6AD-4160-9487-982202CDF477}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4D6-4BAE-AEE7-4B943CEC374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{2297FF23-6F3E-4E3F-B8AB-A9FA238F6384}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4D6-4BAE-AEE7-4B943CEC3742}"/>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{E1FF63DF-542F-45C1-8208-885B4BB5FCAE}</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94D6-4BAE-AEE7-4B943CEC3742}"/>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{DD8D369D-FE8F-425C-A259-3EE1EA29E4BC}</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94D6-4BAE-AEE7-4B943CEC3742}"/>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{813203B3-52D7-4580-ABEC-3379FD6F8EE0}</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94D6-4BAE-AEE7-4B943CEC3742}"/>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{064E5635-9302-497F-B4C2-DE87D8945B2E}</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94D6-4BAE-AEE7-4B943CEC374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12.4</c:v>
                </c:pt>
                <c:pt idx="8">
                  <c:v>11.2</c:v>
                </c:pt>
                <c:pt idx="16">
                  <c:v>10.1</c:v>
                </c:pt>
                <c:pt idx="24">
                  <c:v>9.1</c:v>
                </c:pt>
                <c:pt idx="32">
                  <c:v>8.9</c:v>
                </c:pt>
              </c:numCache>
            </c:numRef>
          </c:xVal>
          <c:yVal>
            <c:numRef>
              <c:f>公会計指標分析・財政指標組合せ分析表!$BP$77:$DC$77</c:f>
              <c:numCache>
                <c:formatCode>#,##0.0;"▲ "#,##0.0</c:formatCode>
                <c:ptCount val="40"/>
                <c:pt idx="0">
                  <c:v>58.8</c:v>
                </c:pt>
                <c:pt idx="8">
                  <c:v>49.7</c:v>
                </c:pt>
                <c:pt idx="16">
                  <c:v>37.200000000000003</c:v>
                </c:pt>
                <c:pt idx="24">
                  <c:v>24</c:v>
                </c:pt>
                <c:pt idx="32">
                  <c:v>19.8</c:v>
                </c:pt>
              </c:numCache>
            </c:numRef>
          </c:yVal>
          <c:smooth val="0"/>
          <c:extLst>
            <c:ext xmlns:c16="http://schemas.microsoft.com/office/drawing/2014/chart" uri="{C3380CC4-5D6E-409C-BE32-E72D297353CC}">
              <c16:uniqueId val="{00000013-94D6-4BAE-AEE7-4B943CEC3742}"/>
            </c:ext>
          </c:extLst>
        </c:ser>
        <c:dLbls>
          <c:showLegendKey val="0"/>
          <c:showVal val="1"/>
          <c:showCatName val="0"/>
          <c:showSerName val="0"/>
          <c:showPercent val="0"/>
          <c:showBubbleSize val="0"/>
        </c:dLbls>
        <c:axId val="91278720"/>
        <c:axId val="91391488"/>
      </c:scatterChart>
      <c:valAx>
        <c:axId val="91278720"/>
        <c:scaling>
          <c:orientation val="minMax"/>
          <c:max val="13.7"/>
          <c:min val="8.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1391488"/>
        <c:crosses val="autoZero"/>
        <c:crossBetween val="midCat"/>
      </c:valAx>
      <c:valAx>
        <c:axId val="91391488"/>
        <c:scaling>
          <c:orientation val="minMax"/>
          <c:max val="68"/>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12787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普通会計の元利償還金は、</a:t>
          </a:r>
          <a:r>
            <a:rPr kumimoji="1" lang="en-US" altLang="ja-JP" sz="1400">
              <a:latin typeface="ＭＳ ゴシック" pitchFamily="49" charset="-128"/>
              <a:ea typeface="ＭＳ ゴシック" pitchFamily="49" charset="-128"/>
            </a:rPr>
            <a:t>86</a:t>
          </a:r>
          <a:r>
            <a:rPr kumimoji="1" lang="ja-JP" altLang="en-US" sz="1400">
              <a:latin typeface="ＭＳ ゴシック" pitchFamily="49" charset="-128"/>
              <a:ea typeface="ＭＳ ゴシック" pitchFamily="49" charset="-128"/>
            </a:rPr>
            <a:t>百万円の減額になっており、今後も</a:t>
          </a:r>
          <a:r>
            <a:rPr kumimoji="1" lang="en-US" altLang="ja-JP" sz="1400">
              <a:latin typeface="ＭＳ ゴシック" pitchFamily="49" charset="-128"/>
              <a:ea typeface="ＭＳ ゴシック" pitchFamily="49" charset="-128"/>
            </a:rPr>
            <a:t>50</a:t>
          </a:r>
          <a:r>
            <a:rPr kumimoji="1" lang="ja-JP" altLang="en-US" sz="1400">
              <a:latin typeface="ＭＳ ゴシック" pitchFamily="49" charset="-128"/>
              <a:ea typeface="ＭＳ ゴシック" pitchFamily="49" charset="-128"/>
            </a:rPr>
            <a:t>百万円前後で減額していく見込だが、下水道整備事業及び統合庁舎建設に係る新発債の発行が見込まれることから、一般会計における他事業での新発債の発行抑制に努めていく。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将来負担額のうち、一般会計等に係る地方債の現在高は、繰上償還及び新規地方債の発行抑制により減額となっているほか、退職手当負担見込額も、退職者の一部不補充により減額となっている。 </a:t>
          </a:r>
        </a:p>
        <a:p>
          <a:r>
            <a:rPr kumimoji="1" lang="ja-JP" altLang="en-US" sz="1400">
              <a:latin typeface="ＭＳ ゴシック" pitchFamily="49" charset="-128"/>
              <a:ea typeface="ＭＳ ゴシック" pitchFamily="49" charset="-128"/>
            </a:rPr>
            <a:t>充当可能財源等は将来の安定した財政運営に資することを目的とし、基金積立を積極的に実施していることから充当可能基金が増額となり、この結果将来負担比率の分子は大幅に減少してきている。 </a:t>
          </a:r>
        </a:p>
        <a:p>
          <a:r>
            <a:rPr kumimoji="1" lang="ja-JP" altLang="en-US" sz="1400">
              <a:latin typeface="ＭＳ ゴシック" pitchFamily="49" charset="-128"/>
              <a:ea typeface="ＭＳ ゴシック" pitchFamily="49" charset="-128"/>
            </a:rPr>
            <a:t>今後も新規地方債の発行抑制により財政健全化に努める。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青森県南部町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決算剰余金による積立で財政調整基金と減債基金が増加。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統合庁舎建設などの今後見込まれる大規模な公共施設整備事業への備えとしての予算積立により公共施設整備基金が増加。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基金運用益に伴う予算積立により地域福祉基金と下水道事業債元利償還基金が増加。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普通交付税の合併算定替による特例措置の適用期間が終了することにより今後は減少していく見込み。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統合庁舎建設などの大規模事業への充当財源や事業実施に伴う新発債の償還への財源充当により減少していく見込み。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公共施設整備基金：統合庁舎建設や小中学校大規模改修、橋梁施設架替・維持補修など公共施設整備事業への財源充当。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地域振興基金：高齢者等福祉の推進、地域産業の振興、地域交流の推進、人材育成の推進、教育及び文化の振興などの事業への財源充当。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下水道事業債元利償還基金：下水道事業（農業集落排水事業含む）の公営企業化実施後における元利償還金への財源充当。</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公共施設整備基金：統合庁舎建設などの大規模事業実施への備えとしての予算積立による増加。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地域振興基金：基金運用に伴う予算積立による増加。ふるさと納税に伴う予算積立による増加と事業への財源充当に伴う取崩による減少。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下水道事業債元利償還基金：基金運用益に伴う予算積立による増加。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公共施設整備基金：統合庁舎建設事業や橋梁施設維持補修事業への財源充当により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地域振興基金：ふるさと納税に伴う増減はあるが、事業への財源充当により減少する見込み。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下水道事業債元利償還基金：下水道事業（農業集落排水事業含む）の公営企業化実施見込みの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年度以降減少する見込み。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普通交付税の合併算定替による特例措置の適用期間終了時までは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百万円程度まで増加するものの、期間終了後は減少していく見込み。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統合庁舎建設に係る多額の新発債が予定されており、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年度から地方債償還が大きく増額し、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年度にピークを迎える見込み。</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7" name="正方形/長方形 6"/>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8" name="正方形/長方形 7"/>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9" name="正方形/長方形 8"/>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0" name="正方形/長方形 9"/>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0" name="正方形/長方形 19"/>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18,599
18,539
153.12
10,493,841
10,105,729
388,112
6,987,644
11,891,105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8" name="正方形/長方形 27"/>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9" name="正方形/長方形 28"/>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0" name="正方形/長方形 29"/>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2" name="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3" name="フローチャート: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8" name="テキスト ボックス 37"/>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9" name="テキスト ボックス 38"/>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0" name="テキスト ボックス 39"/>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1" name="テキスト ボックス 40"/>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類似団体と比較して低い状況にあるのは、町村合併以降、老朽化している施設の統廃合や更新を計画的に取り組んでいることによるものと推測される。</a:t>
          </a:r>
        </a:p>
      </xdr:txBody>
    </xdr:sp>
    <xdr:clientData/>
  </xdr:twoCellAnchor>
  <xdr:oneCellAnchor>
    <xdr:from>
      <xdr:col>4</xdr:col>
      <xdr:colOff>174625</xdr:colOff>
      <xdr:row>23</xdr:row>
      <xdr:rowOff>47625</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7" name="テキスト ボックス 56"/>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8" name="直線コネクタ 57"/>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9" name="テキスト ボックス 58"/>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0" name="直線コネクタ 59"/>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1" name="テキスト ボックス 60"/>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2" name="直線コネクタ 61"/>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3" name="テキスト ボックス 62"/>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4" name="直線コネクタ 63"/>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5" name="テキスト ボックス 64"/>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6" name="直線コネクタ 65"/>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7" name="テキスト ボックス 66"/>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33</xdr:row>
      <xdr:rowOff>6138</xdr:rowOff>
    </xdr:to>
    <xdr:cxnSp macro="">
      <xdr:nvCxnSpPr>
        <xdr:cNvPr id="71" name="直線コネクタ 70"/>
        <xdr:cNvCxnSpPr/>
      </xdr:nvCxnSpPr>
      <xdr:spPr>
        <a:xfrm flipV="1">
          <a:off x="4760595" y="5406390"/>
          <a:ext cx="1270" cy="1029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9965</xdr:rowOff>
    </xdr:from>
    <xdr:ext cx="405111" cy="259045"/>
    <xdr:sp macro="" textlink="">
      <xdr:nvSpPr>
        <xdr:cNvPr id="72" name="有形固定資産減価償却率最小値テキスト"/>
        <xdr:cNvSpPr txBox="1"/>
      </xdr:nvSpPr>
      <xdr:spPr>
        <a:xfrm>
          <a:off x="4813300" y="6439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6138</xdr:rowOff>
    </xdr:from>
    <xdr:to>
      <xdr:col>23</xdr:col>
      <xdr:colOff>174625</xdr:colOff>
      <xdr:row>33</xdr:row>
      <xdr:rowOff>6138</xdr:rowOff>
    </xdr:to>
    <xdr:cxnSp macro="">
      <xdr:nvCxnSpPr>
        <xdr:cNvPr id="73" name="直線コネクタ 72"/>
        <xdr:cNvCxnSpPr/>
      </xdr:nvCxnSpPr>
      <xdr:spPr>
        <a:xfrm>
          <a:off x="4673600" y="6435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4"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5" name="直線コネクタ 74"/>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158979</xdr:rowOff>
    </xdr:from>
    <xdr:ext cx="405111" cy="259045"/>
    <xdr:sp macro="" textlink="">
      <xdr:nvSpPr>
        <xdr:cNvPr id="76" name="有形固定資産減価償却率平均値テキスト"/>
        <xdr:cNvSpPr txBox="1"/>
      </xdr:nvSpPr>
      <xdr:spPr>
        <a:xfrm>
          <a:off x="4813300" y="55596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136102</xdr:rowOff>
    </xdr:from>
    <xdr:to>
      <xdr:col>23</xdr:col>
      <xdr:colOff>136525</xdr:colOff>
      <xdr:row>29</xdr:row>
      <xdr:rowOff>66252</xdr:rowOff>
    </xdr:to>
    <xdr:sp macro="" textlink="">
      <xdr:nvSpPr>
        <xdr:cNvPr id="77" name="フローチャート: 判断 76"/>
        <xdr:cNvSpPr/>
      </xdr:nvSpPr>
      <xdr:spPr>
        <a:xfrm>
          <a:off x="4711700" y="570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158962</xdr:rowOff>
    </xdr:from>
    <xdr:to>
      <xdr:col>19</xdr:col>
      <xdr:colOff>187325</xdr:colOff>
      <xdr:row>30</xdr:row>
      <xdr:rowOff>89112</xdr:rowOff>
    </xdr:to>
    <xdr:sp macro="" textlink="">
      <xdr:nvSpPr>
        <xdr:cNvPr id="78" name="フローチャート: 判断 77"/>
        <xdr:cNvSpPr/>
      </xdr:nvSpPr>
      <xdr:spPr>
        <a:xfrm>
          <a:off x="4000500" y="5902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9102</xdr:rowOff>
    </xdr:from>
    <xdr:to>
      <xdr:col>15</xdr:col>
      <xdr:colOff>187325</xdr:colOff>
      <xdr:row>30</xdr:row>
      <xdr:rowOff>110702</xdr:rowOff>
    </xdr:to>
    <xdr:sp macro="" textlink="">
      <xdr:nvSpPr>
        <xdr:cNvPr id="79" name="フローチャート: 判断 78"/>
        <xdr:cNvSpPr/>
      </xdr:nvSpPr>
      <xdr:spPr>
        <a:xfrm>
          <a:off x="3238500" y="592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126788</xdr:rowOff>
    </xdr:from>
    <xdr:to>
      <xdr:col>23</xdr:col>
      <xdr:colOff>136525</xdr:colOff>
      <xdr:row>33</xdr:row>
      <xdr:rowOff>56938</xdr:rowOff>
    </xdr:to>
    <xdr:sp macro="" textlink="">
      <xdr:nvSpPr>
        <xdr:cNvPr id="85" name="楕円 84"/>
        <xdr:cNvSpPr/>
      </xdr:nvSpPr>
      <xdr:spPr>
        <a:xfrm>
          <a:off x="4711700" y="638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41715</xdr:rowOff>
    </xdr:from>
    <xdr:ext cx="405111" cy="259045"/>
    <xdr:sp macro="" textlink="">
      <xdr:nvSpPr>
        <xdr:cNvPr id="86" name="有形固定資産減価償却率該当値テキスト"/>
        <xdr:cNvSpPr txBox="1"/>
      </xdr:nvSpPr>
      <xdr:spPr>
        <a:xfrm>
          <a:off x="4813300" y="629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84879</xdr:rowOff>
    </xdr:from>
    <xdr:to>
      <xdr:col>19</xdr:col>
      <xdr:colOff>187325</xdr:colOff>
      <xdr:row>34</xdr:row>
      <xdr:rowOff>15029</xdr:rowOff>
    </xdr:to>
    <xdr:sp macro="" textlink="">
      <xdr:nvSpPr>
        <xdr:cNvPr id="87" name="楕円 86"/>
        <xdr:cNvSpPr/>
      </xdr:nvSpPr>
      <xdr:spPr>
        <a:xfrm>
          <a:off x="4000500" y="651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6138</xdr:rowOff>
    </xdr:from>
    <xdr:to>
      <xdr:col>23</xdr:col>
      <xdr:colOff>85725</xdr:colOff>
      <xdr:row>33</xdr:row>
      <xdr:rowOff>135679</xdr:rowOff>
    </xdr:to>
    <xdr:cxnSp macro="">
      <xdr:nvCxnSpPr>
        <xdr:cNvPr id="88" name="直線コネクタ 87"/>
        <xdr:cNvCxnSpPr/>
      </xdr:nvCxnSpPr>
      <xdr:spPr>
        <a:xfrm flipV="1">
          <a:off x="4051300" y="6435513"/>
          <a:ext cx="711200" cy="129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34</xdr:row>
      <xdr:rowOff>35771</xdr:rowOff>
    </xdr:from>
    <xdr:to>
      <xdr:col>15</xdr:col>
      <xdr:colOff>187325</xdr:colOff>
      <xdr:row>34</xdr:row>
      <xdr:rowOff>137371</xdr:rowOff>
    </xdr:to>
    <xdr:sp macro="" textlink="">
      <xdr:nvSpPr>
        <xdr:cNvPr id="89" name="楕円 88"/>
        <xdr:cNvSpPr/>
      </xdr:nvSpPr>
      <xdr:spPr>
        <a:xfrm>
          <a:off x="32385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135679</xdr:rowOff>
    </xdr:from>
    <xdr:to>
      <xdr:col>19</xdr:col>
      <xdr:colOff>136525</xdr:colOff>
      <xdr:row>34</xdr:row>
      <xdr:rowOff>86571</xdr:rowOff>
    </xdr:to>
    <xdr:cxnSp macro="">
      <xdr:nvCxnSpPr>
        <xdr:cNvPr id="90" name="直線コネクタ 89"/>
        <xdr:cNvCxnSpPr/>
      </xdr:nvCxnSpPr>
      <xdr:spPr>
        <a:xfrm flipV="1">
          <a:off x="3289300" y="6565054"/>
          <a:ext cx="762000" cy="122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105639</xdr:rowOff>
    </xdr:from>
    <xdr:ext cx="405111" cy="259045"/>
    <xdr:sp macro="" textlink="">
      <xdr:nvSpPr>
        <xdr:cNvPr id="91" name="n_1aveValue有形固定資産減価償却率"/>
        <xdr:cNvSpPr txBox="1"/>
      </xdr:nvSpPr>
      <xdr:spPr>
        <a:xfrm>
          <a:off x="3836044" y="5677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127229</xdr:rowOff>
    </xdr:from>
    <xdr:ext cx="405111" cy="259045"/>
    <xdr:sp macro="" textlink="">
      <xdr:nvSpPr>
        <xdr:cNvPr id="92" name="n_2aveValue有形固定資産減価償却率"/>
        <xdr:cNvSpPr txBox="1"/>
      </xdr:nvSpPr>
      <xdr:spPr>
        <a:xfrm>
          <a:off x="3086744" y="5699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34</xdr:row>
      <xdr:rowOff>6156</xdr:rowOff>
    </xdr:from>
    <xdr:ext cx="405111" cy="259045"/>
    <xdr:sp macro="" textlink="">
      <xdr:nvSpPr>
        <xdr:cNvPr id="93" name="n_1mainValue有形固定資産減価償却率"/>
        <xdr:cNvSpPr txBox="1"/>
      </xdr:nvSpPr>
      <xdr:spPr>
        <a:xfrm>
          <a:off x="3836044" y="6606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34</xdr:row>
      <xdr:rowOff>128498</xdr:rowOff>
    </xdr:from>
    <xdr:ext cx="405111" cy="259045"/>
    <xdr:sp macro="" textlink="">
      <xdr:nvSpPr>
        <xdr:cNvPr id="94" name="n_2mainValue有形固定資産減価償却率"/>
        <xdr:cNvSpPr txBox="1"/>
      </xdr:nvSpPr>
      <xdr:spPr>
        <a:xfrm>
          <a:off x="3086744" y="6729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6" name="正方形/長方形 9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7" name="正方形/長方形 96"/>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類似団体と比較して短い年数にあるのは、町村合併以降、地方債の発行額を抑制し、基金への積立を積極的に取り組んでいることによるものと推測される。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3" name="テキスト ボックス 112"/>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5" name="テキスト ボックス 114"/>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7" name="テキスト ボックス 116"/>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9" name="テキスト ボックス 118"/>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1" name="テキスト ボックス 120"/>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71614</xdr:rowOff>
    </xdr:from>
    <xdr:to>
      <xdr:col>76</xdr:col>
      <xdr:colOff>21589</xdr:colOff>
      <xdr:row>34</xdr:row>
      <xdr:rowOff>43392</xdr:rowOff>
    </xdr:to>
    <xdr:cxnSp macro="">
      <xdr:nvCxnSpPr>
        <xdr:cNvPr id="123" name="直線コネクタ 122"/>
        <xdr:cNvCxnSpPr/>
      </xdr:nvCxnSpPr>
      <xdr:spPr>
        <a:xfrm flipV="1">
          <a:off x="14793595" y="5300839"/>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47219</xdr:rowOff>
    </xdr:from>
    <xdr:ext cx="340478" cy="259045"/>
    <xdr:sp macro="" textlink="">
      <xdr:nvSpPr>
        <xdr:cNvPr id="124" name="債務償還可能年数最小値テキスト"/>
        <xdr:cNvSpPr txBox="1"/>
      </xdr:nvSpPr>
      <xdr:spPr>
        <a:xfrm>
          <a:off x="14846300" y="66480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43392</xdr:rowOff>
    </xdr:from>
    <xdr:to>
      <xdr:col>76</xdr:col>
      <xdr:colOff>111125</xdr:colOff>
      <xdr:row>34</xdr:row>
      <xdr:rowOff>43392</xdr:rowOff>
    </xdr:to>
    <xdr:cxnSp macro="">
      <xdr:nvCxnSpPr>
        <xdr:cNvPr id="125" name="直線コネクタ 124"/>
        <xdr:cNvCxnSpPr/>
      </xdr:nvCxnSpPr>
      <xdr:spPr>
        <a:xfrm>
          <a:off x="14706600" y="6644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18291</xdr:rowOff>
    </xdr:from>
    <xdr:ext cx="405111" cy="259045"/>
    <xdr:sp macro="" textlink="">
      <xdr:nvSpPr>
        <xdr:cNvPr id="126" name="債務償還可能年数最大値テキスト"/>
        <xdr:cNvSpPr txBox="1"/>
      </xdr:nvSpPr>
      <xdr:spPr>
        <a:xfrm>
          <a:off x="14846300" y="5076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71614</xdr:rowOff>
    </xdr:from>
    <xdr:to>
      <xdr:col>76</xdr:col>
      <xdr:colOff>111125</xdr:colOff>
      <xdr:row>26</xdr:row>
      <xdr:rowOff>71614</xdr:rowOff>
    </xdr:to>
    <xdr:cxnSp macro="">
      <xdr:nvCxnSpPr>
        <xdr:cNvPr id="127" name="直線コネクタ 126"/>
        <xdr:cNvCxnSpPr/>
      </xdr:nvCxnSpPr>
      <xdr:spPr>
        <a:xfrm>
          <a:off x="14706600" y="5300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2063</xdr:rowOff>
    </xdr:from>
    <xdr:ext cx="340478" cy="259045"/>
    <xdr:sp macro="" textlink="">
      <xdr:nvSpPr>
        <xdr:cNvPr id="128" name="債務償還可能年数平均値テキスト"/>
        <xdr:cNvSpPr txBox="1"/>
      </xdr:nvSpPr>
      <xdr:spPr>
        <a:xfrm>
          <a:off x="14846300" y="591708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150636</xdr:rowOff>
    </xdr:from>
    <xdr:to>
      <xdr:col>76</xdr:col>
      <xdr:colOff>73025</xdr:colOff>
      <xdr:row>31</xdr:row>
      <xdr:rowOff>80786</xdr:rowOff>
    </xdr:to>
    <xdr:sp macro="" textlink="">
      <xdr:nvSpPr>
        <xdr:cNvPr id="129" name="フローチャート: 判断 128"/>
        <xdr:cNvSpPr/>
      </xdr:nvSpPr>
      <xdr:spPr>
        <a:xfrm>
          <a:off x="14744700" y="606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0" name="テキスト ボックス 12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1" name="テキスト ボックス 13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2" name="テキスト ボックス 13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3" name="テキスト ボックス 13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4" name="テキスト ボックス 13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95603</xdr:rowOff>
    </xdr:from>
    <xdr:to>
      <xdr:col>76</xdr:col>
      <xdr:colOff>73025</xdr:colOff>
      <xdr:row>33</xdr:row>
      <xdr:rowOff>25753</xdr:rowOff>
    </xdr:to>
    <xdr:sp macro="" textlink="">
      <xdr:nvSpPr>
        <xdr:cNvPr id="135" name="楕円 134"/>
        <xdr:cNvSpPr/>
      </xdr:nvSpPr>
      <xdr:spPr>
        <a:xfrm>
          <a:off x="14744700" y="63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74030</xdr:rowOff>
    </xdr:from>
    <xdr:ext cx="340478" cy="259045"/>
    <xdr:sp macro="" textlink="">
      <xdr:nvSpPr>
        <xdr:cNvPr id="136" name="債務償還可能年数該当値テキスト"/>
        <xdr:cNvSpPr txBox="1"/>
      </xdr:nvSpPr>
      <xdr:spPr>
        <a:xfrm>
          <a:off x="14846300" y="63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7" name="正方形/長方形 136"/>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8" name="正方形/長方形 137"/>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9" name="テキスト ボックス 138"/>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0" name="テキスト ボックス 139"/>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1" name="テキスト ボックス 140"/>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2" name="テキスト ボックス 141"/>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18,599
18,539
153.12
10,493,841
10,105,729
388,112
6,987,644
11,891,105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102870</xdr:rowOff>
    </xdr:from>
    <xdr:to>
      <xdr:col>24</xdr:col>
      <xdr:colOff>62865</xdr:colOff>
      <xdr:row>41</xdr:row>
      <xdr:rowOff>38100</xdr:rowOff>
    </xdr:to>
    <xdr:cxnSp macro="">
      <xdr:nvCxnSpPr>
        <xdr:cNvPr id="56" name="直線コネクタ 55"/>
        <xdr:cNvCxnSpPr/>
      </xdr:nvCxnSpPr>
      <xdr:spPr>
        <a:xfrm flipV="1">
          <a:off x="4634865" y="5932170"/>
          <a:ext cx="0" cy="113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41927</xdr:rowOff>
    </xdr:from>
    <xdr:ext cx="405111" cy="259045"/>
    <xdr:sp macro="" textlink="">
      <xdr:nvSpPr>
        <xdr:cNvPr id="57" name="【道路】&#10;有形固定資産減価償却率最小値テキスト"/>
        <xdr:cNvSpPr txBox="1"/>
      </xdr:nvSpPr>
      <xdr:spPr>
        <a:xfrm>
          <a:off x="4673600" y="707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38100</xdr:rowOff>
    </xdr:from>
    <xdr:to>
      <xdr:col>24</xdr:col>
      <xdr:colOff>152400</xdr:colOff>
      <xdr:row>41</xdr:row>
      <xdr:rowOff>38100</xdr:rowOff>
    </xdr:to>
    <xdr:cxnSp macro="">
      <xdr:nvCxnSpPr>
        <xdr:cNvPr id="58" name="直線コネクタ 57"/>
        <xdr:cNvCxnSpPr/>
      </xdr:nvCxnSpPr>
      <xdr:spPr>
        <a:xfrm>
          <a:off x="4546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49547</xdr:rowOff>
    </xdr:from>
    <xdr:ext cx="405111" cy="259045"/>
    <xdr:sp macro="" textlink="">
      <xdr:nvSpPr>
        <xdr:cNvPr id="59" name="【道路】&#10;有形固定資産減価償却率最大値テキスト"/>
        <xdr:cNvSpPr txBox="1"/>
      </xdr:nvSpPr>
      <xdr:spPr>
        <a:xfrm>
          <a:off x="4673600" y="570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102870</xdr:rowOff>
    </xdr:from>
    <xdr:to>
      <xdr:col>24</xdr:col>
      <xdr:colOff>152400</xdr:colOff>
      <xdr:row>34</xdr:row>
      <xdr:rowOff>102870</xdr:rowOff>
    </xdr:to>
    <xdr:cxnSp macro="">
      <xdr:nvCxnSpPr>
        <xdr:cNvPr id="60" name="直線コネクタ 59"/>
        <xdr:cNvCxnSpPr/>
      </xdr:nvCxnSpPr>
      <xdr:spPr>
        <a:xfrm>
          <a:off x="4546600" y="593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34</xdr:row>
      <xdr:rowOff>128287</xdr:rowOff>
    </xdr:from>
    <xdr:ext cx="405111" cy="259045"/>
    <xdr:sp macro="" textlink="">
      <xdr:nvSpPr>
        <xdr:cNvPr id="61" name="【道路】&#10;有形固定資産減価償却率平均値テキスト"/>
        <xdr:cNvSpPr txBox="1"/>
      </xdr:nvSpPr>
      <xdr:spPr>
        <a:xfrm>
          <a:off x="4673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105410</xdr:rowOff>
    </xdr:from>
    <xdr:to>
      <xdr:col>24</xdr:col>
      <xdr:colOff>114300</xdr:colOff>
      <xdr:row>36</xdr:row>
      <xdr:rowOff>35560</xdr:rowOff>
    </xdr:to>
    <xdr:sp macro="" textlink="">
      <xdr:nvSpPr>
        <xdr:cNvPr id="62" name="フローチャート: 判断 61"/>
        <xdr:cNvSpPr/>
      </xdr:nvSpPr>
      <xdr:spPr>
        <a:xfrm>
          <a:off x="4584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82550</xdr:rowOff>
    </xdr:from>
    <xdr:to>
      <xdr:col>20</xdr:col>
      <xdr:colOff>38100</xdr:colOff>
      <xdr:row>37</xdr:row>
      <xdr:rowOff>12700</xdr:rowOff>
    </xdr:to>
    <xdr:sp macro="" textlink="">
      <xdr:nvSpPr>
        <xdr:cNvPr id="63" name="フローチャート: 判断 62"/>
        <xdr:cNvSpPr/>
      </xdr:nvSpPr>
      <xdr:spPr>
        <a:xfrm>
          <a:off x="3746500" y="625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10160</xdr:rowOff>
    </xdr:from>
    <xdr:to>
      <xdr:col>15</xdr:col>
      <xdr:colOff>101600</xdr:colOff>
      <xdr:row>36</xdr:row>
      <xdr:rowOff>111760</xdr:rowOff>
    </xdr:to>
    <xdr:sp macro="" textlink="">
      <xdr:nvSpPr>
        <xdr:cNvPr id="64" name="フローチャート: 判断 63"/>
        <xdr:cNvSpPr/>
      </xdr:nvSpPr>
      <xdr:spPr>
        <a:xfrm>
          <a:off x="2857500" y="6182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158750</xdr:rowOff>
    </xdr:from>
    <xdr:to>
      <xdr:col>24</xdr:col>
      <xdr:colOff>114300</xdr:colOff>
      <xdr:row>41</xdr:row>
      <xdr:rowOff>88900</xdr:rowOff>
    </xdr:to>
    <xdr:sp macro="" textlink="">
      <xdr:nvSpPr>
        <xdr:cNvPr id="70" name="楕円 69"/>
        <xdr:cNvSpPr/>
      </xdr:nvSpPr>
      <xdr:spPr>
        <a:xfrm>
          <a:off x="45847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73677</xdr:rowOff>
    </xdr:from>
    <xdr:ext cx="405111" cy="259045"/>
    <xdr:sp macro="" textlink="">
      <xdr:nvSpPr>
        <xdr:cNvPr id="71" name="【道路】&#10;有形固定資産減価償却率該当値テキスト"/>
        <xdr:cNvSpPr txBox="1"/>
      </xdr:nvSpPr>
      <xdr:spPr>
        <a:xfrm>
          <a:off x="4673600" y="6931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55880</xdr:rowOff>
    </xdr:from>
    <xdr:to>
      <xdr:col>20</xdr:col>
      <xdr:colOff>38100</xdr:colOff>
      <xdr:row>41</xdr:row>
      <xdr:rowOff>157480</xdr:rowOff>
    </xdr:to>
    <xdr:sp macro="" textlink="">
      <xdr:nvSpPr>
        <xdr:cNvPr id="72" name="楕円 71"/>
        <xdr:cNvSpPr/>
      </xdr:nvSpPr>
      <xdr:spPr>
        <a:xfrm>
          <a:off x="3746500" y="708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38100</xdr:rowOff>
    </xdr:from>
    <xdr:to>
      <xdr:col>24</xdr:col>
      <xdr:colOff>63500</xdr:colOff>
      <xdr:row>41</xdr:row>
      <xdr:rowOff>106680</xdr:rowOff>
    </xdr:to>
    <xdr:cxnSp macro="">
      <xdr:nvCxnSpPr>
        <xdr:cNvPr id="73" name="直線コネクタ 72"/>
        <xdr:cNvCxnSpPr/>
      </xdr:nvCxnSpPr>
      <xdr:spPr>
        <a:xfrm flipV="1">
          <a:off x="3797300" y="706755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128270</xdr:rowOff>
    </xdr:from>
    <xdr:to>
      <xdr:col>15</xdr:col>
      <xdr:colOff>101600</xdr:colOff>
      <xdr:row>42</xdr:row>
      <xdr:rowOff>58420</xdr:rowOff>
    </xdr:to>
    <xdr:sp macro="" textlink="">
      <xdr:nvSpPr>
        <xdr:cNvPr id="74" name="楕円 73"/>
        <xdr:cNvSpPr/>
      </xdr:nvSpPr>
      <xdr:spPr>
        <a:xfrm>
          <a:off x="2857500" y="715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106680</xdr:rowOff>
    </xdr:from>
    <xdr:to>
      <xdr:col>19</xdr:col>
      <xdr:colOff>177800</xdr:colOff>
      <xdr:row>42</xdr:row>
      <xdr:rowOff>7620</xdr:rowOff>
    </xdr:to>
    <xdr:cxnSp macro="">
      <xdr:nvCxnSpPr>
        <xdr:cNvPr id="75" name="直線コネクタ 74"/>
        <xdr:cNvCxnSpPr/>
      </xdr:nvCxnSpPr>
      <xdr:spPr>
        <a:xfrm flipV="1">
          <a:off x="2908300" y="71361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29227</xdr:rowOff>
    </xdr:from>
    <xdr:ext cx="405111" cy="259045"/>
    <xdr:sp macro="" textlink="">
      <xdr:nvSpPr>
        <xdr:cNvPr id="76" name="n_1aveValue【道路】&#10;有形固定資産減価償却率"/>
        <xdr:cNvSpPr txBox="1"/>
      </xdr:nvSpPr>
      <xdr:spPr>
        <a:xfrm>
          <a:off x="35820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128287</xdr:rowOff>
    </xdr:from>
    <xdr:ext cx="405111" cy="259045"/>
    <xdr:sp macro="" textlink="">
      <xdr:nvSpPr>
        <xdr:cNvPr id="77" name="n_2aveValue【道路】&#10;有形固定資産減価償却率"/>
        <xdr:cNvSpPr txBox="1"/>
      </xdr:nvSpPr>
      <xdr:spPr>
        <a:xfrm>
          <a:off x="2705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148607</xdr:rowOff>
    </xdr:from>
    <xdr:ext cx="405111" cy="259045"/>
    <xdr:sp macro="" textlink="">
      <xdr:nvSpPr>
        <xdr:cNvPr id="78" name="n_1mainValue【道路】&#10;有形固定資産減価償却率"/>
        <xdr:cNvSpPr txBox="1"/>
      </xdr:nvSpPr>
      <xdr:spPr>
        <a:xfrm>
          <a:off x="3582044" y="717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42</xdr:row>
      <xdr:rowOff>49547</xdr:rowOff>
    </xdr:from>
    <xdr:ext cx="405111" cy="259045"/>
    <xdr:sp macro="" textlink="">
      <xdr:nvSpPr>
        <xdr:cNvPr id="79" name="n_2mainValue【道路】&#10;有形固定資産減価償却率"/>
        <xdr:cNvSpPr txBox="1"/>
      </xdr:nvSpPr>
      <xdr:spPr>
        <a:xfrm>
          <a:off x="2705744" y="725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43</xdr:row>
      <xdr:rowOff>105427</xdr:rowOff>
    </xdr:from>
    <xdr:ext cx="531299" cy="259045"/>
    <xdr:sp macro="" textlink="">
      <xdr:nvSpPr>
        <xdr:cNvPr id="90" name="テキスト ボックス 89"/>
        <xdr:cNvSpPr txBox="1"/>
      </xdr:nvSpPr>
      <xdr:spPr>
        <a:xfrm>
          <a:off x="6072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133350</xdr:rowOff>
    </xdr:from>
    <xdr:to>
      <xdr:col>59</xdr:col>
      <xdr:colOff>50800</xdr:colOff>
      <xdr:row>42</xdr:row>
      <xdr:rowOff>133350</xdr:rowOff>
    </xdr:to>
    <xdr:cxnSp macro="">
      <xdr:nvCxnSpPr>
        <xdr:cNvPr id="91" name="直線コネクタ 90"/>
        <xdr:cNvCxnSpPr/>
      </xdr:nvCxnSpPr>
      <xdr:spPr>
        <a:xfrm>
          <a:off x="6604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41</xdr:row>
      <xdr:rowOff>162577</xdr:rowOff>
    </xdr:from>
    <xdr:ext cx="531299" cy="259045"/>
    <xdr:sp macro="" textlink="">
      <xdr:nvSpPr>
        <xdr:cNvPr id="92" name="テキスト ボックス 91"/>
        <xdr:cNvSpPr txBox="1"/>
      </xdr:nvSpPr>
      <xdr:spPr>
        <a:xfrm>
          <a:off x="6072701" y="719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19050</xdr:rowOff>
    </xdr:from>
    <xdr:to>
      <xdr:col>59</xdr:col>
      <xdr:colOff>50800</xdr:colOff>
      <xdr:row>41</xdr:row>
      <xdr:rowOff>19050</xdr:rowOff>
    </xdr:to>
    <xdr:cxnSp macro="">
      <xdr:nvCxnSpPr>
        <xdr:cNvPr id="93" name="直線コネクタ 92"/>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48277</xdr:rowOff>
    </xdr:from>
    <xdr:ext cx="531299" cy="259045"/>
    <xdr:sp macro="" textlink="">
      <xdr:nvSpPr>
        <xdr:cNvPr id="94" name="テキスト ボックス 93"/>
        <xdr:cNvSpPr txBox="1"/>
      </xdr:nvSpPr>
      <xdr:spPr>
        <a:xfrm>
          <a:off x="6072701" y="690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76200</xdr:rowOff>
    </xdr:from>
    <xdr:to>
      <xdr:col>59</xdr:col>
      <xdr:colOff>50800</xdr:colOff>
      <xdr:row>39</xdr:row>
      <xdr:rowOff>76200</xdr:rowOff>
    </xdr:to>
    <xdr:cxnSp macro="">
      <xdr:nvCxnSpPr>
        <xdr:cNvPr id="95" name="直線コネクタ 94"/>
        <xdr:cNvCxnSpPr/>
      </xdr:nvCxnSpPr>
      <xdr:spPr>
        <a:xfrm>
          <a:off x="6604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105427</xdr:rowOff>
    </xdr:from>
    <xdr:ext cx="531299" cy="259045"/>
    <xdr:sp macro="" textlink="">
      <xdr:nvSpPr>
        <xdr:cNvPr id="96" name="テキスト ボックス 95"/>
        <xdr:cNvSpPr txBox="1"/>
      </xdr:nvSpPr>
      <xdr:spPr>
        <a:xfrm>
          <a:off x="6072701" y="662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19050</xdr:rowOff>
    </xdr:from>
    <xdr:to>
      <xdr:col>59</xdr:col>
      <xdr:colOff>50800</xdr:colOff>
      <xdr:row>36</xdr:row>
      <xdr:rowOff>19050</xdr:rowOff>
    </xdr:to>
    <xdr:cxnSp macro="">
      <xdr:nvCxnSpPr>
        <xdr:cNvPr id="99" name="直線コネクタ 98"/>
        <xdr:cNvCxnSpPr/>
      </xdr:nvCxnSpPr>
      <xdr:spPr>
        <a:xfrm>
          <a:off x="6604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48277</xdr:rowOff>
    </xdr:from>
    <xdr:ext cx="531299" cy="259045"/>
    <xdr:sp macro="" textlink="">
      <xdr:nvSpPr>
        <xdr:cNvPr id="100" name="テキスト ボックス 99"/>
        <xdr:cNvSpPr txBox="1"/>
      </xdr:nvSpPr>
      <xdr:spPr>
        <a:xfrm>
          <a:off x="6072701" y="604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1" name="直線コネクタ 100"/>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105427</xdr:rowOff>
    </xdr:from>
    <xdr:ext cx="531299" cy="259045"/>
    <xdr:sp macro="" textlink="">
      <xdr:nvSpPr>
        <xdr:cNvPr id="102" name="テキスト ボックス 101"/>
        <xdr:cNvSpPr txBox="1"/>
      </xdr:nvSpPr>
      <xdr:spPr>
        <a:xfrm>
          <a:off x="6072701" y="576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133350</xdr:rowOff>
    </xdr:from>
    <xdr:to>
      <xdr:col>59</xdr:col>
      <xdr:colOff>50800</xdr:colOff>
      <xdr:row>32</xdr:row>
      <xdr:rowOff>133350</xdr:rowOff>
    </xdr:to>
    <xdr:cxnSp macro="">
      <xdr:nvCxnSpPr>
        <xdr:cNvPr id="103" name="直線コネクタ 102"/>
        <xdr:cNvCxnSpPr/>
      </xdr:nvCxnSpPr>
      <xdr:spPr>
        <a:xfrm>
          <a:off x="6604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162577</xdr:rowOff>
    </xdr:from>
    <xdr:ext cx="531299" cy="259045"/>
    <xdr:sp macro="" textlink="">
      <xdr:nvSpPr>
        <xdr:cNvPr id="104" name="テキスト ボックス 103"/>
        <xdr:cNvSpPr txBox="1"/>
      </xdr:nvSpPr>
      <xdr:spPr>
        <a:xfrm>
          <a:off x="6072701" y="547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87401</xdr:rowOff>
    </xdr:from>
    <xdr:to>
      <xdr:col>54</xdr:col>
      <xdr:colOff>189865</xdr:colOff>
      <xdr:row>41</xdr:row>
      <xdr:rowOff>113633</xdr:rowOff>
    </xdr:to>
    <xdr:cxnSp macro="">
      <xdr:nvCxnSpPr>
        <xdr:cNvPr id="108" name="直線コネクタ 107"/>
        <xdr:cNvCxnSpPr/>
      </xdr:nvCxnSpPr>
      <xdr:spPr>
        <a:xfrm flipV="1">
          <a:off x="10476865" y="5745251"/>
          <a:ext cx="0" cy="1397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117460</xdr:rowOff>
    </xdr:from>
    <xdr:ext cx="534377" cy="259045"/>
    <xdr:sp macro="" textlink="">
      <xdr:nvSpPr>
        <xdr:cNvPr id="109" name="【道路】&#10;一人当たり延長最小値テキスト"/>
        <xdr:cNvSpPr txBox="1"/>
      </xdr:nvSpPr>
      <xdr:spPr>
        <a:xfrm>
          <a:off x="10515600" y="714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113633</xdr:rowOff>
    </xdr:from>
    <xdr:to>
      <xdr:col>55</xdr:col>
      <xdr:colOff>88900</xdr:colOff>
      <xdr:row>41</xdr:row>
      <xdr:rowOff>113633</xdr:rowOff>
    </xdr:to>
    <xdr:cxnSp macro="">
      <xdr:nvCxnSpPr>
        <xdr:cNvPr id="110" name="直線コネクタ 109"/>
        <xdr:cNvCxnSpPr/>
      </xdr:nvCxnSpPr>
      <xdr:spPr>
        <a:xfrm>
          <a:off x="10388600" y="7143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34078</xdr:rowOff>
    </xdr:from>
    <xdr:ext cx="534377" cy="259045"/>
    <xdr:sp macro="" textlink="">
      <xdr:nvSpPr>
        <xdr:cNvPr id="111" name="【道路】&#10;一人当たり延長最大値テキスト"/>
        <xdr:cNvSpPr txBox="1"/>
      </xdr:nvSpPr>
      <xdr:spPr>
        <a:xfrm>
          <a:off x="10515600" y="5520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87401</xdr:rowOff>
    </xdr:from>
    <xdr:to>
      <xdr:col>55</xdr:col>
      <xdr:colOff>88900</xdr:colOff>
      <xdr:row>33</xdr:row>
      <xdr:rowOff>87401</xdr:rowOff>
    </xdr:to>
    <xdr:cxnSp macro="">
      <xdr:nvCxnSpPr>
        <xdr:cNvPr id="112" name="直線コネクタ 111"/>
        <xdr:cNvCxnSpPr/>
      </xdr:nvCxnSpPr>
      <xdr:spPr>
        <a:xfrm>
          <a:off x="10388600" y="5745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159720</xdr:rowOff>
    </xdr:from>
    <xdr:ext cx="534377" cy="259045"/>
    <xdr:sp macro="" textlink="">
      <xdr:nvSpPr>
        <xdr:cNvPr id="113" name="【道路】&#10;一人当たり延長平均値テキスト"/>
        <xdr:cNvSpPr txBox="1"/>
      </xdr:nvSpPr>
      <xdr:spPr>
        <a:xfrm>
          <a:off x="10515600" y="6503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136843</xdr:rowOff>
    </xdr:from>
    <xdr:to>
      <xdr:col>55</xdr:col>
      <xdr:colOff>50800</xdr:colOff>
      <xdr:row>39</xdr:row>
      <xdr:rowOff>66993</xdr:rowOff>
    </xdr:to>
    <xdr:sp macro="" textlink="">
      <xdr:nvSpPr>
        <xdr:cNvPr id="114" name="フローチャート: 判断 113"/>
        <xdr:cNvSpPr/>
      </xdr:nvSpPr>
      <xdr:spPr>
        <a:xfrm>
          <a:off x="10426700" y="665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57232</xdr:rowOff>
    </xdr:from>
    <xdr:to>
      <xdr:col>50</xdr:col>
      <xdr:colOff>165100</xdr:colOff>
      <xdr:row>39</xdr:row>
      <xdr:rowOff>158832</xdr:rowOff>
    </xdr:to>
    <xdr:sp macro="" textlink="">
      <xdr:nvSpPr>
        <xdr:cNvPr id="115" name="フローチャート: 判断 114"/>
        <xdr:cNvSpPr/>
      </xdr:nvSpPr>
      <xdr:spPr>
        <a:xfrm>
          <a:off x="9588500" y="674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155730</xdr:rowOff>
    </xdr:from>
    <xdr:to>
      <xdr:col>46</xdr:col>
      <xdr:colOff>38100</xdr:colOff>
      <xdr:row>38</xdr:row>
      <xdr:rowOff>85880</xdr:rowOff>
    </xdr:to>
    <xdr:sp macro="" textlink="">
      <xdr:nvSpPr>
        <xdr:cNvPr id="116" name="フローチャート: 判断 115"/>
        <xdr:cNvSpPr/>
      </xdr:nvSpPr>
      <xdr:spPr>
        <a:xfrm>
          <a:off x="8699500" y="649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14627</xdr:rowOff>
    </xdr:from>
    <xdr:to>
      <xdr:col>55</xdr:col>
      <xdr:colOff>50800</xdr:colOff>
      <xdr:row>39</xdr:row>
      <xdr:rowOff>116227</xdr:rowOff>
    </xdr:to>
    <xdr:sp macro="" textlink="">
      <xdr:nvSpPr>
        <xdr:cNvPr id="122" name="楕円 121"/>
        <xdr:cNvSpPr/>
      </xdr:nvSpPr>
      <xdr:spPr>
        <a:xfrm>
          <a:off x="10426700" y="6701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164504</xdr:rowOff>
    </xdr:from>
    <xdr:ext cx="534377" cy="259045"/>
    <xdr:sp macro="" textlink="">
      <xdr:nvSpPr>
        <xdr:cNvPr id="123" name="【道路】&#10;一人当たり延長該当値テキスト"/>
        <xdr:cNvSpPr txBox="1"/>
      </xdr:nvSpPr>
      <xdr:spPr>
        <a:xfrm>
          <a:off x="10515600" y="6679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37144</xdr:rowOff>
    </xdr:from>
    <xdr:to>
      <xdr:col>50</xdr:col>
      <xdr:colOff>165100</xdr:colOff>
      <xdr:row>39</xdr:row>
      <xdr:rowOff>138744</xdr:rowOff>
    </xdr:to>
    <xdr:sp macro="" textlink="">
      <xdr:nvSpPr>
        <xdr:cNvPr id="124" name="楕円 123"/>
        <xdr:cNvSpPr/>
      </xdr:nvSpPr>
      <xdr:spPr>
        <a:xfrm>
          <a:off x="9588500" y="672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65427</xdr:rowOff>
    </xdr:from>
    <xdr:to>
      <xdr:col>55</xdr:col>
      <xdr:colOff>0</xdr:colOff>
      <xdr:row>39</xdr:row>
      <xdr:rowOff>87944</xdr:rowOff>
    </xdr:to>
    <xdr:cxnSp macro="">
      <xdr:nvCxnSpPr>
        <xdr:cNvPr id="125" name="直線コネクタ 124"/>
        <xdr:cNvCxnSpPr/>
      </xdr:nvCxnSpPr>
      <xdr:spPr>
        <a:xfrm flipV="1">
          <a:off x="9639300" y="6751977"/>
          <a:ext cx="8382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59004</xdr:rowOff>
    </xdr:from>
    <xdr:to>
      <xdr:col>46</xdr:col>
      <xdr:colOff>38100</xdr:colOff>
      <xdr:row>39</xdr:row>
      <xdr:rowOff>160604</xdr:rowOff>
    </xdr:to>
    <xdr:sp macro="" textlink="">
      <xdr:nvSpPr>
        <xdr:cNvPr id="126" name="楕円 125"/>
        <xdr:cNvSpPr/>
      </xdr:nvSpPr>
      <xdr:spPr>
        <a:xfrm>
          <a:off x="8699500" y="674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87944</xdr:rowOff>
    </xdr:from>
    <xdr:to>
      <xdr:col>50</xdr:col>
      <xdr:colOff>114300</xdr:colOff>
      <xdr:row>39</xdr:row>
      <xdr:rowOff>109804</xdr:rowOff>
    </xdr:to>
    <xdr:cxnSp macro="">
      <xdr:nvCxnSpPr>
        <xdr:cNvPr id="127" name="直線コネクタ 126"/>
        <xdr:cNvCxnSpPr/>
      </xdr:nvCxnSpPr>
      <xdr:spPr>
        <a:xfrm flipV="1">
          <a:off x="8750300" y="6774494"/>
          <a:ext cx="889000" cy="21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149959</xdr:rowOff>
    </xdr:from>
    <xdr:ext cx="534377" cy="259045"/>
    <xdr:sp macro="" textlink="">
      <xdr:nvSpPr>
        <xdr:cNvPr id="128" name="n_1aveValue【道路】&#10;一人当たり延長"/>
        <xdr:cNvSpPr txBox="1"/>
      </xdr:nvSpPr>
      <xdr:spPr>
        <a:xfrm>
          <a:off x="9359411" y="683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102407</xdr:rowOff>
    </xdr:from>
    <xdr:ext cx="534377" cy="259045"/>
    <xdr:sp macro="" textlink="">
      <xdr:nvSpPr>
        <xdr:cNvPr id="129" name="n_2aveValue【道路】&#10;一人当たり延長"/>
        <xdr:cNvSpPr txBox="1"/>
      </xdr:nvSpPr>
      <xdr:spPr>
        <a:xfrm>
          <a:off x="8483111" y="627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155271</xdr:rowOff>
    </xdr:from>
    <xdr:ext cx="534377" cy="259045"/>
    <xdr:sp macro="" textlink="">
      <xdr:nvSpPr>
        <xdr:cNvPr id="130" name="n_1mainValue【道路】&#10;一人当たり延長"/>
        <xdr:cNvSpPr txBox="1"/>
      </xdr:nvSpPr>
      <xdr:spPr>
        <a:xfrm>
          <a:off x="9359411" y="6498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151731</xdr:rowOff>
    </xdr:from>
    <xdr:ext cx="534377" cy="259045"/>
    <xdr:sp macro="" textlink="">
      <xdr:nvSpPr>
        <xdr:cNvPr id="131" name="n_2mainValue【道路】&#10;一人当たり延長"/>
        <xdr:cNvSpPr txBox="1"/>
      </xdr:nvSpPr>
      <xdr:spPr>
        <a:xfrm>
          <a:off x="8483111" y="683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2" name="テキスト ボックス 141"/>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63</xdr:row>
      <xdr:rowOff>57150</xdr:rowOff>
    </xdr:to>
    <xdr:cxnSp macro="">
      <xdr:nvCxnSpPr>
        <xdr:cNvPr id="143" name="直線コネクタ 14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86377</xdr:rowOff>
    </xdr:from>
    <xdr:ext cx="403059" cy="259045"/>
    <xdr:sp macro="" textlink="">
      <xdr:nvSpPr>
        <xdr:cNvPr id="144" name="テキスト ボックス 14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5" name="直線コネクタ 14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6" name="テキスト ボックス 14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114300</xdr:rowOff>
    </xdr:from>
    <xdr:to>
      <xdr:col>28</xdr:col>
      <xdr:colOff>114300</xdr:colOff>
      <xdr:row>56</xdr:row>
      <xdr:rowOff>114300</xdr:rowOff>
    </xdr:to>
    <xdr:cxnSp macro="">
      <xdr:nvCxnSpPr>
        <xdr:cNvPr id="147" name="直線コネクタ 146"/>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143527</xdr:rowOff>
    </xdr:from>
    <xdr:ext cx="403059" cy="259045"/>
    <xdr:sp macro="" textlink="">
      <xdr:nvSpPr>
        <xdr:cNvPr id="148" name="テキスト ボックス 147"/>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50" name="テキスト ボックス 14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57150</xdr:rowOff>
    </xdr:from>
    <xdr:to>
      <xdr:col>24</xdr:col>
      <xdr:colOff>62865</xdr:colOff>
      <xdr:row>63</xdr:row>
      <xdr:rowOff>91440</xdr:rowOff>
    </xdr:to>
    <xdr:cxnSp macro="">
      <xdr:nvCxnSpPr>
        <xdr:cNvPr id="152" name="直線コネクタ 151"/>
        <xdr:cNvCxnSpPr/>
      </xdr:nvCxnSpPr>
      <xdr:spPr>
        <a:xfrm flipV="1">
          <a:off x="4634865" y="965835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53" name="【橋りょう・トンネル】&#10;有形固定資産減価償却率最小値テキスト"/>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54" name="直線コネクタ 153"/>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3827</xdr:rowOff>
    </xdr:from>
    <xdr:ext cx="405111" cy="259045"/>
    <xdr:sp macro="" textlink="">
      <xdr:nvSpPr>
        <xdr:cNvPr id="155" name="【橋りょう・トンネル】&#10;有形固定資産減価償却率最大値テキスト"/>
        <xdr:cNvSpPr txBox="1"/>
      </xdr:nvSpPr>
      <xdr:spPr>
        <a:xfrm>
          <a:off x="4673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57150</xdr:rowOff>
    </xdr:from>
    <xdr:to>
      <xdr:col>24</xdr:col>
      <xdr:colOff>152400</xdr:colOff>
      <xdr:row>56</xdr:row>
      <xdr:rowOff>57150</xdr:rowOff>
    </xdr:to>
    <xdr:cxnSp macro="">
      <xdr:nvCxnSpPr>
        <xdr:cNvPr id="156" name="直線コネクタ 155"/>
        <xdr:cNvCxnSpPr/>
      </xdr:nvCxnSpPr>
      <xdr:spPr>
        <a:xfrm>
          <a:off x="4546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126382</xdr:rowOff>
    </xdr:from>
    <xdr:ext cx="405111" cy="259045"/>
    <xdr:sp macro="" textlink="">
      <xdr:nvSpPr>
        <xdr:cNvPr id="157" name="【橋りょう・トンネル】&#10;有形固定資産減価償却率平均値テキスト"/>
        <xdr:cNvSpPr txBox="1"/>
      </xdr:nvSpPr>
      <xdr:spPr>
        <a:xfrm>
          <a:off x="4673600" y="10070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103505</xdr:rowOff>
    </xdr:from>
    <xdr:to>
      <xdr:col>24</xdr:col>
      <xdr:colOff>114300</xdr:colOff>
      <xdr:row>60</xdr:row>
      <xdr:rowOff>33655</xdr:rowOff>
    </xdr:to>
    <xdr:sp macro="" textlink="">
      <xdr:nvSpPr>
        <xdr:cNvPr id="158" name="フローチャート: 判断 157"/>
        <xdr:cNvSpPr/>
      </xdr:nvSpPr>
      <xdr:spPr>
        <a:xfrm>
          <a:off x="45847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97790</xdr:rowOff>
    </xdr:from>
    <xdr:to>
      <xdr:col>20</xdr:col>
      <xdr:colOff>38100</xdr:colOff>
      <xdr:row>61</xdr:row>
      <xdr:rowOff>27940</xdr:rowOff>
    </xdr:to>
    <xdr:sp macro="" textlink="">
      <xdr:nvSpPr>
        <xdr:cNvPr id="159" name="フローチャート: 判断 158"/>
        <xdr:cNvSpPr/>
      </xdr:nvSpPr>
      <xdr:spPr>
        <a:xfrm>
          <a:off x="3746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132080</xdr:rowOff>
    </xdr:from>
    <xdr:to>
      <xdr:col>15</xdr:col>
      <xdr:colOff>101600</xdr:colOff>
      <xdr:row>61</xdr:row>
      <xdr:rowOff>62230</xdr:rowOff>
    </xdr:to>
    <xdr:sp macro="" textlink="">
      <xdr:nvSpPr>
        <xdr:cNvPr id="160" name="フローチャート: 判断 159"/>
        <xdr:cNvSpPr/>
      </xdr:nvSpPr>
      <xdr:spPr>
        <a:xfrm>
          <a:off x="2857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40640</xdr:rowOff>
    </xdr:from>
    <xdr:to>
      <xdr:col>24</xdr:col>
      <xdr:colOff>114300</xdr:colOff>
      <xdr:row>63</xdr:row>
      <xdr:rowOff>142240</xdr:rowOff>
    </xdr:to>
    <xdr:sp macro="" textlink="">
      <xdr:nvSpPr>
        <xdr:cNvPr id="166" name="楕円 165"/>
        <xdr:cNvSpPr/>
      </xdr:nvSpPr>
      <xdr:spPr>
        <a:xfrm>
          <a:off x="4584700" y="108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127017</xdr:rowOff>
    </xdr:from>
    <xdr:ext cx="405111" cy="259045"/>
    <xdr:sp macro="" textlink="">
      <xdr:nvSpPr>
        <xdr:cNvPr id="167" name="【橋りょう・トンネル】&#10;有形固定資産減価償却率該当値テキスト"/>
        <xdr:cNvSpPr txBox="1"/>
      </xdr:nvSpPr>
      <xdr:spPr>
        <a:xfrm>
          <a:off x="4673600" y="10756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63</xdr:row>
      <xdr:rowOff>46355</xdr:rowOff>
    </xdr:from>
    <xdr:to>
      <xdr:col>20</xdr:col>
      <xdr:colOff>38100</xdr:colOff>
      <xdr:row>63</xdr:row>
      <xdr:rowOff>147955</xdr:rowOff>
    </xdr:to>
    <xdr:sp macro="" textlink="">
      <xdr:nvSpPr>
        <xdr:cNvPr id="168" name="楕円 167"/>
        <xdr:cNvSpPr/>
      </xdr:nvSpPr>
      <xdr:spPr>
        <a:xfrm>
          <a:off x="3746500" y="10847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91440</xdr:rowOff>
    </xdr:from>
    <xdr:to>
      <xdr:col>24</xdr:col>
      <xdr:colOff>63500</xdr:colOff>
      <xdr:row>63</xdr:row>
      <xdr:rowOff>97155</xdr:rowOff>
    </xdr:to>
    <xdr:cxnSp macro="">
      <xdr:nvCxnSpPr>
        <xdr:cNvPr id="169" name="直線コネクタ 168"/>
        <xdr:cNvCxnSpPr/>
      </xdr:nvCxnSpPr>
      <xdr:spPr>
        <a:xfrm flipV="1">
          <a:off x="3797300" y="1089279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34925</xdr:rowOff>
    </xdr:from>
    <xdr:to>
      <xdr:col>15</xdr:col>
      <xdr:colOff>101600</xdr:colOff>
      <xdr:row>63</xdr:row>
      <xdr:rowOff>136525</xdr:rowOff>
    </xdr:to>
    <xdr:sp macro="" textlink="">
      <xdr:nvSpPr>
        <xdr:cNvPr id="170" name="楕円 169"/>
        <xdr:cNvSpPr/>
      </xdr:nvSpPr>
      <xdr:spPr>
        <a:xfrm>
          <a:off x="2857500" y="10836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85725</xdr:rowOff>
    </xdr:from>
    <xdr:to>
      <xdr:col>19</xdr:col>
      <xdr:colOff>177800</xdr:colOff>
      <xdr:row>63</xdr:row>
      <xdr:rowOff>97155</xdr:rowOff>
    </xdr:to>
    <xdr:cxnSp macro="">
      <xdr:nvCxnSpPr>
        <xdr:cNvPr id="171" name="直線コネクタ 170"/>
        <xdr:cNvCxnSpPr/>
      </xdr:nvCxnSpPr>
      <xdr:spPr>
        <a:xfrm>
          <a:off x="2908300" y="1088707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44467</xdr:rowOff>
    </xdr:from>
    <xdr:ext cx="405111" cy="259045"/>
    <xdr:sp macro="" textlink="">
      <xdr:nvSpPr>
        <xdr:cNvPr id="172" name="n_1aveValue【橋りょう・トンネル】&#10;有形固定資産減価償却率"/>
        <xdr:cNvSpPr txBox="1"/>
      </xdr:nvSpPr>
      <xdr:spPr>
        <a:xfrm>
          <a:off x="3582044" y="1016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78757</xdr:rowOff>
    </xdr:from>
    <xdr:ext cx="405111" cy="259045"/>
    <xdr:sp macro="" textlink="">
      <xdr:nvSpPr>
        <xdr:cNvPr id="173" name="n_2aveValue【橋りょう・トンネル】&#10;有形固定資産減価償却率"/>
        <xdr:cNvSpPr txBox="1"/>
      </xdr:nvSpPr>
      <xdr:spPr>
        <a:xfrm>
          <a:off x="2705744" y="10194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139082</xdr:rowOff>
    </xdr:from>
    <xdr:ext cx="405111" cy="259045"/>
    <xdr:sp macro="" textlink="">
      <xdr:nvSpPr>
        <xdr:cNvPr id="174" name="n_1mainValue【橋りょう・トンネル】&#10;有形固定資産減価償却率"/>
        <xdr:cNvSpPr txBox="1"/>
      </xdr:nvSpPr>
      <xdr:spPr>
        <a:xfrm>
          <a:off x="3582044" y="1094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127652</xdr:rowOff>
    </xdr:from>
    <xdr:ext cx="405111" cy="259045"/>
    <xdr:sp macro="" textlink="">
      <xdr:nvSpPr>
        <xdr:cNvPr id="175" name="n_2mainValue【橋りょう・トンネル】&#10;有形固定資産減価償却率"/>
        <xdr:cNvSpPr txBox="1"/>
      </xdr:nvSpPr>
      <xdr:spPr>
        <a:xfrm>
          <a:off x="2705744"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6" name="直線コネクタ 18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87" name="テキスト ボックス 18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8" name="直線コネクタ 18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189" name="テキスト ボックス 18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90" name="直線コネクタ 18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191" name="テキスト ボックス 19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92" name="直線コネクタ 19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193" name="テキスト ボックス 19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94" name="直線コネクタ 19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95" name="テキスト ボックス 19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6" name="直線コネクタ 19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97" name="テキスト ボックス 19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8" name="直線コネクタ 19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9" name="テキスト ボックス 19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147153</xdr:rowOff>
    </xdr:from>
    <xdr:to>
      <xdr:col>54</xdr:col>
      <xdr:colOff>189865</xdr:colOff>
      <xdr:row>64</xdr:row>
      <xdr:rowOff>57877</xdr:rowOff>
    </xdr:to>
    <xdr:cxnSp macro="">
      <xdr:nvCxnSpPr>
        <xdr:cNvPr id="201" name="直線コネクタ 200"/>
        <xdr:cNvCxnSpPr/>
      </xdr:nvCxnSpPr>
      <xdr:spPr>
        <a:xfrm flipV="1">
          <a:off x="10476865" y="9576903"/>
          <a:ext cx="0" cy="1453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61704</xdr:rowOff>
    </xdr:from>
    <xdr:ext cx="534377" cy="259045"/>
    <xdr:sp macro="" textlink="">
      <xdr:nvSpPr>
        <xdr:cNvPr id="202" name="【橋りょう・トンネル】&#10;一人当たり有形固定資産（償却資産）額最小値テキスト"/>
        <xdr:cNvSpPr txBox="1"/>
      </xdr:nvSpPr>
      <xdr:spPr>
        <a:xfrm>
          <a:off x="10515600" y="1103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57877</xdr:rowOff>
    </xdr:from>
    <xdr:to>
      <xdr:col>55</xdr:col>
      <xdr:colOff>88900</xdr:colOff>
      <xdr:row>64</xdr:row>
      <xdr:rowOff>57877</xdr:rowOff>
    </xdr:to>
    <xdr:cxnSp macro="">
      <xdr:nvCxnSpPr>
        <xdr:cNvPr id="203" name="直線コネクタ 202"/>
        <xdr:cNvCxnSpPr/>
      </xdr:nvCxnSpPr>
      <xdr:spPr>
        <a:xfrm>
          <a:off x="10388600" y="1103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93830</xdr:rowOff>
    </xdr:from>
    <xdr:ext cx="690189" cy="259045"/>
    <xdr:sp macro="" textlink="">
      <xdr:nvSpPr>
        <xdr:cNvPr id="204" name="【橋りょう・トンネル】&#10;一人当たり有形固定資産（償却資産）額最大値テキスト"/>
        <xdr:cNvSpPr txBox="1"/>
      </xdr:nvSpPr>
      <xdr:spPr>
        <a:xfrm>
          <a:off x="10515600" y="93521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147153</xdr:rowOff>
    </xdr:from>
    <xdr:to>
      <xdr:col>55</xdr:col>
      <xdr:colOff>88900</xdr:colOff>
      <xdr:row>55</xdr:row>
      <xdr:rowOff>147153</xdr:rowOff>
    </xdr:to>
    <xdr:cxnSp macro="">
      <xdr:nvCxnSpPr>
        <xdr:cNvPr id="205" name="直線コネクタ 204"/>
        <xdr:cNvCxnSpPr/>
      </xdr:nvCxnSpPr>
      <xdr:spPr>
        <a:xfrm>
          <a:off x="10388600" y="9576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72631</xdr:rowOff>
    </xdr:from>
    <xdr:ext cx="599010" cy="259045"/>
    <xdr:sp macro="" textlink="">
      <xdr:nvSpPr>
        <xdr:cNvPr id="206" name="【橋りょう・トンネル】&#10;一人当たり有形固定資産（償却資産）額平均値テキスト"/>
        <xdr:cNvSpPr txBox="1"/>
      </xdr:nvSpPr>
      <xdr:spPr>
        <a:xfrm>
          <a:off x="10515600" y="10359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49754</xdr:rowOff>
    </xdr:from>
    <xdr:to>
      <xdr:col>55</xdr:col>
      <xdr:colOff>50800</xdr:colOff>
      <xdr:row>61</xdr:row>
      <xdr:rowOff>151354</xdr:rowOff>
    </xdr:to>
    <xdr:sp macro="" textlink="">
      <xdr:nvSpPr>
        <xdr:cNvPr id="207" name="フローチャート: 判断 206"/>
        <xdr:cNvSpPr/>
      </xdr:nvSpPr>
      <xdr:spPr>
        <a:xfrm>
          <a:off x="10426700" y="1050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300</xdr:rowOff>
    </xdr:from>
    <xdr:to>
      <xdr:col>50</xdr:col>
      <xdr:colOff>165100</xdr:colOff>
      <xdr:row>62</xdr:row>
      <xdr:rowOff>101900</xdr:rowOff>
    </xdr:to>
    <xdr:sp macro="" textlink="">
      <xdr:nvSpPr>
        <xdr:cNvPr id="208" name="フローチャート: 判断 207"/>
        <xdr:cNvSpPr/>
      </xdr:nvSpPr>
      <xdr:spPr>
        <a:xfrm>
          <a:off x="9588500" y="106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142680</xdr:rowOff>
    </xdr:from>
    <xdr:to>
      <xdr:col>46</xdr:col>
      <xdr:colOff>38100</xdr:colOff>
      <xdr:row>62</xdr:row>
      <xdr:rowOff>72830</xdr:rowOff>
    </xdr:to>
    <xdr:sp macro="" textlink="">
      <xdr:nvSpPr>
        <xdr:cNvPr id="209" name="フローチャート: 判断 208"/>
        <xdr:cNvSpPr/>
      </xdr:nvSpPr>
      <xdr:spPr>
        <a:xfrm>
          <a:off x="8699500" y="1060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0" name="テキスト ボックス 20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1" name="テキスト ボックス 21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2" name="テキスト ボックス 21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3" name="テキスト ボックス 21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4" name="テキスト ボックス 21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7077</xdr:rowOff>
    </xdr:from>
    <xdr:to>
      <xdr:col>55</xdr:col>
      <xdr:colOff>50800</xdr:colOff>
      <xdr:row>64</xdr:row>
      <xdr:rowOff>108677</xdr:rowOff>
    </xdr:to>
    <xdr:sp macro="" textlink="">
      <xdr:nvSpPr>
        <xdr:cNvPr id="215" name="楕円 214"/>
        <xdr:cNvSpPr/>
      </xdr:nvSpPr>
      <xdr:spPr>
        <a:xfrm>
          <a:off x="10426700" y="1097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93454</xdr:rowOff>
    </xdr:from>
    <xdr:ext cx="534377" cy="259045"/>
    <xdr:sp macro="" textlink="">
      <xdr:nvSpPr>
        <xdr:cNvPr id="216" name="【橋りょう・トンネル】&#10;一人当たり有形固定資産（償却資産）額該当値テキスト"/>
        <xdr:cNvSpPr txBox="1"/>
      </xdr:nvSpPr>
      <xdr:spPr>
        <a:xfrm>
          <a:off x="10515600" y="1089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10533</xdr:rowOff>
    </xdr:from>
    <xdr:to>
      <xdr:col>50</xdr:col>
      <xdr:colOff>165100</xdr:colOff>
      <xdr:row>64</xdr:row>
      <xdr:rowOff>112133</xdr:rowOff>
    </xdr:to>
    <xdr:sp macro="" textlink="">
      <xdr:nvSpPr>
        <xdr:cNvPr id="217" name="楕円 216"/>
        <xdr:cNvSpPr/>
      </xdr:nvSpPr>
      <xdr:spPr>
        <a:xfrm>
          <a:off x="9588500" y="1098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57877</xdr:rowOff>
    </xdr:from>
    <xdr:to>
      <xdr:col>55</xdr:col>
      <xdr:colOff>0</xdr:colOff>
      <xdr:row>64</xdr:row>
      <xdr:rowOff>61333</xdr:rowOff>
    </xdr:to>
    <xdr:cxnSp macro="">
      <xdr:nvCxnSpPr>
        <xdr:cNvPr id="218" name="直線コネクタ 217"/>
        <xdr:cNvCxnSpPr/>
      </xdr:nvCxnSpPr>
      <xdr:spPr>
        <a:xfrm flipV="1">
          <a:off x="9639300" y="11030677"/>
          <a:ext cx="838200" cy="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14415</xdr:rowOff>
    </xdr:from>
    <xdr:to>
      <xdr:col>46</xdr:col>
      <xdr:colOff>38100</xdr:colOff>
      <xdr:row>64</xdr:row>
      <xdr:rowOff>116015</xdr:rowOff>
    </xdr:to>
    <xdr:sp macro="" textlink="">
      <xdr:nvSpPr>
        <xdr:cNvPr id="219" name="楕円 218"/>
        <xdr:cNvSpPr/>
      </xdr:nvSpPr>
      <xdr:spPr>
        <a:xfrm>
          <a:off x="8699500" y="109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61333</xdr:rowOff>
    </xdr:from>
    <xdr:to>
      <xdr:col>50</xdr:col>
      <xdr:colOff>114300</xdr:colOff>
      <xdr:row>64</xdr:row>
      <xdr:rowOff>65215</xdr:rowOff>
    </xdr:to>
    <xdr:cxnSp macro="">
      <xdr:nvCxnSpPr>
        <xdr:cNvPr id="220" name="直線コネクタ 219"/>
        <xdr:cNvCxnSpPr/>
      </xdr:nvCxnSpPr>
      <xdr:spPr>
        <a:xfrm flipV="1">
          <a:off x="8750300" y="11034133"/>
          <a:ext cx="889000" cy="3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118427</xdr:rowOff>
    </xdr:from>
    <xdr:ext cx="599010" cy="259045"/>
    <xdr:sp macro="" textlink="">
      <xdr:nvSpPr>
        <xdr:cNvPr id="221" name="n_1aveValue【橋りょう・トンネル】&#10;一人当たり有形固定資産（償却資産）額"/>
        <xdr:cNvSpPr txBox="1"/>
      </xdr:nvSpPr>
      <xdr:spPr>
        <a:xfrm>
          <a:off x="9327095" y="10405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89357</xdr:rowOff>
    </xdr:from>
    <xdr:ext cx="599010" cy="259045"/>
    <xdr:sp macro="" textlink="">
      <xdr:nvSpPr>
        <xdr:cNvPr id="222" name="n_2aveValue【橋りょう・トンネル】&#10;一人当たり有形固定資産（償却資産）額"/>
        <xdr:cNvSpPr txBox="1"/>
      </xdr:nvSpPr>
      <xdr:spPr>
        <a:xfrm>
          <a:off x="8450795" y="103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103260</xdr:rowOff>
    </xdr:from>
    <xdr:ext cx="534377" cy="259045"/>
    <xdr:sp macro="" textlink="">
      <xdr:nvSpPr>
        <xdr:cNvPr id="223" name="n_1mainValue【橋りょう・トンネル】&#10;一人当たり有形固定資産（償却資産）額"/>
        <xdr:cNvSpPr txBox="1"/>
      </xdr:nvSpPr>
      <xdr:spPr>
        <a:xfrm>
          <a:off x="9359411" y="1107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107142</xdr:rowOff>
    </xdr:from>
    <xdr:ext cx="534377" cy="259045"/>
    <xdr:sp macro="" textlink="">
      <xdr:nvSpPr>
        <xdr:cNvPr id="224" name="n_2mainValue【橋りょう・トンネル】&#10;一人当たり有形固定資産（償却資産）額"/>
        <xdr:cNvSpPr txBox="1"/>
      </xdr:nvSpPr>
      <xdr:spPr>
        <a:xfrm>
          <a:off x="8483111" y="110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6" name="直線コネクタ 23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7" name="テキスト ボックス 23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8" name="直線コネクタ 23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9" name="テキスト ボックス 23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40" name="直線コネクタ 23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1" name="テキスト ボックス 24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2" name="直線コネクタ 24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3" name="テキスト ボックス 24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85</xdr:row>
      <xdr:rowOff>65532</xdr:rowOff>
    </xdr:to>
    <xdr:cxnSp macro="">
      <xdr:nvCxnSpPr>
        <xdr:cNvPr id="247" name="直線コネクタ 246"/>
        <xdr:cNvCxnSpPr/>
      </xdr:nvCxnSpPr>
      <xdr:spPr>
        <a:xfrm flipV="1">
          <a:off x="4634865" y="13411200"/>
          <a:ext cx="0" cy="1227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69359</xdr:rowOff>
    </xdr:from>
    <xdr:ext cx="405111" cy="259045"/>
    <xdr:sp macro="" textlink="">
      <xdr:nvSpPr>
        <xdr:cNvPr id="248" name="【公営住宅】&#10;有形固定資産減価償却率最小値テキスト"/>
        <xdr:cNvSpPr txBox="1"/>
      </xdr:nvSpPr>
      <xdr:spPr>
        <a:xfrm>
          <a:off x="4673600" y="14642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65532</xdr:rowOff>
    </xdr:from>
    <xdr:to>
      <xdr:col>24</xdr:col>
      <xdr:colOff>152400</xdr:colOff>
      <xdr:row>85</xdr:row>
      <xdr:rowOff>65532</xdr:rowOff>
    </xdr:to>
    <xdr:cxnSp macro="">
      <xdr:nvCxnSpPr>
        <xdr:cNvPr id="249" name="直線コネクタ 248"/>
        <xdr:cNvCxnSpPr/>
      </xdr:nvCxnSpPr>
      <xdr:spPr>
        <a:xfrm>
          <a:off x="4546600" y="14638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50" name="【公営住宅】&#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51" name="直線コネクタ 25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89171</xdr:rowOff>
    </xdr:from>
    <xdr:ext cx="405111" cy="259045"/>
    <xdr:sp macro="" textlink="">
      <xdr:nvSpPr>
        <xdr:cNvPr id="252" name="【公営住宅】&#10;有形固定資産減価償却率平均値テキスト"/>
        <xdr:cNvSpPr txBox="1"/>
      </xdr:nvSpPr>
      <xdr:spPr>
        <a:xfrm>
          <a:off x="4673600" y="14148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110744</xdr:rowOff>
    </xdr:from>
    <xdr:to>
      <xdr:col>24</xdr:col>
      <xdr:colOff>114300</xdr:colOff>
      <xdr:row>83</xdr:row>
      <xdr:rowOff>40894</xdr:rowOff>
    </xdr:to>
    <xdr:sp macro="" textlink="">
      <xdr:nvSpPr>
        <xdr:cNvPr id="253" name="フローチャート: 判断 252"/>
        <xdr:cNvSpPr/>
      </xdr:nvSpPr>
      <xdr:spPr>
        <a:xfrm>
          <a:off x="4584700" y="1416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42163</xdr:rowOff>
    </xdr:from>
    <xdr:to>
      <xdr:col>20</xdr:col>
      <xdr:colOff>38100</xdr:colOff>
      <xdr:row>82</xdr:row>
      <xdr:rowOff>143763</xdr:rowOff>
    </xdr:to>
    <xdr:sp macro="" textlink="">
      <xdr:nvSpPr>
        <xdr:cNvPr id="254" name="フローチャート: 判断 253"/>
        <xdr:cNvSpPr/>
      </xdr:nvSpPr>
      <xdr:spPr>
        <a:xfrm>
          <a:off x="3746500" y="1410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19304</xdr:rowOff>
    </xdr:from>
    <xdr:to>
      <xdr:col>15</xdr:col>
      <xdr:colOff>101600</xdr:colOff>
      <xdr:row>82</xdr:row>
      <xdr:rowOff>120904</xdr:rowOff>
    </xdr:to>
    <xdr:sp macro="" textlink="">
      <xdr:nvSpPr>
        <xdr:cNvPr id="255" name="フローチャート: 判断 254"/>
        <xdr:cNvSpPr/>
      </xdr:nvSpPr>
      <xdr:spPr>
        <a:xfrm>
          <a:off x="2857500" y="1407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154178</xdr:rowOff>
    </xdr:from>
    <xdr:to>
      <xdr:col>24</xdr:col>
      <xdr:colOff>114300</xdr:colOff>
      <xdr:row>82</xdr:row>
      <xdr:rowOff>84328</xdr:rowOff>
    </xdr:to>
    <xdr:sp macro="" textlink="">
      <xdr:nvSpPr>
        <xdr:cNvPr id="261" name="楕円 260"/>
        <xdr:cNvSpPr/>
      </xdr:nvSpPr>
      <xdr:spPr>
        <a:xfrm>
          <a:off x="45847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5605</xdr:rowOff>
    </xdr:from>
    <xdr:ext cx="405111" cy="259045"/>
    <xdr:sp macro="" textlink="">
      <xdr:nvSpPr>
        <xdr:cNvPr id="262" name="【公営住宅】&#10;有形固定資産減価償却率該当値テキスト"/>
        <xdr:cNvSpPr txBox="1"/>
      </xdr:nvSpPr>
      <xdr:spPr>
        <a:xfrm>
          <a:off x="4673600" y="13893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131318</xdr:rowOff>
    </xdr:from>
    <xdr:to>
      <xdr:col>20</xdr:col>
      <xdr:colOff>38100</xdr:colOff>
      <xdr:row>82</xdr:row>
      <xdr:rowOff>61468</xdr:rowOff>
    </xdr:to>
    <xdr:sp macro="" textlink="">
      <xdr:nvSpPr>
        <xdr:cNvPr id="263" name="楕円 262"/>
        <xdr:cNvSpPr/>
      </xdr:nvSpPr>
      <xdr:spPr>
        <a:xfrm>
          <a:off x="3746500" y="140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10668</xdr:rowOff>
    </xdr:from>
    <xdr:to>
      <xdr:col>24</xdr:col>
      <xdr:colOff>63500</xdr:colOff>
      <xdr:row>82</xdr:row>
      <xdr:rowOff>33528</xdr:rowOff>
    </xdr:to>
    <xdr:cxnSp macro="">
      <xdr:nvCxnSpPr>
        <xdr:cNvPr id="264" name="直線コネクタ 263"/>
        <xdr:cNvCxnSpPr/>
      </xdr:nvCxnSpPr>
      <xdr:spPr>
        <a:xfrm>
          <a:off x="3797300" y="1406956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10161</xdr:rowOff>
    </xdr:from>
    <xdr:to>
      <xdr:col>15</xdr:col>
      <xdr:colOff>101600</xdr:colOff>
      <xdr:row>82</xdr:row>
      <xdr:rowOff>111761</xdr:rowOff>
    </xdr:to>
    <xdr:sp macro="" textlink="">
      <xdr:nvSpPr>
        <xdr:cNvPr id="265" name="楕円 264"/>
        <xdr:cNvSpPr/>
      </xdr:nvSpPr>
      <xdr:spPr>
        <a:xfrm>
          <a:off x="2857500" y="1406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10668</xdr:rowOff>
    </xdr:from>
    <xdr:to>
      <xdr:col>19</xdr:col>
      <xdr:colOff>177800</xdr:colOff>
      <xdr:row>82</xdr:row>
      <xdr:rowOff>60961</xdr:rowOff>
    </xdr:to>
    <xdr:cxnSp macro="">
      <xdr:nvCxnSpPr>
        <xdr:cNvPr id="266" name="直線コネクタ 265"/>
        <xdr:cNvCxnSpPr/>
      </xdr:nvCxnSpPr>
      <xdr:spPr>
        <a:xfrm flipV="1">
          <a:off x="2908300" y="14069568"/>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134890</xdr:rowOff>
    </xdr:from>
    <xdr:ext cx="405111" cy="259045"/>
    <xdr:sp macro="" textlink="">
      <xdr:nvSpPr>
        <xdr:cNvPr id="267" name="n_1aveValue【公営住宅】&#10;有形固定資産減価償却率"/>
        <xdr:cNvSpPr txBox="1"/>
      </xdr:nvSpPr>
      <xdr:spPr>
        <a:xfrm>
          <a:off x="3582044" y="14193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112031</xdr:rowOff>
    </xdr:from>
    <xdr:ext cx="405111" cy="259045"/>
    <xdr:sp macro="" textlink="">
      <xdr:nvSpPr>
        <xdr:cNvPr id="268" name="n_2aveValue【公営住宅】&#10;有形固定資産減価償却率"/>
        <xdr:cNvSpPr txBox="1"/>
      </xdr:nvSpPr>
      <xdr:spPr>
        <a:xfrm>
          <a:off x="2705744" y="14170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77995</xdr:rowOff>
    </xdr:from>
    <xdr:ext cx="405111" cy="259045"/>
    <xdr:sp macro="" textlink="">
      <xdr:nvSpPr>
        <xdr:cNvPr id="269" name="n_1mainValue【公営住宅】&#10;有形固定資産減価償却率"/>
        <xdr:cNvSpPr txBox="1"/>
      </xdr:nvSpPr>
      <xdr:spPr>
        <a:xfrm>
          <a:off x="3582044" y="13793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128288</xdr:rowOff>
    </xdr:from>
    <xdr:ext cx="405111" cy="259045"/>
    <xdr:sp macro="" textlink="">
      <xdr:nvSpPr>
        <xdr:cNvPr id="270" name="n_2mainValue【公営住宅】&#10;有形固定資産減価償却率"/>
        <xdr:cNvSpPr txBox="1"/>
      </xdr:nvSpPr>
      <xdr:spPr>
        <a:xfrm>
          <a:off x="2705744" y="1384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1" name="正方形/長方形 27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2" name="正方形/長方形 27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3" name="正方形/長方形 27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4" name="正方形/長方形 27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5" name="正方形/長方形 27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6" name="正方形/長方形 27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7" name="正方形/長方形 27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8" name="正方形/長方形 27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9" name="テキスト ボックス 27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0" name="直線コネクタ 27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1" name="直線コネクタ 28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2" name="テキスト ボックス 28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3" name="直線コネクタ 28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4" name="テキスト ボックス 28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5" name="直線コネクタ 28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6" name="テキスト ボックス 28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7" name="直線コネクタ 28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8" name="テキスト ボックス 28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9" name="直線コネクタ 28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0" name="テキスト ボックス 28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1" name="直線コネクタ 29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2" name="テキスト ボックス 29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118872</xdr:rowOff>
    </xdr:from>
    <xdr:to>
      <xdr:col>54</xdr:col>
      <xdr:colOff>189865</xdr:colOff>
      <xdr:row>86</xdr:row>
      <xdr:rowOff>76963</xdr:rowOff>
    </xdr:to>
    <xdr:cxnSp macro="">
      <xdr:nvCxnSpPr>
        <xdr:cNvPr id="294" name="直線コネクタ 293"/>
        <xdr:cNvCxnSpPr/>
      </xdr:nvCxnSpPr>
      <xdr:spPr>
        <a:xfrm flipV="1">
          <a:off x="10476865" y="13320522"/>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80790</xdr:rowOff>
    </xdr:from>
    <xdr:ext cx="469744" cy="259045"/>
    <xdr:sp macro="" textlink="">
      <xdr:nvSpPr>
        <xdr:cNvPr id="295" name="【公営住宅】&#10;一人当たり面積最小値テキスト"/>
        <xdr:cNvSpPr txBox="1"/>
      </xdr:nvSpPr>
      <xdr:spPr>
        <a:xfrm>
          <a:off x="10515600" y="1482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76963</xdr:rowOff>
    </xdr:from>
    <xdr:to>
      <xdr:col>55</xdr:col>
      <xdr:colOff>88900</xdr:colOff>
      <xdr:row>86</xdr:row>
      <xdr:rowOff>76963</xdr:rowOff>
    </xdr:to>
    <xdr:cxnSp macro="">
      <xdr:nvCxnSpPr>
        <xdr:cNvPr id="296" name="直線コネクタ 295"/>
        <xdr:cNvCxnSpPr/>
      </xdr:nvCxnSpPr>
      <xdr:spPr>
        <a:xfrm>
          <a:off x="10388600" y="1482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65549</xdr:rowOff>
    </xdr:from>
    <xdr:ext cx="469744" cy="259045"/>
    <xdr:sp macro="" textlink="">
      <xdr:nvSpPr>
        <xdr:cNvPr id="297" name="【公営住宅】&#10;一人当たり面積最大値テキスト"/>
        <xdr:cNvSpPr txBox="1"/>
      </xdr:nvSpPr>
      <xdr:spPr>
        <a:xfrm>
          <a:off x="10515600" y="13095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118872</xdr:rowOff>
    </xdr:from>
    <xdr:to>
      <xdr:col>55</xdr:col>
      <xdr:colOff>88900</xdr:colOff>
      <xdr:row>77</xdr:row>
      <xdr:rowOff>118872</xdr:rowOff>
    </xdr:to>
    <xdr:cxnSp macro="">
      <xdr:nvCxnSpPr>
        <xdr:cNvPr id="298" name="直線コネクタ 297"/>
        <xdr:cNvCxnSpPr/>
      </xdr:nvCxnSpPr>
      <xdr:spPr>
        <a:xfrm>
          <a:off x="10388600" y="133205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138192</xdr:rowOff>
    </xdr:from>
    <xdr:ext cx="469744" cy="259045"/>
    <xdr:sp macro="" textlink="">
      <xdr:nvSpPr>
        <xdr:cNvPr id="299" name="【公営住宅】&#10;一人当たり面積平均値テキスト"/>
        <xdr:cNvSpPr txBox="1"/>
      </xdr:nvSpPr>
      <xdr:spPr>
        <a:xfrm>
          <a:off x="10515600" y="13511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115315</xdr:rowOff>
    </xdr:from>
    <xdr:to>
      <xdr:col>55</xdr:col>
      <xdr:colOff>50800</xdr:colOff>
      <xdr:row>80</xdr:row>
      <xdr:rowOff>45465</xdr:rowOff>
    </xdr:to>
    <xdr:sp macro="" textlink="">
      <xdr:nvSpPr>
        <xdr:cNvPr id="300" name="フローチャート: 判断 299"/>
        <xdr:cNvSpPr/>
      </xdr:nvSpPr>
      <xdr:spPr>
        <a:xfrm>
          <a:off x="10426700" y="1365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79</xdr:row>
      <xdr:rowOff>158750</xdr:rowOff>
    </xdr:from>
    <xdr:to>
      <xdr:col>50</xdr:col>
      <xdr:colOff>165100</xdr:colOff>
      <xdr:row>80</xdr:row>
      <xdr:rowOff>88900</xdr:rowOff>
    </xdr:to>
    <xdr:sp macro="" textlink="">
      <xdr:nvSpPr>
        <xdr:cNvPr id="301" name="フローチャート: 判断 300"/>
        <xdr:cNvSpPr/>
      </xdr:nvSpPr>
      <xdr:spPr>
        <a:xfrm>
          <a:off x="9588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145035</xdr:rowOff>
    </xdr:from>
    <xdr:to>
      <xdr:col>46</xdr:col>
      <xdr:colOff>38100</xdr:colOff>
      <xdr:row>80</xdr:row>
      <xdr:rowOff>75185</xdr:rowOff>
    </xdr:to>
    <xdr:sp macro="" textlink="">
      <xdr:nvSpPr>
        <xdr:cNvPr id="302" name="フローチャート: 判断 301"/>
        <xdr:cNvSpPr/>
      </xdr:nvSpPr>
      <xdr:spPr>
        <a:xfrm>
          <a:off x="8699500" y="1368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4826</xdr:rowOff>
    </xdr:from>
    <xdr:to>
      <xdr:col>55</xdr:col>
      <xdr:colOff>50800</xdr:colOff>
      <xdr:row>81</xdr:row>
      <xdr:rowOff>106426</xdr:rowOff>
    </xdr:to>
    <xdr:sp macro="" textlink="">
      <xdr:nvSpPr>
        <xdr:cNvPr id="308" name="楕円 307"/>
        <xdr:cNvSpPr/>
      </xdr:nvSpPr>
      <xdr:spPr>
        <a:xfrm>
          <a:off x="10426700" y="1389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154703</xdr:rowOff>
    </xdr:from>
    <xdr:ext cx="469744" cy="259045"/>
    <xdr:sp macro="" textlink="">
      <xdr:nvSpPr>
        <xdr:cNvPr id="309" name="【公営住宅】&#10;一人当たり面積該当値テキスト"/>
        <xdr:cNvSpPr txBox="1"/>
      </xdr:nvSpPr>
      <xdr:spPr>
        <a:xfrm>
          <a:off x="10515600" y="1387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5587</xdr:rowOff>
    </xdr:from>
    <xdr:to>
      <xdr:col>50</xdr:col>
      <xdr:colOff>165100</xdr:colOff>
      <xdr:row>81</xdr:row>
      <xdr:rowOff>107187</xdr:rowOff>
    </xdr:to>
    <xdr:sp macro="" textlink="">
      <xdr:nvSpPr>
        <xdr:cNvPr id="310" name="楕円 309"/>
        <xdr:cNvSpPr/>
      </xdr:nvSpPr>
      <xdr:spPr>
        <a:xfrm>
          <a:off x="9588500" y="1389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55626</xdr:rowOff>
    </xdr:from>
    <xdr:to>
      <xdr:col>55</xdr:col>
      <xdr:colOff>0</xdr:colOff>
      <xdr:row>81</xdr:row>
      <xdr:rowOff>56387</xdr:rowOff>
    </xdr:to>
    <xdr:cxnSp macro="">
      <xdr:nvCxnSpPr>
        <xdr:cNvPr id="311" name="直線コネクタ 310"/>
        <xdr:cNvCxnSpPr/>
      </xdr:nvCxnSpPr>
      <xdr:spPr>
        <a:xfrm flipV="1">
          <a:off x="9639300" y="13943076"/>
          <a:ext cx="8382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155702</xdr:rowOff>
    </xdr:from>
    <xdr:to>
      <xdr:col>46</xdr:col>
      <xdr:colOff>38100</xdr:colOff>
      <xdr:row>81</xdr:row>
      <xdr:rowOff>85852</xdr:rowOff>
    </xdr:to>
    <xdr:sp macro="" textlink="">
      <xdr:nvSpPr>
        <xdr:cNvPr id="312" name="楕円 311"/>
        <xdr:cNvSpPr/>
      </xdr:nvSpPr>
      <xdr:spPr>
        <a:xfrm>
          <a:off x="8699500" y="13871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35052</xdr:rowOff>
    </xdr:from>
    <xdr:to>
      <xdr:col>50</xdr:col>
      <xdr:colOff>114300</xdr:colOff>
      <xdr:row>81</xdr:row>
      <xdr:rowOff>56387</xdr:rowOff>
    </xdr:to>
    <xdr:cxnSp macro="">
      <xdr:nvCxnSpPr>
        <xdr:cNvPr id="313" name="直線コネクタ 312"/>
        <xdr:cNvCxnSpPr/>
      </xdr:nvCxnSpPr>
      <xdr:spPr>
        <a:xfrm>
          <a:off x="8750300" y="13922502"/>
          <a:ext cx="889000" cy="2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78</xdr:row>
      <xdr:rowOff>105427</xdr:rowOff>
    </xdr:from>
    <xdr:ext cx="469744" cy="259045"/>
    <xdr:sp macro="" textlink="">
      <xdr:nvSpPr>
        <xdr:cNvPr id="314" name="n_1aveValue【公営住宅】&#10;一人当たり面積"/>
        <xdr:cNvSpPr txBox="1"/>
      </xdr:nvSpPr>
      <xdr:spPr>
        <a:xfrm>
          <a:off x="9391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91712</xdr:rowOff>
    </xdr:from>
    <xdr:ext cx="469744" cy="259045"/>
    <xdr:sp macro="" textlink="">
      <xdr:nvSpPr>
        <xdr:cNvPr id="315" name="n_2aveValue【公営住宅】&#10;一人当たり面積"/>
        <xdr:cNvSpPr txBox="1"/>
      </xdr:nvSpPr>
      <xdr:spPr>
        <a:xfrm>
          <a:off x="8515427" y="13464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98314</xdr:rowOff>
    </xdr:from>
    <xdr:ext cx="469744" cy="259045"/>
    <xdr:sp macro="" textlink="">
      <xdr:nvSpPr>
        <xdr:cNvPr id="316" name="n_1mainValue【公営住宅】&#10;一人当たり面積"/>
        <xdr:cNvSpPr txBox="1"/>
      </xdr:nvSpPr>
      <xdr:spPr>
        <a:xfrm>
          <a:off x="9391727" y="13985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76979</xdr:rowOff>
    </xdr:from>
    <xdr:ext cx="469744" cy="259045"/>
    <xdr:sp macro="" textlink="">
      <xdr:nvSpPr>
        <xdr:cNvPr id="317" name="n_2mainValue【公営住宅】&#10;一人当たり面積"/>
        <xdr:cNvSpPr txBox="1"/>
      </xdr:nvSpPr>
      <xdr:spPr>
        <a:xfrm>
          <a:off x="8515427" y="13964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8" name="正方形/長方形 31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0</xdr:colOff>
      <xdr:row>94</xdr:row>
      <xdr:rowOff>165100</xdr:rowOff>
    </xdr:from>
    <xdr:to>
      <xdr:col>12</xdr:col>
      <xdr:colOff>0</xdr:colOff>
      <xdr:row>96</xdr:row>
      <xdr:rowOff>76200</xdr:rowOff>
    </xdr:to>
    <xdr:sp macro="" textlink="">
      <xdr:nvSpPr>
        <xdr:cNvPr id="319" name="正方形/長方形 318"/>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xdr:col>
      <xdr:colOff>0</xdr:colOff>
      <xdr:row>96</xdr:row>
      <xdr:rowOff>25400</xdr:rowOff>
    </xdr:from>
    <xdr:to>
      <xdr:col>12</xdr:col>
      <xdr:colOff>0</xdr:colOff>
      <xdr:row>97</xdr:row>
      <xdr:rowOff>107950</xdr:rowOff>
    </xdr:to>
    <xdr:sp macro="" textlink="">
      <xdr:nvSpPr>
        <xdr:cNvPr id="320" name="正方形/長方形 319"/>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127000</xdr:colOff>
      <xdr:row>94</xdr:row>
      <xdr:rowOff>165100</xdr:rowOff>
    </xdr:from>
    <xdr:to>
      <xdr:col>18</xdr:col>
      <xdr:colOff>127000</xdr:colOff>
      <xdr:row>96</xdr:row>
      <xdr:rowOff>76200</xdr:rowOff>
    </xdr:to>
    <xdr:sp macro="" textlink="">
      <xdr:nvSpPr>
        <xdr:cNvPr id="321" name="正方形/長方形 320"/>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xdr:col>
      <xdr:colOff>127000</xdr:colOff>
      <xdr:row>96</xdr:row>
      <xdr:rowOff>25400</xdr:rowOff>
    </xdr:from>
    <xdr:to>
      <xdr:col>18</xdr:col>
      <xdr:colOff>127000</xdr:colOff>
      <xdr:row>97</xdr:row>
      <xdr:rowOff>107950</xdr:rowOff>
    </xdr:to>
    <xdr:sp macro="" textlink="">
      <xdr:nvSpPr>
        <xdr:cNvPr id="322" name="正方形/長方形 321"/>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34</xdr:col>
      <xdr:colOff>127000</xdr:colOff>
      <xdr:row>94</xdr:row>
      <xdr:rowOff>165100</xdr:rowOff>
    </xdr:from>
    <xdr:to>
      <xdr:col>42</xdr:col>
      <xdr:colOff>127000</xdr:colOff>
      <xdr:row>96</xdr:row>
      <xdr:rowOff>76200</xdr:rowOff>
    </xdr:to>
    <xdr:sp macro="" textlink="">
      <xdr:nvSpPr>
        <xdr:cNvPr id="325" name="正方形/長方形 324"/>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34</xdr:col>
      <xdr:colOff>127000</xdr:colOff>
      <xdr:row>96</xdr:row>
      <xdr:rowOff>25400</xdr:rowOff>
    </xdr:from>
    <xdr:to>
      <xdr:col>42</xdr:col>
      <xdr:colOff>127000</xdr:colOff>
      <xdr:row>97</xdr:row>
      <xdr:rowOff>107950</xdr:rowOff>
    </xdr:to>
    <xdr:sp macro="" textlink="">
      <xdr:nvSpPr>
        <xdr:cNvPr id="326" name="正方形/長方形 325"/>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63500</xdr:colOff>
      <xdr:row>94</xdr:row>
      <xdr:rowOff>165100</xdr:rowOff>
    </xdr:from>
    <xdr:to>
      <xdr:col>49</xdr:col>
      <xdr:colOff>63500</xdr:colOff>
      <xdr:row>96</xdr:row>
      <xdr:rowOff>76200</xdr:rowOff>
    </xdr:to>
    <xdr:sp macro="" textlink="">
      <xdr:nvSpPr>
        <xdr:cNvPr id="327" name="正方形/長方形 326"/>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41</xdr:col>
      <xdr:colOff>63500</xdr:colOff>
      <xdr:row>96</xdr:row>
      <xdr:rowOff>25400</xdr:rowOff>
    </xdr:from>
    <xdr:to>
      <xdr:col>49</xdr:col>
      <xdr:colOff>63500</xdr:colOff>
      <xdr:row>97</xdr:row>
      <xdr:rowOff>107950</xdr:rowOff>
    </xdr:to>
    <xdr:sp macro="" textlink="">
      <xdr:nvSpPr>
        <xdr:cNvPr id="328" name="正方形/長方形 327"/>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9" name="正方形/長方形 32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0" name="正方形/長方形 32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1" name="正方形/長方形 33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2" name="正方形/長方形 33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3" name="正方形/長方形 33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4" name="正方形/長方形 33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5" name="正方形/長方形 33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6" name="正方形/長方形 33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7" name="正方形/長方形 33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8" name="テキスト ボックス 33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9" name="直線コネクタ 33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0" name="テキスト ボックス 33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1" name="直線コネクタ 34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2" name="テキスト ボックス 34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3" name="直線コネクタ 34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4" name="テキスト ボックス 34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5" name="直線コネクタ 34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6" name="テキスト ボックス 34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7" name="直線コネクタ 34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8" name="テキスト ボックス 34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9" name="直線コネクタ 34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0" name="テキスト ボックス 34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1" name="直線コネクタ 35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2" name="テキスト ボックス 35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91440</xdr:rowOff>
    </xdr:from>
    <xdr:to>
      <xdr:col>85</xdr:col>
      <xdr:colOff>126364</xdr:colOff>
      <xdr:row>42</xdr:row>
      <xdr:rowOff>131445</xdr:rowOff>
    </xdr:to>
    <xdr:cxnSp macro="">
      <xdr:nvCxnSpPr>
        <xdr:cNvPr id="354" name="直線コネクタ 353"/>
        <xdr:cNvCxnSpPr/>
      </xdr:nvCxnSpPr>
      <xdr:spPr>
        <a:xfrm flipV="1">
          <a:off x="16318864" y="574929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135272</xdr:rowOff>
    </xdr:from>
    <xdr:ext cx="405111" cy="259045"/>
    <xdr:sp macro="" textlink="">
      <xdr:nvSpPr>
        <xdr:cNvPr id="355" name="【認定こども園・幼稚園・保育所】&#10;有形固定資産減価償却率最小値テキスト"/>
        <xdr:cNvSpPr txBox="1"/>
      </xdr:nvSpPr>
      <xdr:spPr>
        <a:xfrm>
          <a:off x="16357600" y="733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131445</xdr:rowOff>
    </xdr:from>
    <xdr:to>
      <xdr:col>86</xdr:col>
      <xdr:colOff>25400</xdr:colOff>
      <xdr:row>42</xdr:row>
      <xdr:rowOff>131445</xdr:rowOff>
    </xdr:to>
    <xdr:cxnSp macro="">
      <xdr:nvCxnSpPr>
        <xdr:cNvPr id="356" name="直線コネクタ 355"/>
        <xdr:cNvCxnSpPr/>
      </xdr:nvCxnSpPr>
      <xdr:spPr>
        <a:xfrm>
          <a:off x="16230600" y="733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38117</xdr:rowOff>
    </xdr:from>
    <xdr:ext cx="405111" cy="259045"/>
    <xdr:sp macro="" textlink="">
      <xdr:nvSpPr>
        <xdr:cNvPr id="357" name="【認定こども園・幼稚園・保育所】&#10;有形固定資産減価償却率最大値テキスト"/>
        <xdr:cNvSpPr txBox="1"/>
      </xdr:nvSpPr>
      <xdr:spPr>
        <a:xfrm>
          <a:off x="16357600" y="5524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91440</xdr:rowOff>
    </xdr:from>
    <xdr:to>
      <xdr:col>86</xdr:col>
      <xdr:colOff>25400</xdr:colOff>
      <xdr:row>33</xdr:row>
      <xdr:rowOff>91440</xdr:rowOff>
    </xdr:to>
    <xdr:cxnSp macro="">
      <xdr:nvCxnSpPr>
        <xdr:cNvPr id="358" name="直線コネクタ 357"/>
        <xdr:cNvCxnSpPr/>
      </xdr:nvCxnSpPr>
      <xdr:spPr>
        <a:xfrm>
          <a:off x="16230600" y="574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140987</xdr:rowOff>
    </xdr:from>
    <xdr:ext cx="405111" cy="259045"/>
    <xdr:sp macro="" textlink="">
      <xdr:nvSpPr>
        <xdr:cNvPr id="359" name="【認定こども園・幼稚園・保育所】&#10;有形固定資産減価償却率平均値テキスト"/>
        <xdr:cNvSpPr txBox="1"/>
      </xdr:nvSpPr>
      <xdr:spPr>
        <a:xfrm>
          <a:off x="16357600" y="6656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162560</xdr:rowOff>
    </xdr:from>
    <xdr:to>
      <xdr:col>85</xdr:col>
      <xdr:colOff>177800</xdr:colOff>
      <xdr:row>39</xdr:row>
      <xdr:rowOff>92710</xdr:rowOff>
    </xdr:to>
    <xdr:sp macro="" textlink="">
      <xdr:nvSpPr>
        <xdr:cNvPr id="360" name="フローチャート: 判断 359"/>
        <xdr:cNvSpPr/>
      </xdr:nvSpPr>
      <xdr:spPr>
        <a:xfrm>
          <a:off x="16268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61" name="フローチャート: 判断 360"/>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166370</xdr:rowOff>
    </xdr:from>
    <xdr:to>
      <xdr:col>76</xdr:col>
      <xdr:colOff>165100</xdr:colOff>
      <xdr:row>37</xdr:row>
      <xdr:rowOff>96520</xdr:rowOff>
    </xdr:to>
    <xdr:sp macro="" textlink="">
      <xdr:nvSpPr>
        <xdr:cNvPr id="362" name="フローチャート: 判断 361"/>
        <xdr:cNvSpPr/>
      </xdr:nvSpPr>
      <xdr:spPr>
        <a:xfrm>
          <a:off x="14541500" y="633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3" name="テキスト ボックス 36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4" name="テキスト ボックス 36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5" name="テキスト ボックス 36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6" name="テキスト ボックス 36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7" name="テキスト ボックス 36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145415</xdr:rowOff>
    </xdr:from>
    <xdr:to>
      <xdr:col>76</xdr:col>
      <xdr:colOff>165100</xdr:colOff>
      <xdr:row>37</xdr:row>
      <xdr:rowOff>75565</xdr:rowOff>
    </xdr:to>
    <xdr:sp macro="" textlink="">
      <xdr:nvSpPr>
        <xdr:cNvPr id="368" name="楕円 367"/>
        <xdr:cNvSpPr/>
      </xdr:nvSpPr>
      <xdr:spPr>
        <a:xfrm>
          <a:off x="14541500" y="631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122572</xdr:rowOff>
    </xdr:from>
    <xdr:ext cx="405111" cy="259045"/>
    <xdr:sp macro="" textlink="">
      <xdr:nvSpPr>
        <xdr:cNvPr id="369"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87647</xdr:rowOff>
    </xdr:from>
    <xdr:ext cx="405111" cy="259045"/>
    <xdr:sp macro="" textlink="">
      <xdr:nvSpPr>
        <xdr:cNvPr id="370" name="n_2aveValue【認定こども園・幼稚園・保育所】&#10;有形固定資産減価償却率"/>
        <xdr:cNvSpPr txBox="1"/>
      </xdr:nvSpPr>
      <xdr:spPr>
        <a:xfrm>
          <a:off x="14389744" y="6431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92092</xdr:rowOff>
    </xdr:from>
    <xdr:ext cx="405111" cy="259045"/>
    <xdr:sp macro="" textlink="">
      <xdr:nvSpPr>
        <xdr:cNvPr id="371" name="n_2mainValue【認定こども園・幼稚園・保育所】&#10;有形固定資産減価償却率"/>
        <xdr:cNvSpPr txBox="1"/>
      </xdr:nvSpPr>
      <xdr:spPr>
        <a:xfrm>
          <a:off x="14389744" y="6092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2" name="正方形/長方形 37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3" name="正方形/長方形 37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4" name="正方形/長方形 37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5" name="正方形/長方形 37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6" name="正方形/長方形 37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7" name="正方形/長方形 37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8" name="正方形/長方形 37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9" name="正方形/長方形 37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0" name="テキスト ボックス 37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1" name="直線コネクタ 38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82" name="直線コネクタ 38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83" name="テキスト ボックス 38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84" name="直線コネクタ 38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85" name="テキスト ボックス 38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86" name="直線コネクタ 38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87" name="テキスト ボックス 38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88" name="直線コネクタ 38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9" name="テキスト ボックス 38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90" name="直線コネクタ 38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91" name="テキスト ボックス 39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92" name="直線コネクタ 39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3" name="テキスト ボックス 39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41910</xdr:rowOff>
    </xdr:from>
    <xdr:to>
      <xdr:col>116</xdr:col>
      <xdr:colOff>62864</xdr:colOff>
      <xdr:row>40</xdr:row>
      <xdr:rowOff>114300</xdr:rowOff>
    </xdr:to>
    <xdr:cxnSp macro="">
      <xdr:nvCxnSpPr>
        <xdr:cNvPr id="395" name="直線コネクタ 394"/>
        <xdr:cNvCxnSpPr/>
      </xdr:nvCxnSpPr>
      <xdr:spPr>
        <a:xfrm flipV="1">
          <a:off x="22160864" y="569976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118127</xdr:rowOff>
    </xdr:from>
    <xdr:ext cx="469744" cy="259045"/>
    <xdr:sp macro="" textlink="">
      <xdr:nvSpPr>
        <xdr:cNvPr id="396" name="【認定こども園・幼稚園・保育所】&#10;一人当たり面積最小値テキスト"/>
        <xdr:cNvSpPr txBox="1"/>
      </xdr:nvSpPr>
      <xdr:spPr>
        <a:xfrm>
          <a:off x="22199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40</xdr:row>
      <xdr:rowOff>114300</xdr:rowOff>
    </xdr:from>
    <xdr:to>
      <xdr:col>116</xdr:col>
      <xdr:colOff>152400</xdr:colOff>
      <xdr:row>40</xdr:row>
      <xdr:rowOff>114300</xdr:rowOff>
    </xdr:to>
    <xdr:cxnSp macro="">
      <xdr:nvCxnSpPr>
        <xdr:cNvPr id="397" name="直線コネクタ 396"/>
        <xdr:cNvCxnSpPr/>
      </xdr:nvCxnSpPr>
      <xdr:spPr>
        <a:xfrm>
          <a:off x="22072600" y="697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160037</xdr:rowOff>
    </xdr:from>
    <xdr:ext cx="469744" cy="259045"/>
    <xdr:sp macro="" textlink="">
      <xdr:nvSpPr>
        <xdr:cNvPr id="398" name="【認定こども園・幼稚園・保育所】&#10;一人当たり面積最大値テキスト"/>
        <xdr:cNvSpPr txBox="1"/>
      </xdr:nvSpPr>
      <xdr:spPr>
        <a:xfrm>
          <a:off x="22199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41910</xdr:rowOff>
    </xdr:from>
    <xdr:to>
      <xdr:col>116</xdr:col>
      <xdr:colOff>152400</xdr:colOff>
      <xdr:row>33</xdr:row>
      <xdr:rowOff>41910</xdr:rowOff>
    </xdr:to>
    <xdr:cxnSp macro="">
      <xdr:nvCxnSpPr>
        <xdr:cNvPr id="399" name="直線コネクタ 398"/>
        <xdr:cNvCxnSpPr/>
      </xdr:nvCxnSpPr>
      <xdr:spPr>
        <a:xfrm>
          <a:off x="22072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83837</xdr:rowOff>
    </xdr:from>
    <xdr:ext cx="469744" cy="259045"/>
    <xdr:sp macro="" textlink="">
      <xdr:nvSpPr>
        <xdr:cNvPr id="400" name="【認定こども園・幼稚園・保育所】&#10;一人当たり面積平均値テキスト"/>
        <xdr:cNvSpPr txBox="1"/>
      </xdr:nvSpPr>
      <xdr:spPr>
        <a:xfrm>
          <a:off x="22199600" y="6256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105410</xdr:rowOff>
    </xdr:from>
    <xdr:to>
      <xdr:col>116</xdr:col>
      <xdr:colOff>114300</xdr:colOff>
      <xdr:row>37</xdr:row>
      <xdr:rowOff>35560</xdr:rowOff>
    </xdr:to>
    <xdr:sp macro="" textlink="">
      <xdr:nvSpPr>
        <xdr:cNvPr id="401" name="フローチャート: 判断 400"/>
        <xdr:cNvSpPr/>
      </xdr:nvSpPr>
      <xdr:spPr>
        <a:xfrm>
          <a:off x="22110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154940</xdr:rowOff>
    </xdr:from>
    <xdr:to>
      <xdr:col>112</xdr:col>
      <xdr:colOff>38100</xdr:colOff>
      <xdr:row>37</xdr:row>
      <xdr:rowOff>85090</xdr:rowOff>
    </xdr:to>
    <xdr:sp macro="" textlink="">
      <xdr:nvSpPr>
        <xdr:cNvPr id="402" name="フローチャート: 判断 401"/>
        <xdr:cNvSpPr/>
      </xdr:nvSpPr>
      <xdr:spPr>
        <a:xfrm>
          <a:off x="21272500" y="632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36830</xdr:rowOff>
    </xdr:from>
    <xdr:to>
      <xdr:col>107</xdr:col>
      <xdr:colOff>101600</xdr:colOff>
      <xdr:row>37</xdr:row>
      <xdr:rowOff>138430</xdr:rowOff>
    </xdr:to>
    <xdr:sp macro="" textlink="">
      <xdr:nvSpPr>
        <xdr:cNvPr id="403" name="フローチャート: 判断 402"/>
        <xdr:cNvSpPr/>
      </xdr:nvSpPr>
      <xdr:spPr>
        <a:xfrm>
          <a:off x="20383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4" name="テキスト ボックス 40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5" name="テキスト ボックス 40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6" name="テキスト ボックス 40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7" name="テキスト ボックス 40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8" name="テキスト ボックス 40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113030</xdr:rowOff>
    </xdr:from>
    <xdr:to>
      <xdr:col>107</xdr:col>
      <xdr:colOff>101600</xdr:colOff>
      <xdr:row>38</xdr:row>
      <xdr:rowOff>43180</xdr:rowOff>
    </xdr:to>
    <xdr:sp macro="" textlink="">
      <xdr:nvSpPr>
        <xdr:cNvPr id="409" name="楕円 408"/>
        <xdr:cNvSpPr/>
      </xdr:nvSpPr>
      <xdr:spPr>
        <a:xfrm>
          <a:off x="203835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35</xdr:row>
      <xdr:rowOff>101617</xdr:rowOff>
    </xdr:from>
    <xdr:ext cx="469744" cy="259045"/>
    <xdr:sp macro="" textlink="">
      <xdr:nvSpPr>
        <xdr:cNvPr id="410" name="n_1aveValue【認定こども園・幼稚園・保育所】&#10;一人当たり面積"/>
        <xdr:cNvSpPr txBox="1"/>
      </xdr:nvSpPr>
      <xdr:spPr>
        <a:xfrm>
          <a:off x="21075727" y="6102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154957</xdr:rowOff>
    </xdr:from>
    <xdr:ext cx="469744" cy="259045"/>
    <xdr:sp macro="" textlink="">
      <xdr:nvSpPr>
        <xdr:cNvPr id="411" name="n_2aveValue【認定こども園・幼稚園・保育所】&#10;一人当たり面積"/>
        <xdr:cNvSpPr txBox="1"/>
      </xdr:nvSpPr>
      <xdr:spPr>
        <a:xfrm>
          <a:off x="20199427" y="615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34307</xdr:rowOff>
    </xdr:from>
    <xdr:ext cx="469744" cy="259045"/>
    <xdr:sp macro="" textlink="">
      <xdr:nvSpPr>
        <xdr:cNvPr id="412" name="n_2mainValue【認定こども園・幼稚園・保育所】&#10;一人当たり面積"/>
        <xdr:cNvSpPr txBox="1"/>
      </xdr:nvSpPr>
      <xdr:spPr>
        <a:xfrm>
          <a:off x="20199427" y="654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3" name="テキスト ボックス 4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5" name="テキスト ボックス 434"/>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57150</xdr:rowOff>
    </xdr:from>
    <xdr:to>
      <xdr:col>85</xdr:col>
      <xdr:colOff>126364</xdr:colOff>
      <xdr:row>63</xdr:row>
      <xdr:rowOff>72390</xdr:rowOff>
    </xdr:to>
    <xdr:cxnSp macro="">
      <xdr:nvCxnSpPr>
        <xdr:cNvPr id="437" name="直線コネクタ 436"/>
        <xdr:cNvCxnSpPr/>
      </xdr:nvCxnSpPr>
      <xdr:spPr>
        <a:xfrm flipV="1">
          <a:off x="16318864" y="9658350"/>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76217</xdr:rowOff>
    </xdr:from>
    <xdr:ext cx="405111" cy="259045"/>
    <xdr:sp macro="" textlink="">
      <xdr:nvSpPr>
        <xdr:cNvPr id="438" name="【学校施設】&#10;有形固定資産減価償却率最小値テキスト"/>
        <xdr:cNvSpPr txBox="1"/>
      </xdr:nvSpPr>
      <xdr:spPr>
        <a:xfrm>
          <a:off x="16357600" y="1087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72390</xdr:rowOff>
    </xdr:from>
    <xdr:to>
      <xdr:col>86</xdr:col>
      <xdr:colOff>25400</xdr:colOff>
      <xdr:row>63</xdr:row>
      <xdr:rowOff>72390</xdr:rowOff>
    </xdr:to>
    <xdr:cxnSp macro="">
      <xdr:nvCxnSpPr>
        <xdr:cNvPr id="439" name="直線コネクタ 438"/>
        <xdr:cNvCxnSpPr/>
      </xdr:nvCxnSpPr>
      <xdr:spPr>
        <a:xfrm>
          <a:off x="16230600" y="1087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3827</xdr:rowOff>
    </xdr:from>
    <xdr:ext cx="405111" cy="259045"/>
    <xdr:sp macro="" textlink="">
      <xdr:nvSpPr>
        <xdr:cNvPr id="440" name="【学校施設】&#10;有形固定資産減価償却率最大値テキスト"/>
        <xdr:cNvSpPr txBox="1"/>
      </xdr:nvSpPr>
      <xdr:spPr>
        <a:xfrm>
          <a:off x="16357600" y="9433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57150</xdr:rowOff>
    </xdr:from>
    <xdr:to>
      <xdr:col>86</xdr:col>
      <xdr:colOff>25400</xdr:colOff>
      <xdr:row>56</xdr:row>
      <xdr:rowOff>57150</xdr:rowOff>
    </xdr:to>
    <xdr:cxnSp macro="">
      <xdr:nvCxnSpPr>
        <xdr:cNvPr id="441" name="直線コネクタ 440"/>
        <xdr:cNvCxnSpPr/>
      </xdr:nvCxnSpPr>
      <xdr:spPr>
        <a:xfrm>
          <a:off x="16230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25417</xdr:rowOff>
    </xdr:from>
    <xdr:ext cx="405111" cy="259045"/>
    <xdr:sp macro="" textlink="">
      <xdr:nvSpPr>
        <xdr:cNvPr id="442" name="【学校施設】&#10;有形固定資産減価償却率平均値テキスト"/>
        <xdr:cNvSpPr txBox="1"/>
      </xdr:nvSpPr>
      <xdr:spPr>
        <a:xfrm>
          <a:off x="16357600" y="101409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xdr:rowOff>
    </xdr:from>
    <xdr:to>
      <xdr:col>85</xdr:col>
      <xdr:colOff>177800</xdr:colOff>
      <xdr:row>60</xdr:row>
      <xdr:rowOff>104140</xdr:rowOff>
    </xdr:to>
    <xdr:sp macro="" textlink="">
      <xdr:nvSpPr>
        <xdr:cNvPr id="443" name="フローチャート: 判断 442"/>
        <xdr:cNvSpPr/>
      </xdr:nvSpPr>
      <xdr:spPr>
        <a:xfrm>
          <a:off x="16268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44" name="フローチャート: 判断 443"/>
        <xdr:cNvSpPr/>
      </xdr:nvSpPr>
      <xdr:spPr>
        <a:xfrm>
          <a:off x="15430500" y="1011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21590</xdr:rowOff>
    </xdr:from>
    <xdr:to>
      <xdr:col>76</xdr:col>
      <xdr:colOff>165100</xdr:colOff>
      <xdr:row>59</xdr:row>
      <xdr:rowOff>123190</xdr:rowOff>
    </xdr:to>
    <xdr:sp macro="" textlink="">
      <xdr:nvSpPr>
        <xdr:cNvPr id="445" name="フローチャート: 判断 444"/>
        <xdr:cNvSpPr/>
      </xdr:nvSpPr>
      <xdr:spPr>
        <a:xfrm>
          <a:off x="14541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6" name="テキスト ボックス 4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7" name="テキスト ボックス 4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8" name="テキスト ボックス 4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9" name="テキスト ボックス 4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0" name="テキスト ボックス 4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139700</xdr:rowOff>
    </xdr:from>
    <xdr:to>
      <xdr:col>85</xdr:col>
      <xdr:colOff>177800</xdr:colOff>
      <xdr:row>61</xdr:row>
      <xdr:rowOff>69850</xdr:rowOff>
    </xdr:to>
    <xdr:sp macro="" textlink="">
      <xdr:nvSpPr>
        <xdr:cNvPr id="451" name="楕円 450"/>
        <xdr:cNvSpPr/>
      </xdr:nvSpPr>
      <xdr:spPr>
        <a:xfrm>
          <a:off x="162687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118127</xdr:rowOff>
    </xdr:from>
    <xdr:ext cx="405111" cy="259045"/>
    <xdr:sp macro="" textlink="">
      <xdr:nvSpPr>
        <xdr:cNvPr id="452" name="【学校施設】&#10;有形固定資産減価償却率該当値テキスト"/>
        <xdr:cNvSpPr txBox="1"/>
      </xdr:nvSpPr>
      <xdr:spPr>
        <a:xfrm>
          <a:off x="16357600" y="1040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2540</xdr:rowOff>
    </xdr:from>
    <xdr:to>
      <xdr:col>81</xdr:col>
      <xdr:colOff>101600</xdr:colOff>
      <xdr:row>61</xdr:row>
      <xdr:rowOff>104140</xdr:rowOff>
    </xdr:to>
    <xdr:sp macro="" textlink="">
      <xdr:nvSpPr>
        <xdr:cNvPr id="453" name="楕円 452"/>
        <xdr:cNvSpPr/>
      </xdr:nvSpPr>
      <xdr:spPr>
        <a:xfrm>
          <a:off x="15430500" y="1046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19050</xdr:rowOff>
    </xdr:from>
    <xdr:to>
      <xdr:col>85</xdr:col>
      <xdr:colOff>127000</xdr:colOff>
      <xdr:row>61</xdr:row>
      <xdr:rowOff>53340</xdr:rowOff>
    </xdr:to>
    <xdr:cxnSp macro="">
      <xdr:nvCxnSpPr>
        <xdr:cNvPr id="454" name="直線コネクタ 453"/>
        <xdr:cNvCxnSpPr/>
      </xdr:nvCxnSpPr>
      <xdr:spPr>
        <a:xfrm flipV="1">
          <a:off x="15481300" y="1047750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78740</xdr:rowOff>
    </xdr:from>
    <xdr:to>
      <xdr:col>76</xdr:col>
      <xdr:colOff>165100</xdr:colOff>
      <xdr:row>62</xdr:row>
      <xdr:rowOff>8890</xdr:rowOff>
    </xdr:to>
    <xdr:sp macro="" textlink="">
      <xdr:nvSpPr>
        <xdr:cNvPr id="455" name="楕円 454"/>
        <xdr:cNvSpPr/>
      </xdr:nvSpPr>
      <xdr:spPr>
        <a:xfrm>
          <a:off x="14541500" y="1053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53340</xdr:rowOff>
    </xdr:from>
    <xdr:to>
      <xdr:col>81</xdr:col>
      <xdr:colOff>50800</xdr:colOff>
      <xdr:row>61</xdr:row>
      <xdr:rowOff>129540</xdr:rowOff>
    </xdr:to>
    <xdr:cxnSp macro="">
      <xdr:nvCxnSpPr>
        <xdr:cNvPr id="456" name="直線コネクタ 455"/>
        <xdr:cNvCxnSpPr/>
      </xdr:nvCxnSpPr>
      <xdr:spPr>
        <a:xfrm flipV="1">
          <a:off x="14592300" y="1051179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57" name="n_1aveValue【学校施設】&#10;有形固定資産減価償却率"/>
        <xdr:cNvSpPr txBox="1"/>
      </xdr:nvSpPr>
      <xdr:spPr>
        <a:xfrm>
          <a:off x="1526604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139717</xdr:rowOff>
    </xdr:from>
    <xdr:ext cx="405111" cy="259045"/>
    <xdr:sp macro="" textlink="">
      <xdr:nvSpPr>
        <xdr:cNvPr id="458" name="n_2aveValue【学校施設】&#10;有形固定資産減価償却率"/>
        <xdr:cNvSpPr txBox="1"/>
      </xdr:nvSpPr>
      <xdr:spPr>
        <a:xfrm>
          <a:off x="143897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95267</xdr:rowOff>
    </xdr:from>
    <xdr:ext cx="405111" cy="259045"/>
    <xdr:sp macro="" textlink="">
      <xdr:nvSpPr>
        <xdr:cNvPr id="459" name="n_1mainValue【学校施設】&#10;有形固定資産減価償却率"/>
        <xdr:cNvSpPr txBox="1"/>
      </xdr:nvSpPr>
      <xdr:spPr>
        <a:xfrm>
          <a:off x="15266044" y="1055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17</xdr:rowOff>
    </xdr:from>
    <xdr:ext cx="405111" cy="259045"/>
    <xdr:sp macro="" textlink="">
      <xdr:nvSpPr>
        <xdr:cNvPr id="460" name="n_2mainValue【学校施設】&#10;有形固定資産減価償却率"/>
        <xdr:cNvSpPr txBox="1"/>
      </xdr:nvSpPr>
      <xdr:spPr>
        <a:xfrm>
          <a:off x="14389744" y="1062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1" name="正方形/長方形 46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2" name="正方形/長方形 46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3" name="正方形/長方形 46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4" name="正方形/長方形 46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5" name="正方形/長方形 46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6" name="正方形/長方形 46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7" name="正方形/長方形 46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8" name="正方形/長方形 46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9" name="テキスト ボックス 46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0" name="直線コネクタ 46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1" name="テキスト ボックス 470"/>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72" name="直線コネクタ 471"/>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73" name="テキスト ボックス 472"/>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74" name="直線コネクタ 473"/>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75" name="テキスト ボックス 474"/>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76" name="直線コネクタ 475"/>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77" name="テキスト ボックス 476"/>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78" name="直線コネクタ 477"/>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79" name="テキスト ボックス 478"/>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0" name="直線コネクタ 479"/>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1" name="テキスト ボックス 480"/>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2"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118872</xdr:rowOff>
    </xdr:from>
    <xdr:to>
      <xdr:col>116</xdr:col>
      <xdr:colOff>62864</xdr:colOff>
      <xdr:row>62</xdr:row>
      <xdr:rowOff>138075</xdr:rowOff>
    </xdr:to>
    <xdr:cxnSp macro="">
      <xdr:nvCxnSpPr>
        <xdr:cNvPr id="483" name="直線コネクタ 482"/>
        <xdr:cNvCxnSpPr/>
      </xdr:nvCxnSpPr>
      <xdr:spPr>
        <a:xfrm flipV="1">
          <a:off x="22160864" y="9720072"/>
          <a:ext cx="0" cy="1047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141902</xdr:rowOff>
    </xdr:from>
    <xdr:ext cx="469744" cy="259045"/>
    <xdr:sp macro="" textlink="">
      <xdr:nvSpPr>
        <xdr:cNvPr id="484" name="【学校施設】&#10;一人当たり面積最小値テキスト"/>
        <xdr:cNvSpPr txBox="1"/>
      </xdr:nvSpPr>
      <xdr:spPr>
        <a:xfrm>
          <a:off x="22199600" y="10771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138075</xdr:rowOff>
    </xdr:from>
    <xdr:to>
      <xdr:col>116</xdr:col>
      <xdr:colOff>152400</xdr:colOff>
      <xdr:row>62</xdr:row>
      <xdr:rowOff>138075</xdr:rowOff>
    </xdr:to>
    <xdr:cxnSp macro="">
      <xdr:nvCxnSpPr>
        <xdr:cNvPr id="485" name="直線コネクタ 484"/>
        <xdr:cNvCxnSpPr/>
      </xdr:nvCxnSpPr>
      <xdr:spPr>
        <a:xfrm>
          <a:off x="22072600" y="10767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65549</xdr:rowOff>
    </xdr:from>
    <xdr:ext cx="469744" cy="259045"/>
    <xdr:sp macro="" textlink="">
      <xdr:nvSpPr>
        <xdr:cNvPr id="486" name="【学校施設】&#10;一人当たり面積最大値テキスト"/>
        <xdr:cNvSpPr txBox="1"/>
      </xdr:nvSpPr>
      <xdr:spPr>
        <a:xfrm>
          <a:off x="22199600" y="9495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118872</xdr:rowOff>
    </xdr:from>
    <xdr:to>
      <xdr:col>116</xdr:col>
      <xdr:colOff>152400</xdr:colOff>
      <xdr:row>56</xdr:row>
      <xdr:rowOff>118872</xdr:rowOff>
    </xdr:to>
    <xdr:cxnSp macro="">
      <xdr:nvCxnSpPr>
        <xdr:cNvPr id="487" name="直線コネクタ 486"/>
        <xdr:cNvCxnSpPr/>
      </xdr:nvCxnSpPr>
      <xdr:spPr>
        <a:xfrm>
          <a:off x="22072600" y="972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73474</xdr:rowOff>
    </xdr:from>
    <xdr:ext cx="469744" cy="259045"/>
    <xdr:sp macro="" textlink="">
      <xdr:nvSpPr>
        <xdr:cNvPr id="488" name="【学校施設】&#10;一人当たり面積平均値テキスト"/>
        <xdr:cNvSpPr txBox="1"/>
      </xdr:nvSpPr>
      <xdr:spPr>
        <a:xfrm>
          <a:off x="22199600" y="10360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95047</xdr:rowOff>
    </xdr:from>
    <xdr:to>
      <xdr:col>116</xdr:col>
      <xdr:colOff>114300</xdr:colOff>
      <xdr:row>61</xdr:row>
      <xdr:rowOff>25197</xdr:rowOff>
    </xdr:to>
    <xdr:sp macro="" textlink="">
      <xdr:nvSpPr>
        <xdr:cNvPr id="489" name="フローチャート: 判断 488"/>
        <xdr:cNvSpPr/>
      </xdr:nvSpPr>
      <xdr:spPr>
        <a:xfrm>
          <a:off x="22110700" y="103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38354</xdr:rowOff>
    </xdr:from>
    <xdr:to>
      <xdr:col>112</xdr:col>
      <xdr:colOff>38100</xdr:colOff>
      <xdr:row>60</xdr:row>
      <xdr:rowOff>139954</xdr:rowOff>
    </xdr:to>
    <xdr:sp macro="" textlink="">
      <xdr:nvSpPr>
        <xdr:cNvPr id="490" name="フローチャート: 判断 489"/>
        <xdr:cNvSpPr/>
      </xdr:nvSpPr>
      <xdr:spPr>
        <a:xfrm>
          <a:off x="21272500" y="10325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68986</xdr:rowOff>
    </xdr:from>
    <xdr:to>
      <xdr:col>107</xdr:col>
      <xdr:colOff>101600</xdr:colOff>
      <xdr:row>60</xdr:row>
      <xdr:rowOff>170586</xdr:rowOff>
    </xdr:to>
    <xdr:sp macro="" textlink="">
      <xdr:nvSpPr>
        <xdr:cNvPr id="491" name="フローチャート: 判断 490"/>
        <xdr:cNvSpPr/>
      </xdr:nvSpPr>
      <xdr:spPr>
        <a:xfrm>
          <a:off x="20383500" y="103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15951</xdr:rowOff>
    </xdr:from>
    <xdr:to>
      <xdr:col>116</xdr:col>
      <xdr:colOff>114300</xdr:colOff>
      <xdr:row>59</xdr:row>
      <xdr:rowOff>117551</xdr:rowOff>
    </xdr:to>
    <xdr:sp macro="" textlink="">
      <xdr:nvSpPr>
        <xdr:cNvPr id="497" name="楕円 496"/>
        <xdr:cNvSpPr/>
      </xdr:nvSpPr>
      <xdr:spPr>
        <a:xfrm>
          <a:off x="22110700" y="1013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38828</xdr:rowOff>
    </xdr:from>
    <xdr:ext cx="469744" cy="259045"/>
    <xdr:sp macro="" textlink="">
      <xdr:nvSpPr>
        <xdr:cNvPr id="498" name="【学校施設】&#10;一人当たり面積該当値テキスト"/>
        <xdr:cNvSpPr txBox="1"/>
      </xdr:nvSpPr>
      <xdr:spPr>
        <a:xfrm>
          <a:off x="22199600" y="9982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40640</xdr:rowOff>
    </xdr:from>
    <xdr:to>
      <xdr:col>112</xdr:col>
      <xdr:colOff>38100</xdr:colOff>
      <xdr:row>59</xdr:row>
      <xdr:rowOff>142240</xdr:rowOff>
    </xdr:to>
    <xdr:sp macro="" textlink="">
      <xdr:nvSpPr>
        <xdr:cNvPr id="499" name="楕円 498"/>
        <xdr:cNvSpPr/>
      </xdr:nvSpPr>
      <xdr:spPr>
        <a:xfrm>
          <a:off x="212725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66751</xdr:rowOff>
    </xdr:from>
    <xdr:to>
      <xdr:col>116</xdr:col>
      <xdr:colOff>63500</xdr:colOff>
      <xdr:row>59</xdr:row>
      <xdr:rowOff>91440</xdr:rowOff>
    </xdr:to>
    <xdr:cxnSp macro="">
      <xdr:nvCxnSpPr>
        <xdr:cNvPr id="500" name="直線コネクタ 499"/>
        <xdr:cNvCxnSpPr/>
      </xdr:nvCxnSpPr>
      <xdr:spPr>
        <a:xfrm flipV="1">
          <a:off x="21323300" y="10182301"/>
          <a:ext cx="838200" cy="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64415</xdr:rowOff>
    </xdr:from>
    <xdr:to>
      <xdr:col>107</xdr:col>
      <xdr:colOff>101600</xdr:colOff>
      <xdr:row>59</xdr:row>
      <xdr:rowOff>166015</xdr:rowOff>
    </xdr:to>
    <xdr:sp macro="" textlink="">
      <xdr:nvSpPr>
        <xdr:cNvPr id="501" name="楕円 500"/>
        <xdr:cNvSpPr/>
      </xdr:nvSpPr>
      <xdr:spPr>
        <a:xfrm>
          <a:off x="20383500" y="10179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91440</xdr:rowOff>
    </xdr:from>
    <xdr:to>
      <xdr:col>111</xdr:col>
      <xdr:colOff>177800</xdr:colOff>
      <xdr:row>59</xdr:row>
      <xdr:rowOff>115215</xdr:rowOff>
    </xdr:to>
    <xdr:cxnSp macro="">
      <xdr:nvCxnSpPr>
        <xdr:cNvPr id="502" name="直線コネクタ 501"/>
        <xdr:cNvCxnSpPr/>
      </xdr:nvCxnSpPr>
      <xdr:spPr>
        <a:xfrm flipV="1">
          <a:off x="20434300" y="10206990"/>
          <a:ext cx="889000" cy="23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131081</xdr:rowOff>
    </xdr:from>
    <xdr:ext cx="469744" cy="259045"/>
    <xdr:sp macro="" textlink="">
      <xdr:nvSpPr>
        <xdr:cNvPr id="503" name="n_1aveValue【学校施設】&#10;一人当たり面積"/>
        <xdr:cNvSpPr txBox="1"/>
      </xdr:nvSpPr>
      <xdr:spPr>
        <a:xfrm>
          <a:off x="21075727" y="10418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161713</xdr:rowOff>
    </xdr:from>
    <xdr:ext cx="469744" cy="259045"/>
    <xdr:sp macro="" textlink="">
      <xdr:nvSpPr>
        <xdr:cNvPr id="504" name="n_2aveValue【学校施設】&#10;一人当たり面積"/>
        <xdr:cNvSpPr txBox="1"/>
      </xdr:nvSpPr>
      <xdr:spPr>
        <a:xfrm>
          <a:off x="20199427" y="10448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158767</xdr:rowOff>
    </xdr:from>
    <xdr:ext cx="469744" cy="259045"/>
    <xdr:sp macro="" textlink="">
      <xdr:nvSpPr>
        <xdr:cNvPr id="505" name="n_1mainValue【学校施設】&#10;一人当たり面積"/>
        <xdr:cNvSpPr txBox="1"/>
      </xdr:nvSpPr>
      <xdr:spPr>
        <a:xfrm>
          <a:off x="21075727" y="993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11092</xdr:rowOff>
    </xdr:from>
    <xdr:ext cx="469744" cy="259045"/>
    <xdr:sp macro="" textlink="">
      <xdr:nvSpPr>
        <xdr:cNvPr id="506" name="n_2mainValue【学校施設】&#10;一人当たり面積"/>
        <xdr:cNvSpPr txBox="1"/>
      </xdr:nvSpPr>
      <xdr:spPr>
        <a:xfrm>
          <a:off x="20199427" y="995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7" name="正方形/長方形 50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08" name="正方形/長方形 50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09" name="正方形/長方形 50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0" name="正方形/長方形 50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1" name="正方形/長方形 51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2" name="正方形/長方形 51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3" name="正方形/長方形 51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4" name="正方形/長方形 51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5" name="テキスト ボックス 51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6" name="直線コネクタ 51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17" name="テキスト ボックス 516"/>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18" name="直線コネクタ 51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19" name="テキスト ボックス 51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520" name="直線コネクタ 51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521" name="テキスト ボックス 52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522" name="直線コネクタ 52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523" name="テキスト ボックス 52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524" name="直線コネクタ 52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525" name="テキスト ボックス 524"/>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26" name="直線コネクタ 52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27" name="テキスト ボックス 52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2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38100</xdr:rowOff>
    </xdr:from>
    <xdr:to>
      <xdr:col>85</xdr:col>
      <xdr:colOff>126364</xdr:colOff>
      <xdr:row>85</xdr:row>
      <xdr:rowOff>3811</xdr:rowOff>
    </xdr:to>
    <xdr:cxnSp macro="">
      <xdr:nvCxnSpPr>
        <xdr:cNvPr id="529" name="直線コネクタ 528"/>
        <xdr:cNvCxnSpPr/>
      </xdr:nvCxnSpPr>
      <xdr:spPr>
        <a:xfrm flipV="1">
          <a:off x="16318864" y="13411200"/>
          <a:ext cx="0" cy="116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7638</xdr:rowOff>
    </xdr:from>
    <xdr:ext cx="405111" cy="259045"/>
    <xdr:sp macro="" textlink="">
      <xdr:nvSpPr>
        <xdr:cNvPr id="530" name="【児童館】&#10;有形固定資産減価償却率最小値テキスト"/>
        <xdr:cNvSpPr txBox="1"/>
      </xdr:nvSpPr>
      <xdr:spPr>
        <a:xfrm>
          <a:off x="16357600" y="14580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3811</xdr:rowOff>
    </xdr:from>
    <xdr:to>
      <xdr:col>86</xdr:col>
      <xdr:colOff>25400</xdr:colOff>
      <xdr:row>85</xdr:row>
      <xdr:rowOff>3811</xdr:rowOff>
    </xdr:to>
    <xdr:cxnSp macro="">
      <xdr:nvCxnSpPr>
        <xdr:cNvPr id="531" name="直線コネクタ 530"/>
        <xdr:cNvCxnSpPr/>
      </xdr:nvCxnSpPr>
      <xdr:spPr>
        <a:xfrm>
          <a:off x="16230600" y="145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156227</xdr:rowOff>
    </xdr:from>
    <xdr:ext cx="469744" cy="259045"/>
    <xdr:sp macro="" textlink="">
      <xdr:nvSpPr>
        <xdr:cNvPr id="532" name="【児童館】&#10;有形固定資産減価償却率最大値テキスト"/>
        <xdr:cNvSpPr txBox="1"/>
      </xdr:nvSpPr>
      <xdr:spPr>
        <a:xfrm>
          <a:off x="16357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533" name="直線コネクタ 532"/>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153179</xdr:rowOff>
    </xdr:from>
    <xdr:ext cx="405111" cy="259045"/>
    <xdr:sp macro="" textlink="">
      <xdr:nvSpPr>
        <xdr:cNvPr id="534" name="【児童館】&#10;有形固定資産減価償却率平均値テキスト"/>
        <xdr:cNvSpPr txBox="1"/>
      </xdr:nvSpPr>
      <xdr:spPr>
        <a:xfrm>
          <a:off x="16357600" y="140406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3302</xdr:rowOff>
    </xdr:from>
    <xdr:to>
      <xdr:col>85</xdr:col>
      <xdr:colOff>177800</xdr:colOff>
      <xdr:row>82</xdr:row>
      <xdr:rowOff>104902</xdr:rowOff>
    </xdr:to>
    <xdr:sp macro="" textlink="">
      <xdr:nvSpPr>
        <xdr:cNvPr id="535" name="フローチャート: 判断 534"/>
        <xdr:cNvSpPr/>
      </xdr:nvSpPr>
      <xdr:spPr>
        <a:xfrm>
          <a:off x="16268700" y="1406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536" name="フローチャート: 判断 535"/>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58165</xdr:rowOff>
    </xdr:from>
    <xdr:to>
      <xdr:col>76</xdr:col>
      <xdr:colOff>165100</xdr:colOff>
      <xdr:row>81</xdr:row>
      <xdr:rowOff>159765</xdr:rowOff>
    </xdr:to>
    <xdr:sp macro="" textlink="">
      <xdr:nvSpPr>
        <xdr:cNvPr id="537" name="フローチャート: 判断 536"/>
        <xdr:cNvSpPr/>
      </xdr:nvSpPr>
      <xdr:spPr>
        <a:xfrm>
          <a:off x="14541500" y="1394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38" name="テキスト ボックス 53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39" name="テキスト ボックス 53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0" name="テキスト ボックス 53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1" name="テキスト ボックス 54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2" name="テキスト ボックス 54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158750</xdr:rowOff>
    </xdr:from>
    <xdr:to>
      <xdr:col>85</xdr:col>
      <xdr:colOff>177800</xdr:colOff>
      <xdr:row>78</xdr:row>
      <xdr:rowOff>88900</xdr:rowOff>
    </xdr:to>
    <xdr:sp macro="" textlink="">
      <xdr:nvSpPr>
        <xdr:cNvPr id="543" name="楕円 542"/>
        <xdr:cNvSpPr/>
      </xdr:nvSpPr>
      <xdr:spPr>
        <a:xfrm>
          <a:off x="162687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111777</xdr:rowOff>
    </xdr:from>
    <xdr:ext cx="469744" cy="259045"/>
    <xdr:sp macro="" textlink="">
      <xdr:nvSpPr>
        <xdr:cNvPr id="544" name="【児童館】&#10;有形固定資産減価償却率該当値テキスト"/>
        <xdr:cNvSpPr txBox="1"/>
      </xdr:nvSpPr>
      <xdr:spPr>
        <a:xfrm>
          <a:off x="16357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158750</xdr:rowOff>
    </xdr:from>
    <xdr:to>
      <xdr:col>81</xdr:col>
      <xdr:colOff>101600</xdr:colOff>
      <xdr:row>78</xdr:row>
      <xdr:rowOff>88900</xdr:rowOff>
    </xdr:to>
    <xdr:sp macro="" textlink="">
      <xdr:nvSpPr>
        <xdr:cNvPr id="545" name="楕円 544"/>
        <xdr:cNvSpPr/>
      </xdr:nvSpPr>
      <xdr:spPr>
        <a:xfrm>
          <a:off x="15430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38100</xdr:rowOff>
    </xdr:from>
    <xdr:to>
      <xdr:col>85</xdr:col>
      <xdr:colOff>127000</xdr:colOff>
      <xdr:row>78</xdr:row>
      <xdr:rowOff>38100</xdr:rowOff>
    </xdr:to>
    <xdr:cxnSp macro="">
      <xdr:nvCxnSpPr>
        <xdr:cNvPr id="546" name="直線コネクタ 545"/>
        <xdr:cNvCxnSpPr/>
      </xdr:nvCxnSpPr>
      <xdr:spPr>
        <a:xfrm>
          <a:off x="15481300" y="1341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158750</xdr:rowOff>
    </xdr:from>
    <xdr:to>
      <xdr:col>76</xdr:col>
      <xdr:colOff>165100</xdr:colOff>
      <xdr:row>78</xdr:row>
      <xdr:rowOff>88900</xdr:rowOff>
    </xdr:to>
    <xdr:sp macro="" textlink="">
      <xdr:nvSpPr>
        <xdr:cNvPr id="547" name="楕円 546"/>
        <xdr:cNvSpPr/>
      </xdr:nvSpPr>
      <xdr:spPr>
        <a:xfrm>
          <a:off x="14541500" y="1336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38100</xdr:rowOff>
    </xdr:from>
    <xdr:to>
      <xdr:col>81</xdr:col>
      <xdr:colOff>50800</xdr:colOff>
      <xdr:row>78</xdr:row>
      <xdr:rowOff>38100</xdr:rowOff>
    </xdr:to>
    <xdr:cxnSp macro="">
      <xdr:nvCxnSpPr>
        <xdr:cNvPr id="548" name="直線コネクタ 547"/>
        <xdr:cNvCxnSpPr/>
      </xdr:nvCxnSpPr>
      <xdr:spPr>
        <a:xfrm>
          <a:off x="14592300" y="13411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16</xdr:rowOff>
    </xdr:from>
    <xdr:ext cx="405111" cy="259045"/>
    <xdr:sp macro="" textlink="">
      <xdr:nvSpPr>
        <xdr:cNvPr id="549" name="n_1aveValue【児童館】&#10;有形固定資産減価償却率"/>
        <xdr:cNvSpPr txBox="1"/>
      </xdr:nvSpPr>
      <xdr:spPr>
        <a:xfrm>
          <a:off x="15266044"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150892</xdr:rowOff>
    </xdr:from>
    <xdr:ext cx="405111" cy="259045"/>
    <xdr:sp macro="" textlink="">
      <xdr:nvSpPr>
        <xdr:cNvPr id="550" name="n_2aveValue【児童館】&#10;有形固定資産減価償却率"/>
        <xdr:cNvSpPr txBox="1"/>
      </xdr:nvSpPr>
      <xdr:spPr>
        <a:xfrm>
          <a:off x="14389744" y="1403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76</xdr:row>
      <xdr:rowOff>105427</xdr:rowOff>
    </xdr:from>
    <xdr:ext cx="469744" cy="259045"/>
    <xdr:sp macro="" textlink="">
      <xdr:nvSpPr>
        <xdr:cNvPr id="551" name="n_1mainValue【児童館】&#10;有形固定資産減価償却率"/>
        <xdr:cNvSpPr txBox="1"/>
      </xdr:nvSpPr>
      <xdr:spPr>
        <a:xfrm>
          <a:off x="152337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76</xdr:row>
      <xdr:rowOff>105427</xdr:rowOff>
    </xdr:from>
    <xdr:ext cx="469744" cy="259045"/>
    <xdr:sp macro="" textlink="">
      <xdr:nvSpPr>
        <xdr:cNvPr id="552" name="n_2mainValue【児童館】&#10;有形固定資産減価償却率"/>
        <xdr:cNvSpPr txBox="1"/>
      </xdr:nvSpPr>
      <xdr:spPr>
        <a:xfrm>
          <a:off x="14357427"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3" name="正方形/長方形 55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4" name="正方形/長方形 55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5" name="正方形/長方形 55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56" name="正方形/長方形 55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57" name="正方形/長方形 55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58" name="正方形/長方形 55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59" name="正方形/長方形 55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0" name="正方形/長方形 55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1" name="テキスト ボックス 56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2" name="直線コネクタ 56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3" name="直線コネクタ 56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4" name="テキスト ボックス 56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5" name="直線コネクタ 56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66" name="テキスト ボックス 56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67" name="直線コネクタ 56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68" name="テキスト ボックス 56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69" name="直線コネクタ 56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0" name="テキスト ボックス 56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1" name="直線コネクタ 57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2" name="テキスト ボックス 57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xdr:rowOff>
    </xdr:from>
    <xdr:to>
      <xdr:col>116</xdr:col>
      <xdr:colOff>62864</xdr:colOff>
      <xdr:row>85</xdr:row>
      <xdr:rowOff>163830</xdr:rowOff>
    </xdr:to>
    <xdr:cxnSp macro="">
      <xdr:nvCxnSpPr>
        <xdr:cNvPr id="576" name="直線コネクタ 575"/>
        <xdr:cNvCxnSpPr/>
      </xdr:nvCxnSpPr>
      <xdr:spPr>
        <a:xfrm flipV="1">
          <a:off x="22160864" y="1338072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77"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78" name="直線コネクタ 577"/>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125747</xdr:rowOff>
    </xdr:from>
    <xdr:ext cx="469744" cy="259045"/>
    <xdr:sp macro="" textlink="">
      <xdr:nvSpPr>
        <xdr:cNvPr id="579" name="【児童館】&#10;一人当たり面積最大値テキスト"/>
        <xdr:cNvSpPr txBox="1"/>
      </xdr:nvSpPr>
      <xdr:spPr>
        <a:xfrm>
          <a:off x="22199600" y="13155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xdr:rowOff>
    </xdr:from>
    <xdr:to>
      <xdr:col>116</xdr:col>
      <xdr:colOff>152400</xdr:colOff>
      <xdr:row>78</xdr:row>
      <xdr:rowOff>7620</xdr:rowOff>
    </xdr:to>
    <xdr:cxnSp macro="">
      <xdr:nvCxnSpPr>
        <xdr:cNvPr id="580" name="直線コネクタ 579"/>
        <xdr:cNvCxnSpPr/>
      </xdr:nvCxnSpPr>
      <xdr:spPr>
        <a:xfrm>
          <a:off x="22072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17797</xdr:rowOff>
    </xdr:from>
    <xdr:ext cx="469744" cy="259045"/>
    <xdr:sp macro="" textlink="">
      <xdr:nvSpPr>
        <xdr:cNvPr id="581" name="【児童館】&#10;一人当たり面積平均値テキスト"/>
        <xdr:cNvSpPr txBox="1"/>
      </xdr:nvSpPr>
      <xdr:spPr>
        <a:xfrm>
          <a:off x="22199600" y="142481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166370</xdr:rowOff>
    </xdr:from>
    <xdr:to>
      <xdr:col>116</xdr:col>
      <xdr:colOff>114300</xdr:colOff>
      <xdr:row>84</xdr:row>
      <xdr:rowOff>96520</xdr:rowOff>
    </xdr:to>
    <xdr:sp macro="" textlink="">
      <xdr:nvSpPr>
        <xdr:cNvPr id="582" name="フローチャート: 判断 581"/>
        <xdr:cNvSpPr/>
      </xdr:nvSpPr>
      <xdr:spPr>
        <a:xfrm>
          <a:off x="221107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83" name="フローチャート: 判断 582"/>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71120</xdr:rowOff>
    </xdr:from>
    <xdr:to>
      <xdr:col>107</xdr:col>
      <xdr:colOff>101600</xdr:colOff>
      <xdr:row>85</xdr:row>
      <xdr:rowOff>1270</xdr:rowOff>
    </xdr:to>
    <xdr:sp macro="" textlink="">
      <xdr:nvSpPr>
        <xdr:cNvPr id="584" name="フローチャート: 判断 583"/>
        <xdr:cNvSpPr/>
      </xdr:nvSpPr>
      <xdr:spPr>
        <a:xfrm>
          <a:off x="20383500" y="1447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85" name="テキスト ボックス 58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86" name="テキスト ボックス 58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87" name="テキスト ボックス 58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88" name="テキスト ボックス 58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89" name="テキスト ボックス 58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67311</xdr:rowOff>
    </xdr:from>
    <xdr:to>
      <xdr:col>116</xdr:col>
      <xdr:colOff>114300</xdr:colOff>
      <xdr:row>85</xdr:row>
      <xdr:rowOff>168911</xdr:rowOff>
    </xdr:to>
    <xdr:sp macro="" textlink="">
      <xdr:nvSpPr>
        <xdr:cNvPr id="590" name="楕円 589"/>
        <xdr:cNvSpPr/>
      </xdr:nvSpPr>
      <xdr:spPr>
        <a:xfrm>
          <a:off x="221107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153688</xdr:rowOff>
    </xdr:from>
    <xdr:ext cx="469744" cy="259045"/>
    <xdr:sp macro="" textlink="">
      <xdr:nvSpPr>
        <xdr:cNvPr id="591" name="【児童館】&#10;一人当たり面積該当値テキスト"/>
        <xdr:cNvSpPr txBox="1"/>
      </xdr:nvSpPr>
      <xdr:spPr>
        <a:xfrm>
          <a:off x="22199600" y="1455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74930</xdr:rowOff>
    </xdr:from>
    <xdr:to>
      <xdr:col>112</xdr:col>
      <xdr:colOff>38100</xdr:colOff>
      <xdr:row>86</xdr:row>
      <xdr:rowOff>5080</xdr:rowOff>
    </xdr:to>
    <xdr:sp macro="" textlink="">
      <xdr:nvSpPr>
        <xdr:cNvPr id="592" name="楕円 591"/>
        <xdr:cNvSpPr/>
      </xdr:nvSpPr>
      <xdr:spPr>
        <a:xfrm>
          <a:off x="21272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118111</xdr:rowOff>
    </xdr:from>
    <xdr:to>
      <xdr:col>116</xdr:col>
      <xdr:colOff>63500</xdr:colOff>
      <xdr:row>85</xdr:row>
      <xdr:rowOff>125730</xdr:rowOff>
    </xdr:to>
    <xdr:cxnSp macro="">
      <xdr:nvCxnSpPr>
        <xdr:cNvPr id="593" name="直線コネクタ 592"/>
        <xdr:cNvCxnSpPr/>
      </xdr:nvCxnSpPr>
      <xdr:spPr>
        <a:xfrm flipV="1">
          <a:off x="21323300" y="146913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74930</xdr:rowOff>
    </xdr:from>
    <xdr:to>
      <xdr:col>107</xdr:col>
      <xdr:colOff>101600</xdr:colOff>
      <xdr:row>86</xdr:row>
      <xdr:rowOff>5080</xdr:rowOff>
    </xdr:to>
    <xdr:sp macro="" textlink="">
      <xdr:nvSpPr>
        <xdr:cNvPr id="594" name="楕円 593"/>
        <xdr:cNvSpPr/>
      </xdr:nvSpPr>
      <xdr:spPr>
        <a:xfrm>
          <a:off x="20383500" y="1464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125730</xdr:rowOff>
    </xdr:from>
    <xdr:to>
      <xdr:col>111</xdr:col>
      <xdr:colOff>177800</xdr:colOff>
      <xdr:row>85</xdr:row>
      <xdr:rowOff>125730</xdr:rowOff>
    </xdr:to>
    <xdr:cxnSp macro="">
      <xdr:nvCxnSpPr>
        <xdr:cNvPr id="595" name="直線コネクタ 594"/>
        <xdr:cNvCxnSpPr/>
      </xdr:nvCxnSpPr>
      <xdr:spPr>
        <a:xfrm>
          <a:off x="20434300" y="1469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143527</xdr:rowOff>
    </xdr:from>
    <xdr:ext cx="469744" cy="259045"/>
    <xdr:sp macro="" textlink="">
      <xdr:nvSpPr>
        <xdr:cNvPr id="596"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17797</xdr:rowOff>
    </xdr:from>
    <xdr:ext cx="469744" cy="259045"/>
    <xdr:sp macro="" textlink="">
      <xdr:nvSpPr>
        <xdr:cNvPr id="597" name="n_2aveValue【児童館】&#10;一人当たり面積"/>
        <xdr:cNvSpPr txBox="1"/>
      </xdr:nvSpPr>
      <xdr:spPr>
        <a:xfrm>
          <a:off x="20199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167657</xdr:rowOff>
    </xdr:from>
    <xdr:ext cx="469744" cy="259045"/>
    <xdr:sp macro="" textlink="">
      <xdr:nvSpPr>
        <xdr:cNvPr id="598" name="n_1mainValue【児童館】&#10;一人当たり面積"/>
        <xdr:cNvSpPr txBox="1"/>
      </xdr:nvSpPr>
      <xdr:spPr>
        <a:xfrm>
          <a:off x="210757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167657</xdr:rowOff>
    </xdr:from>
    <xdr:ext cx="469744" cy="259045"/>
    <xdr:sp macro="" textlink="">
      <xdr:nvSpPr>
        <xdr:cNvPr id="599" name="n_2mainValue【児童館】&#10;一人当たり面積"/>
        <xdr:cNvSpPr txBox="1"/>
      </xdr:nvSpPr>
      <xdr:spPr>
        <a:xfrm>
          <a:off x="20199427"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0" name="正方形/長方形 59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1" name="正方形/長方形 60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2" name="正方形/長方形 60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3" name="正方形/長方形 60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4" name="正方形/長方形 60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5" name="正方形/長方形 60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6" name="正方形/長方形 60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07" name="正方形/長方形 60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08" name="テキスト ボックス 60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09" name="直線コネクタ 60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0" name="テキスト ボックス 60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1" name="直線コネクタ 61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2" name="テキスト ボックス 61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3" name="直線コネクタ 61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4" name="テキスト ボックス 61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5" name="直線コネクタ 61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6" name="テキスト ボックス 61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17" name="直線コネクタ 61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18" name="テキスト ボックス 61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19" name="直線コネクタ 61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0" name="テキスト ボックス 61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107</xdr:row>
      <xdr:rowOff>158496</xdr:rowOff>
    </xdr:to>
    <xdr:cxnSp macro="">
      <xdr:nvCxnSpPr>
        <xdr:cNvPr id="622" name="直線コネクタ 621"/>
        <xdr:cNvCxnSpPr/>
      </xdr:nvCxnSpPr>
      <xdr:spPr>
        <a:xfrm flipV="1">
          <a:off x="16318864" y="17358361"/>
          <a:ext cx="0" cy="1145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162323</xdr:rowOff>
    </xdr:from>
    <xdr:ext cx="405111" cy="259045"/>
    <xdr:sp macro="" textlink="">
      <xdr:nvSpPr>
        <xdr:cNvPr id="623" name="【公民館】&#10;有形固定資産減価償却率最小値テキスト"/>
        <xdr:cNvSpPr txBox="1"/>
      </xdr:nvSpPr>
      <xdr:spPr>
        <a:xfrm>
          <a:off x="16357600" y="18507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158496</xdr:rowOff>
    </xdr:from>
    <xdr:to>
      <xdr:col>86</xdr:col>
      <xdr:colOff>25400</xdr:colOff>
      <xdr:row>107</xdr:row>
      <xdr:rowOff>158496</xdr:rowOff>
    </xdr:to>
    <xdr:cxnSp macro="">
      <xdr:nvCxnSpPr>
        <xdr:cNvPr id="624" name="直線コネクタ 623"/>
        <xdr:cNvCxnSpPr/>
      </xdr:nvCxnSpPr>
      <xdr:spPr>
        <a:xfrm>
          <a:off x="16230600" y="18503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25"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26" name="直線コネクタ 625"/>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131842</xdr:rowOff>
    </xdr:from>
    <xdr:ext cx="405111" cy="259045"/>
    <xdr:sp macro="" textlink="">
      <xdr:nvSpPr>
        <xdr:cNvPr id="627" name="【公民館】&#10;有形固定資産減価償却率平均値テキスト"/>
        <xdr:cNvSpPr txBox="1"/>
      </xdr:nvSpPr>
      <xdr:spPr>
        <a:xfrm>
          <a:off x="16357600" y="179626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153415</xdr:rowOff>
    </xdr:from>
    <xdr:to>
      <xdr:col>85</xdr:col>
      <xdr:colOff>177800</xdr:colOff>
      <xdr:row>105</xdr:row>
      <xdr:rowOff>83565</xdr:rowOff>
    </xdr:to>
    <xdr:sp macro="" textlink="">
      <xdr:nvSpPr>
        <xdr:cNvPr id="628" name="フローチャート: 判断 627"/>
        <xdr:cNvSpPr/>
      </xdr:nvSpPr>
      <xdr:spPr>
        <a:xfrm>
          <a:off x="16268700" y="1798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629" name="フローチャート: 判断 628"/>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91694</xdr:rowOff>
    </xdr:from>
    <xdr:to>
      <xdr:col>76</xdr:col>
      <xdr:colOff>165100</xdr:colOff>
      <xdr:row>105</xdr:row>
      <xdr:rowOff>21844</xdr:rowOff>
    </xdr:to>
    <xdr:sp macro="" textlink="">
      <xdr:nvSpPr>
        <xdr:cNvPr id="630" name="フローチャート: 判断 629"/>
        <xdr:cNvSpPr/>
      </xdr:nvSpPr>
      <xdr:spPr>
        <a:xfrm>
          <a:off x="14541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1" name="テキスト ボックス 63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2" name="テキスト ボックス 63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3" name="テキスト ボックス 63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4" name="テキスト ボックス 63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5" name="テキスト ボックス 63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87122</xdr:rowOff>
    </xdr:from>
    <xdr:to>
      <xdr:col>85</xdr:col>
      <xdr:colOff>177800</xdr:colOff>
      <xdr:row>104</xdr:row>
      <xdr:rowOff>17272</xdr:rowOff>
    </xdr:to>
    <xdr:sp macro="" textlink="">
      <xdr:nvSpPr>
        <xdr:cNvPr id="636" name="楕円 635"/>
        <xdr:cNvSpPr/>
      </xdr:nvSpPr>
      <xdr:spPr>
        <a:xfrm>
          <a:off x="16268700" y="1774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109999</xdr:rowOff>
    </xdr:from>
    <xdr:ext cx="405111" cy="259045"/>
    <xdr:sp macro="" textlink="">
      <xdr:nvSpPr>
        <xdr:cNvPr id="637" name="【公民館】&#10;有形固定資産減価償却率該当値テキスト"/>
        <xdr:cNvSpPr txBox="1"/>
      </xdr:nvSpPr>
      <xdr:spPr>
        <a:xfrm>
          <a:off x="16357600" y="1759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130556</xdr:rowOff>
    </xdr:from>
    <xdr:to>
      <xdr:col>81</xdr:col>
      <xdr:colOff>101600</xdr:colOff>
      <xdr:row>104</xdr:row>
      <xdr:rowOff>60706</xdr:rowOff>
    </xdr:to>
    <xdr:sp macro="" textlink="">
      <xdr:nvSpPr>
        <xdr:cNvPr id="638" name="楕円 637"/>
        <xdr:cNvSpPr/>
      </xdr:nvSpPr>
      <xdr:spPr>
        <a:xfrm>
          <a:off x="15430500" y="1778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137922</xdr:rowOff>
    </xdr:from>
    <xdr:to>
      <xdr:col>85</xdr:col>
      <xdr:colOff>127000</xdr:colOff>
      <xdr:row>104</xdr:row>
      <xdr:rowOff>9906</xdr:rowOff>
    </xdr:to>
    <xdr:cxnSp macro="">
      <xdr:nvCxnSpPr>
        <xdr:cNvPr id="639" name="直線コネクタ 638"/>
        <xdr:cNvCxnSpPr/>
      </xdr:nvCxnSpPr>
      <xdr:spPr>
        <a:xfrm flipV="1">
          <a:off x="15481300" y="17797272"/>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2539</xdr:rowOff>
    </xdr:from>
    <xdr:to>
      <xdr:col>76</xdr:col>
      <xdr:colOff>165100</xdr:colOff>
      <xdr:row>104</xdr:row>
      <xdr:rowOff>104139</xdr:rowOff>
    </xdr:to>
    <xdr:sp macro="" textlink="">
      <xdr:nvSpPr>
        <xdr:cNvPr id="640" name="楕円 639"/>
        <xdr:cNvSpPr/>
      </xdr:nvSpPr>
      <xdr:spPr>
        <a:xfrm>
          <a:off x="14541500" y="1783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9906</xdr:rowOff>
    </xdr:from>
    <xdr:to>
      <xdr:col>81</xdr:col>
      <xdr:colOff>50800</xdr:colOff>
      <xdr:row>104</xdr:row>
      <xdr:rowOff>53339</xdr:rowOff>
    </xdr:to>
    <xdr:cxnSp macro="">
      <xdr:nvCxnSpPr>
        <xdr:cNvPr id="641" name="直線コネクタ 640"/>
        <xdr:cNvCxnSpPr/>
      </xdr:nvCxnSpPr>
      <xdr:spPr>
        <a:xfrm flipV="1">
          <a:off x="14592300" y="17840706"/>
          <a:ext cx="889000" cy="4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3827</xdr:rowOff>
    </xdr:from>
    <xdr:ext cx="405111" cy="259045"/>
    <xdr:sp macro="" textlink="">
      <xdr:nvSpPr>
        <xdr:cNvPr id="642" name="n_1aveValue【公民館】&#10;有形固定資産減価償却率"/>
        <xdr:cNvSpPr txBox="1"/>
      </xdr:nvSpPr>
      <xdr:spPr>
        <a:xfrm>
          <a:off x="152660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12971</xdr:rowOff>
    </xdr:from>
    <xdr:ext cx="405111" cy="259045"/>
    <xdr:sp macro="" textlink="">
      <xdr:nvSpPr>
        <xdr:cNvPr id="643" name="n_2aveValue【公民館】&#10;有形固定資産減価償却率"/>
        <xdr:cNvSpPr txBox="1"/>
      </xdr:nvSpPr>
      <xdr:spPr>
        <a:xfrm>
          <a:off x="14389744" y="18015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77233</xdr:rowOff>
    </xdr:from>
    <xdr:ext cx="405111" cy="259045"/>
    <xdr:sp macro="" textlink="">
      <xdr:nvSpPr>
        <xdr:cNvPr id="644" name="n_1mainValue【公民館】&#10;有形固定資産減価償却率"/>
        <xdr:cNvSpPr txBox="1"/>
      </xdr:nvSpPr>
      <xdr:spPr>
        <a:xfrm>
          <a:off x="15266044" y="1756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120666</xdr:rowOff>
    </xdr:from>
    <xdr:ext cx="405111" cy="259045"/>
    <xdr:sp macro="" textlink="">
      <xdr:nvSpPr>
        <xdr:cNvPr id="645" name="n_2mainValue【公民館】&#10;有形固定資産減価償却率"/>
        <xdr:cNvSpPr txBox="1"/>
      </xdr:nvSpPr>
      <xdr:spPr>
        <a:xfrm>
          <a:off x="14389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6" name="正方形/長方形 64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7" name="正方形/長方形 64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8" name="正方形/長方形 64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9" name="正方形/長方形 64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0" name="正方形/長方形 64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1" name="正方形/長方形 65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2" name="正方形/長方形 65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3" name="正方形/長方形 65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4" name="テキスト ボックス 65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5" name="直線コネクタ 65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6" name="直線コネクタ 65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7" name="テキスト ボックス 65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8" name="直線コネクタ 65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9" name="テキスト ボックス 65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60" name="直線コネクタ 65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61" name="テキスト ボックス 66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62" name="直線コネクタ 66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63" name="テキスト ボックス 66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64" name="直線コネクタ 66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65" name="テキスト ボックス 66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6" name="直線コネクタ 66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7" name="テキスト ボックス 66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146413</xdr:rowOff>
    </xdr:from>
    <xdr:to>
      <xdr:col>116</xdr:col>
      <xdr:colOff>62864</xdr:colOff>
      <xdr:row>108</xdr:row>
      <xdr:rowOff>95794</xdr:rowOff>
    </xdr:to>
    <xdr:cxnSp macro="">
      <xdr:nvCxnSpPr>
        <xdr:cNvPr id="671" name="直線コネクタ 670"/>
        <xdr:cNvCxnSpPr/>
      </xdr:nvCxnSpPr>
      <xdr:spPr>
        <a:xfrm flipV="1">
          <a:off x="22160864" y="17291413"/>
          <a:ext cx="0" cy="1320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99621</xdr:rowOff>
    </xdr:from>
    <xdr:ext cx="469744" cy="259045"/>
    <xdr:sp macro="" textlink="">
      <xdr:nvSpPr>
        <xdr:cNvPr id="672" name="【公民館】&#10;一人当たり面積最小値テキスト"/>
        <xdr:cNvSpPr txBox="1"/>
      </xdr:nvSpPr>
      <xdr:spPr>
        <a:xfrm>
          <a:off x="22199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95794</xdr:rowOff>
    </xdr:from>
    <xdr:to>
      <xdr:col>116</xdr:col>
      <xdr:colOff>152400</xdr:colOff>
      <xdr:row>108</xdr:row>
      <xdr:rowOff>95794</xdr:rowOff>
    </xdr:to>
    <xdr:cxnSp macro="">
      <xdr:nvCxnSpPr>
        <xdr:cNvPr id="673" name="直線コネクタ 672"/>
        <xdr:cNvCxnSpPr/>
      </xdr:nvCxnSpPr>
      <xdr:spPr>
        <a:xfrm>
          <a:off x="22072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93090</xdr:rowOff>
    </xdr:from>
    <xdr:ext cx="469744" cy="259045"/>
    <xdr:sp macro="" textlink="">
      <xdr:nvSpPr>
        <xdr:cNvPr id="674" name="【公民館】&#10;一人当たり面積最大値テキスト"/>
        <xdr:cNvSpPr txBox="1"/>
      </xdr:nvSpPr>
      <xdr:spPr>
        <a:xfrm>
          <a:off x="22199600" y="170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146413</xdr:rowOff>
    </xdr:from>
    <xdr:to>
      <xdr:col>116</xdr:col>
      <xdr:colOff>152400</xdr:colOff>
      <xdr:row>100</xdr:row>
      <xdr:rowOff>146413</xdr:rowOff>
    </xdr:to>
    <xdr:cxnSp macro="">
      <xdr:nvCxnSpPr>
        <xdr:cNvPr id="675" name="直線コネクタ 674"/>
        <xdr:cNvCxnSpPr/>
      </xdr:nvCxnSpPr>
      <xdr:spPr>
        <a:xfrm>
          <a:off x="22072600" y="1729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120122</xdr:rowOff>
    </xdr:from>
    <xdr:ext cx="469744" cy="259045"/>
    <xdr:sp macro="" textlink="">
      <xdr:nvSpPr>
        <xdr:cNvPr id="676" name="【公民館】&#10;一人当たり面積平均値テキスト"/>
        <xdr:cNvSpPr txBox="1"/>
      </xdr:nvSpPr>
      <xdr:spPr>
        <a:xfrm>
          <a:off x="22199600" y="17950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97245</xdr:rowOff>
    </xdr:from>
    <xdr:to>
      <xdr:col>116</xdr:col>
      <xdr:colOff>114300</xdr:colOff>
      <xdr:row>106</xdr:row>
      <xdr:rowOff>27395</xdr:rowOff>
    </xdr:to>
    <xdr:sp macro="" textlink="">
      <xdr:nvSpPr>
        <xdr:cNvPr id="677" name="フローチャート: 判断 676"/>
        <xdr:cNvSpPr/>
      </xdr:nvSpPr>
      <xdr:spPr>
        <a:xfrm>
          <a:off x="22110700" y="1809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30299</xdr:rowOff>
    </xdr:from>
    <xdr:to>
      <xdr:col>112</xdr:col>
      <xdr:colOff>38100</xdr:colOff>
      <xdr:row>106</xdr:row>
      <xdr:rowOff>131899</xdr:rowOff>
    </xdr:to>
    <xdr:sp macro="" textlink="">
      <xdr:nvSpPr>
        <xdr:cNvPr id="678" name="フローチャート: 判断 677"/>
        <xdr:cNvSpPr/>
      </xdr:nvSpPr>
      <xdr:spPr>
        <a:xfrm>
          <a:off x="21272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31931</xdr:rowOff>
    </xdr:from>
    <xdr:to>
      <xdr:col>107</xdr:col>
      <xdr:colOff>101600</xdr:colOff>
      <xdr:row>106</xdr:row>
      <xdr:rowOff>133531</xdr:rowOff>
    </xdr:to>
    <xdr:sp macro="" textlink="">
      <xdr:nvSpPr>
        <xdr:cNvPr id="679" name="フローチャート: 判断 678"/>
        <xdr:cNvSpPr/>
      </xdr:nvSpPr>
      <xdr:spPr>
        <a:xfrm>
          <a:off x="20383500" y="1820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0" name="テキスト ボックス 67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1" name="テキスト ボックス 68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2" name="テキスト ボックス 68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3" name="テキスト ボックス 68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4" name="テキスト ボックス 68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115207</xdr:rowOff>
    </xdr:from>
    <xdr:to>
      <xdr:col>116</xdr:col>
      <xdr:colOff>114300</xdr:colOff>
      <xdr:row>106</xdr:row>
      <xdr:rowOff>45357</xdr:rowOff>
    </xdr:to>
    <xdr:sp macro="" textlink="">
      <xdr:nvSpPr>
        <xdr:cNvPr id="685" name="楕円 684"/>
        <xdr:cNvSpPr/>
      </xdr:nvSpPr>
      <xdr:spPr>
        <a:xfrm>
          <a:off x="221107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93634</xdr:rowOff>
    </xdr:from>
    <xdr:ext cx="469744" cy="259045"/>
    <xdr:sp macro="" textlink="">
      <xdr:nvSpPr>
        <xdr:cNvPr id="686" name="【公民館】&#10;一人当たり面積該当値テキスト"/>
        <xdr:cNvSpPr txBox="1"/>
      </xdr:nvSpPr>
      <xdr:spPr>
        <a:xfrm>
          <a:off x="22199600" y="180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125005</xdr:rowOff>
    </xdr:from>
    <xdr:to>
      <xdr:col>112</xdr:col>
      <xdr:colOff>38100</xdr:colOff>
      <xdr:row>106</xdr:row>
      <xdr:rowOff>55155</xdr:rowOff>
    </xdr:to>
    <xdr:sp macro="" textlink="">
      <xdr:nvSpPr>
        <xdr:cNvPr id="687" name="楕円 686"/>
        <xdr:cNvSpPr/>
      </xdr:nvSpPr>
      <xdr:spPr>
        <a:xfrm>
          <a:off x="21272500" y="1812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166007</xdr:rowOff>
    </xdr:from>
    <xdr:to>
      <xdr:col>116</xdr:col>
      <xdr:colOff>63500</xdr:colOff>
      <xdr:row>106</xdr:row>
      <xdr:rowOff>4355</xdr:rowOff>
    </xdr:to>
    <xdr:cxnSp macro="">
      <xdr:nvCxnSpPr>
        <xdr:cNvPr id="688" name="直線コネクタ 687"/>
        <xdr:cNvCxnSpPr/>
      </xdr:nvCxnSpPr>
      <xdr:spPr>
        <a:xfrm flipV="1">
          <a:off x="21323300" y="18168257"/>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136434</xdr:rowOff>
    </xdr:from>
    <xdr:to>
      <xdr:col>107</xdr:col>
      <xdr:colOff>101600</xdr:colOff>
      <xdr:row>106</xdr:row>
      <xdr:rowOff>66584</xdr:rowOff>
    </xdr:to>
    <xdr:sp macro="" textlink="">
      <xdr:nvSpPr>
        <xdr:cNvPr id="689" name="楕円 688"/>
        <xdr:cNvSpPr/>
      </xdr:nvSpPr>
      <xdr:spPr>
        <a:xfrm>
          <a:off x="20383500" y="1813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4355</xdr:rowOff>
    </xdr:from>
    <xdr:to>
      <xdr:col>111</xdr:col>
      <xdr:colOff>177800</xdr:colOff>
      <xdr:row>106</xdr:row>
      <xdr:rowOff>15784</xdr:rowOff>
    </xdr:to>
    <xdr:cxnSp macro="">
      <xdr:nvCxnSpPr>
        <xdr:cNvPr id="690" name="直線コネクタ 689"/>
        <xdr:cNvCxnSpPr/>
      </xdr:nvCxnSpPr>
      <xdr:spPr>
        <a:xfrm flipV="1">
          <a:off x="20434300" y="18178055"/>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123026</xdr:rowOff>
    </xdr:from>
    <xdr:ext cx="469744" cy="259045"/>
    <xdr:sp macro="" textlink="">
      <xdr:nvSpPr>
        <xdr:cNvPr id="691" name="n_1aveValue【公民館】&#10;一人当たり面積"/>
        <xdr:cNvSpPr txBox="1"/>
      </xdr:nvSpPr>
      <xdr:spPr>
        <a:xfrm>
          <a:off x="21075727" y="18296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692" name="n_2aveValue【公民館】&#10;一人当たり面積"/>
        <xdr:cNvSpPr txBox="1"/>
      </xdr:nvSpPr>
      <xdr:spPr>
        <a:xfrm>
          <a:off x="20199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71682</xdr:rowOff>
    </xdr:from>
    <xdr:ext cx="469744" cy="259045"/>
    <xdr:sp macro="" textlink="">
      <xdr:nvSpPr>
        <xdr:cNvPr id="693" name="n_1mainValue【公民館】&#10;一人当たり面積"/>
        <xdr:cNvSpPr txBox="1"/>
      </xdr:nvSpPr>
      <xdr:spPr>
        <a:xfrm>
          <a:off x="21075727" y="17902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83111</xdr:rowOff>
    </xdr:from>
    <xdr:ext cx="469744" cy="259045"/>
    <xdr:sp macro="" textlink="">
      <xdr:nvSpPr>
        <xdr:cNvPr id="694" name="n_2mainValue【公民館】&#10;一人当たり面積"/>
        <xdr:cNvSpPr txBox="1"/>
      </xdr:nvSpPr>
      <xdr:spPr>
        <a:xfrm>
          <a:off x="20199427" y="1791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5" name="正方形/長方形 69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6" name="正方形/長方形 69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7" name="テキスト ボックス 69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有形固定資産減価償却率はほとんどの項目において類似団体より低い水準にあるものの、児童館については、供用開始から約</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年経過し、減価償却率が非常に高い。現在は入所児童が無く休憩しているが、今後、児童数の推移や利用希望数などにより、廃止（除却）を検討することになる。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18,599
18,539
153.12
10,493,841
10,105,729
388,112
6,987,644
11,891,105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58" name="テキスト ボックス 5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59" name="直線コネクタ 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60" name="テキスト ボックス 5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1" name="直線コネクタ 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2" name="テキスト ボックス 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3" name="直線コネクタ 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4" name="テキスト ボックス 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5" name="直線コネクタ 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6" name="テキスト ボックス 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7" name="直線コネクタ 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8" name="テキスト ボックス 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69" name="直線コネクタ 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70" name="テキスト ボックス 6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1" name="直線コネクタ 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2" name="テキスト ボックス 7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64</xdr:row>
      <xdr:rowOff>120831</xdr:rowOff>
    </xdr:to>
    <xdr:cxnSp macro="">
      <xdr:nvCxnSpPr>
        <xdr:cNvPr id="74" name="直線コネクタ 73"/>
        <xdr:cNvCxnSpPr/>
      </xdr:nvCxnSpPr>
      <xdr:spPr>
        <a:xfrm flipV="1">
          <a:off x="4634865" y="9470572"/>
          <a:ext cx="0"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124658</xdr:rowOff>
    </xdr:from>
    <xdr:ext cx="405111" cy="259045"/>
    <xdr:sp macro="" textlink="">
      <xdr:nvSpPr>
        <xdr:cNvPr id="75" name="【体育館・プール】&#10;有形固定資産減価償却率最小値テキスト"/>
        <xdr:cNvSpPr txBox="1"/>
      </xdr:nvSpPr>
      <xdr:spPr>
        <a:xfrm>
          <a:off x="4673600" y="11097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120831</xdr:rowOff>
    </xdr:from>
    <xdr:to>
      <xdr:col>24</xdr:col>
      <xdr:colOff>152400</xdr:colOff>
      <xdr:row>64</xdr:row>
      <xdr:rowOff>120831</xdr:rowOff>
    </xdr:to>
    <xdr:cxnSp macro="">
      <xdr:nvCxnSpPr>
        <xdr:cNvPr id="76" name="直線コネクタ 75"/>
        <xdr:cNvCxnSpPr/>
      </xdr:nvCxnSpPr>
      <xdr:spPr>
        <a:xfrm>
          <a:off x="4546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77" name="【体育館・プー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78" name="直線コネクタ 77"/>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102343</xdr:rowOff>
    </xdr:from>
    <xdr:ext cx="405111" cy="259045"/>
    <xdr:sp macro="" textlink="">
      <xdr:nvSpPr>
        <xdr:cNvPr id="79" name="【体育館・プール】&#10;有形固定資産減価償却率平均値テキスト"/>
        <xdr:cNvSpPr txBox="1"/>
      </xdr:nvSpPr>
      <xdr:spPr>
        <a:xfrm>
          <a:off x="4673600" y="105607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123916</xdr:rowOff>
    </xdr:from>
    <xdr:to>
      <xdr:col>24</xdr:col>
      <xdr:colOff>114300</xdr:colOff>
      <xdr:row>62</xdr:row>
      <xdr:rowOff>54066</xdr:rowOff>
    </xdr:to>
    <xdr:sp macro="" textlink="">
      <xdr:nvSpPr>
        <xdr:cNvPr id="80" name="フローチャート: 判断 79"/>
        <xdr:cNvSpPr/>
      </xdr:nvSpPr>
      <xdr:spPr>
        <a:xfrm>
          <a:off x="45847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37374</xdr:rowOff>
    </xdr:from>
    <xdr:to>
      <xdr:col>20</xdr:col>
      <xdr:colOff>38100</xdr:colOff>
      <xdr:row>62</xdr:row>
      <xdr:rowOff>138974</xdr:rowOff>
    </xdr:to>
    <xdr:sp macro="" textlink="">
      <xdr:nvSpPr>
        <xdr:cNvPr id="81" name="フローチャート: 判断 80"/>
        <xdr:cNvSpPr/>
      </xdr:nvSpPr>
      <xdr:spPr>
        <a:xfrm>
          <a:off x="3746500" y="1066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130101</xdr:rowOff>
    </xdr:from>
    <xdr:ext cx="405111" cy="259045"/>
    <xdr:sp macro="" textlink="">
      <xdr:nvSpPr>
        <xdr:cNvPr id="82" name="n_1aveValue【体育館・プール】&#10;有形固定資産減価償却率"/>
        <xdr:cNvSpPr txBox="1"/>
      </xdr:nvSpPr>
      <xdr:spPr>
        <a:xfrm>
          <a:off x="3582044" y="10760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63</xdr:row>
      <xdr:rowOff>32476</xdr:rowOff>
    </xdr:from>
    <xdr:to>
      <xdr:col>15</xdr:col>
      <xdr:colOff>101600</xdr:colOff>
      <xdr:row>63</xdr:row>
      <xdr:rowOff>134076</xdr:rowOff>
    </xdr:to>
    <xdr:sp macro="" textlink="">
      <xdr:nvSpPr>
        <xdr:cNvPr id="83" name="フローチャート: 判断 82"/>
        <xdr:cNvSpPr/>
      </xdr:nvSpPr>
      <xdr:spPr>
        <a:xfrm>
          <a:off x="2857500" y="1083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63</xdr:row>
      <xdr:rowOff>125203</xdr:rowOff>
    </xdr:from>
    <xdr:ext cx="405111" cy="259045"/>
    <xdr:sp macro="" textlink="">
      <xdr:nvSpPr>
        <xdr:cNvPr id="84" name="n_2aveValue【体育館・プール】&#10;有形固定資産減価償却率"/>
        <xdr:cNvSpPr txBox="1"/>
      </xdr:nvSpPr>
      <xdr:spPr>
        <a:xfrm>
          <a:off x="2705744"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34109</xdr:rowOff>
    </xdr:from>
    <xdr:to>
      <xdr:col>24</xdr:col>
      <xdr:colOff>114300</xdr:colOff>
      <xdr:row>58</xdr:row>
      <xdr:rowOff>135709</xdr:rowOff>
    </xdr:to>
    <xdr:sp macro="" textlink="">
      <xdr:nvSpPr>
        <xdr:cNvPr id="90" name="楕円 89"/>
        <xdr:cNvSpPr/>
      </xdr:nvSpPr>
      <xdr:spPr>
        <a:xfrm>
          <a:off x="4584700" y="997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56986</xdr:rowOff>
    </xdr:from>
    <xdr:ext cx="405111" cy="259045"/>
    <xdr:sp macro="" textlink="">
      <xdr:nvSpPr>
        <xdr:cNvPr id="91" name="【体育館・プール】&#10;有形固定資産減価償却率該当値テキスト"/>
        <xdr:cNvSpPr txBox="1"/>
      </xdr:nvSpPr>
      <xdr:spPr>
        <a:xfrm>
          <a:off x="4673600" y="9829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89626</xdr:rowOff>
    </xdr:from>
    <xdr:to>
      <xdr:col>20</xdr:col>
      <xdr:colOff>38100</xdr:colOff>
      <xdr:row>59</xdr:row>
      <xdr:rowOff>19776</xdr:rowOff>
    </xdr:to>
    <xdr:sp macro="" textlink="">
      <xdr:nvSpPr>
        <xdr:cNvPr id="92" name="楕円 91"/>
        <xdr:cNvSpPr/>
      </xdr:nvSpPr>
      <xdr:spPr>
        <a:xfrm>
          <a:off x="3746500" y="1003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84909</xdr:rowOff>
    </xdr:from>
    <xdr:to>
      <xdr:col>24</xdr:col>
      <xdr:colOff>63500</xdr:colOff>
      <xdr:row>58</xdr:row>
      <xdr:rowOff>140426</xdr:rowOff>
    </xdr:to>
    <xdr:cxnSp macro="">
      <xdr:nvCxnSpPr>
        <xdr:cNvPr id="93" name="直線コネクタ 92"/>
        <xdr:cNvCxnSpPr/>
      </xdr:nvCxnSpPr>
      <xdr:spPr>
        <a:xfrm flipV="1">
          <a:off x="3797300" y="1002900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168003</xdr:rowOff>
    </xdr:from>
    <xdr:to>
      <xdr:col>15</xdr:col>
      <xdr:colOff>101600</xdr:colOff>
      <xdr:row>59</xdr:row>
      <xdr:rowOff>98153</xdr:rowOff>
    </xdr:to>
    <xdr:sp macro="" textlink="">
      <xdr:nvSpPr>
        <xdr:cNvPr id="94" name="楕円 93"/>
        <xdr:cNvSpPr/>
      </xdr:nvSpPr>
      <xdr:spPr>
        <a:xfrm>
          <a:off x="2857500" y="101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140426</xdr:rowOff>
    </xdr:from>
    <xdr:to>
      <xdr:col>19</xdr:col>
      <xdr:colOff>177800</xdr:colOff>
      <xdr:row>59</xdr:row>
      <xdr:rowOff>47353</xdr:rowOff>
    </xdr:to>
    <xdr:cxnSp macro="">
      <xdr:nvCxnSpPr>
        <xdr:cNvPr id="95" name="直線コネクタ 94"/>
        <xdr:cNvCxnSpPr/>
      </xdr:nvCxnSpPr>
      <xdr:spPr>
        <a:xfrm flipV="1">
          <a:off x="2908300" y="100845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36303</xdr:rowOff>
    </xdr:from>
    <xdr:ext cx="405111" cy="259045"/>
    <xdr:sp macro="" textlink="">
      <xdr:nvSpPr>
        <xdr:cNvPr id="96" name="n_1mainValue【体育館・プール】&#10;有形固定資産減価償却率"/>
        <xdr:cNvSpPr txBox="1"/>
      </xdr:nvSpPr>
      <xdr:spPr>
        <a:xfrm>
          <a:off x="3582044" y="9808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114680</xdr:rowOff>
    </xdr:from>
    <xdr:ext cx="405111" cy="259045"/>
    <xdr:sp macro="" textlink="">
      <xdr:nvSpPr>
        <xdr:cNvPr id="97" name="n_2mainValue【体育館・プール】&#10;有形固定資産減価償却率"/>
        <xdr:cNvSpPr txBox="1"/>
      </xdr:nvSpPr>
      <xdr:spPr>
        <a:xfrm>
          <a:off x="27057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8" name="正方形/長方形 9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9" name="正方形/長方形 9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0" name="正方形/長方形 9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1" name="正方形/長方形 10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2" name="正方形/長方形 10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3" name="正方形/長方形 10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4" name="正方形/長方形 10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5" name="正方形/長方形 10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6" name="テキスト ボックス 10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7" name="直線コネクタ 10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08" name="直線コネクタ 10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09" name="テキスト ボックス 10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0" name="直線コネクタ 10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1" name="テキスト ボックス 11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2" name="直線コネクタ 11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3" name="テキスト ボックス 11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4" name="直線コネクタ 11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5" name="テキスト ボックス 11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6" name="直線コネクタ 11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17" name="テキスト ボックス 11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8" name="直線コネクタ 11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9" name="テキスト ボックス 11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45720</xdr:rowOff>
    </xdr:from>
    <xdr:to>
      <xdr:col>54</xdr:col>
      <xdr:colOff>189865</xdr:colOff>
      <xdr:row>63</xdr:row>
      <xdr:rowOff>57150</xdr:rowOff>
    </xdr:to>
    <xdr:cxnSp macro="">
      <xdr:nvCxnSpPr>
        <xdr:cNvPr id="121" name="直線コネクタ 120"/>
        <xdr:cNvCxnSpPr/>
      </xdr:nvCxnSpPr>
      <xdr:spPr>
        <a:xfrm flipV="1">
          <a:off x="10476865" y="947547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60977</xdr:rowOff>
    </xdr:from>
    <xdr:ext cx="469744" cy="259045"/>
    <xdr:sp macro="" textlink="">
      <xdr:nvSpPr>
        <xdr:cNvPr id="122" name="【体育館・プール】&#10;一人当たり面積最小値テキスト"/>
        <xdr:cNvSpPr txBox="1"/>
      </xdr:nvSpPr>
      <xdr:spPr>
        <a:xfrm>
          <a:off x="10515600" y="1086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57150</xdr:rowOff>
    </xdr:from>
    <xdr:to>
      <xdr:col>55</xdr:col>
      <xdr:colOff>88900</xdr:colOff>
      <xdr:row>63</xdr:row>
      <xdr:rowOff>57150</xdr:rowOff>
    </xdr:to>
    <xdr:cxnSp macro="">
      <xdr:nvCxnSpPr>
        <xdr:cNvPr id="123" name="直線コネクタ 122"/>
        <xdr:cNvCxnSpPr/>
      </xdr:nvCxnSpPr>
      <xdr:spPr>
        <a:xfrm>
          <a:off x="10388600" y="1085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163847</xdr:rowOff>
    </xdr:from>
    <xdr:ext cx="469744" cy="259045"/>
    <xdr:sp macro="" textlink="">
      <xdr:nvSpPr>
        <xdr:cNvPr id="124" name="【体育館・プール】&#10;一人当たり面積最大値テキスト"/>
        <xdr:cNvSpPr txBox="1"/>
      </xdr:nvSpPr>
      <xdr:spPr>
        <a:xfrm>
          <a:off x="10515600" y="925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45720</xdr:rowOff>
    </xdr:from>
    <xdr:to>
      <xdr:col>55</xdr:col>
      <xdr:colOff>88900</xdr:colOff>
      <xdr:row>55</xdr:row>
      <xdr:rowOff>45720</xdr:rowOff>
    </xdr:to>
    <xdr:cxnSp macro="">
      <xdr:nvCxnSpPr>
        <xdr:cNvPr id="125" name="直線コネクタ 124"/>
        <xdr:cNvCxnSpPr/>
      </xdr:nvCxnSpPr>
      <xdr:spPr>
        <a:xfrm>
          <a:off x="10388600" y="947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59</xdr:row>
      <xdr:rowOff>152417</xdr:rowOff>
    </xdr:from>
    <xdr:ext cx="469744" cy="259045"/>
    <xdr:sp macro="" textlink="">
      <xdr:nvSpPr>
        <xdr:cNvPr id="126" name="【体育館・プール】&#10;一人当たり面積平均値テキスト"/>
        <xdr:cNvSpPr txBox="1"/>
      </xdr:nvSpPr>
      <xdr:spPr>
        <a:xfrm>
          <a:off x="10515600" y="102679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2540</xdr:rowOff>
    </xdr:from>
    <xdr:to>
      <xdr:col>55</xdr:col>
      <xdr:colOff>50800</xdr:colOff>
      <xdr:row>60</xdr:row>
      <xdr:rowOff>104140</xdr:rowOff>
    </xdr:to>
    <xdr:sp macro="" textlink="">
      <xdr:nvSpPr>
        <xdr:cNvPr id="127" name="フローチャート: 判断 126"/>
        <xdr:cNvSpPr/>
      </xdr:nvSpPr>
      <xdr:spPr>
        <a:xfrm>
          <a:off x="104267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8255</xdr:rowOff>
    </xdr:from>
    <xdr:to>
      <xdr:col>50</xdr:col>
      <xdr:colOff>165100</xdr:colOff>
      <xdr:row>59</xdr:row>
      <xdr:rowOff>109855</xdr:rowOff>
    </xdr:to>
    <xdr:sp macro="" textlink="">
      <xdr:nvSpPr>
        <xdr:cNvPr id="128" name="フローチャート: 判断 127"/>
        <xdr:cNvSpPr/>
      </xdr:nvSpPr>
      <xdr:spPr>
        <a:xfrm>
          <a:off x="9588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126382</xdr:rowOff>
    </xdr:from>
    <xdr:ext cx="469744" cy="259045"/>
    <xdr:sp macro="" textlink="">
      <xdr:nvSpPr>
        <xdr:cNvPr id="129" name="n_1aveValue【体育館・プール】&#10;一人当たり面積"/>
        <xdr:cNvSpPr txBox="1"/>
      </xdr:nvSpPr>
      <xdr:spPr>
        <a:xfrm>
          <a:off x="9391727" y="989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29210</xdr:rowOff>
    </xdr:from>
    <xdr:to>
      <xdr:col>46</xdr:col>
      <xdr:colOff>38100</xdr:colOff>
      <xdr:row>59</xdr:row>
      <xdr:rowOff>130810</xdr:rowOff>
    </xdr:to>
    <xdr:sp macro="" textlink="">
      <xdr:nvSpPr>
        <xdr:cNvPr id="130" name="フローチャート: 判断 129"/>
        <xdr:cNvSpPr/>
      </xdr:nvSpPr>
      <xdr:spPr>
        <a:xfrm>
          <a:off x="8699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57</xdr:row>
      <xdr:rowOff>147337</xdr:rowOff>
    </xdr:from>
    <xdr:ext cx="469744" cy="259045"/>
    <xdr:sp macro="" textlink="">
      <xdr:nvSpPr>
        <xdr:cNvPr id="131" name="n_2aveValue【体育館・プール】&#10;一人当たり面積"/>
        <xdr:cNvSpPr txBox="1"/>
      </xdr:nvSpPr>
      <xdr:spPr>
        <a:xfrm>
          <a:off x="8515427" y="991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32" name="テキスト ボックス 13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3" name="テキスト ボックス 13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4" name="テキスト ボックス 13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5" name="テキスト ボックス 13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6" name="テキスト ボックス 13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118745</xdr:rowOff>
    </xdr:from>
    <xdr:to>
      <xdr:col>55</xdr:col>
      <xdr:colOff>50800</xdr:colOff>
      <xdr:row>60</xdr:row>
      <xdr:rowOff>48895</xdr:rowOff>
    </xdr:to>
    <xdr:sp macro="" textlink="">
      <xdr:nvSpPr>
        <xdr:cNvPr id="137" name="楕円 136"/>
        <xdr:cNvSpPr/>
      </xdr:nvSpPr>
      <xdr:spPr>
        <a:xfrm>
          <a:off x="104267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141622</xdr:rowOff>
    </xdr:from>
    <xdr:ext cx="469744" cy="259045"/>
    <xdr:sp macro="" textlink="">
      <xdr:nvSpPr>
        <xdr:cNvPr id="138" name="【体育館・プール】&#10;一人当たり面積該当値テキスト"/>
        <xdr:cNvSpPr txBox="1"/>
      </xdr:nvSpPr>
      <xdr:spPr>
        <a:xfrm>
          <a:off x="10515600" y="100857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133985</xdr:rowOff>
    </xdr:from>
    <xdr:to>
      <xdr:col>50</xdr:col>
      <xdr:colOff>165100</xdr:colOff>
      <xdr:row>60</xdr:row>
      <xdr:rowOff>64135</xdr:rowOff>
    </xdr:to>
    <xdr:sp macro="" textlink="">
      <xdr:nvSpPr>
        <xdr:cNvPr id="139" name="楕円 138"/>
        <xdr:cNvSpPr/>
      </xdr:nvSpPr>
      <xdr:spPr>
        <a:xfrm>
          <a:off x="9588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169545</xdr:rowOff>
    </xdr:from>
    <xdr:to>
      <xdr:col>55</xdr:col>
      <xdr:colOff>0</xdr:colOff>
      <xdr:row>60</xdr:row>
      <xdr:rowOff>13335</xdr:rowOff>
    </xdr:to>
    <xdr:cxnSp macro="">
      <xdr:nvCxnSpPr>
        <xdr:cNvPr id="140" name="直線コネクタ 139"/>
        <xdr:cNvCxnSpPr/>
      </xdr:nvCxnSpPr>
      <xdr:spPr>
        <a:xfrm flipV="1">
          <a:off x="9639300" y="1028509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109220</xdr:rowOff>
    </xdr:from>
    <xdr:to>
      <xdr:col>46</xdr:col>
      <xdr:colOff>38100</xdr:colOff>
      <xdr:row>60</xdr:row>
      <xdr:rowOff>39370</xdr:rowOff>
    </xdr:to>
    <xdr:sp macro="" textlink="">
      <xdr:nvSpPr>
        <xdr:cNvPr id="141" name="楕円 140"/>
        <xdr:cNvSpPr/>
      </xdr:nvSpPr>
      <xdr:spPr>
        <a:xfrm>
          <a:off x="8699500" y="1022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160020</xdr:rowOff>
    </xdr:from>
    <xdr:to>
      <xdr:col>50</xdr:col>
      <xdr:colOff>114300</xdr:colOff>
      <xdr:row>60</xdr:row>
      <xdr:rowOff>13335</xdr:rowOff>
    </xdr:to>
    <xdr:cxnSp macro="">
      <xdr:nvCxnSpPr>
        <xdr:cNvPr id="142" name="直線コネクタ 141"/>
        <xdr:cNvCxnSpPr/>
      </xdr:nvCxnSpPr>
      <xdr:spPr>
        <a:xfrm>
          <a:off x="8750300" y="1027557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55262</xdr:rowOff>
    </xdr:from>
    <xdr:ext cx="469744" cy="259045"/>
    <xdr:sp macro="" textlink="">
      <xdr:nvSpPr>
        <xdr:cNvPr id="143" name="n_1mainValue【体育館・プール】&#10;一人当たり面積"/>
        <xdr:cNvSpPr txBox="1"/>
      </xdr:nvSpPr>
      <xdr:spPr>
        <a:xfrm>
          <a:off x="9391727" y="10342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30497</xdr:rowOff>
    </xdr:from>
    <xdr:ext cx="469744" cy="259045"/>
    <xdr:sp macro="" textlink="">
      <xdr:nvSpPr>
        <xdr:cNvPr id="144" name="n_2mainValue【体育館・プール】&#10;一人当たり面積"/>
        <xdr:cNvSpPr txBox="1"/>
      </xdr:nvSpPr>
      <xdr:spPr>
        <a:xfrm>
          <a:off x="8515427" y="10317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5" name="正方形/長方形 1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6" name="正方形/長方形 1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7" name="正方形/長方形 1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8" name="正方形/長方形 1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9" name="正方形/長方形 1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0" name="正方形/長方形 1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1" name="正方形/長方形 1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2" name="正方形/長方形 1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53" name="テキスト ボックス 1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54" name="直線コネクタ 1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55" name="テキスト ボックス 1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156" name="直線コネクタ 1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157" name="テキスト ボックス 1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158" name="直線コネクタ 1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159" name="テキスト ボックス 1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160" name="直線コネクタ 1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161" name="テキスト ボックス 1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162" name="直線コネクタ 1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163" name="テキスト ボックス 1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4" name="直線コネクタ 1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65" name="テキスト ボックス 1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12954</xdr:rowOff>
    </xdr:to>
    <xdr:cxnSp macro="">
      <xdr:nvCxnSpPr>
        <xdr:cNvPr id="167" name="直線コネクタ 166"/>
        <xdr:cNvCxnSpPr/>
      </xdr:nvCxnSpPr>
      <xdr:spPr>
        <a:xfrm flipV="1">
          <a:off x="4634865" y="13411200"/>
          <a:ext cx="0" cy="1346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16781</xdr:rowOff>
    </xdr:from>
    <xdr:ext cx="405111" cy="259045"/>
    <xdr:sp macro="" textlink="">
      <xdr:nvSpPr>
        <xdr:cNvPr id="168" name="【福祉施設】&#10;有形固定資産減価償却率最小値テキスト"/>
        <xdr:cNvSpPr txBox="1"/>
      </xdr:nvSpPr>
      <xdr:spPr>
        <a:xfrm>
          <a:off x="4673600" y="1476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12954</xdr:rowOff>
    </xdr:from>
    <xdr:to>
      <xdr:col>24</xdr:col>
      <xdr:colOff>152400</xdr:colOff>
      <xdr:row>86</xdr:row>
      <xdr:rowOff>12954</xdr:rowOff>
    </xdr:to>
    <xdr:cxnSp macro="">
      <xdr:nvCxnSpPr>
        <xdr:cNvPr id="169" name="直線コネクタ 168"/>
        <xdr:cNvCxnSpPr/>
      </xdr:nvCxnSpPr>
      <xdr:spPr>
        <a:xfrm>
          <a:off x="4546600" y="1475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170" name="【福祉施設】&#10;有形固定資産減価償却率最大値テキスト"/>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171" name="直線コネクタ 170"/>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54881</xdr:rowOff>
    </xdr:from>
    <xdr:ext cx="405111" cy="259045"/>
    <xdr:sp macro="" textlink="">
      <xdr:nvSpPr>
        <xdr:cNvPr id="172" name="【福祉施設】&#10;有形固定資産減価償却率平均値テキスト"/>
        <xdr:cNvSpPr txBox="1"/>
      </xdr:nvSpPr>
      <xdr:spPr>
        <a:xfrm>
          <a:off x="4673600" y="144566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173" name="フローチャート: 判断 172"/>
        <xdr:cNvSpPr/>
      </xdr:nvSpPr>
      <xdr:spPr>
        <a:xfrm>
          <a:off x="4584700" y="1447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119887</xdr:rowOff>
    </xdr:from>
    <xdr:to>
      <xdr:col>20</xdr:col>
      <xdr:colOff>38100</xdr:colOff>
      <xdr:row>85</xdr:row>
      <xdr:rowOff>50037</xdr:rowOff>
    </xdr:to>
    <xdr:sp macro="" textlink="">
      <xdr:nvSpPr>
        <xdr:cNvPr id="174" name="フローチャート: 判断 173"/>
        <xdr:cNvSpPr/>
      </xdr:nvSpPr>
      <xdr:spPr>
        <a:xfrm>
          <a:off x="3746500" y="1452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41164</xdr:rowOff>
    </xdr:from>
    <xdr:ext cx="405111" cy="259045"/>
    <xdr:sp macro="" textlink="">
      <xdr:nvSpPr>
        <xdr:cNvPr id="175" name="n_1aveValue【福祉施設】&#10;有形固定資産減価償却率"/>
        <xdr:cNvSpPr txBox="1"/>
      </xdr:nvSpPr>
      <xdr:spPr>
        <a:xfrm>
          <a:off x="3582044" y="1461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92456</xdr:rowOff>
    </xdr:from>
    <xdr:to>
      <xdr:col>15</xdr:col>
      <xdr:colOff>101600</xdr:colOff>
      <xdr:row>85</xdr:row>
      <xdr:rowOff>22606</xdr:rowOff>
    </xdr:to>
    <xdr:sp macro="" textlink="">
      <xdr:nvSpPr>
        <xdr:cNvPr id="176" name="フローチャート: 判断 175"/>
        <xdr:cNvSpPr/>
      </xdr:nvSpPr>
      <xdr:spPr>
        <a:xfrm>
          <a:off x="2857500" y="14494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39133</xdr:rowOff>
    </xdr:from>
    <xdr:ext cx="405111" cy="259045"/>
    <xdr:sp macro="" textlink="">
      <xdr:nvSpPr>
        <xdr:cNvPr id="177" name="n_2aveValue【福祉施設】&#10;有形固定資産減価償却率"/>
        <xdr:cNvSpPr txBox="1"/>
      </xdr:nvSpPr>
      <xdr:spPr>
        <a:xfrm>
          <a:off x="2705744" y="14269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78" name="テキスト ボックス 1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9" name="テキスト ボックス 1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0" name="テキスト ボックス 1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1" name="テキスト ボックス 1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82" name="テキスト ボックス 1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33020</xdr:rowOff>
    </xdr:from>
    <xdr:to>
      <xdr:col>24</xdr:col>
      <xdr:colOff>114300</xdr:colOff>
      <xdr:row>84</xdr:row>
      <xdr:rowOff>134620</xdr:rowOff>
    </xdr:to>
    <xdr:sp macro="" textlink="">
      <xdr:nvSpPr>
        <xdr:cNvPr id="183" name="楕円 182"/>
        <xdr:cNvSpPr/>
      </xdr:nvSpPr>
      <xdr:spPr>
        <a:xfrm>
          <a:off x="4584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55897</xdr:rowOff>
    </xdr:from>
    <xdr:ext cx="405111" cy="259045"/>
    <xdr:sp macro="" textlink="">
      <xdr:nvSpPr>
        <xdr:cNvPr id="184" name="【福祉施設】&#10;有形固定資産減価償却率該当値テキスト"/>
        <xdr:cNvSpPr txBox="1"/>
      </xdr:nvSpPr>
      <xdr:spPr>
        <a:xfrm>
          <a:off x="4673600" y="1428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62737</xdr:rowOff>
    </xdr:from>
    <xdr:to>
      <xdr:col>20</xdr:col>
      <xdr:colOff>38100</xdr:colOff>
      <xdr:row>84</xdr:row>
      <xdr:rowOff>164337</xdr:rowOff>
    </xdr:to>
    <xdr:sp macro="" textlink="">
      <xdr:nvSpPr>
        <xdr:cNvPr id="185" name="楕円 184"/>
        <xdr:cNvSpPr/>
      </xdr:nvSpPr>
      <xdr:spPr>
        <a:xfrm>
          <a:off x="3746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83820</xdr:rowOff>
    </xdr:from>
    <xdr:to>
      <xdr:col>24</xdr:col>
      <xdr:colOff>63500</xdr:colOff>
      <xdr:row>84</xdr:row>
      <xdr:rowOff>113537</xdr:rowOff>
    </xdr:to>
    <xdr:cxnSp macro="">
      <xdr:nvCxnSpPr>
        <xdr:cNvPr id="186" name="直線コネクタ 185"/>
        <xdr:cNvCxnSpPr/>
      </xdr:nvCxnSpPr>
      <xdr:spPr>
        <a:xfrm flipV="1">
          <a:off x="3797300" y="14485620"/>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110744</xdr:rowOff>
    </xdr:from>
    <xdr:to>
      <xdr:col>15</xdr:col>
      <xdr:colOff>101600</xdr:colOff>
      <xdr:row>85</xdr:row>
      <xdr:rowOff>40894</xdr:rowOff>
    </xdr:to>
    <xdr:sp macro="" textlink="">
      <xdr:nvSpPr>
        <xdr:cNvPr id="187" name="楕円 186"/>
        <xdr:cNvSpPr/>
      </xdr:nvSpPr>
      <xdr:spPr>
        <a:xfrm>
          <a:off x="2857500" y="1451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113537</xdr:rowOff>
    </xdr:from>
    <xdr:to>
      <xdr:col>19</xdr:col>
      <xdr:colOff>177800</xdr:colOff>
      <xdr:row>84</xdr:row>
      <xdr:rowOff>161544</xdr:rowOff>
    </xdr:to>
    <xdr:cxnSp macro="">
      <xdr:nvCxnSpPr>
        <xdr:cNvPr id="188" name="直線コネクタ 187"/>
        <xdr:cNvCxnSpPr/>
      </xdr:nvCxnSpPr>
      <xdr:spPr>
        <a:xfrm flipV="1">
          <a:off x="2908300" y="14515337"/>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9414</xdr:rowOff>
    </xdr:from>
    <xdr:ext cx="405111" cy="259045"/>
    <xdr:sp macro="" textlink="">
      <xdr:nvSpPr>
        <xdr:cNvPr id="189" name="n_1mainValue【福祉施設】&#10;有形固定資産減価償却率"/>
        <xdr:cNvSpPr txBox="1"/>
      </xdr:nvSpPr>
      <xdr:spPr>
        <a:xfrm>
          <a:off x="3582044" y="1423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32021</xdr:rowOff>
    </xdr:from>
    <xdr:ext cx="405111" cy="259045"/>
    <xdr:sp macro="" textlink="">
      <xdr:nvSpPr>
        <xdr:cNvPr id="190" name="n_2mainValue【福祉施設】&#10;有形固定資産減価償却率"/>
        <xdr:cNvSpPr txBox="1"/>
      </xdr:nvSpPr>
      <xdr:spPr>
        <a:xfrm>
          <a:off x="2705744" y="1460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91" name="正方形/長方形 1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92" name="正方形/長方形 1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93" name="正方形/長方形 1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94" name="正方形/長方形 1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95" name="正方形/長方形 1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96" name="正方形/長方形 1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7" name="正方形/長方形 1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8" name="正方形/長方形 1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9" name="テキスト ボックス 1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00" name="直線コネクタ 1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01" name="直線コネクタ 200"/>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02" name="テキスト ボックス 201"/>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03" name="直線コネクタ 202"/>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04" name="テキスト ボックス 203"/>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05" name="直線コネクタ 204"/>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06" name="テキスト ボックス 205"/>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07" name="直線コネクタ 206"/>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08" name="テキスト ボックス 207"/>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09" name="直線コネクタ 208"/>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10" name="テキスト ボックス 209"/>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11" name="直線コネクタ 210"/>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12" name="テキスト ボックス 211"/>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13" name="直線コネクタ 21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14" name="テキスト ボックス 21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1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49530</xdr:rowOff>
    </xdr:from>
    <xdr:to>
      <xdr:col>54</xdr:col>
      <xdr:colOff>189865</xdr:colOff>
      <xdr:row>86</xdr:row>
      <xdr:rowOff>149134</xdr:rowOff>
    </xdr:to>
    <xdr:cxnSp macro="">
      <xdr:nvCxnSpPr>
        <xdr:cNvPr id="216" name="直線コネクタ 215"/>
        <xdr:cNvCxnSpPr/>
      </xdr:nvCxnSpPr>
      <xdr:spPr>
        <a:xfrm flipV="1">
          <a:off x="10476865" y="13422630"/>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217"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218" name="直線コネクタ 217"/>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167657</xdr:rowOff>
    </xdr:from>
    <xdr:ext cx="469744" cy="259045"/>
    <xdr:sp macro="" textlink="">
      <xdr:nvSpPr>
        <xdr:cNvPr id="219" name="【福祉施設】&#10;一人当たり面積最大値テキスト"/>
        <xdr:cNvSpPr txBox="1"/>
      </xdr:nvSpPr>
      <xdr:spPr>
        <a:xfrm>
          <a:off x="10515600" y="13197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49530</xdr:rowOff>
    </xdr:from>
    <xdr:to>
      <xdr:col>55</xdr:col>
      <xdr:colOff>88900</xdr:colOff>
      <xdr:row>78</xdr:row>
      <xdr:rowOff>49530</xdr:rowOff>
    </xdr:to>
    <xdr:cxnSp macro="">
      <xdr:nvCxnSpPr>
        <xdr:cNvPr id="220" name="直線コネクタ 219"/>
        <xdr:cNvCxnSpPr/>
      </xdr:nvCxnSpPr>
      <xdr:spPr>
        <a:xfrm>
          <a:off x="10388600" y="1342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88191</xdr:rowOff>
    </xdr:from>
    <xdr:ext cx="469744" cy="259045"/>
    <xdr:sp macro="" textlink="">
      <xdr:nvSpPr>
        <xdr:cNvPr id="221" name="【福祉施設】&#10;一人当たり面積平均値テキスト"/>
        <xdr:cNvSpPr txBox="1"/>
      </xdr:nvSpPr>
      <xdr:spPr>
        <a:xfrm>
          <a:off x="10515600" y="146614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109764</xdr:rowOff>
    </xdr:from>
    <xdr:to>
      <xdr:col>55</xdr:col>
      <xdr:colOff>50800</xdr:colOff>
      <xdr:row>86</xdr:row>
      <xdr:rowOff>39914</xdr:rowOff>
    </xdr:to>
    <xdr:sp macro="" textlink="">
      <xdr:nvSpPr>
        <xdr:cNvPr id="222" name="フローチャート: 判断 221"/>
        <xdr:cNvSpPr/>
      </xdr:nvSpPr>
      <xdr:spPr>
        <a:xfrm>
          <a:off x="10426700" y="14683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11793</xdr:rowOff>
    </xdr:from>
    <xdr:to>
      <xdr:col>50</xdr:col>
      <xdr:colOff>165100</xdr:colOff>
      <xdr:row>85</xdr:row>
      <xdr:rowOff>113393</xdr:rowOff>
    </xdr:to>
    <xdr:sp macro="" textlink="">
      <xdr:nvSpPr>
        <xdr:cNvPr id="223" name="フローチャート: 判断 222"/>
        <xdr:cNvSpPr/>
      </xdr:nvSpPr>
      <xdr:spPr>
        <a:xfrm>
          <a:off x="9588500" y="1458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104520</xdr:rowOff>
    </xdr:from>
    <xdr:ext cx="469744" cy="259045"/>
    <xdr:sp macro="" textlink="">
      <xdr:nvSpPr>
        <xdr:cNvPr id="224" name="n_1aveValue【福祉施設】&#10;一人当たり面積"/>
        <xdr:cNvSpPr txBox="1"/>
      </xdr:nvSpPr>
      <xdr:spPr>
        <a:xfrm>
          <a:off x="9391727" y="1467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108131</xdr:rowOff>
    </xdr:from>
    <xdr:to>
      <xdr:col>46</xdr:col>
      <xdr:colOff>38100</xdr:colOff>
      <xdr:row>85</xdr:row>
      <xdr:rowOff>38281</xdr:rowOff>
    </xdr:to>
    <xdr:sp macro="" textlink="">
      <xdr:nvSpPr>
        <xdr:cNvPr id="225" name="フローチャート: 判断 224"/>
        <xdr:cNvSpPr/>
      </xdr:nvSpPr>
      <xdr:spPr>
        <a:xfrm>
          <a:off x="8699500" y="1450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54808</xdr:rowOff>
    </xdr:from>
    <xdr:ext cx="469744" cy="259045"/>
    <xdr:sp macro="" textlink="">
      <xdr:nvSpPr>
        <xdr:cNvPr id="226" name="n_2aveValue【福祉施設】&#10;一人当たり面積"/>
        <xdr:cNvSpPr txBox="1"/>
      </xdr:nvSpPr>
      <xdr:spPr>
        <a:xfrm>
          <a:off x="8515427" y="14285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27" name="テキスト ボックス 2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28" name="テキスト ボックス 2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29" name="テキスト ボックス 2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0" name="テキスト ボックス 2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1" name="テキスト ボックス 2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155484</xdr:rowOff>
    </xdr:from>
    <xdr:to>
      <xdr:col>55</xdr:col>
      <xdr:colOff>50800</xdr:colOff>
      <xdr:row>85</xdr:row>
      <xdr:rowOff>85634</xdr:rowOff>
    </xdr:to>
    <xdr:sp macro="" textlink="">
      <xdr:nvSpPr>
        <xdr:cNvPr id="232" name="楕円 231"/>
        <xdr:cNvSpPr/>
      </xdr:nvSpPr>
      <xdr:spPr>
        <a:xfrm>
          <a:off x="10426700" y="1455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6911</xdr:rowOff>
    </xdr:from>
    <xdr:ext cx="469744" cy="259045"/>
    <xdr:sp macro="" textlink="">
      <xdr:nvSpPr>
        <xdr:cNvPr id="233" name="【福祉施設】&#10;一人当たり面積該当値テキスト"/>
        <xdr:cNvSpPr txBox="1"/>
      </xdr:nvSpPr>
      <xdr:spPr>
        <a:xfrm>
          <a:off x="10515600" y="1440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162016</xdr:rowOff>
    </xdr:from>
    <xdr:to>
      <xdr:col>50</xdr:col>
      <xdr:colOff>165100</xdr:colOff>
      <xdr:row>85</xdr:row>
      <xdr:rowOff>92166</xdr:rowOff>
    </xdr:to>
    <xdr:sp macro="" textlink="">
      <xdr:nvSpPr>
        <xdr:cNvPr id="234" name="楕円 233"/>
        <xdr:cNvSpPr/>
      </xdr:nvSpPr>
      <xdr:spPr>
        <a:xfrm>
          <a:off x="9588500" y="14563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34834</xdr:rowOff>
    </xdr:from>
    <xdr:to>
      <xdr:col>55</xdr:col>
      <xdr:colOff>0</xdr:colOff>
      <xdr:row>85</xdr:row>
      <xdr:rowOff>41366</xdr:rowOff>
    </xdr:to>
    <xdr:cxnSp macro="">
      <xdr:nvCxnSpPr>
        <xdr:cNvPr id="235" name="直線コネクタ 234"/>
        <xdr:cNvCxnSpPr/>
      </xdr:nvCxnSpPr>
      <xdr:spPr>
        <a:xfrm flipV="1">
          <a:off x="9639300" y="14608084"/>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166914</xdr:rowOff>
    </xdr:from>
    <xdr:to>
      <xdr:col>46</xdr:col>
      <xdr:colOff>38100</xdr:colOff>
      <xdr:row>85</xdr:row>
      <xdr:rowOff>97064</xdr:rowOff>
    </xdr:to>
    <xdr:sp macro="" textlink="">
      <xdr:nvSpPr>
        <xdr:cNvPr id="236" name="楕円 235"/>
        <xdr:cNvSpPr/>
      </xdr:nvSpPr>
      <xdr:spPr>
        <a:xfrm>
          <a:off x="8699500" y="1456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41366</xdr:rowOff>
    </xdr:from>
    <xdr:to>
      <xdr:col>50</xdr:col>
      <xdr:colOff>114300</xdr:colOff>
      <xdr:row>85</xdr:row>
      <xdr:rowOff>46264</xdr:rowOff>
    </xdr:to>
    <xdr:cxnSp macro="">
      <xdr:nvCxnSpPr>
        <xdr:cNvPr id="237" name="直線コネクタ 236"/>
        <xdr:cNvCxnSpPr/>
      </xdr:nvCxnSpPr>
      <xdr:spPr>
        <a:xfrm flipV="1">
          <a:off x="8750300" y="1461461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108693</xdr:rowOff>
    </xdr:from>
    <xdr:ext cx="469744" cy="259045"/>
    <xdr:sp macro="" textlink="">
      <xdr:nvSpPr>
        <xdr:cNvPr id="238" name="n_1mainValue【福祉施設】&#10;一人当たり面積"/>
        <xdr:cNvSpPr txBox="1"/>
      </xdr:nvSpPr>
      <xdr:spPr>
        <a:xfrm>
          <a:off x="9391727" y="14339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88191</xdr:rowOff>
    </xdr:from>
    <xdr:ext cx="469744" cy="259045"/>
    <xdr:sp macro="" textlink="">
      <xdr:nvSpPr>
        <xdr:cNvPr id="239" name="n_2mainValue【福祉施設】&#10;一人当たり面積"/>
        <xdr:cNvSpPr txBox="1"/>
      </xdr:nvSpPr>
      <xdr:spPr>
        <a:xfrm>
          <a:off x="8515427" y="1466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0" name="テキスト ボックス 2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51" name="直線コネクタ 25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52" name="テキスト ボックス 25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53" name="直線コネクタ 25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54" name="テキスト ボックス 25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55" name="直線コネクタ 25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56" name="テキスト ボックス 25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57" name="直線コネクタ 25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258" name="テキスト ボックス 25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9" name="直線コネクタ 25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0" name="テキスト ボックス 25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64770</xdr:rowOff>
    </xdr:from>
    <xdr:to>
      <xdr:col>24</xdr:col>
      <xdr:colOff>62865</xdr:colOff>
      <xdr:row>107</xdr:row>
      <xdr:rowOff>101346</xdr:rowOff>
    </xdr:to>
    <xdr:cxnSp macro="">
      <xdr:nvCxnSpPr>
        <xdr:cNvPr id="262" name="直線コネクタ 261"/>
        <xdr:cNvCxnSpPr/>
      </xdr:nvCxnSpPr>
      <xdr:spPr>
        <a:xfrm flipV="1">
          <a:off x="4634865" y="17209770"/>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105173</xdr:rowOff>
    </xdr:from>
    <xdr:ext cx="405111" cy="259045"/>
    <xdr:sp macro="" textlink="">
      <xdr:nvSpPr>
        <xdr:cNvPr id="263" name="【市民会館】&#10;有形固定資産減価償却率最小値テキスト"/>
        <xdr:cNvSpPr txBox="1"/>
      </xdr:nvSpPr>
      <xdr:spPr>
        <a:xfrm>
          <a:off x="4673600" y="184503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101346</xdr:rowOff>
    </xdr:from>
    <xdr:to>
      <xdr:col>24</xdr:col>
      <xdr:colOff>152400</xdr:colOff>
      <xdr:row>107</xdr:row>
      <xdr:rowOff>101346</xdr:rowOff>
    </xdr:to>
    <xdr:cxnSp macro="">
      <xdr:nvCxnSpPr>
        <xdr:cNvPr id="264" name="直線コネクタ 263"/>
        <xdr:cNvCxnSpPr/>
      </xdr:nvCxnSpPr>
      <xdr:spPr>
        <a:xfrm>
          <a:off x="4546600" y="18446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11447</xdr:rowOff>
    </xdr:from>
    <xdr:ext cx="405111" cy="259045"/>
    <xdr:sp macro="" textlink="">
      <xdr:nvSpPr>
        <xdr:cNvPr id="265" name="【市民会館】&#10;有形固定資産減価償却率最大値テキスト"/>
        <xdr:cNvSpPr txBox="1"/>
      </xdr:nvSpPr>
      <xdr:spPr>
        <a:xfrm>
          <a:off x="4673600" y="1698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64770</xdr:rowOff>
    </xdr:from>
    <xdr:to>
      <xdr:col>24</xdr:col>
      <xdr:colOff>152400</xdr:colOff>
      <xdr:row>100</xdr:row>
      <xdr:rowOff>64770</xdr:rowOff>
    </xdr:to>
    <xdr:cxnSp macro="">
      <xdr:nvCxnSpPr>
        <xdr:cNvPr id="266" name="直線コネクタ 265"/>
        <xdr:cNvCxnSpPr/>
      </xdr:nvCxnSpPr>
      <xdr:spPr>
        <a:xfrm>
          <a:off x="4546600" y="1720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48277</xdr:rowOff>
    </xdr:from>
    <xdr:ext cx="405111" cy="259045"/>
    <xdr:sp macro="" textlink="">
      <xdr:nvSpPr>
        <xdr:cNvPr id="267" name="【市民会館】&#10;有形固定資産減価償却率平均値テキスト"/>
        <xdr:cNvSpPr txBox="1"/>
      </xdr:nvSpPr>
      <xdr:spPr>
        <a:xfrm>
          <a:off x="4673600" y="178790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25400</xdr:rowOff>
    </xdr:from>
    <xdr:to>
      <xdr:col>24</xdr:col>
      <xdr:colOff>114300</xdr:colOff>
      <xdr:row>105</xdr:row>
      <xdr:rowOff>127000</xdr:rowOff>
    </xdr:to>
    <xdr:sp macro="" textlink="">
      <xdr:nvSpPr>
        <xdr:cNvPr id="268" name="フローチャート: 判断 267"/>
        <xdr:cNvSpPr/>
      </xdr:nvSpPr>
      <xdr:spPr>
        <a:xfrm>
          <a:off x="45847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64263</xdr:rowOff>
    </xdr:from>
    <xdr:to>
      <xdr:col>20</xdr:col>
      <xdr:colOff>38100</xdr:colOff>
      <xdr:row>104</xdr:row>
      <xdr:rowOff>165863</xdr:rowOff>
    </xdr:to>
    <xdr:sp macro="" textlink="">
      <xdr:nvSpPr>
        <xdr:cNvPr id="269" name="フローチャート: 判断 268"/>
        <xdr:cNvSpPr/>
      </xdr:nvSpPr>
      <xdr:spPr>
        <a:xfrm>
          <a:off x="3746500" y="17895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10940</xdr:rowOff>
    </xdr:from>
    <xdr:ext cx="405111" cy="259045"/>
    <xdr:sp macro="" textlink="">
      <xdr:nvSpPr>
        <xdr:cNvPr id="270" name="n_1aveValue【市民会館】&#10;有形固定資産減価償却率"/>
        <xdr:cNvSpPr txBox="1"/>
      </xdr:nvSpPr>
      <xdr:spPr>
        <a:xfrm>
          <a:off x="3582044" y="17670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20828</xdr:rowOff>
    </xdr:from>
    <xdr:to>
      <xdr:col>15</xdr:col>
      <xdr:colOff>101600</xdr:colOff>
      <xdr:row>104</xdr:row>
      <xdr:rowOff>122428</xdr:rowOff>
    </xdr:to>
    <xdr:sp macro="" textlink="">
      <xdr:nvSpPr>
        <xdr:cNvPr id="271" name="フローチャート: 判断 270"/>
        <xdr:cNvSpPr/>
      </xdr:nvSpPr>
      <xdr:spPr>
        <a:xfrm>
          <a:off x="2857500" y="1785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138955</xdr:rowOff>
    </xdr:from>
    <xdr:ext cx="405111" cy="259045"/>
    <xdr:sp macro="" textlink="">
      <xdr:nvSpPr>
        <xdr:cNvPr id="272" name="n_2aveValue【市民会館】&#10;有形固定資産減価償却率"/>
        <xdr:cNvSpPr txBox="1"/>
      </xdr:nvSpPr>
      <xdr:spPr>
        <a:xfrm>
          <a:off x="2705744" y="1762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73" name="テキスト ボックス 27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4" name="テキスト ボックス 27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5" name="テキスト ボックス 27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6" name="テキスト ボックス 27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7" name="テキスト ボックス 27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77978</xdr:rowOff>
    </xdr:from>
    <xdr:to>
      <xdr:col>24</xdr:col>
      <xdr:colOff>114300</xdr:colOff>
      <xdr:row>106</xdr:row>
      <xdr:rowOff>8128</xdr:rowOff>
    </xdr:to>
    <xdr:sp macro="" textlink="">
      <xdr:nvSpPr>
        <xdr:cNvPr id="278" name="楕円 277"/>
        <xdr:cNvSpPr/>
      </xdr:nvSpPr>
      <xdr:spPr>
        <a:xfrm>
          <a:off x="45847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56405</xdr:rowOff>
    </xdr:from>
    <xdr:ext cx="405111" cy="259045"/>
    <xdr:sp macro="" textlink="">
      <xdr:nvSpPr>
        <xdr:cNvPr id="279" name="【市民会館】&#10;有形固定資産減価償却率該当値テキスト"/>
        <xdr:cNvSpPr txBox="1"/>
      </xdr:nvSpPr>
      <xdr:spPr>
        <a:xfrm>
          <a:off x="4673600" y="1805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128270</xdr:rowOff>
    </xdr:from>
    <xdr:to>
      <xdr:col>20</xdr:col>
      <xdr:colOff>38100</xdr:colOff>
      <xdr:row>106</xdr:row>
      <xdr:rowOff>58420</xdr:rowOff>
    </xdr:to>
    <xdr:sp macro="" textlink="">
      <xdr:nvSpPr>
        <xdr:cNvPr id="280" name="楕円 279"/>
        <xdr:cNvSpPr/>
      </xdr:nvSpPr>
      <xdr:spPr>
        <a:xfrm>
          <a:off x="3746500" y="1813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128778</xdr:rowOff>
    </xdr:from>
    <xdr:to>
      <xdr:col>24</xdr:col>
      <xdr:colOff>63500</xdr:colOff>
      <xdr:row>106</xdr:row>
      <xdr:rowOff>7620</xdr:rowOff>
    </xdr:to>
    <xdr:cxnSp macro="">
      <xdr:nvCxnSpPr>
        <xdr:cNvPr id="281" name="直線コネクタ 280"/>
        <xdr:cNvCxnSpPr/>
      </xdr:nvCxnSpPr>
      <xdr:spPr>
        <a:xfrm flipV="1">
          <a:off x="3797300" y="18131028"/>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106</xdr:row>
      <xdr:rowOff>7113</xdr:rowOff>
    </xdr:from>
    <xdr:to>
      <xdr:col>15</xdr:col>
      <xdr:colOff>101600</xdr:colOff>
      <xdr:row>106</xdr:row>
      <xdr:rowOff>108713</xdr:rowOff>
    </xdr:to>
    <xdr:sp macro="" textlink="">
      <xdr:nvSpPr>
        <xdr:cNvPr id="282" name="楕円 281"/>
        <xdr:cNvSpPr/>
      </xdr:nvSpPr>
      <xdr:spPr>
        <a:xfrm>
          <a:off x="2857500" y="1818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7620</xdr:rowOff>
    </xdr:from>
    <xdr:to>
      <xdr:col>19</xdr:col>
      <xdr:colOff>177800</xdr:colOff>
      <xdr:row>106</xdr:row>
      <xdr:rowOff>57913</xdr:rowOff>
    </xdr:to>
    <xdr:cxnSp macro="">
      <xdr:nvCxnSpPr>
        <xdr:cNvPr id="283" name="直線コネクタ 282"/>
        <xdr:cNvCxnSpPr/>
      </xdr:nvCxnSpPr>
      <xdr:spPr>
        <a:xfrm flipV="1">
          <a:off x="2908300" y="18181320"/>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49547</xdr:rowOff>
    </xdr:from>
    <xdr:ext cx="405111" cy="259045"/>
    <xdr:sp macro="" textlink="">
      <xdr:nvSpPr>
        <xdr:cNvPr id="284" name="n_1mainValue【市民会館】&#10;有形固定資産減価償却率"/>
        <xdr:cNvSpPr txBox="1"/>
      </xdr:nvSpPr>
      <xdr:spPr>
        <a:xfrm>
          <a:off x="3582044" y="1822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99840</xdr:rowOff>
    </xdr:from>
    <xdr:ext cx="405111" cy="259045"/>
    <xdr:sp macro="" textlink="">
      <xdr:nvSpPr>
        <xdr:cNvPr id="285" name="n_2mainValue【市民会館】&#10;有形固定資産減価償却率"/>
        <xdr:cNvSpPr txBox="1"/>
      </xdr:nvSpPr>
      <xdr:spPr>
        <a:xfrm>
          <a:off x="2705744" y="18273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6" name="正方形/長方形 2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7" name="正方形/長方形 2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8" name="正方形/長方形 2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9" name="正方形/長方形 2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0" name="正方形/長方形 2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1" name="正方形/長方形 2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2" name="正方形/長方形 2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3" name="正方形/長方形 292"/>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4" name="テキスト ボックス 293"/>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5" name="直線コネクタ 294"/>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96" name="直線コネクタ 295"/>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97" name="テキスト ボックス 296"/>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98" name="直線コネクタ 297"/>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99" name="テキスト ボックス 298"/>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0" name="直線コネクタ 299"/>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1" name="テキスト ボックス 300"/>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2" name="直線コネクタ 301"/>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3" name="テキスト ボックス 302"/>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4" name="直線コネクタ 303"/>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5" name="テキスト ボックス 304"/>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125730</xdr:rowOff>
    </xdr:from>
    <xdr:to>
      <xdr:col>54</xdr:col>
      <xdr:colOff>189865</xdr:colOff>
      <xdr:row>108</xdr:row>
      <xdr:rowOff>76200</xdr:rowOff>
    </xdr:to>
    <xdr:cxnSp macro="">
      <xdr:nvCxnSpPr>
        <xdr:cNvPr id="309" name="直線コネクタ 308"/>
        <xdr:cNvCxnSpPr/>
      </xdr:nvCxnSpPr>
      <xdr:spPr>
        <a:xfrm flipV="1">
          <a:off x="10476865" y="170992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80027</xdr:rowOff>
    </xdr:from>
    <xdr:ext cx="469744" cy="259045"/>
    <xdr:sp macro="" textlink="">
      <xdr:nvSpPr>
        <xdr:cNvPr id="310" name="【市民会館】&#10;一人当たり面積最小値テキスト"/>
        <xdr:cNvSpPr txBox="1"/>
      </xdr:nvSpPr>
      <xdr:spPr>
        <a:xfrm>
          <a:off x="10515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11" name="直線コネクタ 310"/>
        <xdr:cNvCxnSpPr/>
      </xdr:nvCxnSpPr>
      <xdr:spPr>
        <a:xfrm>
          <a:off x="10388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72407</xdr:rowOff>
    </xdr:from>
    <xdr:ext cx="469744" cy="259045"/>
    <xdr:sp macro="" textlink="">
      <xdr:nvSpPr>
        <xdr:cNvPr id="312" name="【市民会館】&#10;一人当たり面積最大値テキスト"/>
        <xdr:cNvSpPr txBox="1"/>
      </xdr:nvSpPr>
      <xdr:spPr>
        <a:xfrm>
          <a:off x="10515600" y="16874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125730</xdr:rowOff>
    </xdr:from>
    <xdr:to>
      <xdr:col>55</xdr:col>
      <xdr:colOff>88900</xdr:colOff>
      <xdr:row>99</xdr:row>
      <xdr:rowOff>125730</xdr:rowOff>
    </xdr:to>
    <xdr:cxnSp macro="">
      <xdr:nvCxnSpPr>
        <xdr:cNvPr id="313" name="直線コネクタ 312"/>
        <xdr:cNvCxnSpPr/>
      </xdr:nvCxnSpPr>
      <xdr:spPr>
        <a:xfrm>
          <a:off x="10388600" y="1709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103</xdr:row>
      <xdr:rowOff>90188</xdr:rowOff>
    </xdr:from>
    <xdr:ext cx="469744" cy="259045"/>
    <xdr:sp macro="" textlink="">
      <xdr:nvSpPr>
        <xdr:cNvPr id="314" name="【市民会館】&#10;一人当たり面積平均値テキスト"/>
        <xdr:cNvSpPr txBox="1"/>
      </xdr:nvSpPr>
      <xdr:spPr>
        <a:xfrm>
          <a:off x="10515600" y="177495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67311</xdr:rowOff>
    </xdr:from>
    <xdr:to>
      <xdr:col>55</xdr:col>
      <xdr:colOff>50800</xdr:colOff>
      <xdr:row>104</xdr:row>
      <xdr:rowOff>168911</xdr:rowOff>
    </xdr:to>
    <xdr:sp macro="" textlink="">
      <xdr:nvSpPr>
        <xdr:cNvPr id="315" name="フローチャート: 判断 314"/>
        <xdr:cNvSpPr/>
      </xdr:nvSpPr>
      <xdr:spPr>
        <a:xfrm>
          <a:off x="104267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55880</xdr:rowOff>
    </xdr:from>
    <xdr:to>
      <xdr:col>50</xdr:col>
      <xdr:colOff>165100</xdr:colOff>
      <xdr:row>104</xdr:row>
      <xdr:rowOff>157480</xdr:rowOff>
    </xdr:to>
    <xdr:sp macro="" textlink="">
      <xdr:nvSpPr>
        <xdr:cNvPr id="316" name="フローチャート: 判断 315"/>
        <xdr:cNvSpPr/>
      </xdr:nvSpPr>
      <xdr:spPr>
        <a:xfrm>
          <a:off x="9588500" y="1788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103</xdr:row>
      <xdr:rowOff>2557</xdr:rowOff>
    </xdr:from>
    <xdr:ext cx="469744" cy="259045"/>
    <xdr:sp macro="" textlink="">
      <xdr:nvSpPr>
        <xdr:cNvPr id="317" name="n_1aveValue【市民会館】&#10;一人当たり面積"/>
        <xdr:cNvSpPr txBox="1"/>
      </xdr:nvSpPr>
      <xdr:spPr>
        <a:xfrm>
          <a:off x="9391727" y="17661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104</xdr:row>
      <xdr:rowOff>124461</xdr:rowOff>
    </xdr:from>
    <xdr:to>
      <xdr:col>46</xdr:col>
      <xdr:colOff>38100</xdr:colOff>
      <xdr:row>105</xdr:row>
      <xdr:rowOff>54611</xdr:rowOff>
    </xdr:to>
    <xdr:sp macro="" textlink="">
      <xdr:nvSpPr>
        <xdr:cNvPr id="318" name="フローチャート: 判断 317"/>
        <xdr:cNvSpPr/>
      </xdr:nvSpPr>
      <xdr:spPr>
        <a:xfrm>
          <a:off x="8699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71138</xdr:rowOff>
    </xdr:from>
    <xdr:ext cx="469744" cy="259045"/>
    <xdr:sp macro="" textlink="">
      <xdr:nvSpPr>
        <xdr:cNvPr id="319" name="n_2aveValue【市民会館】&#10;一人当たり面積"/>
        <xdr:cNvSpPr txBox="1"/>
      </xdr:nvSpPr>
      <xdr:spPr>
        <a:xfrm>
          <a:off x="8515427" y="1773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20" name="テキスト ボックス 31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1" name="テキスト ボックス 32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2" name="テキスト ボックス 32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3" name="テキスト ボックス 32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4" name="テキスト ボックス 32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151130</xdr:rowOff>
    </xdr:from>
    <xdr:to>
      <xdr:col>55</xdr:col>
      <xdr:colOff>50800</xdr:colOff>
      <xdr:row>106</xdr:row>
      <xdr:rowOff>81280</xdr:rowOff>
    </xdr:to>
    <xdr:sp macro="" textlink="">
      <xdr:nvSpPr>
        <xdr:cNvPr id="325" name="楕円 324"/>
        <xdr:cNvSpPr/>
      </xdr:nvSpPr>
      <xdr:spPr>
        <a:xfrm>
          <a:off x="10426700" y="1815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129557</xdr:rowOff>
    </xdr:from>
    <xdr:ext cx="469744" cy="259045"/>
    <xdr:sp macro="" textlink="">
      <xdr:nvSpPr>
        <xdr:cNvPr id="326" name="【市民会館】&#10;一人当たり面積該当値テキスト"/>
        <xdr:cNvSpPr txBox="1"/>
      </xdr:nvSpPr>
      <xdr:spPr>
        <a:xfrm>
          <a:off x="10515600" y="181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158750</xdr:rowOff>
    </xdr:from>
    <xdr:to>
      <xdr:col>50</xdr:col>
      <xdr:colOff>165100</xdr:colOff>
      <xdr:row>106</xdr:row>
      <xdr:rowOff>88900</xdr:rowOff>
    </xdr:to>
    <xdr:sp macro="" textlink="">
      <xdr:nvSpPr>
        <xdr:cNvPr id="327" name="楕円 326"/>
        <xdr:cNvSpPr/>
      </xdr:nvSpPr>
      <xdr:spPr>
        <a:xfrm>
          <a:off x="9588500" y="1816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30480</xdr:rowOff>
    </xdr:from>
    <xdr:to>
      <xdr:col>55</xdr:col>
      <xdr:colOff>0</xdr:colOff>
      <xdr:row>106</xdr:row>
      <xdr:rowOff>38100</xdr:rowOff>
    </xdr:to>
    <xdr:cxnSp macro="">
      <xdr:nvCxnSpPr>
        <xdr:cNvPr id="328" name="直線コネクタ 327"/>
        <xdr:cNvCxnSpPr/>
      </xdr:nvCxnSpPr>
      <xdr:spPr>
        <a:xfrm flipV="1">
          <a:off x="9639300" y="18204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166370</xdr:rowOff>
    </xdr:from>
    <xdr:to>
      <xdr:col>46</xdr:col>
      <xdr:colOff>38100</xdr:colOff>
      <xdr:row>106</xdr:row>
      <xdr:rowOff>96520</xdr:rowOff>
    </xdr:to>
    <xdr:sp macro="" textlink="">
      <xdr:nvSpPr>
        <xdr:cNvPr id="329" name="楕円 328"/>
        <xdr:cNvSpPr/>
      </xdr:nvSpPr>
      <xdr:spPr>
        <a:xfrm>
          <a:off x="8699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38100</xdr:rowOff>
    </xdr:from>
    <xdr:to>
      <xdr:col>50</xdr:col>
      <xdr:colOff>114300</xdr:colOff>
      <xdr:row>106</xdr:row>
      <xdr:rowOff>45720</xdr:rowOff>
    </xdr:to>
    <xdr:cxnSp macro="">
      <xdr:nvCxnSpPr>
        <xdr:cNvPr id="330" name="直線コネクタ 329"/>
        <xdr:cNvCxnSpPr/>
      </xdr:nvCxnSpPr>
      <xdr:spPr>
        <a:xfrm flipV="1">
          <a:off x="8750300" y="182118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80027</xdr:rowOff>
    </xdr:from>
    <xdr:ext cx="469744" cy="259045"/>
    <xdr:sp macro="" textlink="">
      <xdr:nvSpPr>
        <xdr:cNvPr id="331" name="n_1mainValue【市民会館】&#10;一人当たり面積"/>
        <xdr:cNvSpPr txBox="1"/>
      </xdr:nvSpPr>
      <xdr:spPr>
        <a:xfrm>
          <a:off x="9391727" y="182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87647</xdr:rowOff>
    </xdr:from>
    <xdr:ext cx="469744" cy="259045"/>
    <xdr:sp macro="" textlink="">
      <xdr:nvSpPr>
        <xdr:cNvPr id="332" name="n_2mainValue【市民会館】&#10;一人当たり面積"/>
        <xdr:cNvSpPr txBox="1"/>
      </xdr:nvSpPr>
      <xdr:spPr>
        <a:xfrm>
          <a:off x="8515427" y="1826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41" name="正方形/長方形 34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2" name="正方形/長方形 34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3" name="正方形/長方形 34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4" name="正方形/長方形 34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5" name="正方形/長方形 34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6" name="正方形/長方形 34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7" name="正方形/長方形 34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8" name="正方形/長方形 34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9" name="正方形/長方形 34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50" name="正方形/長方形 34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1" name="正方形/長方形 35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2" name="正方形/長方形 35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3" name="正方形/長方形 35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4" name="正方形/長方形 35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5" name="正方形/長方形 35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6" name="正方形/長方形 35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7" name="テキスト ボックス 35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8" name="直線コネクタ 35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9" name="テキスト ボックス 358"/>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60" name="直線コネクタ 359"/>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1" name="テキスト ボックス 360"/>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2" name="直線コネクタ 361"/>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3" name="テキスト ボックス 362"/>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4" name="直線コネクタ 363"/>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5" name="テキスト ボックス 364"/>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6" name="直線コネクタ 365"/>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7" name="テキスト ボックス 366"/>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8" name="直線コネクタ 367"/>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9" name="テキスト ボックス 368"/>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70" name="直線コネクタ 369"/>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1" name="テキスト ボックス 370"/>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2"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99060</xdr:rowOff>
    </xdr:from>
    <xdr:to>
      <xdr:col>85</xdr:col>
      <xdr:colOff>126364</xdr:colOff>
      <xdr:row>62</xdr:row>
      <xdr:rowOff>131445</xdr:rowOff>
    </xdr:to>
    <xdr:cxnSp macro="">
      <xdr:nvCxnSpPr>
        <xdr:cNvPr id="373" name="直線コネクタ 372"/>
        <xdr:cNvCxnSpPr/>
      </xdr:nvCxnSpPr>
      <xdr:spPr>
        <a:xfrm flipV="1">
          <a:off x="16318864" y="952881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135272</xdr:rowOff>
    </xdr:from>
    <xdr:ext cx="405111" cy="259045"/>
    <xdr:sp macro="" textlink="">
      <xdr:nvSpPr>
        <xdr:cNvPr id="374" name="【保健センター・保健所】&#10;有形固定資産減価償却率最小値テキスト"/>
        <xdr:cNvSpPr txBox="1"/>
      </xdr:nvSpPr>
      <xdr:spPr>
        <a:xfrm>
          <a:off x="16357600" y="1076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131445</xdr:rowOff>
    </xdr:from>
    <xdr:to>
      <xdr:col>86</xdr:col>
      <xdr:colOff>25400</xdr:colOff>
      <xdr:row>62</xdr:row>
      <xdr:rowOff>131445</xdr:rowOff>
    </xdr:to>
    <xdr:cxnSp macro="">
      <xdr:nvCxnSpPr>
        <xdr:cNvPr id="375" name="直線コネクタ 374"/>
        <xdr:cNvCxnSpPr/>
      </xdr:nvCxnSpPr>
      <xdr:spPr>
        <a:xfrm>
          <a:off x="16230600" y="1076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45737</xdr:rowOff>
    </xdr:from>
    <xdr:ext cx="405111" cy="259045"/>
    <xdr:sp macro="" textlink="">
      <xdr:nvSpPr>
        <xdr:cNvPr id="376" name="【保健センター・保健所】&#10;有形固定資産減価償却率最大値テキスト"/>
        <xdr:cNvSpPr txBox="1"/>
      </xdr:nvSpPr>
      <xdr:spPr>
        <a:xfrm>
          <a:off x="16357600" y="930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99060</xdr:rowOff>
    </xdr:from>
    <xdr:to>
      <xdr:col>86</xdr:col>
      <xdr:colOff>25400</xdr:colOff>
      <xdr:row>55</xdr:row>
      <xdr:rowOff>99060</xdr:rowOff>
    </xdr:to>
    <xdr:cxnSp macro="">
      <xdr:nvCxnSpPr>
        <xdr:cNvPr id="377" name="直線コネクタ 376"/>
        <xdr:cNvCxnSpPr/>
      </xdr:nvCxnSpPr>
      <xdr:spPr>
        <a:xfrm>
          <a:off x="16230600" y="9528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34942</xdr:rowOff>
    </xdr:from>
    <xdr:ext cx="405111" cy="259045"/>
    <xdr:sp macro="" textlink="">
      <xdr:nvSpPr>
        <xdr:cNvPr id="378" name="【保健センター・保健所】&#10;有形固定資産減価償却率平均値テキスト"/>
        <xdr:cNvSpPr txBox="1"/>
      </xdr:nvSpPr>
      <xdr:spPr>
        <a:xfrm>
          <a:off x="16357600" y="10321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12065</xdr:rowOff>
    </xdr:from>
    <xdr:to>
      <xdr:col>85</xdr:col>
      <xdr:colOff>177800</xdr:colOff>
      <xdr:row>61</xdr:row>
      <xdr:rowOff>113665</xdr:rowOff>
    </xdr:to>
    <xdr:sp macro="" textlink="">
      <xdr:nvSpPr>
        <xdr:cNvPr id="379" name="フローチャート: 判断 378"/>
        <xdr:cNvSpPr/>
      </xdr:nvSpPr>
      <xdr:spPr>
        <a:xfrm>
          <a:off x="16268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101600</xdr:rowOff>
    </xdr:from>
    <xdr:to>
      <xdr:col>81</xdr:col>
      <xdr:colOff>101600</xdr:colOff>
      <xdr:row>61</xdr:row>
      <xdr:rowOff>31750</xdr:rowOff>
    </xdr:to>
    <xdr:sp macro="" textlink="">
      <xdr:nvSpPr>
        <xdr:cNvPr id="380" name="フローチャート: 判断 379"/>
        <xdr:cNvSpPr/>
      </xdr:nvSpPr>
      <xdr:spPr>
        <a:xfrm>
          <a:off x="15430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48277</xdr:rowOff>
    </xdr:from>
    <xdr:ext cx="405111" cy="259045"/>
    <xdr:sp macro="" textlink="">
      <xdr:nvSpPr>
        <xdr:cNvPr id="381" name="n_1aveValue【保健センター・保健所】&#10;有形固定資産減価償却率"/>
        <xdr:cNvSpPr txBox="1"/>
      </xdr:nvSpPr>
      <xdr:spPr>
        <a:xfrm>
          <a:off x="15266044" y="10163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13970</xdr:rowOff>
    </xdr:from>
    <xdr:to>
      <xdr:col>76</xdr:col>
      <xdr:colOff>165100</xdr:colOff>
      <xdr:row>61</xdr:row>
      <xdr:rowOff>115570</xdr:rowOff>
    </xdr:to>
    <xdr:sp macro="" textlink="">
      <xdr:nvSpPr>
        <xdr:cNvPr id="382" name="フローチャート: 判断 381"/>
        <xdr:cNvSpPr/>
      </xdr:nvSpPr>
      <xdr:spPr>
        <a:xfrm>
          <a:off x="14541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59</xdr:row>
      <xdr:rowOff>132097</xdr:rowOff>
    </xdr:from>
    <xdr:ext cx="405111" cy="259045"/>
    <xdr:sp macro="" textlink="">
      <xdr:nvSpPr>
        <xdr:cNvPr id="383" name="n_2aveValue【保健センター・保健所】&#10;有形固定資産減価償却率"/>
        <xdr:cNvSpPr txBox="1"/>
      </xdr:nvSpPr>
      <xdr:spPr>
        <a:xfrm>
          <a:off x="14389744" y="1024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4" name="テキスト ボックス 38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5" name="テキスト ボックス 38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6" name="テキスト ボックス 38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7" name="テキスト ボックス 38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8" name="テキスト ボックス 38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80645</xdr:rowOff>
    </xdr:from>
    <xdr:to>
      <xdr:col>85</xdr:col>
      <xdr:colOff>177800</xdr:colOff>
      <xdr:row>63</xdr:row>
      <xdr:rowOff>10795</xdr:rowOff>
    </xdr:to>
    <xdr:sp macro="" textlink="">
      <xdr:nvSpPr>
        <xdr:cNvPr id="389" name="楕円 388"/>
        <xdr:cNvSpPr/>
      </xdr:nvSpPr>
      <xdr:spPr>
        <a:xfrm>
          <a:off x="16268700" y="1071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167022</xdr:rowOff>
    </xdr:from>
    <xdr:ext cx="405111" cy="259045"/>
    <xdr:sp macro="" textlink="">
      <xdr:nvSpPr>
        <xdr:cNvPr id="390" name="【保健センター・保健所】&#10;有形固定資産減価償却率該当値テキスト"/>
        <xdr:cNvSpPr txBox="1"/>
      </xdr:nvSpPr>
      <xdr:spPr>
        <a:xfrm>
          <a:off x="16357600" y="1062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118745</xdr:rowOff>
    </xdr:from>
    <xdr:to>
      <xdr:col>81</xdr:col>
      <xdr:colOff>101600</xdr:colOff>
      <xdr:row>63</xdr:row>
      <xdr:rowOff>48895</xdr:rowOff>
    </xdr:to>
    <xdr:sp macro="" textlink="">
      <xdr:nvSpPr>
        <xdr:cNvPr id="391" name="楕円 390"/>
        <xdr:cNvSpPr/>
      </xdr:nvSpPr>
      <xdr:spPr>
        <a:xfrm>
          <a:off x="15430500" y="1074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131445</xdr:rowOff>
    </xdr:from>
    <xdr:to>
      <xdr:col>85</xdr:col>
      <xdr:colOff>127000</xdr:colOff>
      <xdr:row>62</xdr:row>
      <xdr:rowOff>169545</xdr:rowOff>
    </xdr:to>
    <xdr:cxnSp macro="">
      <xdr:nvCxnSpPr>
        <xdr:cNvPr id="392" name="直線コネクタ 391"/>
        <xdr:cNvCxnSpPr/>
      </xdr:nvCxnSpPr>
      <xdr:spPr>
        <a:xfrm flipV="1">
          <a:off x="15481300" y="1076134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156845</xdr:rowOff>
    </xdr:from>
    <xdr:to>
      <xdr:col>76</xdr:col>
      <xdr:colOff>165100</xdr:colOff>
      <xdr:row>63</xdr:row>
      <xdr:rowOff>86995</xdr:rowOff>
    </xdr:to>
    <xdr:sp macro="" textlink="">
      <xdr:nvSpPr>
        <xdr:cNvPr id="393" name="楕円 392"/>
        <xdr:cNvSpPr/>
      </xdr:nvSpPr>
      <xdr:spPr>
        <a:xfrm>
          <a:off x="14541500" y="1078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169545</xdr:rowOff>
    </xdr:from>
    <xdr:to>
      <xdr:col>81</xdr:col>
      <xdr:colOff>50800</xdr:colOff>
      <xdr:row>63</xdr:row>
      <xdr:rowOff>36195</xdr:rowOff>
    </xdr:to>
    <xdr:cxnSp macro="">
      <xdr:nvCxnSpPr>
        <xdr:cNvPr id="394" name="直線コネクタ 393"/>
        <xdr:cNvCxnSpPr/>
      </xdr:nvCxnSpPr>
      <xdr:spPr>
        <a:xfrm flipV="1">
          <a:off x="14592300" y="107994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63</xdr:row>
      <xdr:rowOff>40022</xdr:rowOff>
    </xdr:from>
    <xdr:ext cx="405111" cy="259045"/>
    <xdr:sp macro="" textlink="">
      <xdr:nvSpPr>
        <xdr:cNvPr id="395" name="n_1mainValue【保健センター・保健所】&#10;有形固定資産減価償却率"/>
        <xdr:cNvSpPr txBox="1"/>
      </xdr:nvSpPr>
      <xdr:spPr>
        <a:xfrm>
          <a:off x="15266044"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78122</xdr:rowOff>
    </xdr:from>
    <xdr:ext cx="405111" cy="259045"/>
    <xdr:sp macro="" textlink="">
      <xdr:nvSpPr>
        <xdr:cNvPr id="396" name="n_2mainValue【保健センター・保健所】&#10;有形固定資産減価償却率"/>
        <xdr:cNvSpPr txBox="1"/>
      </xdr:nvSpPr>
      <xdr:spPr>
        <a:xfrm>
          <a:off x="14389744" y="1087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07" name="直線コネクタ 40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08" name="テキスト ボックス 40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09" name="直線コネクタ 40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10" name="テキスト ボックス 40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11" name="直線コネクタ 41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12" name="テキスト ボックス 41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13" name="直線コネクタ 41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14" name="テキスト ボックス 41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6" name="テキスト ボックス 4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43434</xdr:rowOff>
    </xdr:from>
    <xdr:to>
      <xdr:col>116</xdr:col>
      <xdr:colOff>62864</xdr:colOff>
      <xdr:row>63</xdr:row>
      <xdr:rowOff>11430</xdr:rowOff>
    </xdr:to>
    <xdr:cxnSp macro="">
      <xdr:nvCxnSpPr>
        <xdr:cNvPr id="418" name="直線コネクタ 417"/>
        <xdr:cNvCxnSpPr/>
      </xdr:nvCxnSpPr>
      <xdr:spPr>
        <a:xfrm flipV="1">
          <a:off x="22160864" y="981608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15257</xdr:rowOff>
    </xdr:from>
    <xdr:ext cx="469744" cy="259045"/>
    <xdr:sp macro="" textlink="">
      <xdr:nvSpPr>
        <xdr:cNvPr id="419" name="【保健センター・保健所】&#10;一人当たり面積最小値テキスト"/>
        <xdr:cNvSpPr txBox="1"/>
      </xdr:nvSpPr>
      <xdr:spPr>
        <a:xfrm>
          <a:off x="221996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11430</xdr:rowOff>
    </xdr:from>
    <xdr:to>
      <xdr:col>116</xdr:col>
      <xdr:colOff>152400</xdr:colOff>
      <xdr:row>63</xdr:row>
      <xdr:rowOff>11430</xdr:rowOff>
    </xdr:to>
    <xdr:cxnSp macro="">
      <xdr:nvCxnSpPr>
        <xdr:cNvPr id="420" name="直線コネクタ 419"/>
        <xdr:cNvCxnSpPr/>
      </xdr:nvCxnSpPr>
      <xdr:spPr>
        <a:xfrm>
          <a:off x="22072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161561</xdr:rowOff>
    </xdr:from>
    <xdr:ext cx="469744" cy="259045"/>
    <xdr:sp macro="" textlink="">
      <xdr:nvSpPr>
        <xdr:cNvPr id="421" name="【保健センター・保健所】&#10;一人当たり面積最大値テキスト"/>
        <xdr:cNvSpPr txBox="1"/>
      </xdr:nvSpPr>
      <xdr:spPr>
        <a:xfrm>
          <a:off x="22199600" y="959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43434</xdr:rowOff>
    </xdr:from>
    <xdr:to>
      <xdr:col>116</xdr:col>
      <xdr:colOff>152400</xdr:colOff>
      <xdr:row>57</xdr:row>
      <xdr:rowOff>43434</xdr:rowOff>
    </xdr:to>
    <xdr:cxnSp macro="">
      <xdr:nvCxnSpPr>
        <xdr:cNvPr id="422" name="直線コネクタ 421"/>
        <xdr:cNvCxnSpPr/>
      </xdr:nvCxnSpPr>
      <xdr:spPr>
        <a:xfrm>
          <a:off x="22072600" y="981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53357</xdr:rowOff>
    </xdr:from>
    <xdr:ext cx="469744" cy="259045"/>
    <xdr:sp macro="" textlink="">
      <xdr:nvSpPr>
        <xdr:cNvPr id="423" name="【保健センター・保健所】&#10;一人当たり面積平均値テキスト"/>
        <xdr:cNvSpPr txBox="1"/>
      </xdr:nvSpPr>
      <xdr:spPr>
        <a:xfrm>
          <a:off x="22199600" y="1016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74930</xdr:rowOff>
    </xdr:from>
    <xdr:to>
      <xdr:col>116</xdr:col>
      <xdr:colOff>114300</xdr:colOff>
      <xdr:row>60</xdr:row>
      <xdr:rowOff>5080</xdr:rowOff>
    </xdr:to>
    <xdr:sp macro="" textlink="">
      <xdr:nvSpPr>
        <xdr:cNvPr id="424" name="フローチャート: 判断 423"/>
        <xdr:cNvSpPr/>
      </xdr:nvSpPr>
      <xdr:spPr>
        <a:xfrm>
          <a:off x="221107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81788</xdr:rowOff>
    </xdr:from>
    <xdr:to>
      <xdr:col>112</xdr:col>
      <xdr:colOff>38100</xdr:colOff>
      <xdr:row>61</xdr:row>
      <xdr:rowOff>11938</xdr:rowOff>
    </xdr:to>
    <xdr:sp macro="" textlink="">
      <xdr:nvSpPr>
        <xdr:cNvPr id="425" name="フローチャート: 判断 424"/>
        <xdr:cNvSpPr/>
      </xdr:nvSpPr>
      <xdr:spPr>
        <a:xfrm>
          <a:off x="21272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3065</xdr:rowOff>
    </xdr:from>
    <xdr:ext cx="469744" cy="259045"/>
    <xdr:sp macro="" textlink="">
      <xdr:nvSpPr>
        <xdr:cNvPr id="426" name="n_1aveValue【保健センター・保健所】&#10;一人当たり面積"/>
        <xdr:cNvSpPr txBox="1"/>
      </xdr:nvSpPr>
      <xdr:spPr>
        <a:xfrm>
          <a:off x="210757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42926</xdr:rowOff>
    </xdr:from>
    <xdr:to>
      <xdr:col>107</xdr:col>
      <xdr:colOff>101600</xdr:colOff>
      <xdr:row>61</xdr:row>
      <xdr:rowOff>144526</xdr:rowOff>
    </xdr:to>
    <xdr:sp macro="" textlink="">
      <xdr:nvSpPr>
        <xdr:cNvPr id="427" name="フローチャート: 判断 426"/>
        <xdr:cNvSpPr/>
      </xdr:nvSpPr>
      <xdr:spPr>
        <a:xfrm>
          <a:off x="203835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135653</xdr:rowOff>
    </xdr:from>
    <xdr:ext cx="469744" cy="259045"/>
    <xdr:sp macro="" textlink="">
      <xdr:nvSpPr>
        <xdr:cNvPr id="428" name="n_2aveValue【保健センター・保健所】&#10;一人当たり面積"/>
        <xdr:cNvSpPr txBox="1"/>
      </xdr:nvSpPr>
      <xdr:spPr>
        <a:xfrm>
          <a:off x="20199427" y="1059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29" name="テキスト ボックス 42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0" name="テキスト ボックス 42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1" name="テキスト ボックス 43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2" name="テキスト ボックス 43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3" name="テキスト ボックス 43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164084</xdr:rowOff>
    </xdr:from>
    <xdr:to>
      <xdr:col>116</xdr:col>
      <xdr:colOff>114300</xdr:colOff>
      <xdr:row>57</xdr:row>
      <xdr:rowOff>94234</xdr:rowOff>
    </xdr:to>
    <xdr:sp macro="" textlink="">
      <xdr:nvSpPr>
        <xdr:cNvPr id="434" name="楕円 433"/>
        <xdr:cNvSpPr/>
      </xdr:nvSpPr>
      <xdr:spPr>
        <a:xfrm>
          <a:off x="22110700" y="976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117111</xdr:rowOff>
    </xdr:from>
    <xdr:ext cx="469744" cy="259045"/>
    <xdr:sp macro="" textlink="">
      <xdr:nvSpPr>
        <xdr:cNvPr id="435" name="【保健センター・保健所】&#10;一人当たり面積該当値テキスト"/>
        <xdr:cNvSpPr txBox="1"/>
      </xdr:nvSpPr>
      <xdr:spPr>
        <a:xfrm>
          <a:off x="22199600" y="9718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15494</xdr:rowOff>
    </xdr:from>
    <xdr:to>
      <xdr:col>112</xdr:col>
      <xdr:colOff>38100</xdr:colOff>
      <xdr:row>57</xdr:row>
      <xdr:rowOff>117094</xdr:rowOff>
    </xdr:to>
    <xdr:sp macro="" textlink="">
      <xdr:nvSpPr>
        <xdr:cNvPr id="436" name="楕円 435"/>
        <xdr:cNvSpPr/>
      </xdr:nvSpPr>
      <xdr:spPr>
        <a:xfrm>
          <a:off x="21272500" y="978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43434</xdr:rowOff>
    </xdr:from>
    <xdr:to>
      <xdr:col>116</xdr:col>
      <xdr:colOff>63500</xdr:colOff>
      <xdr:row>57</xdr:row>
      <xdr:rowOff>66294</xdr:rowOff>
    </xdr:to>
    <xdr:cxnSp macro="">
      <xdr:nvCxnSpPr>
        <xdr:cNvPr id="437" name="直線コネクタ 436"/>
        <xdr:cNvCxnSpPr/>
      </xdr:nvCxnSpPr>
      <xdr:spPr>
        <a:xfrm flipV="1">
          <a:off x="21323300" y="98160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38354</xdr:rowOff>
    </xdr:from>
    <xdr:to>
      <xdr:col>107</xdr:col>
      <xdr:colOff>101600</xdr:colOff>
      <xdr:row>57</xdr:row>
      <xdr:rowOff>139954</xdr:rowOff>
    </xdr:to>
    <xdr:sp macro="" textlink="">
      <xdr:nvSpPr>
        <xdr:cNvPr id="438" name="楕円 437"/>
        <xdr:cNvSpPr/>
      </xdr:nvSpPr>
      <xdr:spPr>
        <a:xfrm>
          <a:off x="20383500" y="981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66294</xdr:rowOff>
    </xdr:from>
    <xdr:to>
      <xdr:col>111</xdr:col>
      <xdr:colOff>177800</xdr:colOff>
      <xdr:row>57</xdr:row>
      <xdr:rowOff>89154</xdr:rowOff>
    </xdr:to>
    <xdr:cxnSp macro="">
      <xdr:nvCxnSpPr>
        <xdr:cNvPr id="439" name="直線コネクタ 438"/>
        <xdr:cNvCxnSpPr/>
      </xdr:nvCxnSpPr>
      <xdr:spPr>
        <a:xfrm flipV="1">
          <a:off x="20434300" y="98389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55</xdr:row>
      <xdr:rowOff>133621</xdr:rowOff>
    </xdr:from>
    <xdr:ext cx="469744" cy="259045"/>
    <xdr:sp macro="" textlink="">
      <xdr:nvSpPr>
        <xdr:cNvPr id="440" name="n_1mainValue【保健センター・保健所】&#10;一人当たり面積"/>
        <xdr:cNvSpPr txBox="1"/>
      </xdr:nvSpPr>
      <xdr:spPr>
        <a:xfrm>
          <a:off x="21075727" y="956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156481</xdr:rowOff>
    </xdr:from>
    <xdr:ext cx="469744" cy="259045"/>
    <xdr:sp macro="" textlink="">
      <xdr:nvSpPr>
        <xdr:cNvPr id="441" name="n_2mainValue【保健センター・保健所】&#10;一人当たり面積"/>
        <xdr:cNvSpPr txBox="1"/>
      </xdr:nvSpPr>
      <xdr:spPr>
        <a:xfrm>
          <a:off x="20199427" y="958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9" name="正方形/長方形 4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0" name="テキスト ボックス 4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1" name="直線コネクタ 4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52" name="テキスト ボックス 451"/>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453" name="直線コネクタ 45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454" name="テキスト ボックス 45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455" name="直線コネクタ 45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56" name="テキスト ボックス 45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57" name="直線コネクタ 45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58" name="テキスト ボックス 45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59" name="直線コネクタ 45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60" name="テキスト ボックス 45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61" name="直線コネクタ 46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62" name="テキスト ボックス 461"/>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3" name="直線コネクタ 46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464" name="テキスト ボックス 463"/>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114300</xdr:rowOff>
    </xdr:from>
    <xdr:to>
      <xdr:col>85</xdr:col>
      <xdr:colOff>126364</xdr:colOff>
      <xdr:row>86</xdr:row>
      <xdr:rowOff>140970</xdr:rowOff>
    </xdr:to>
    <xdr:cxnSp macro="">
      <xdr:nvCxnSpPr>
        <xdr:cNvPr id="466" name="直線コネクタ 465"/>
        <xdr:cNvCxnSpPr/>
      </xdr:nvCxnSpPr>
      <xdr:spPr>
        <a:xfrm flipV="1">
          <a:off x="16318864" y="1331595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144797</xdr:rowOff>
    </xdr:from>
    <xdr:ext cx="405111" cy="259045"/>
    <xdr:sp macro="" textlink="">
      <xdr:nvSpPr>
        <xdr:cNvPr id="467" name="【消防施設】&#10;有形固定資産減価償却率最小値テキスト"/>
        <xdr:cNvSpPr txBox="1"/>
      </xdr:nvSpPr>
      <xdr:spPr>
        <a:xfrm>
          <a:off x="163576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140970</xdr:rowOff>
    </xdr:from>
    <xdr:to>
      <xdr:col>86</xdr:col>
      <xdr:colOff>25400</xdr:colOff>
      <xdr:row>86</xdr:row>
      <xdr:rowOff>140970</xdr:rowOff>
    </xdr:to>
    <xdr:cxnSp macro="">
      <xdr:nvCxnSpPr>
        <xdr:cNvPr id="468" name="直線コネクタ 467"/>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60977</xdr:rowOff>
    </xdr:from>
    <xdr:ext cx="405111" cy="259045"/>
    <xdr:sp macro="" textlink="">
      <xdr:nvSpPr>
        <xdr:cNvPr id="469" name="【消防施設】&#10;有形固定資産減価償却率最大値テキスト"/>
        <xdr:cNvSpPr txBox="1"/>
      </xdr:nvSpPr>
      <xdr:spPr>
        <a:xfrm>
          <a:off x="16357600" y="1309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114300</xdr:rowOff>
    </xdr:from>
    <xdr:to>
      <xdr:col>86</xdr:col>
      <xdr:colOff>25400</xdr:colOff>
      <xdr:row>77</xdr:row>
      <xdr:rowOff>114300</xdr:rowOff>
    </xdr:to>
    <xdr:cxnSp macro="">
      <xdr:nvCxnSpPr>
        <xdr:cNvPr id="470" name="直線コネクタ 469"/>
        <xdr:cNvCxnSpPr/>
      </xdr:nvCxnSpPr>
      <xdr:spPr>
        <a:xfrm>
          <a:off x="16230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162577</xdr:rowOff>
    </xdr:from>
    <xdr:ext cx="405111" cy="259045"/>
    <xdr:sp macro="" textlink="">
      <xdr:nvSpPr>
        <xdr:cNvPr id="471" name="【消防施設】&#10;有形固定資産減価償却率平均値テキスト"/>
        <xdr:cNvSpPr txBox="1"/>
      </xdr:nvSpPr>
      <xdr:spPr>
        <a:xfrm>
          <a:off x="16357600" y="14221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139700</xdr:rowOff>
    </xdr:from>
    <xdr:to>
      <xdr:col>85</xdr:col>
      <xdr:colOff>177800</xdr:colOff>
      <xdr:row>84</xdr:row>
      <xdr:rowOff>69850</xdr:rowOff>
    </xdr:to>
    <xdr:sp macro="" textlink="">
      <xdr:nvSpPr>
        <xdr:cNvPr id="472" name="フローチャート: 判断 471"/>
        <xdr:cNvSpPr/>
      </xdr:nvSpPr>
      <xdr:spPr>
        <a:xfrm>
          <a:off x="16268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84</xdr:row>
      <xdr:rowOff>63500</xdr:rowOff>
    </xdr:from>
    <xdr:to>
      <xdr:col>81</xdr:col>
      <xdr:colOff>101600</xdr:colOff>
      <xdr:row>84</xdr:row>
      <xdr:rowOff>165100</xdr:rowOff>
    </xdr:to>
    <xdr:sp macro="" textlink="">
      <xdr:nvSpPr>
        <xdr:cNvPr id="473" name="フローチャート: 判断 472"/>
        <xdr:cNvSpPr/>
      </xdr:nvSpPr>
      <xdr:spPr>
        <a:xfrm>
          <a:off x="15430500" y="1446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84</xdr:row>
      <xdr:rowOff>156227</xdr:rowOff>
    </xdr:from>
    <xdr:ext cx="405111" cy="259045"/>
    <xdr:sp macro="" textlink="">
      <xdr:nvSpPr>
        <xdr:cNvPr id="474" name="n_1aveValue【消防施設】&#10;有形固定資産減価償却率"/>
        <xdr:cNvSpPr txBox="1"/>
      </xdr:nvSpPr>
      <xdr:spPr>
        <a:xfrm>
          <a:off x="15266044" y="1455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85</xdr:row>
      <xdr:rowOff>151130</xdr:rowOff>
    </xdr:from>
    <xdr:to>
      <xdr:col>76</xdr:col>
      <xdr:colOff>165100</xdr:colOff>
      <xdr:row>86</xdr:row>
      <xdr:rowOff>81280</xdr:rowOff>
    </xdr:to>
    <xdr:sp macro="" textlink="">
      <xdr:nvSpPr>
        <xdr:cNvPr id="475" name="フローチャート: 判断 474"/>
        <xdr:cNvSpPr/>
      </xdr:nvSpPr>
      <xdr:spPr>
        <a:xfrm>
          <a:off x="14541500" y="147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86</xdr:row>
      <xdr:rowOff>72407</xdr:rowOff>
    </xdr:from>
    <xdr:ext cx="405111" cy="259045"/>
    <xdr:sp macro="" textlink="">
      <xdr:nvSpPr>
        <xdr:cNvPr id="476" name="n_2aveValue【消防施設】&#10;有形固定資産減価償却率"/>
        <xdr:cNvSpPr txBox="1"/>
      </xdr:nvSpPr>
      <xdr:spPr>
        <a:xfrm>
          <a:off x="14389744" y="1481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7" name="テキスト ボックス 4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78" name="テキスト ボックス 4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79" name="テキスト ボックス 4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0" name="テキスト ボックス 4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1" name="テキスト ボックス 4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29211</xdr:rowOff>
    </xdr:from>
    <xdr:to>
      <xdr:col>85</xdr:col>
      <xdr:colOff>177800</xdr:colOff>
      <xdr:row>84</xdr:row>
      <xdr:rowOff>130811</xdr:rowOff>
    </xdr:to>
    <xdr:sp macro="" textlink="">
      <xdr:nvSpPr>
        <xdr:cNvPr id="482" name="楕円 481"/>
        <xdr:cNvSpPr/>
      </xdr:nvSpPr>
      <xdr:spPr>
        <a:xfrm>
          <a:off x="16268700" y="1443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7638</xdr:rowOff>
    </xdr:from>
    <xdr:ext cx="405111" cy="259045"/>
    <xdr:sp macro="" textlink="">
      <xdr:nvSpPr>
        <xdr:cNvPr id="483" name="【消防施設】&#10;有形固定資産減価償却率該当値テキスト"/>
        <xdr:cNvSpPr txBox="1"/>
      </xdr:nvSpPr>
      <xdr:spPr>
        <a:xfrm>
          <a:off x="16357600" y="14409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10161</xdr:rowOff>
    </xdr:from>
    <xdr:to>
      <xdr:col>81</xdr:col>
      <xdr:colOff>101600</xdr:colOff>
      <xdr:row>83</xdr:row>
      <xdr:rowOff>111761</xdr:rowOff>
    </xdr:to>
    <xdr:sp macro="" textlink="">
      <xdr:nvSpPr>
        <xdr:cNvPr id="484" name="楕円 483"/>
        <xdr:cNvSpPr/>
      </xdr:nvSpPr>
      <xdr:spPr>
        <a:xfrm>
          <a:off x="15430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84</xdr:row>
      <xdr:rowOff>80011</xdr:rowOff>
    </xdr:to>
    <xdr:cxnSp macro="">
      <xdr:nvCxnSpPr>
        <xdr:cNvPr id="485" name="直線コネクタ 484"/>
        <xdr:cNvCxnSpPr/>
      </xdr:nvCxnSpPr>
      <xdr:spPr>
        <a:xfrm>
          <a:off x="15481300" y="14291311"/>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486" name="楕円 485"/>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60961</xdr:rowOff>
    </xdr:from>
    <xdr:to>
      <xdr:col>81</xdr:col>
      <xdr:colOff>50800</xdr:colOff>
      <xdr:row>83</xdr:row>
      <xdr:rowOff>83820</xdr:rowOff>
    </xdr:to>
    <xdr:cxnSp macro="">
      <xdr:nvCxnSpPr>
        <xdr:cNvPr id="487" name="直線コネクタ 486"/>
        <xdr:cNvCxnSpPr/>
      </xdr:nvCxnSpPr>
      <xdr:spPr>
        <a:xfrm flipV="1">
          <a:off x="14592300" y="1429131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128288</xdr:rowOff>
    </xdr:from>
    <xdr:ext cx="405111" cy="259045"/>
    <xdr:sp macro="" textlink="">
      <xdr:nvSpPr>
        <xdr:cNvPr id="488" name="n_1mainValue【消防施設】&#10;有形固定資産減価償却率"/>
        <xdr:cNvSpPr txBox="1"/>
      </xdr:nvSpPr>
      <xdr:spPr>
        <a:xfrm>
          <a:off x="152660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151147</xdr:rowOff>
    </xdr:from>
    <xdr:ext cx="405111" cy="259045"/>
    <xdr:sp macro="" textlink="">
      <xdr:nvSpPr>
        <xdr:cNvPr id="489" name="n_2mainValue【消防施設】&#10;有形固定資産減価償却率"/>
        <xdr:cNvSpPr txBox="1"/>
      </xdr:nvSpPr>
      <xdr:spPr>
        <a:xfrm>
          <a:off x="14389744" y="1403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0" name="正方形/長方形 48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1" name="正方形/長方形 49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2" name="正方形/長方形 49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3" name="正方形/長方形 49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4" name="正方形/長方形 49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5" name="正方形/長方形 49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6" name="正方形/長方形 49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7" name="正方形/長方形 49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98" name="テキスト ボックス 49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9" name="直線コネクタ 49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00" name="直線コネクタ 499"/>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01" name="テキスト ボックス 500"/>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02" name="直線コネクタ 501"/>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03" name="テキスト ボックス 502"/>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04" name="直線コネクタ 503"/>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05" name="テキスト ボックス 504"/>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06" name="直線コネクタ 505"/>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07" name="テキスト ボックス 506"/>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08" name="直線コネクタ 507"/>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9" name="テキスト ボックス 508"/>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85</xdr:row>
      <xdr:rowOff>156211</xdr:rowOff>
    </xdr:to>
    <xdr:cxnSp macro="">
      <xdr:nvCxnSpPr>
        <xdr:cNvPr id="513" name="直線コネクタ 512"/>
        <xdr:cNvCxnSpPr/>
      </xdr:nvCxnSpPr>
      <xdr:spPr>
        <a:xfrm flipV="1">
          <a:off x="22160864" y="13220700"/>
          <a:ext cx="0" cy="150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160038</xdr:rowOff>
    </xdr:from>
    <xdr:ext cx="469744" cy="259045"/>
    <xdr:sp macro="" textlink="">
      <xdr:nvSpPr>
        <xdr:cNvPr id="514" name="【消防施設】&#10;一人当たり面積最小値テキスト"/>
        <xdr:cNvSpPr txBox="1"/>
      </xdr:nvSpPr>
      <xdr:spPr>
        <a:xfrm>
          <a:off x="22199600" y="1473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156211</xdr:rowOff>
    </xdr:from>
    <xdr:to>
      <xdr:col>116</xdr:col>
      <xdr:colOff>152400</xdr:colOff>
      <xdr:row>85</xdr:row>
      <xdr:rowOff>156211</xdr:rowOff>
    </xdr:to>
    <xdr:cxnSp macro="">
      <xdr:nvCxnSpPr>
        <xdr:cNvPr id="515" name="直線コネクタ 514"/>
        <xdr:cNvCxnSpPr/>
      </xdr:nvCxnSpPr>
      <xdr:spPr>
        <a:xfrm>
          <a:off x="22072600" y="1472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16" name="【消防施設】&#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17" name="直線コネクタ 516"/>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11447</xdr:rowOff>
    </xdr:from>
    <xdr:ext cx="469744" cy="259045"/>
    <xdr:sp macro="" textlink="">
      <xdr:nvSpPr>
        <xdr:cNvPr id="518" name="【消防施設】&#10;一人当たり面積平均値テキスト"/>
        <xdr:cNvSpPr txBox="1"/>
      </xdr:nvSpPr>
      <xdr:spPr>
        <a:xfrm>
          <a:off x="22199600" y="1407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33020</xdr:rowOff>
    </xdr:from>
    <xdr:to>
      <xdr:col>116</xdr:col>
      <xdr:colOff>114300</xdr:colOff>
      <xdr:row>82</xdr:row>
      <xdr:rowOff>134620</xdr:rowOff>
    </xdr:to>
    <xdr:sp macro="" textlink="">
      <xdr:nvSpPr>
        <xdr:cNvPr id="519" name="フローチャート: 判断 518"/>
        <xdr:cNvSpPr/>
      </xdr:nvSpPr>
      <xdr:spPr>
        <a:xfrm>
          <a:off x="22110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151130</xdr:rowOff>
    </xdr:from>
    <xdr:to>
      <xdr:col>112</xdr:col>
      <xdr:colOff>38100</xdr:colOff>
      <xdr:row>83</xdr:row>
      <xdr:rowOff>81280</xdr:rowOff>
    </xdr:to>
    <xdr:sp macro="" textlink="">
      <xdr:nvSpPr>
        <xdr:cNvPr id="520" name="フローチャート: 判断 519"/>
        <xdr:cNvSpPr/>
      </xdr:nvSpPr>
      <xdr:spPr>
        <a:xfrm>
          <a:off x="21272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72407</xdr:rowOff>
    </xdr:from>
    <xdr:ext cx="469744" cy="259045"/>
    <xdr:sp macro="" textlink="">
      <xdr:nvSpPr>
        <xdr:cNvPr id="521" name="n_1aveValue【消防施設】&#10;一人当たり面積"/>
        <xdr:cNvSpPr txBox="1"/>
      </xdr:nvSpPr>
      <xdr:spPr>
        <a:xfrm>
          <a:off x="21075727" y="1430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82</xdr:row>
      <xdr:rowOff>147320</xdr:rowOff>
    </xdr:from>
    <xdr:to>
      <xdr:col>107</xdr:col>
      <xdr:colOff>101600</xdr:colOff>
      <xdr:row>83</xdr:row>
      <xdr:rowOff>77470</xdr:rowOff>
    </xdr:to>
    <xdr:sp macro="" textlink="">
      <xdr:nvSpPr>
        <xdr:cNvPr id="522" name="フローチャート: 判断 521"/>
        <xdr:cNvSpPr/>
      </xdr:nvSpPr>
      <xdr:spPr>
        <a:xfrm>
          <a:off x="2038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68597</xdr:rowOff>
    </xdr:from>
    <xdr:ext cx="469744" cy="259045"/>
    <xdr:sp macro="" textlink="">
      <xdr:nvSpPr>
        <xdr:cNvPr id="523" name="n_2aveValue【消防施設】&#10;一人当たり面積"/>
        <xdr:cNvSpPr txBox="1"/>
      </xdr:nvSpPr>
      <xdr:spPr>
        <a:xfrm>
          <a:off x="20199427" y="1429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132080</xdr:rowOff>
    </xdr:from>
    <xdr:to>
      <xdr:col>116</xdr:col>
      <xdr:colOff>114300</xdr:colOff>
      <xdr:row>82</xdr:row>
      <xdr:rowOff>62230</xdr:rowOff>
    </xdr:to>
    <xdr:sp macro="" textlink="">
      <xdr:nvSpPr>
        <xdr:cNvPr id="529" name="楕円 528"/>
        <xdr:cNvSpPr/>
      </xdr:nvSpPr>
      <xdr:spPr>
        <a:xfrm>
          <a:off x="221107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80</xdr:row>
      <xdr:rowOff>154957</xdr:rowOff>
    </xdr:from>
    <xdr:ext cx="469744" cy="259045"/>
    <xdr:sp macro="" textlink="">
      <xdr:nvSpPr>
        <xdr:cNvPr id="530" name="【消防施設】&#10;一人当たり面積該当値テキスト"/>
        <xdr:cNvSpPr txBox="1"/>
      </xdr:nvSpPr>
      <xdr:spPr>
        <a:xfrm>
          <a:off x="22199600" y="1387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158750</xdr:rowOff>
    </xdr:from>
    <xdr:to>
      <xdr:col>112</xdr:col>
      <xdr:colOff>38100</xdr:colOff>
      <xdr:row>82</xdr:row>
      <xdr:rowOff>88900</xdr:rowOff>
    </xdr:to>
    <xdr:sp macro="" textlink="">
      <xdr:nvSpPr>
        <xdr:cNvPr id="531" name="楕円 530"/>
        <xdr:cNvSpPr/>
      </xdr:nvSpPr>
      <xdr:spPr>
        <a:xfrm>
          <a:off x="21272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11430</xdr:rowOff>
    </xdr:from>
    <xdr:to>
      <xdr:col>116</xdr:col>
      <xdr:colOff>63500</xdr:colOff>
      <xdr:row>82</xdr:row>
      <xdr:rowOff>38100</xdr:rowOff>
    </xdr:to>
    <xdr:cxnSp macro="">
      <xdr:nvCxnSpPr>
        <xdr:cNvPr id="532" name="直線コネクタ 531"/>
        <xdr:cNvCxnSpPr/>
      </xdr:nvCxnSpPr>
      <xdr:spPr>
        <a:xfrm flipV="1">
          <a:off x="21323300" y="140703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13970</xdr:rowOff>
    </xdr:from>
    <xdr:to>
      <xdr:col>107</xdr:col>
      <xdr:colOff>101600</xdr:colOff>
      <xdr:row>82</xdr:row>
      <xdr:rowOff>115570</xdr:rowOff>
    </xdr:to>
    <xdr:sp macro="" textlink="">
      <xdr:nvSpPr>
        <xdr:cNvPr id="533" name="楕円 532"/>
        <xdr:cNvSpPr/>
      </xdr:nvSpPr>
      <xdr:spPr>
        <a:xfrm>
          <a:off x="20383500" y="1407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38100</xdr:rowOff>
    </xdr:from>
    <xdr:to>
      <xdr:col>111</xdr:col>
      <xdr:colOff>177800</xdr:colOff>
      <xdr:row>82</xdr:row>
      <xdr:rowOff>64770</xdr:rowOff>
    </xdr:to>
    <xdr:cxnSp macro="">
      <xdr:nvCxnSpPr>
        <xdr:cNvPr id="534" name="直線コネクタ 533"/>
        <xdr:cNvCxnSpPr/>
      </xdr:nvCxnSpPr>
      <xdr:spPr>
        <a:xfrm flipV="1">
          <a:off x="20434300" y="140970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105427</xdr:rowOff>
    </xdr:from>
    <xdr:ext cx="469744" cy="259045"/>
    <xdr:sp macro="" textlink="">
      <xdr:nvSpPr>
        <xdr:cNvPr id="535" name="n_1mainValue【消防施設】&#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132097</xdr:rowOff>
    </xdr:from>
    <xdr:ext cx="469744" cy="259045"/>
    <xdr:sp macro="" textlink="">
      <xdr:nvSpPr>
        <xdr:cNvPr id="536" name="n_2mainValue【消防施設】&#10;一人当たり面積"/>
        <xdr:cNvSpPr txBox="1"/>
      </xdr:nvSpPr>
      <xdr:spPr>
        <a:xfrm>
          <a:off x="20199427" y="1384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47" name="テキスト ボックス 546"/>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48" name="直線コネクタ 547"/>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549" name="テキスト ボックス 548"/>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0" name="直線コネクタ 549"/>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1" name="テキスト ボックス 550"/>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2" name="直線コネクタ 551"/>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53" name="テキスト ボックス 552"/>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54" name="直線コネクタ 553"/>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55" name="テキスト ボックス 554"/>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56" name="直線コネクタ 555"/>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557" name="テキスト ボックス 556"/>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8" name="直線コネクタ 55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59" name="テキスト ボックス 55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28575</xdr:rowOff>
    </xdr:from>
    <xdr:to>
      <xdr:col>85</xdr:col>
      <xdr:colOff>126364</xdr:colOff>
      <xdr:row>109</xdr:row>
      <xdr:rowOff>7620</xdr:rowOff>
    </xdr:to>
    <xdr:cxnSp macro="">
      <xdr:nvCxnSpPr>
        <xdr:cNvPr id="561" name="直線コネクタ 560"/>
        <xdr:cNvCxnSpPr/>
      </xdr:nvCxnSpPr>
      <xdr:spPr>
        <a:xfrm flipV="1">
          <a:off x="16318864" y="17173575"/>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11447</xdr:rowOff>
    </xdr:from>
    <xdr:ext cx="405111" cy="259045"/>
    <xdr:sp macro="" textlink="">
      <xdr:nvSpPr>
        <xdr:cNvPr id="562" name="【庁舎】&#10;有形固定資産減価償却率最小値テキスト"/>
        <xdr:cNvSpPr txBox="1"/>
      </xdr:nvSpPr>
      <xdr:spPr>
        <a:xfrm>
          <a:off x="16357600" y="1869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7620</xdr:rowOff>
    </xdr:from>
    <xdr:to>
      <xdr:col>86</xdr:col>
      <xdr:colOff>25400</xdr:colOff>
      <xdr:row>109</xdr:row>
      <xdr:rowOff>7620</xdr:rowOff>
    </xdr:to>
    <xdr:cxnSp macro="">
      <xdr:nvCxnSpPr>
        <xdr:cNvPr id="563" name="直線コネクタ 562"/>
        <xdr:cNvCxnSpPr/>
      </xdr:nvCxnSpPr>
      <xdr:spPr>
        <a:xfrm>
          <a:off x="16230600" y="1869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146702</xdr:rowOff>
    </xdr:from>
    <xdr:ext cx="405111" cy="259045"/>
    <xdr:sp macro="" textlink="">
      <xdr:nvSpPr>
        <xdr:cNvPr id="564" name="【庁舎】&#10;有形固定資産減価償却率最大値テキスト"/>
        <xdr:cNvSpPr txBox="1"/>
      </xdr:nvSpPr>
      <xdr:spPr>
        <a:xfrm>
          <a:off x="16357600" y="16948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28575</xdr:rowOff>
    </xdr:from>
    <xdr:to>
      <xdr:col>86</xdr:col>
      <xdr:colOff>25400</xdr:colOff>
      <xdr:row>100</xdr:row>
      <xdr:rowOff>28575</xdr:rowOff>
    </xdr:to>
    <xdr:cxnSp macro="">
      <xdr:nvCxnSpPr>
        <xdr:cNvPr id="565" name="直線コネクタ 564"/>
        <xdr:cNvCxnSpPr/>
      </xdr:nvCxnSpPr>
      <xdr:spPr>
        <a:xfrm>
          <a:off x="16230600" y="1717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106697</xdr:rowOff>
    </xdr:from>
    <xdr:ext cx="405111" cy="259045"/>
    <xdr:sp macro="" textlink="">
      <xdr:nvSpPr>
        <xdr:cNvPr id="566" name="【庁舎】&#10;有形固定資産減価償却率平均値テキスト"/>
        <xdr:cNvSpPr txBox="1"/>
      </xdr:nvSpPr>
      <xdr:spPr>
        <a:xfrm>
          <a:off x="16357600" y="179374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567" name="フローチャート: 判断 566"/>
        <xdr:cNvSpPr/>
      </xdr:nvSpPr>
      <xdr:spPr>
        <a:xfrm>
          <a:off x="162687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568" name="フローチャート: 判断 567"/>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81932</xdr:rowOff>
    </xdr:from>
    <xdr:ext cx="405111" cy="259045"/>
    <xdr:sp macro="" textlink="">
      <xdr:nvSpPr>
        <xdr:cNvPr id="569" name="n_1aveValue【庁舎】&#10;有形固定資産減価償却率"/>
        <xdr:cNvSpPr txBox="1"/>
      </xdr:nvSpPr>
      <xdr:spPr>
        <a:xfrm>
          <a:off x="15266044" y="18084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105</xdr:row>
      <xdr:rowOff>109220</xdr:rowOff>
    </xdr:from>
    <xdr:to>
      <xdr:col>76</xdr:col>
      <xdr:colOff>165100</xdr:colOff>
      <xdr:row>106</xdr:row>
      <xdr:rowOff>39370</xdr:rowOff>
    </xdr:to>
    <xdr:sp macro="" textlink="">
      <xdr:nvSpPr>
        <xdr:cNvPr id="570" name="フローチャート: 判断 569"/>
        <xdr:cNvSpPr/>
      </xdr:nvSpPr>
      <xdr:spPr>
        <a:xfrm>
          <a:off x="14541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106</xdr:row>
      <xdr:rowOff>30497</xdr:rowOff>
    </xdr:from>
    <xdr:ext cx="405111" cy="259045"/>
    <xdr:sp macro="" textlink="">
      <xdr:nvSpPr>
        <xdr:cNvPr id="571" name="n_2aveValue【庁舎】&#10;有形固定資産減価償却率"/>
        <xdr:cNvSpPr txBox="1"/>
      </xdr:nvSpPr>
      <xdr:spPr>
        <a:xfrm>
          <a:off x="14389744" y="18204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2" name="テキスト ボックス 57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141605</xdr:rowOff>
    </xdr:from>
    <xdr:to>
      <xdr:col>85</xdr:col>
      <xdr:colOff>177800</xdr:colOff>
      <xdr:row>104</xdr:row>
      <xdr:rowOff>71755</xdr:rowOff>
    </xdr:to>
    <xdr:sp macro="" textlink="">
      <xdr:nvSpPr>
        <xdr:cNvPr id="577" name="楕円 576"/>
        <xdr:cNvSpPr/>
      </xdr:nvSpPr>
      <xdr:spPr>
        <a:xfrm>
          <a:off x="16268700" y="1780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164482</xdr:rowOff>
    </xdr:from>
    <xdr:ext cx="405111" cy="259045"/>
    <xdr:sp macro="" textlink="">
      <xdr:nvSpPr>
        <xdr:cNvPr id="578" name="【庁舎】&#10;有形固定資産減価償却率該当値テキスト"/>
        <xdr:cNvSpPr txBox="1"/>
      </xdr:nvSpPr>
      <xdr:spPr>
        <a:xfrm>
          <a:off x="16357600" y="1765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10161</xdr:rowOff>
    </xdr:from>
    <xdr:to>
      <xdr:col>81</xdr:col>
      <xdr:colOff>101600</xdr:colOff>
      <xdr:row>104</xdr:row>
      <xdr:rowOff>111761</xdr:rowOff>
    </xdr:to>
    <xdr:sp macro="" textlink="">
      <xdr:nvSpPr>
        <xdr:cNvPr id="579" name="楕円 578"/>
        <xdr:cNvSpPr/>
      </xdr:nvSpPr>
      <xdr:spPr>
        <a:xfrm>
          <a:off x="15430500" y="1784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20955</xdr:rowOff>
    </xdr:from>
    <xdr:to>
      <xdr:col>85</xdr:col>
      <xdr:colOff>127000</xdr:colOff>
      <xdr:row>104</xdr:row>
      <xdr:rowOff>60961</xdr:rowOff>
    </xdr:to>
    <xdr:cxnSp macro="">
      <xdr:nvCxnSpPr>
        <xdr:cNvPr id="580" name="直線コネクタ 579"/>
        <xdr:cNvCxnSpPr/>
      </xdr:nvCxnSpPr>
      <xdr:spPr>
        <a:xfrm flipV="1">
          <a:off x="15481300" y="17851755"/>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48261</xdr:rowOff>
    </xdr:from>
    <xdr:to>
      <xdr:col>76</xdr:col>
      <xdr:colOff>165100</xdr:colOff>
      <xdr:row>104</xdr:row>
      <xdr:rowOff>149861</xdr:rowOff>
    </xdr:to>
    <xdr:sp macro="" textlink="">
      <xdr:nvSpPr>
        <xdr:cNvPr id="581" name="楕円 580"/>
        <xdr:cNvSpPr/>
      </xdr:nvSpPr>
      <xdr:spPr>
        <a:xfrm>
          <a:off x="14541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60961</xdr:rowOff>
    </xdr:from>
    <xdr:to>
      <xdr:col>81</xdr:col>
      <xdr:colOff>50800</xdr:colOff>
      <xdr:row>104</xdr:row>
      <xdr:rowOff>99061</xdr:rowOff>
    </xdr:to>
    <xdr:cxnSp macro="">
      <xdr:nvCxnSpPr>
        <xdr:cNvPr id="582" name="直線コネクタ 581"/>
        <xdr:cNvCxnSpPr/>
      </xdr:nvCxnSpPr>
      <xdr:spPr>
        <a:xfrm flipV="1">
          <a:off x="14592300" y="178917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128288</xdr:rowOff>
    </xdr:from>
    <xdr:ext cx="405111" cy="259045"/>
    <xdr:sp macro="" textlink="">
      <xdr:nvSpPr>
        <xdr:cNvPr id="583" name="n_1mainValue【庁舎】&#10;有形固定資産減価償却率"/>
        <xdr:cNvSpPr txBox="1"/>
      </xdr:nvSpPr>
      <xdr:spPr>
        <a:xfrm>
          <a:off x="152660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166388</xdr:rowOff>
    </xdr:from>
    <xdr:ext cx="405111" cy="259045"/>
    <xdr:sp macro="" textlink="">
      <xdr:nvSpPr>
        <xdr:cNvPr id="584" name="n_2mainValue【庁舎】&#10;有形固定資産減価償却率"/>
        <xdr:cNvSpPr txBox="1"/>
      </xdr:nvSpPr>
      <xdr:spPr>
        <a:xfrm>
          <a:off x="143897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95" name="テキスト ボックス 59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596" name="直線コネクタ 595"/>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7" name="テキスト ボックス 596"/>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8" name="直線コネクタ 597"/>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99" name="テキスト ボックス 598"/>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0" name="直線コネクタ 599"/>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1" name="テキスト ボックス 600"/>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2" name="直線コネクタ 601"/>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3" name="テキスト ボックス 602"/>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25908</xdr:rowOff>
    </xdr:from>
    <xdr:to>
      <xdr:col>116</xdr:col>
      <xdr:colOff>62864</xdr:colOff>
      <xdr:row>108</xdr:row>
      <xdr:rowOff>169926</xdr:rowOff>
    </xdr:to>
    <xdr:cxnSp macro="">
      <xdr:nvCxnSpPr>
        <xdr:cNvPr id="607" name="直線コネクタ 606"/>
        <xdr:cNvCxnSpPr/>
      </xdr:nvCxnSpPr>
      <xdr:spPr>
        <a:xfrm flipV="1">
          <a:off x="22160864" y="17342358"/>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08" name="【庁舎】&#10;一人当たり面積最小値テキスト"/>
        <xdr:cNvSpPr txBox="1"/>
      </xdr:nvSpPr>
      <xdr:spPr>
        <a:xfrm>
          <a:off x="22199600" y="18690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09" name="直線コネクタ 608"/>
        <xdr:cNvCxnSpPr/>
      </xdr:nvCxnSpPr>
      <xdr:spPr>
        <a:xfrm>
          <a:off x="22072600" y="1868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144035</xdr:rowOff>
    </xdr:from>
    <xdr:ext cx="469744" cy="259045"/>
    <xdr:sp macro="" textlink="">
      <xdr:nvSpPr>
        <xdr:cNvPr id="610" name="【庁舎】&#10;一人当たり面積最大値テキスト"/>
        <xdr:cNvSpPr txBox="1"/>
      </xdr:nvSpPr>
      <xdr:spPr>
        <a:xfrm>
          <a:off x="22199600" y="17117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25908</xdr:rowOff>
    </xdr:from>
    <xdr:to>
      <xdr:col>116</xdr:col>
      <xdr:colOff>152400</xdr:colOff>
      <xdr:row>101</xdr:row>
      <xdr:rowOff>25908</xdr:rowOff>
    </xdr:to>
    <xdr:cxnSp macro="">
      <xdr:nvCxnSpPr>
        <xdr:cNvPr id="611" name="直線コネクタ 610"/>
        <xdr:cNvCxnSpPr/>
      </xdr:nvCxnSpPr>
      <xdr:spPr>
        <a:xfrm>
          <a:off x="22072600" y="17342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57421</xdr:rowOff>
    </xdr:from>
    <xdr:ext cx="469744" cy="259045"/>
    <xdr:sp macro="" textlink="">
      <xdr:nvSpPr>
        <xdr:cNvPr id="612" name="【庁舎】&#10;一人当たり面積平均値テキスト"/>
        <xdr:cNvSpPr txBox="1"/>
      </xdr:nvSpPr>
      <xdr:spPr>
        <a:xfrm>
          <a:off x="22199600" y="18059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34544</xdr:rowOff>
    </xdr:from>
    <xdr:to>
      <xdr:col>116</xdr:col>
      <xdr:colOff>114300</xdr:colOff>
      <xdr:row>106</xdr:row>
      <xdr:rowOff>136144</xdr:rowOff>
    </xdr:to>
    <xdr:sp macro="" textlink="">
      <xdr:nvSpPr>
        <xdr:cNvPr id="613" name="フローチャート: 判断 612"/>
        <xdr:cNvSpPr/>
      </xdr:nvSpPr>
      <xdr:spPr>
        <a:xfrm>
          <a:off x="221107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57404</xdr:rowOff>
    </xdr:from>
    <xdr:to>
      <xdr:col>112</xdr:col>
      <xdr:colOff>38100</xdr:colOff>
      <xdr:row>106</xdr:row>
      <xdr:rowOff>159004</xdr:rowOff>
    </xdr:to>
    <xdr:sp macro="" textlink="">
      <xdr:nvSpPr>
        <xdr:cNvPr id="614" name="フローチャート: 判断 613"/>
        <xdr:cNvSpPr/>
      </xdr:nvSpPr>
      <xdr:spPr>
        <a:xfrm>
          <a:off x="21272500" y="1823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4081</xdr:rowOff>
    </xdr:from>
    <xdr:ext cx="469744" cy="259045"/>
    <xdr:sp macro="" textlink="">
      <xdr:nvSpPr>
        <xdr:cNvPr id="615" name="n_1aveValue【庁舎】&#10;一人当たり面積"/>
        <xdr:cNvSpPr txBox="1"/>
      </xdr:nvSpPr>
      <xdr:spPr>
        <a:xfrm>
          <a:off x="21075727" y="1800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130556</xdr:rowOff>
    </xdr:from>
    <xdr:to>
      <xdr:col>107</xdr:col>
      <xdr:colOff>101600</xdr:colOff>
      <xdr:row>106</xdr:row>
      <xdr:rowOff>60706</xdr:rowOff>
    </xdr:to>
    <xdr:sp macro="" textlink="">
      <xdr:nvSpPr>
        <xdr:cNvPr id="616" name="フローチャート: 判断 615"/>
        <xdr:cNvSpPr/>
      </xdr:nvSpPr>
      <xdr:spPr>
        <a:xfrm>
          <a:off x="20383500" y="1813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77233</xdr:rowOff>
    </xdr:from>
    <xdr:ext cx="469744" cy="259045"/>
    <xdr:sp macro="" textlink="">
      <xdr:nvSpPr>
        <xdr:cNvPr id="617" name="n_2aveValue【庁舎】&#10;一人当たり面積"/>
        <xdr:cNvSpPr txBox="1"/>
      </xdr:nvSpPr>
      <xdr:spPr>
        <a:xfrm>
          <a:off x="20199427" y="17908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8" name="テキスト ボックス 61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9" name="テキスト ボックス 61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0" name="テキスト ボックス 61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1" name="テキスト ボックス 62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2" name="テキスト ボックス 62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23" name="楕円 622"/>
        <xdr:cNvSpPr/>
      </xdr:nvSpPr>
      <xdr:spPr>
        <a:xfrm>
          <a:off x="22110700" y="1832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134129</xdr:rowOff>
    </xdr:from>
    <xdr:ext cx="469744" cy="259045"/>
    <xdr:sp macro="" textlink="">
      <xdr:nvSpPr>
        <xdr:cNvPr id="624" name="【庁舎】&#10;一人当たり面積該当値テキスト"/>
        <xdr:cNvSpPr txBox="1"/>
      </xdr:nvSpPr>
      <xdr:spPr>
        <a:xfrm>
          <a:off x="22199600"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169418</xdr:rowOff>
    </xdr:from>
    <xdr:to>
      <xdr:col>112</xdr:col>
      <xdr:colOff>38100</xdr:colOff>
      <xdr:row>107</xdr:row>
      <xdr:rowOff>99568</xdr:rowOff>
    </xdr:to>
    <xdr:sp macro="" textlink="">
      <xdr:nvSpPr>
        <xdr:cNvPr id="625" name="楕円 624"/>
        <xdr:cNvSpPr/>
      </xdr:nvSpPr>
      <xdr:spPr>
        <a:xfrm>
          <a:off x="21272500" y="1834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35052</xdr:rowOff>
    </xdr:from>
    <xdr:to>
      <xdr:col>116</xdr:col>
      <xdr:colOff>63500</xdr:colOff>
      <xdr:row>107</xdr:row>
      <xdr:rowOff>48768</xdr:rowOff>
    </xdr:to>
    <xdr:cxnSp macro="">
      <xdr:nvCxnSpPr>
        <xdr:cNvPr id="626" name="直線コネクタ 625"/>
        <xdr:cNvCxnSpPr/>
      </xdr:nvCxnSpPr>
      <xdr:spPr>
        <a:xfrm flipV="1">
          <a:off x="21323300" y="1838020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xdr:rowOff>
    </xdr:from>
    <xdr:to>
      <xdr:col>107</xdr:col>
      <xdr:colOff>101600</xdr:colOff>
      <xdr:row>107</xdr:row>
      <xdr:rowOff>110998</xdr:rowOff>
    </xdr:to>
    <xdr:sp macro="" textlink="">
      <xdr:nvSpPr>
        <xdr:cNvPr id="627" name="楕円 626"/>
        <xdr:cNvSpPr/>
      </xdr:nvSpPr>
      <xdr:spPr>
        <a:xfrm>
          <a:off x="20383500" y="183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48768</xdr:rowOff>
    </xdr:from>
    <xdr:to>
      <xdr:col>111</xdr:col>
      <xdr:colOff>177800</xdr:colOff>
      <xdr:row>107</xdr:row>
      <xdr:rowOff>60198</xdr:rowOff>
    </xdr:to>
    <xdr:cxnSp macro="">
      <xdr:nvCxnSpPr>
        <xdr:cNvPr id="628" name="直線コネクタ 627"/>
        <xdr:cNvCxnSpPr/>
      </xdr:nvCxnSpPr>
      <xdr:spPr>
        <a:xfrm flipV="1">
          <a:off x="20434300" y="1839391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90695</xdr:rowOff>
    </xdr:from>
    <xdr:ext cx="469744" cy="259045"/>
    <xdr:sp macro="" textlink="">
      <xdr:nvSpPr>
        <xdr:cNvPr id="629" name="n_1mainValue【庁舎】&#10;一人当たり面積"/>
        <xdr:cNvSpPr txBox="1"/>
      </xdr:nvSpPr>
      <xdr:spPr>
        <a:xfrm>
          <a:off x="21075727" y="18435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102125</xdr:rowOff>
    </xdr:from>
    <xdr:ext cx="469744" cy="259045"/>
    <xdr:sp macro="" textlink="">
      <xdr:nvSpPr>
        <xdr:cNvPr id="630" name="n_2mainValue【庁舎】&#10;一人当たり面積"/>
        <xdr:cNvSpPr txBox="1"/>
      </xdr:nvSpPr>
      <xdr:spPr>
        <a:xfrm>
          <a:off x="20199427" y="1844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1" name="正方形/長方形 63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2" name="正方形/長方形 63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3" name="テキスト ボックス 63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は多くの項目において類似団体より低い水準にあるものの、体育館・プールについては、利用を中止している学校プールなどがあり、廃止を含めて検討を進めている。また、消防施設については計画的な更新を進めており、庁舎については移転新築を計画し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18,599
18,539
153.12
10,493,841
10,105,729
388,112
6,987,644
11,891,105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長引く景気の低迷による法人町民税等の伸び悩みにより、類似団体を下回っている。 今後も大きな自主財源の伸びは期待できないため、税の徴収強化（対前年</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％増）、町有財産の売却等による自主財源の確保に努め、職員の定員管理による人件費の削減（対前年</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％減）などを実施し、財政の健全化を図る。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114300</xdr:rowOff>
    </xdr:to>
    <xdr:cxnSp macro="">
      <xdr:nvCxnSpPr>
        <xdr:cNvPr id="64" name="直線コネクタ 63"/>
        <xdr:cNvCxnSpPr/>
      </xdr:nvCxnSpPr>
      <xdr:spPr>
        <a:xfrm flipV="1">
          <a:off x="4953000" y="6100233"/>
          <a:ext cx="0" cy="17293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104775</xdr:rowOff>
    </xdr:from>
    <xdr:to>
      <xdr:col>23</xdr:col>
      <xdr:colOff>133350</xdr:colOff>
      <xdr:row>44</xdr:row>
      <xdr:rowOff>104775</xdr:rowOff>
    </xdr:to>
    <xdr:cxnSp macro="">
      <xdr:nvCxnSpPr>
        <xdr:cNvPr id="69" name="直線コネクタ 68"/>
        <xdr:cNvCxnSpPr/>
      </xdr:nvCxnSpPr>
      <xdr:spPr>
        <a:xfrm>
          <a:off x="4114800" y="76485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60977</xdr:rowOff>
    </xdr:from>
    <xdr:ext cx="762000" cy="259045"/>
    <xdr:sp macro="" textlink="">
      <xdr:nvSpPr>
        <xdr:cNvPr id="70" name="財政力平均値テキスト"/>
        <xdr:cNvSpPr txBox="1"/>
      </xdr:nvSpPr>
      <xdr:spPr>
        <a:xfrm>
          <a:off x="5041900" y="726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1" name="フローチャート: 判断 70"/>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104775</xdr:rowOff>
    </xdr:from>
    <xdr:to>
      <xdr:col>19</xdr:col>
      <xdr:colOff>133350</xdr:colOff>
      <xdr:row>44</xdr:row>
      <xdr:rowOff>104775</xdr:rowOff>
    </xdr:to>
    <xdr:cxnSp macro="">
      <xdr:nvCxnSpPr>
        <xdr:cNvPr id="72" name="直線コネクタ 71"/>
        <xdr:cNvCxnSpPr/>
      </xdr:nvCxnSpPr>
      <xdr:spPr>
        <a:xfrm>
          <a:off x="3225800" y="76485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64558</xdr:rowOff>
    </xdr:from>
    <xdr:to>
      <xdr:col>19</xdr:col>
      <xdr:colOff>184150</xdr:colOff>
      <xdr:row>43</xdr:row>
      <xdr:rowOff>166158</xdr:rowOff>
    </xdr:to>
    <xdr:sp macro="" textlink="">
      <xdr:nvSpPr>
        <xdr:cNvPr id="73" name="フローチャート: 判断 72"/>
        <xdr:cNvSpPr/>
      </xdr:nvSpPr>
      <xdr:spPr>
        <a:xfrm>
          <a:off x="40640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4885</xdr:rowOff>
    </xdr:from>
    <xdr:ext cx="736600" cy="259045"/>
    <xdr:sp macro="" textlink="">
      <xdr:nvSpPr>
        <xdr:cNvPr id="74" name="テキスト ボックス 73"/>
        <xdr:cNvSpPr txBox="1"/>
      </xdr:nvSpPr>
      <xdr:spPr>
        <a:xfrm>
          <a:off x="3733800" y="7205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104775</xdr:rowOff>
    </xdr:from>
    <xdr:to>
      <xdr:col>15</xdr:col>
      <xdr:colOff>82550</xdr:colOff>
      <xdr:row>44</xdr:row>
      <xdr:rowOff>124883</xdr:rowOff>
    </xdr:to>
    <xdr:cxnSp macro="">
      <xdr:nvCxnSpPr>
        <xdr:cNvPr id="75" name="直線コネクタ 74"/>
        <xdr:cNvCxnSpPr/>
      </xdr:nvCxnSpPr>
      <xdr:spPr>
        <a:xfrm flipV="1">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124883</xdr:rowOff>
    </xdr:from>
    <xdr:to>
      <xdr:col>15</xdr:col>
      <xdr:colOff>133350</xdr:colOff>
      <xdr:row>44</xdr:row>
      <xdr:rowOff>55033</xdr:rowOff>
    </xdr:to>
    <xdr:sp macro="" textlink="">
      <xdr:nvSpPr>
        <xdr:cNvPr id="76" name="フローチャート: 判断 75"/>
        <xdr:cNvSpPr/>
      </xdr:nvSpPr>
      <xdr:spPr>
        <a:xfrm>
          <a:off x="3175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65210</xdr:rowOff>
    </xdr:from>
    <xdr:ext cx="762000" cy="259045"/>
    <xdr:sp macro="" textlink="">
      <xdr:nvSpPr>
        <xdr:cNvPr id="77" name="テキスト ボックス 76"/>
        <xdr:cNvSpPr txBox="1"/>
      </xdr:nvSpPr>
      <xdr:spPr>
        <a:xfrm>
          <a:off x="2844800" y="7266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124883</xdr:rowOff>
    </xdr:from>
    <xdr:to>
      <xdr:col>11</xdr:col>
      <xdr:colOff>31750</xdr:colOff>
      <xdr:row>44</xdr:row>
      <xdr:rowOff>124883</xdr:rowOff>
    </xdr:to>
    <xdr:cxnSp macro="">
      <xdr:nvCxnSpPr>
        <xdr:cNvPr id="78" name="直線コネクタ 77"/>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144992</xdr:rowOff>
    </xdr:from>
    <xdr:to>
      <xdr:col>11</xdr:col>
      <xdr:colOff>82550</xdr:colOff>
      <xdr:row>44</xdr:row>
      <xdr:rowOff>75142</xdr:rowOff>
    </xdr:to>
    <xdr:sp macro="" textlink="">
      <xdr:nvSpPr>
        <xdr:cNvPr id="79" name="フローチャート: 判断 78"/>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85319</xdr:rowOff>
    </xdr:from>
    <xdr:ext cx="762000" cy="259045"/>
    <xdr:sp macro="" textlink="">
      <xdr:nvSpPr>
        <xdr:cNvPr id="80" name="テキスト ボックス 79"/>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81" name="フローチャート: 判断 80"/>
        <xdr:cNvSpPr/>
      </xdr:nvSpPr>
      <xdr:spPr>
        <a:xfrm>
          <a:off x="1397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85319</xdr:rowOff>
    </xdr:from>
    <xdr:ext cx="762000" cy="259045"/>
    <xdr:sp macro="" textlink="">
      <xdr:nvSpPr>
        <xdr:cNvPr id="82" name="テキスト ボックス 81"/>
        <xdr:cNvSpPr txBox="1"/>
      </xdr:nvSpPr>
      <xdr:spPr>
        <a:xfrm>
          <a:off x="1066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53975</xdr:rowOff>
    </xdr:from>
    <xdr:to>
      <xdr:col>23</xdr:col>
      <xdr:colOff>184150</xdr:colOff>
      <xdr:row>44</xdr:row>
      <xdr:rowOff>155575</xdr:rowOff>
    </xdr:to>
    <xdr:sp macro="" textlink="">
      <xdr:nvSpPr>
        <xdr:cNvPr id="88" name="楕円 87"/>
        <xdr:cNvSpPr/>
      </xdr:nvSpPr>
      <xdr:spPr>
        <a:xfrm>
          <a:off x="49022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44</xdr:row>
      <xdr:rowOff>26052</xdr:rowOff>
    </xdr:from>
    <xdr:ext cx="762000" cy="259045"/>
    <xdr:sp macro="" textlink="">
      <xdr:nvSpPr>
        <xdr:cNvPr id="89" name="財政力該当値テキスト"/>
        <xdr:cNvSpPr txBox="1"/>
      </xdr:nvSpPr>
      <xdr:spPr>
        <a:xfrm>
          <a:off x="5041900" y="7569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53975</xdr:rowOff>
    </xdr:from>
    <xdr:to>
      <xdr:col>19</xdr:col>
      <xdr:colOff>184150</xdr:colOff>
      <xdr:row>44</xdr:row>
      <xdr:rowOff>155575</xdr:rowOff>
    </xdr:to>
    <xdr:sp macro="" textlink="">
      <xdr:nvSpPr>
        <xdr:cNvPr id="90" name="楕円 89"/>
        <xdr:cNvSpPr/>
      </xdr:nvSpPr>
      <xdr:spPr>
        <a:xfrm>
          <a:off x="4064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140352</xdr:rowOff>
    </xdr:from>
    <xdr:ext cx="736600" cy="259045"/>
    <xdr:sp macro="" textlink="">
      <xdr:nvSpPr>
        <xdr:cNvPr id="91" name="テキスト ボックス 90"/>
        <xdr:cNvSpPr txBox="1"/>
      </xdr:nvSpPr>
      <xdr:spPr>
        <a:xfrm>
          <a:off x="3733800" y="76841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53975</xdr:rowOff>
    </xdr:from>
    <xdr:to>
      <xdr:col>15</xdr:col>
      <xdr:colOff>133350</xdr:colOff>
      <xdr:row>44</xdr:row>
      <xdr:rowOff>155575</xdr:rowOff>
    </xdr:to>
    <xdr:sp macro="" textlink="">
      <xdr:nvSpPr>
        <xdr:cNvPr id="92" name="楕円 91"/>
        <xdr:cNvSpPr/>
      </xdr:nvSpPr>
      <xdr:spPr>
        <a:xfrm>
          <a:off x="3175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140352</xdr:rowOff>
    </xdr:from>
    <xdr:ext cx="762000" cy="259045"/>
    <xdr:sp macro="" textlink="">
      <xdr:nvSpPr>
        <xdr:cNvPr id="93" name="テキスト ボックス 92"/>
        <xdr:cNvSpPr txBox="1"/>
      </xdr:nvSpPr>
      <xdr:spPr>
        <a:xfrm>
          <a:off x="2844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74083</xdr:rowOff>
    </xdr:from>
    <xdr:to>
      <xdr:col>11</xdr:col>
      <xdr:colOff>82550</xdr:colOff>
      <xdr:row>45</xdr:row>
      <xdr:rowOff>4233</xdr:rowOff>
    </xdr:to>
    <xdr:sp macro="" textlink="">
      <xdr:nvSpPr>
        <xdr:cNvPr id="94" name="楕円 93"/>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160460</xdr:rowOff>
    </xdr:from>
    <xdr:ext cx="762000" cy="259045"/>
    <xdr:sp macro="" textlink="">
      <xdr:nvSpPr>
        <xdr:cNvPr id="95" name="テキスト ボックス 94"/>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74083</xdr:rowOff>
    </xdr:from>
    <xdr:to>
      <xdr:col>7</xdr:col>
      <xdr:colOff>31750</xdr:colOff>
      <xdr:row>45</xdr:row>
      <xdr:rowOff>4233</xdr:rowOff>
    </xdr:to>
    <xdr:sp macro="" textlink="">
      <xdr:nvSpPr>
        <xdr:cNvPr id="96" name="楕円 95"/>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160460</xdr:rowOff>
    </xdr:from>
    <xdr:ext cx="762000" cy="259045"/>
    <xdr:sp macro="" textlink="">
      <xdr:nvSpPr>
        <xdr:cNvPr id="97" name="テキスト ボックス 96"/>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繰上償還による公債費の削減及び、退職者の一部不補充による新規採用者の抑制などにより類似団体平均を</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％下回っているが、障害者福祉給付費に係る扶助費が年々増加している。 今後も新規地方債の抑制を行い、町税の徴収強化対策による財源確保に努め、現在の水準を維持する。 </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46482</xdr:rowOff>
    </xdr:to>
    <xdr:cxnSp macro="">
      <xdr:nvCxnSpPr>
        <xdr:cNvPr id="125" name="直線コネクタ 124"/>
        <xdr:cNvCxnSpPr/>
      </xdr:nvCxnSpPr>
      <xdr:spPr>
        <a:xfrm flipV="1">
          <a:off x="4953000" y="1007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18559</xdr:rowOff>
    </xdr:from>
    <xdr:ext cx="762000" cy="259045"/>
    <xdr:sp macro="" textlink="">
      <xdr:nvSpPr>
        <xdr:cNvPr id="126" name="財政構造の弾力性最小値テキスト"/>
        <xdr:cNvSpPr txBox="1"/>
      </xdr:nvSpPr>
      <xdr:spPr>
        <a:xfrm>
          <a:off x="5041900" y="1116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46482</xdr:rowOff>
    </xdr:from>
    <xdr:to>
      <xdr:col>24</xdr:col>
      <xdr:colOff>12700</xdr:colOff>
      <xdr:row>65</xdr:row>
      <xdr:rowOff>46482</xdr:rowOff>
    </xdr:to>
    <xdr:cxnSp macro="">
      <xdr:nvCxnSpPr>
        <xdr:cNvPr id="127" name="直線コネクタ 126"/>
        <xdr:cNvCxnSpPr/>
      </xdr:nvCxnSpPr>
      <xdr:spPr>
        <a:xfrm>
          <a:off x="4864100" y="1119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28"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29" name="直線コネクタ 128"/>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6096</xdr:rowOff>
    </xdr:from>
    <xdr:to>
      <xdr:col>23</xdr:col>
      <xdr:colOff>133350</xdr:colOff>
      <xdr:row>60</xdr:row>
      <xdr:rowOff>10922</xdr:rowOff>
    </xdr:to>
    <xdr:cxnSp macro="">
      <xdr:nvCxnSpPr>
        <xdr:cNvPr id="130" name="直線コネクタ 129"/>
        <xdr:cNvCxnSpPr/>
      </xdr:nvCxnSpPr>
      <xdr:spPr>
        <a:xfrm>
          <a:off x="4114800" y="102930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2049</xdr:rowOff>
    </xdr:from>
    <xdr:ext cx="762000" cy="259045"/>
    <xdr:sp macro="" textlink="">
      <xdr:nvSpPr>
        <xdr:cNvPr id="131" name="財政構造の弾力性平均値テキスト"/>
        <xdr:cNvSpPr txBox="1"/>
      </xdr:nvSpPr>
      <xdr:spPr>
        <a:xfrm>
          <a:off x="5041900" y="104604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29972</xdr:rowOff>
    </xdr:from>
    <xdr:to>
      <xdr:col>23</xdr:col>
      <xdr:colOff>184150</xdr:colOff>
      <xdr:row>61</xdr:row>
      <xdr:rowOff>131572</xdr:rowOff>
    </xdr:to>
    <xdr:sp macro="" textlink="">
      <xdr:nvSpPr>
        <xdr:cNvPr id="132" name="フローチャート: 判断 131"/>
        <xdr:cNvSpPr/>
      </xdr:nvSpPr>
      <xdr:spPr>
        <a:xfrm>
          <a:off x="4902200" y="1048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155956</xdr:rowOff>
    </xdr:from>
    <xdr:to>
      <xdr:col>19</xdr:col>
      <xdr:colOff>133350</xdr:colOff>
      <xdr:row>60</xdr:row>
      <xdr:rowOff>6096</xdr:rowOff>
    </xdr:to>
    <xdr:cxnSp macro="">
      <xdr:nvCxnSpPr>
        <xdr:cNvPr id="133" name="直線コネクタ 132"/>
        <xdr:cNvCxnSpPr/>
      </xdr:nvCxnSpPr>
      <xdr:spPr>
        <a:xfrm>
          <a:off x="3225800" y="10100056"/>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133858</xdr:rowOff>
    </xdr:from>
    <xdr:to>
      <xdr:col>19</xdr:col>
      <xdr:colOff>184150</xdr:colOff>
      <xdr:row>61</xdr:row>
      <xdr:rowOff>64008</xdr:rowOff>
    </xdr:to>
    <xdr:sp macro="" textlink="">
      <xdr:nvSpPr>
        <xdr:cNvPr id="134" name="フローチャート: 判断 133"/>
        <xdr:cNvSpPr/>
      </xdr:nvSpPr>
      <xdr:spPr>
        <a:xfrm>
          <a:off x="4064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48785</xdr:rowOff>
    </xdr:from>
    <xdr:ext cx="736600" cy="259045"/>
    <xdr:sp macro="" textlink="">
      <xdr:nvSpPr>
        <xdr:cNvPr id="135" name="テキスト ボックス 134"/>
        <xdr:cNvSpPr txBox="1"/>
      </xdr:nvSpPr>
      <xdr:spPr>
        <a:xfrm>
          <a:off x="3733800" y="105072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155956</xdr:rowOff>
    </xdr:from>
    <xdr:to>
      <xdr:col>15</xdr:col>
      <xdr:colOff>82550</xdr:colOff>
      <xdr:row>59</xdr:row>
      <xdr:rowOff>114808</xdr:rowOff>
    </xdr:to>
    <xdr:cxnSp macro="">
      <xdr:nvCxnSpPr>
        <xdr:cNvPr id="136" name="直線コネクタ 135"/>
        <xdr:cNvCxnSpPr/>
      </xdr:nvCxnSpPr>
      <xdr:spPr>
        <a:xfrm flipV="1">
          <a:off x="2336800" y="10100056"/>
          <a:ext cx="8890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165354</xdr:rowOff>
    </xdr:from>
    <xdr:to>
      <xdr:col>15</xdr:col>
      <xdr:colOff>133350</xdr:colOff>
      <xdr:row>60</xdr:row>
      <xdr:rowOff>95504</xdr:rowOff>
    </xdr:to>
    <xdr:sp macro="" textlink="">
      <xdr:nvSpPr>
        <xdr:cNvPr id="137" name="フローチャート: 判断 136"/>
        <xdr:cNvSpPr/>
      </xdr:nvSpPr>
      <xdr:spPr>
        <a:xfrm>
          <a:off x="3175000" y="1028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80281</xdr:rowOff>
    </xdr:from>
    <xdr:ext cx="762000" cy="259045"/>
    <xdr:sp macro="" textlink="">
      <xdr:nvSpPr>
        <xdr:cNvPr id="138" name="テキスト ボックス 137"/>
        <xdr:cNvSpPr txBox="1"/>
      </xdr:nvSpPr>
      <xdr:spPr>
        <a:xfrm>
          <a:off x="2844800" y="1036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61722</xdr:rowOff>
    </xdr:from>
    <xdr:to>
      <xdr:col>11</xdr:col>
      <xdr:colOff>31750</xdr:colOff>
      <xdr:row>59</xdr:row>
      <xdr:rowOff>114808</xdr:rowOff>
    </xdr:to>
    <xdr:cxnSp macro="">
      <xdr:nvCxnSpPr>
        <xdr:cNvPr id="139" name="直線コネクタ 138"/>
        <xdr:cNvCxnSpPr/>
      </xdr:nvCxnSpPr>
      <xdr:spPr>
        <a:xfrm>
          <a:off x="1447800" y="10177272"/>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61468</xdr:rowOff>
    </xdr:from>
    <xdr:to>
      <xdr:col>11</xdr:col>
      <xdr:colOff>82550</xdr:colOff>
      <xdr:row>60</xdr:row>
      <xdr:rowOff>163068</xdr:rowOff>
    </xdr:to>
    <xdr:sp macro="" textlink="">
      <xdr:nvSpPr>
        <xdr:cNvPr id="140" name="フローチャート: 判断 139"/>
        <xdr:cNvSpPr/>
      </xdr:nvSpPr>
      <xdr:spPr>
        <a:xfrm>
          <a:off x="2286000" y="1034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147845</xdr:rowOff>
    </xdr:from>
    <xdr:ext cx="762000" cy="259045"/>
    <xdr:sp macro="" textlink="">
      <xdr:nvSpPr>
        <xdr:cNvPr id="141" name="テキスト ボックス 140"/>
        <xdr:cNvSpPr txBox="1"/>
      </xdr:nvSpPr>
      <xdr:spPr>
        <a:xfrm>
          <a:off x="1955800" y="1043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3556</xdr:rowOff>
    </xdr:from>
    <xdr:to>
      <xdr:col>7</xdr:col>
      <xdr:colOff>31750</xdr:colOff>
      <xdr:row>60</xdr:row>
      <xdr:rowOff>105156</xdr:rowOff>
    </xdr:to>
    <xdr:sp macro="" textlink="">
      <xdr:nvSpPr>
        <xdr:cNvPr id="142" name="フローチャート: 判断 141"/>
        <xdr:cNvSpPr/>
      </xdr:nvSpPr>
      <xdr:spPr>
        <a:xfrm>
          <a:off x="1397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89933</xdr:rowOff>
    </xdr:from>
    <xdr:ext cx="762000" cy="259045"/>
    <xdr:sp macro="" textlink="">
      <xdr:nvSpPr>
        <xdr:cNvPr id="143" name="テキスト ボックス 142"/>
        <xdr:cNvSpPr txBox="1"/>
      </xdr:nvSpPr>
      <xdr:spPr>
        <a:xfrm>
          <a:off x="1066800" y="10376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59</xdr:row>
      <xdr:rowOff>131572</xdr:rowOff>
    </xdr:from>
    <xdr:to>
      <xdr:col>23</xdr:col>
      <xdr:colOff>184150</xdr:colOff>
      <xdr:row>60</xdr:row>
      <xdr:rowOff>61722</xdr:rowOff>
    </xdr:to>
    <xdr:sp macro="" textlink="">
      <xdr:nvSpPr>
        <xdr:cNvPr id="149" name="楕円 148"/>
        <xdr:cNvSpPr/>
      </xdr:nvSpPr>
      <xdr:spPr>
        <a:xfrm>
          <a:off x="4902200" y="10247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58</xdr:row>
      <xdr:rowOff>148099</xdr:rowOff>
    </xdr:from>
    <xdr:ext cx="762000" cy="259045"/>
    <xdr:sp macro="" textlink="">
      <xdr:nvSpPr>
        <xdr:cNvPr id="150" name="財政構造の弾力性該当値テキスト"/>
        <xdr:cNvSpPr txBox="1"/>
      </xdr:nvSpPr>
      <xdr:spPr>
        <a:xfrm>
          <a:off x="5041900" y="10092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126746</xdr:rowOff>
    </xdr:from>
    <xdr:to>
      <xdr:col>19</xdr:col>
      <xdr:colOff>184150</xdr:colOff>
      <xdr:row>60</xdr:row>
      <xdr:rowOff>56896</xdr:rowOff>
    </xdr:to>
    <xdr:sp macro="" textlink="">
      <xdr:nvSpPr>
        <xdr:cNvPr id="151" name="楕円 150"/>
        <xdr:cNvSpPr/>
      </xdr:nvSpPr>
      <xdr:spPr>
        <a:xfrm>
          <a:off x="4064000" y="10242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67073</xdr:rowOff>
    </xdr:from>
    <xdr:ext cx="736600" cy="259045"/>
    <xdr:sp macro="" textlink="">
      <xdr:nvSpPr>
        <xdr:cNvPr id="152" name="テキスト ボックス 151"/>
        <xdr:cNvSpPr txBox="1"/>
      </xdr:nvSpPr>
      <xdr:spPr>
        <a:xfrm>
          <a:off x="3733800" y="1001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105156</xdr:rowOff>
    </xdr:from>
    <xdr:to>
      <xdr:col>15</xdr:col>
      <xdr:colOff>133350</xdr:colOff>
      <xdr:row>59</xdr:row>
      <xdr:rowOff>35306</xdr:rowOff>
    </xdr:to>
    <xdr:sp macro="" textlink="">
      <xdr:nvSpPr>
        <xdr:cNvPr id="153" name="楕円 152"/>
        <xdr:cNvSpPr/>
      </xdr:nvSpPr>
      <xdr:spPr>
        <a:xfrm>
          <a:off x="3175000" y="1004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45483</xdr:rowOff>
    </xdr:from>
    <xdr:ext cx="762000" cy="259045"/>
    <xdr:sp macro="" textlink="">
      <xdr:nvSpPr>
        <xdr:cNvPr id="154" name="テキスト ボックス 153"/>
        <xdr:cNvSpPr txBox="1"/>
      </xdr:nvSpPr>
      <xdr:spPr>
        <a:xfrm>
          <a:off x="2844800" y="981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64008</xdr:rowOff>
    </xdr:from>
    <xdr:to>
      <xdr:col>11</xdr:col>
      <xdr:colOff>82550</xdr:colOff>
      <xdr:row>59</xdr:row>
      <xdr:rowOff>165608</xdr:rowOff>
    </xdr:to>
    <xdr:sp macro="" textlink="">
      <xdr:nvSpPr>
        <xdr:cNvPr id="155" name="楕円 154"/>
        <xdr:cNvSpPr/>
      </xdr:nvSpPr>
      <xdr:spPr>
        <a:xfrm>
          <a:off x="2286000" y="1017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4335</xdr:rowOff>
    </xdr:from>
    <xdr:ext cx="762000" cy="259045"/>
    <xdr:sp macro="" textlink="">
      <xdr:nvSpPr>
        <xdr:cNvPr id="156" name="テキスト ボックス 155"/>
        <xdr:cNvSpPr txBox="1"/>
      </xdr:nvSpPr>
      <xdr:spPr>
        <a:xfrm>
          <a:off x="1955800" y="9948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10922</xdr:rowOff>
    </xdr:from>
    <xdr:to>
      <xdr:col>7</xdr:col>
      <xdr:colOff>31750</xdr:colOff>
      <xdr:row>59</xdr:row>
      <xdr:rowOff>112522</xdr:rowOff>
    </xdr:to>
    <xdr:sp macro="" textlink="">
      <xdr:nvSpPr>
        <xdr:cNvPr id="157" name="楕円 156"/>
        <xdr:cNvSpPr/>
      </xdr:nvSpPr>
      <xdr:spPr>
        <a:xfrm>
          <a:off x="1397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122699</xdr:rowOff>
    </xdr:from>
    <xdr:ext cx="762000" cy="259045"/>
    <xdr:sp macro="" textlink="">
      <xdr:nvSpPr>
        <xdr:cNvPr id="158" name="テキスト ボックス 157"/>
        <xdr:cNvSpPr txBox="1"/>
      </xdr:nvSpPr>
      <xdr:spPr>
        <a:xfrm>
          <a:off x="1066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[136,776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る職員数の増により人件費が類似団体平均を大きく上回っていたが、集中改革プランに基づいた定員管理に努めた結果、現在は下がっている。また、物件費は合併当初から実施している事務事業の整理合理化により類似団体及び全国平均を下回っているため今後も計画に基づいた職員数の削減に努める。 </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109378</xdr:rowOff>
    </xdr:from>
    <xdr:to>
      <xdr:col>23</xdr:col>
      <xdr:colOff>133350</xdr:colOff>
      <xdr:row>88</xdr:row>
      <xdr:rowOff>124684</xdr:rowOff>
    </xdr:to>
    <xdr:cxnSp macro="">
      <xdr:nvCxnSpPr>
        <xdr:cNvPr id="186" name="直線コネクタ 185"/>
        <xdr:cNvCxnSpPr/>
      </xdr:nvCxnSpPr>
      <xdr:spPr>
        <a:xfrm flipV="1">
          <a:off x="4953000" y="13996828"/>
          <a:ext cx="0" cy="12154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96761</xdr:rowOff>
    </xdr:from>
    <xdr:ext cx="762000" cy="259045"/>
    <xdr:sp macro="" textlink="">
      <xdr:nvSpPr>
        <xdr:cNvPr id="187" name="人件費・物件費等の状況最小値テキスト"/>
        <xdr:cNvSpPr txBox="1"/>
      </xdr:nvSpPr>
      <xdr:spPr>
        <a:xfrm>
          <a:off x="5041900" y="1518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124684</xdr:rowOff>
    </xdr:from>
    <xdr:to>
      <xdr:col>24</xdr:col>
      <xdr:colOff>12700</xdr:colOff>
      <xdr:row>88</xdr:row>
      <xdr:rowOff>124684</xdr:rowOff>
    </xdr:to>
    <xdr:cxnSp macro="">
      <xdr:nvCxnSpPr>
        <xdr:cNvPr id="188" name="直線コネクタ 187"/>
        <xdr:cNvCxnSpPr/>
      </xdr:nvCxnSpPr>
      <xdr:spPr>
        <a:xfrm>
          <a:off x="4864100" y="1521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24305</xdr:rowOff>
    </xdr:from>
    <xdr:ext cx="762000" cy="259045"/>
    <xdr:sp macro="" textlink="">
      <xdr:nvSpPr>
        <xdr:cNvPr id="189" name="人件費・物件費等の状況最大値テキスト"/>
        <xdr:cNvSpPr txBox="1"/>
      </xdr:nvSpPr>
      <xdr:spPr>
        <a:xfrm>
          <a:off x="5041900" y="137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123,980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109378</xdr:rowOff>
    </xdr:from>
    <xdr:to>
      <xdr:col>24</xdr:col>
      <xdr:colOff>12700</xdr:colOff>
      <xdr:row>81</xdr:row>
      <xdr:rowOff>109378</xdr:rowOff>
    </xdr:to>
    <xdr:cxnSp macro="">
      <xdr:nvCxnSpPr>
        <xdr:cNvPr id="190" name="直線コネクタ 189"/>
        <xdr:cNvCxnSpPr/>
      </xdr:nvCxnSpPr>
      <xdr:spPr>
        <a:xfrm>
          <a:off x="4864100" y="139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171131</xdr:rowOff>
    </xdr:from>
    <xdr:to>
      <xdr:col>23</xdr:col>
      <xdr:colOff>133350</xdr:colOff>
      <xdr:row>82</xdr:row>
      <xdr:rowOff>19940</xdr:rowOff>
    </xdr:to>
    <xdr:cxnSp macro="">
      <xdr:nvCxnSpPr>
        <xdr:cNvPr id="191" name="直線コネクタ 190"/>
        <xdr:cNvCxnSpPr/>
      </xdr:nvCxnSpPr>
      <xdr:spPr>
        <a:xfrm flipV="1">
          <a:off x="4114800" y="14058581"/>
          <a:ext cx="838200" cy="20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2945</xdr:rowOff>
    </xdr:from>
    <xdr:ext cx="762000" cy="259045"/>
    <xdr:sp macro="" textlink="">
      <xdr:nvSpPr>
        <xdr:cNvPr id="192" name="人件費・物件費等の状況平均値テキスト"/>
        <xdr:cNvSpPr txBox="1"/>
      </xdr:nvSpPr>
      <xdr:spPr>
        <a:xfrm>
          <a:off x="5041900" y="142332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30868</xdr:rowOff>
    </xdr:from>
    <xdr:to>
      <xdr:col>23</xdr:col>
      <xdr:colOff>184150</xdr:colOff>
      <xdr:row>83</xdr:row>
      <xdr:rowOff>132468</xdr:rowOff>
    </xdr:to>
    <xdr:sp macro="" textlink="">
      <xdr:nvSpPr>
        <xdr:cNvPr id="193" name="フローチャート: 判断 192"/>
        <xdr:cNvSpPr/>
      </xdr:nvSpPr>
      <xdr:spPr>
        <a:xfrm>
          <a:off x="4902200" y="14261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19940</xdr:rowOff>
    </xdr:from>
    <xdr:to>
      <xdr:col>19</xdr:col>
      <xdr:colOff>133350</xdr:colOff>
      <xdr:row>82</xdr:row>
      <xdr:rowOff>51753</xdr:rowOff>
    </xdr:to>
    <xdr:cxnSp macro="">
      <xdr:nvCxnSpPr>
        <xdr:cNvPr id="194" name="直線コネクタ 193"/>
        <xdr:cNvCxnSpPr/>
      </xdr:nvCxnSpPr>
      <xdr:spPr>
        <a:xfrm flipV="1">
          <a:off x="3225800" y="14078840"/>
          <a:ext cx="889000" cy="31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12162</xdr:rowOff>
    </xdr:from>
    <xdr:to>
      <xdr:col>19</xdr:col>
      <xdr:colOff>184150</xdr:colOff>
      <xdr:row>83</xdr:row>
      <xdr:rowOff>113762</xdr:rowOff>
    </xdr:to>
    <xdr:sp macro="" textlink="">
      <xdr:nvSpPr>
        <xdr:cNvPr id="195" name="フローチャート: 判断 194"/>
        <xdr:cNvSpPr/>
      </xdr:nvSpPr>
      <xdr:spPr>
        <a:xfrm>
          <a:off x="4064000" y="14242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98539</xdr:rowOff>
    </xdr:from>
    <xdr:ext cx="736600" cy="259045"/>
    <xdr:sp macro="" textlink="">
      <xdr:nvSpPr>
        <xdr:cNvPr id="196" name="テキスト ボックス 195"/>
        <xdr:cNvSpPr txBox="1"/>
      </xdr:nvSpPr>
      <xdr:spPr>
        <a:xfrm>
          <a:off x="3733800" y="143288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2803</xdr:rowOff>
    </xdr:from>
    <xdr:to>
      <xdr:col>15</xdr:col>
      <xdr:colOff>82550</xdr:colOff>
      <xdr:row>82</xdr:row>
      <xdr:rowOff>51753</xdr:rowOff>
    </xdr:to>
    <xdr:cxnSp macro="">
      <xdr:nvCxnSpPr>
        <xdr:cNvPr id="197" name="直線コネクタ 196"/>
        <xdr:cNvCxnSpPr/>
      </xdr:nvCxnSpPr>
      <xdr:spPr>
        <a:xfrm>
          <a:off x="2336800" y="14061703"/>
          <a:ext cx="889000" cy="48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169183</xdr:rowOff>
    </xdr:from>
    <xdr:to>
      <xdr:col>15</xdr:col>
      <xdr:colOff>133350</xdr:colOff>
      <xdr:row>83</xdr:row>
      <xdr:rowOff>99333</xdr:rowOff>
    </xdr:to>
    <xdr:sp macro="" textlink="">
      <xdr:nvSpPr>
        <xdr:cNvPr id="198" name="フローチャート: 判断 197"/>
        <xdr:cNvSpPr/>
      </xdr:nvSpPr>
      <xdr:spPr>
        <a:xfrm>
          <a:off x="3175000" y="14228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84110</xdr:rowOff>
    </xdr:from>
    <xdr:ext cx="762000" cy="259045"/>
    <xdr:sp macro="" textlink="">
      <xdr:nvSpPr>
        <xdr:cNvPr id="199" name="テキスト ボックス 198"/>
        <xdr:cNvSpPr txBox="1"/>
      </xdr:nvSpPr>
      <xdr:spPr>
        <a:xfrm>
          <a:off x="2844800" y="14314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2803</xdr:rowOff>
    </xdr:from>
    <xdr:to>
      <xdr:col>11</xdr:col>
      <xdr:colOff>31750</xdr:colOff>
      <xdr:row>82</xdr:row>
      <xdr:rowOff>30195</xdr:rowOff>
    </xdr:to>
    <xdr:cxnSp macro="">
      <xdr:nvCxnSpPr>
        <xdr:cNvPr id="200" name="直線コネクタ 199"/>
        <xdr:cNvCxnSpPr/>
      </xdr:nvCxnSpPr>
      <xdr:spPr>
        <a:xfrm flipV="1">
          <a:off x="1447800" y="14061703"/>
          <a:ext cx="889000" cy="2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128828</xdr:rowOff>
    </xdr:from>
    <xdr:to>
      <xdr:col>11</xdr:col>
      <xdr:colOff>82550</xdr:colOff>
      <xdr:row>83</xdr:row>
      <xdr:rowOff>58978</xdr:rowOff>
    </xdr:to>
    <xdr:sp macro="" textlink="">
      <xdr:nvSpPr>
        <xdr:cNvPr id="201" name="フローチャート: 判断 200"/>
        <xdr:cNvSpPr/>
      </xdr:nvSpPr>
      <xdr:spPr>
        <a:xfrm>
          <a:off x="2286000" y="141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43755</xdr:rowOff>
    </xdr:from>
    <xdr:ext cx="762000" cy="259045"/>
    <xdr:sp macro="" textlink="">
      <xdr:nvSpPr>
        <xdr:cNvPr id="202" name="テキスト ボックス 201"/>
        <xdr:cNvSpPr txBox="1"/>
      </xdr:nvSpPr>
      <xdr:spPr>
        <a:xfrm>
          <a:off x="1955800" y="1427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98583</xdr:rowOff>
    </xdr:from>
    <xdr:to>
      <xdr:col>7</xdr:col>
      <xdr:colOff>31750</xdr:colOff>
      <xdr:row>83</xdr:row>
      <xdr:rowOff>28733</xdr:rowOff>
    </xdr:to>
    <xdr:sp macro="" textlink="">
      <xdr:nvSpPr>
        <xdr:cNvPr id="203" name="フローチャート: 判断 202"/>
        <xdr:cNvSpPr/>
      </xdr:nvSpPr>
      <xdr:spPr>
        <a:xfrm>
          <a:off x="1397000" y="14157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13510</xdr:rowOff>
    </xdr:from>
    <xdr:ext cx="762000" cy="259045"/>
    <xdr:sp macro="" textlink="">
      <xdr:nvSpPr>
        <xdr:cNvPr id="204" name="テキスト ボックス 203"/>
        <xdr:cNvSpPr txBox="1"/>
      </xdr:nvSpPr>
      <xdr:spPr>
        <a:xfrm>
          <a:off x="1066800" y="14243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120331</xdr:rowOff>
    </xdr:from>
    <xdr:to>
      <xdr:col>23</xdr:col>
      <xdr:colOff>184150</xdr:colOff>
      <xdr:row>82</xdr:row>
      <xdr:rowOff>50481</xdr:rowOff>
    </xdr:to>
    <xdr:sp macro="" textlink="">
      <xdr:nvSpPr>
        <xdr:cNvPr id="210" name="楕円 209"/>
        <xdr:cNvSpPr/>
      </xdr:nvSpPr>
      <xdr:spPr>
        <a:xfrm>
          <a:off x="4902200" y="140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41608</xdr:rowOff>
    </xdr:from>
    <xdr:ext cx="762000" cy="259045"/>
    <xdr:sp macro="" textlink="">
      <xdr:nvSpPr>
        <xdr:cNvPr id="211" name="人件費・物件費等の状況該当値テキスト"/>
        <xdr:cNvSpPr txBox="1"/>
      </xdr:nvSpPr>
      <xdr:spPr>
        <a:xfrm>
          <a:off x="5041900" y="13929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140590</xdr:rowOff>
    </xdr:from>
    <xdr:to>
      <xdr:col>19</xdr:col>
      <xdr:colOff>184150</xdr:colOff>
      <xdr:row>82</xdr:row>
      <xdr:rowOff>70740</xdr:rowOff>
    </xdr:to>
    <xdr:sp macro="" textlink="">
      <xdr:nvSpPr>
        <xdr:cNvPr id="212" name="楕円 211"/>
        <xdr:cNvSpPr/>
      </xdr:nvSpPr>
      <xdr:spPr>
        <a:xfrm>
          <a:off x="4064000" y="1402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80917</xdr:rowOff>
    </xdr:from>
    <xdr:ext cx="736600" cy="259045"/>
    <xdr:sp macro="" textlink="">
      <xdr:nvSpPr>
        <xdr:cNvPr id="213" name="テキスト ボックス 212"/>
        <xdr:cNvSpPr txBox="1"/>
      </xdr:nvSpPr>
      <xdr:spPr>
        <a:xfrm>
          <a:off x="3733800" y="1379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953</xdr:rowOff>
    </xdr:from>
    <xdr:to>
      <xdr:col>15</xdr:col>
      <xdr:colOff>133350</xdr:colOff>
      <xdr:row>82</xdr:row>
      <xdr:rowOff>102553</xdr:rowOff>
    </xdr:to>
    <xdr:sp macro="" textlink="">
      <xdr:nvSpPr>
        <xdr:cNvPr id="214" name="楕円 213"/>
        <xdr:cNvSpPr/>
      </xdr:nvSpPr>
      <xdr:spPr>
        <a:xfrm>
          <a:off x="3175000" y="14059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112730</xdr:rowOff>
    </xdr:from>
    <xdr:ext cx="762000" cy="259045"/>
    <xdr:sp macro="" textlink="">
      <xdr:nvSpPr>
        <xdr:cNvPr id="215" name="テキスト ボックス 214"/>
        <xdr:cNvSpPr txBox="1"/>
      </xdr:nvSpPr>
      <xdr:spPr>
        <a:xfrm>
          <a:off x="2844800" y="138287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123453</xdr:rowOff>
    </xdr:from>
    <xdr:to>
      <xdr:col>11</xdr:col>
      <xdr:colOff>82550</xdr:colOff>
      <xdr:row>82</xdr:row>
      <xdr:rowOff>53603</xdr:rowOff>
    </xdr:to>
    <xdr:sp macro="" textlink="">
      <xdr:nvSpPr>
        <xdr:cNvPr id="216" name="楕円 215"/>
        <xdr:cNvSpPr/>
      </xdr:nvSpPr>
      <xdr:spPr>
        <a:xfrm>
          <a:off x="2286000" y="14010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63780</xdr:rowOff>
    </xdr:from>
    <xdr:ext cx="762000" cy="259045"/>
    <xdr:sp macro="" textlink="">
      <xdr:nvSpPr>
        <xdr:cNvPr id="217" name="テキスト ボックス 216"/>
        <xdr:cNvSpPr txBox="1"/>
      </xdr:nvSpPr>
      <xdr:spPr>
        <a:xfrm>
          <a:off x="1955800" y="13779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150845</xdr:rowOff>
    </xdr:from>
    <xdr:to>
      <xdr:col>7</xdr:col>
      <xdr:colOff>31750</xdr:colOff>
      <xdr:row>82</xdr:row>
      <xdr:rowOff>80995</xdr:rowOff>
    </xdr:to>
    <xdr:sp macro="" textlink="">
      <xdr:nvSpPr>
        <xdr:cNvPr id="218" name="楕円 217"/>
        <xdr:cNvSpPr/>
      </xdr:nvSpPr>
      <xdr:spPr>
        <a:xfrm>
          <a:off x="1397000" y="14038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91172</xdr:rowOff>
    </xdr:from>
    <xdr:ext cx="762000" cy="259045"/>
    <xdr:sp macro="" textlink="">
      <xdr:nvSpPr>
        <xdr:cNvPr id="219" name="テキスト ボックス 218"/>
        <xdr:cNvSpPr txBox="1"/>
      </xdr:nvSpPr>
      <xdr:spPr>
        <a:xfrm>
          <a:off x="1066800" y="1380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旧来からの給与体系により類似団体平均を</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下回っている。</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年度は前年度と同じ数値を保っており、今後も適正な給与体制の維持に努める。 </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69850</xdr:rowOff>
    </xdr:to>
    <xdr:cxnSp macro="">
      <xdr:nvCxnSpPr>
        <xdr:cNvPr id="250" name="直線コネクタ 249"/>
        <xdr:cNvCxnSpPr/>
      </xdr:nvCxnSpPr>
      <xdr:spPr>
        <a:xfrm flipV="1">
          <a:off x="17018000" y="1376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1"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2" name="直線コネクタ 251"/>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3" name="給与水準   （国との比較）最大値テキスト"/>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4" name="直線コネクタ 253"/>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165100</xdr:rowOff>
    </xdr:from>
    <xdr:to>
      <xdr:col>81</xdr:col>
      <xdr:colOff>44450</xdr:colOff>
      <xdr:row>80</xdr:row>
      <xdr:rowOff>165100</xdr:rowOff>
    </xdr:to>
    <xdr:cxnSp macro="">
      <xdr:nvCxnSpPr>
        <xdr:cNvPr id="255" name="直線コネクタ 254"/>
        <xdr:cNvCxnSpPr/>
      </xdr:nvCxnSpPr>
      <xdr:spPr>
        <a:xfrm>
          <a:off x="16179800" y="1388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89098</xdr:rowOff>
    </xdr:from>
    <xdr:ext cx="762000" cy="259045"/>
    <xdr:sp macro="" textlink="">
      <xdr:nvSpPr>
        <xdr:cNvPr id="256" name="給与水準   （国との比較）平均値テキスト"/>
        <xdr:cNvSpPr txBox="1"/>
      </xdr:nvSpPr>
      <xdr:spPr>
        <a:xfrm>
          <a:off x="17106900" y="14319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117021</xdr:rowOff>
    </xdr:from>
    <xdr:to>
      <xdr:col>81</xdr:col>
      <xdr:colOff>95250</xdr:colOff>
      <xdr:row>84</xdr:row>
      <xdr:rowOff>47171</xdr:rowOff>
    </xdr:to>
    <xdr:sp macro="" textlink="">
      <xdr:nvSpPr>
        <xdr:cNvPr id="257" name="フローチャート: 判断 256"/>
        <xdr:cNvSpPr/>
      </xdr:nvSpPr>
      <xdr:spPr>
        <a:xfrm>
          <a:off x="16967200" y="1434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96157</xdr:rowOff>
    </xdr:from>
    <xdr:to>
      <xdr:col>77</xdr:col>
      <xdr:colOff>44450</xdr:colOff>
      <xdr:row>80</xdr:row>
      <xdr:rowOff>165100</xdr:rowOff>
    </xdr:to>
    <xdr:cxnSp macro="">
      <xdr:nvCxnSpPr>
        <xdr:cNvPr id="258" name="直線コネクタ 257"/>
        <xdr:cNvCxnSpPr/>
      </xdr:nvCxnSpPr>
      <xdr:spPr>
        <a:xfrm>
          <a:off x="15290800" y="138121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134257</xdr:rowOff>
    </xdr:from>
    <xdr:to>
      <xdr:col>77</xdr:col>
      <xdr:colOff>95250</xdr:colOff>
      <xdr:row>84</xdr:row>
      <xdr:rowOff>64407</xdr:rowOff>
    </xdr:to>
    <xdr:sp macro="" textlink="">
      <xdr:nvSpPr>
        <xdr:cNvPr id="259" name="フローチャート: 判断 258"/>
        <xdr:cNvSpPr/>
      </xdr:nvSpPr>
      <xdr:spPr>
        <a:xfrm>
          <a:off x="16129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49184</xdr:rowOff>
    </xdr:from>
    <xdr:ext cx="736600" cy="259045"/>
    <xdr:sp macro="" textlink="">
      <xdr:nvSpPr>
        <xdr:cNvPr id="260" name="テキスト ボックス 259"/>
        <xdr:cNvSpPr txBox="1"/>
      </xdr:nvSpPr>
      <xdr:spPr>
        <a:xfrm>
          <a:off x="15798800" y="144509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79</xdr:row>
      <xdr:rowOff>112486</xdr:rowOff>
    </xdr:from>
    <xdr:to>
      <xdr:col>72</xdr:col>
      <xdr:colOff>203200</xdr:colOff>
      <xdr:row>80</xdr:row>
      <xdr:rowOff>96157</xdr:rowOff>
    </xdr:to>
    <xdr:cxnSp macro="">
      <xdr:nvCxnSpPr>
        <xdr:cNvPr id="261" name="直線コネクタ 260"/>
        <xdr:cNvCxnSpPr/>
      </xdr:nvCxnSpPr>
      <xdr:spPr>
        <a:xfrm>
          <a:off x="14401800" y="13657036"/>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2" name="フローチャート: 判断 261"/>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14713</xdr:rowOff>
    </xdr:from>
    <xdr:ext cx="762000" cy="259045"/>
    <xdr:sp macro="" textlink="">
      <xdr:nvSpPr>
        <xdr:cNvPr id="263" name="テキスト ボックス 262"/>
        <xdr:cNvSpPr txBox="1"/>
      </xdr:nvSpPr>
      <xdr:spPr>
        <a:xfrm>
          <a:off x="14909800" y="14416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79</xdr:row>
      <xdr:rowOff>112486</xdr:rowOff>
    </xdr:from>
    <xdr:to>
      <xdr:col>68</xdr:col>
      <xdr:colOff>152400</xdr:colOff>
      <xdr:row>80</xdr:row>
      <xdr:rowOff>78921</xdr:rowOff>
    </xdr:to>
    <xdr:cxnSp macro="">
      <xdr:nvCxnSpPr>
        <xdr:cNvPr id="264" name="直線コネクタ 263"/>
        <xdr:cNvCxnSpPr/>
      </xdr:nvCxnSpPr>
      <xdr:spPr>
        <a:xfrm flipV="1">
          <a:off x="13512800" y="13657036"/>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82</xdr:row>
      <xdr:rowOff>133350</xdr:rowOff>
    </xdr:from>
    <xdr:to>
      <xdr:col>68</xdr:col>
      <xdr:colOff>203200</xdr:colOff>
      <xdr:row>83</xdr:row>
      <xdr:rowOff>63500</xdr:rowOff>
    </xdr:to>
    <xdr:sp macro="" textlink="">
      <xdr:nvSpPr>
        <xdr:cNvPr id="265" name="フローチャート: 判断 264"/>
        <xdr:cNvSpPr/>
      </xdr:nvSpPr>
      <xdr:spPr>
        <a:xfrm>
          <a:off x="14351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48277</xdr:rowOff>
    </xdr:from>
    <xdr:ext cx="762000" cy="259045"/>
    <xdr:sp macro="" textlink="">
      <xdr:nvSpPr>
        <xdr:cNvPr id="266" name="テキスト ボックス 265"/>
        <xdr:cNvSpPr txBox="1"/>
      </xdr:nvSpPr>
      <xdr:spPr>
        <a:xfrm>
          <a:off x="14020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133350</xdr:rowOff>
    </xdr:from>
    <xdr:to>
      <xdr:col>64</xdr:col>
      <xdr:colOff>152400</xdr:colOff>
      <xdr:row>83</xdr:row>
      <xdr:rowOff>63500</xdr:rowOff>
    </xdr:to>
    <xdr:sp macro="" textlink="">
      <xdr:nvSpPr>
        <xdr:cNvPr id="267" name="フローチャート: 判断 266"/>
        <xdr:cNvSpPr/>
      </xdr:nvSpPr>
      <xdr:spPr>
        <a:xfrm>
          <a:off x="13462000" y="1419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48277</xdr:rowOff>
    </xdr:from>
    <xdr:ext cx="762000" cy="259045"/>
    <xdr:sp macro="" textlink="">
      <xdr:nvSpPr>
        <xdr:cNvPr id="268" name="テキスト ボックス 267"/>
        <xdr:cNvSpPr txBox="1"/>
      </xdr:nvSpPr>
      <xdr:spPr>
        <a:xfrm>
          <a:off x="131318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114300</xdr:rowOff>
    </xdr:from>
    <xdr:to>
      <xdr:col>81</xdr:col>
      <xdr:colOff>95250</xdr:colOff>
      <xdr:row>81</xdr:row>
      <xdr:rowOff>44450</xdr:rowOff>
    </xdr:to>
    <xdr:sp macro="" textlink="">
      <xdr:nvSpPr>
        <xdr:cNvPr id="274" name="楕円 273"/>
        <xdr:cNvSpPr/>
      </xdr:nvSpPr>
      <xdr:spPr>
        <a:xfrm>
          <a:off x="169672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35577</xdr:rowOff>
    </xdr:from>
    <xdr:ext cx="762000" cy="259045"/>
    <xdr:sp macro="" textlink="">
      <xdr:nvSpPr>
        <xdr:cNvPr id="275" name="給与水準   （国との比較）該当値テキスト"/>
        <xdr:cNvSpPr txBox="1"/>
      </xdr:nvSpPr>
      <xdr:spPr>
        <a:xfrm>
          <a:off x="17106900" y="1375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114300</xdr:rowOff>
    </xdr:from>
    <xdr:to>
      <xdr:col>77</xdr:col>
      <xdr:colOff>95250</xdr:colOff>
      <xdr:row>81</xdr:row>
      <xdr:rowOff>44450</xdr:rowOff>
    </xdr:to>
    <xdr:sp macro="" textlink="">
      <xdr:nvSpPr>
        <xdr:cNvPr id="276" name="楕円 275"/>
        <xdr:cNvSpPr/>
      </xdr:nvSpPr>
      <xdr:spPr>
        <a:xfrm>
          <a:off x="16129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54627</xdr:rowOff>
    </xdr:from>
    <xdr:ext cx="736600" cy="259045"/>
    <xdr:sp macro="" textlink="">
      <xdr:nvSpPr>
        <xdr:cNvPr id="277" name="テキスト ボックス 276"/>
        <xdr:cNvSpPr txBox="1"/>
      </xdr:nvSpPr>
      <xdr:spPr>
        <a:xfrm>
          <a:off x="15798800" y="1359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45357</xdr:rowOff>
    </xdr:from>
    <xdr:to>
      <xdr:col>73</xdr:col>
      <xdr:colOff>44450</xdr:colOff>
      <xdr:row>80</xdr:row>
      <xdr:rowOff>146957</xdr:rowOff>
    </xdr:to>
    <xdr:sp macro="" textlink="">
      <xdr:nvSpPr>
        <xdr:cNvPr id="278" name="楕円 277"/>
        <xdr:cNvSpPr/>
      </xdr:nvSpPr>
      <xdr:spPr>
        <a:xfrm>
          <a:off x="15240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78</xdr:row>
      <xdr:rowOff>157134</xdr:rowOff>
    </xdr:from>
    <xdr:ext cx="762000" cy="259045"/>
    <xdr:sp macro="" textlink="">
      <xdr:nvSpPr>
        <xdr:cNvPr id="279" name="テキスト ボックス 278"/>
        <xdr:cNvSpPr txBox="1"/>
      </xdr:nvSpPr>
      <xdr:spPr>
        <a:xfrm>
          <a:off x="14909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79</xdr:row>
      <xdr:rowOff>61686</xdr:rowOff>
    </xdr:from>
    <xdr:to>
      <xdr:col>68</xdr:col>
      <xdr:colOff>203200</xdr:colOff>
      <xdr:row>79</xdr:row>
      <xdr:rowOff>163286</xdr:rowOff>
    </xdr:to>
    <xdr:sp macro="" textlink="">
      <xdr:nvSpPr>
        <xdr:cNvPr id="280" name="楕円 279"/>
        <xdr:cNvSpPr/>
      </xdr:nvSpPr>
      <xdr:spPr>
        <a:xfrm>
          <a:off x="14351000" y="1360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2013</xdr:rowOff>
    </xdr:from>
    <xdr:ext cx="762000" cy="259045"/>
    <xdr:sp macro="" textlink="">
      <xdr:nvSpPr>
        <xdr:cNvPr id="281" name="テキスト ボックス 280"/>
        <xdr:cNvSpPr txBox="1"/>
      </xdr:nvSpPr>
      <xdr:spPr>
        <a:xfrm>
          <a:off x="14020800" y="13375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28121</xdr:rowOff>
    </xdr:from>
    <xdr:to>
      <xdr:col>64</xdr:col>
      <xdr:colOff>152400</xdr:colOff>
      <xdr:row>80</xdr:row>
      <xdr:rowOff>129721</xdr:rowOff>
    </xdr:to>
    <xdr:sp macro="" textlink="">
      <xdr:nvSpPr>
        <xdr:cNvPr id="282" name="楕円 281"/>
        <xdr:cNvSpPr/>
      </xdr:nvSpPr>
      <xdr:spPr>
        <a:xfrm>
          <a:off x="13462000" y="1374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139898</xdr:rowOff>
    </xdr:from>
    <xdr:ext cx="762000" cy="259045"/>
    <xdr:sp macro="" textlink="">
      <xdr:nvSpPr>
        <xdr:cNvPr id="283" name="テキスト ボックス 282"/>
        <xdr:cNvSpPr txBox="1"/>
      </xdr:nvSpPr>
      <xdr:spPr>
        <a:xfrm>
          <a:off x="13131800" y="13512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町村合併当初は、類似団体平均を大きく上回っていたが、計画に基づいた定員管理により</a:t>
          </a:r>
          <a:r>
            <a:rPr kumimoji="1" lang="en-US" altLang="ja-JP" sz="1300">
              <a:latin typeface="ＭＳ Ｐゴシック" panose="020B0600070205080204" pitchFamily="50" charset="-128"/>
              <a:ea typeface="ＭＳ Ｐゴシック" panose="020B0600070205080204" pitchFamily="50" charset="-128"/>
            </a:rPr>
            <a:t>H29</a:t>
          </a:r>
          <a:r>
            <a:rPr kumimoji="1" lang="ja-JP" altLang="en-US" sz="1300">
              <a:latin typeface="ＭＳ Ｐゴシック" panose="020B0600070205080204" pitchFamily="50" charset="-128"/>
              <a:ea typeface="ＭＳ Ｐゴシック" panose="020B0600070205080204" pitchFamily="50" charset="-128"/>
            </a:rPr>
            <a:t>年度は類似団体平均を</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人下回っている。今後も計画に基づいた適正な職員数の管理に努める。 </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92146</xdr:rowOff>
    </xdr:from>
    <xdr:to>
      <xdr:col>81</xdr:col>
      <xdr:colOff>44450</xdr:colOff>
      <xdr:row>67</xdr:row>
      <xdr:rowOff>105480</xdr:rowOff>
    </xdr:to>
    <xdr:cxnSp macro="">
      <xdr:nvCxnSpPr>
        <xdr:cNvPr id="313" name="直線コネクタ 312"/>
        <xdr:cNvCxnSpPr/>
      </xdr:nvCxnSpPr>
      <xdr:spPr>
        <a:xfrm flipV="1">
          <a:off x="17018000" y="10036246"/>
          <a:ext cx="0" cy="15563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77557</xdr:rowOff>
    </xdr:from>
    <xdr:ext cx="762000" cy="259045"/>
    <xdr:sp macro="" textlink="">
      <xdr:nvSpPr>
        <xdr:cNvPr id="314" name="定員管理の状況最小値テキスト"/>
        <xdr:cNvSpPr txBox="1"/>
      </xdr:nvSpPr>
      <xdr:spPr>
        <a:xfrm>
          <a:off x="17106900" y="1156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105480</xdr:rowOff>
    </xdr:from>
    <xdr:to>
      <xdr:col>81</xdr:col>
      <xdr:colOff>133350</xdr:colOff>
      <xdr:row>67</xdr:row>
      <xdr:rowOff>105480</xdr:rowOff>
    </xdr:to>
    <xdr:cxnSp macro="">
      <xdr:nvCxnSpPr>
        <xdr:cNvPr id="315" name="直線コネクタ 314"/>
        <xdr:cNvCxnSpPr/>
      </xdr:nvCxnSpPr>
      <xdr:spPr>
        <a:xfrm>
          <a:off x="16929100" y="1159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7073</xdr:rowOff>
    </xdr:from>
    <xdr:ext cx="762000" cy="259045"/>
    <xdr:sp macro="" textlink="">
      <xdr:nvSpPr>
        <xdr:cNvPr id="316" name="定員管理の状況最大値テキスト"/>
        <xdr:cNvSpPr txBox="1"/>
      </xdr:nvSpPr>
      <xdr:spPr>
        <a:xfrm>
          <a:off x="17106900" y="9779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92146</xdr:rowOff>
    </xdr:from>
    <xdr:to>
      <xdr:col>81</xdr:col>
      <xdr:colOff>133350</xdr:colOff>
      <xdr:row>58</xdr:row>
      <xdr:rowOff>92146</xdr:rowOff>
    </xdr:to>
    <xdr:cxnSp macro="">
      <xdr:nvCxnSpPr>
        <xdr:cNvPr id="317" name="直線コネクタ 316"/>
        <xdr:cNvCxnSpPr/>
      </xdr:nvCxnSpPr>
      <xdr:spPr>
        <a:xfrm>
          <a:off x="16929100" y="1003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58914</xdr:rowOff>
    </xdr:from>
    <xdr:to>
      <xdr:col>81</xdr:col>
      <xdr:colOff>44450</xdr:colOff>
      <xdr:row>60</xdr:row>
      <xdr:rowOff>81704</xdr:rowOff>
    </xdr:to>
    <xdr:cxnSp macro="">
      <xdr:nvCxnSpPr>
        <xdr:cNvPr id="318" name="直線コネクタ 317"/>
        <xdr:cNvCxnSpPr/>
      </xdr:nvCxnSpPr>
      <xdr:spPr>
        <a:xfrm>
          <a:off x="16179800" y="10345914"/>
          <a:ext cx="838200" cy="22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72831</xdr:rowOff>
    </xdr:from>
    <xdr:ext cx="762000" cy="259045"/>
    <xdr:sp macro="" textlink="">
      <xdr:nvSpPr>
        <xdr:cNvPr id="319" name="定員管理の状況平均値テキスト"/>
        <xdr:cNvSpPr txBox="1"/>
      </xdr:nvSpPr>
      <xdr:spPr>
        <a:xfrm>
          <a:off x="17106900" y="10531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100754</xdr:rowOff>
    </xdr:from>
    <xdr:to>
      <xdr:col>81</xdr:col>
      <xdr:colOff>95250</xdr:colOff>
      <xdr:row>62</xdr:row>
      <xdr:rowOff>30904</xdr:rowOff>
    </xdr:to>
    <xdr:sp macro="" textlink="">
      <xdr:nvSpPr>
        <xdr:cNvPr id="320" name="フローチャート: 判断 319"/>
        <xdr:cNvSpPr/>
      </xdr:nvSpPr>
      <xdr:spPr>
        <a:xfrm>
          <a:off x="16967200" y="1055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56233</xdr:rowOff>
    </xdr:from>
    <xdr:to>
      <xdr:col>77</xdr:col>
      <xdr:colOff>44450</xdr:colOff>
      <xdr:row>60</xdr:row>
      <xdr:rowOff>58914</xdr:rowOff>
    </xdr:to>
    <xdr:cxnSp macro="">
      <xdr:nvCxnSpPr>
        <xdr:cNvPr id="321" name="直線コネクタ 320"/>
        <xdr:cNvCxnSpPr/>
      </xdr:nvCxnSpPr>
      <xdr:spPr>
        <a:xfrm>
          <a:off x="15290800" y="10343233"/>
          <a:ext cx="889000" cy="2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96731</xdr:rowOff>
    </xdr:from>
    <xdr:to>
      <xdr:col>77</xdr:col>
      <xdr:colOff>95250</xdr:colOff>
      <xdr:row>62</xdr:row>
      <xdr:rowOff>26881</xdr:rowOff>
    </xdr:to>
    <xdr:sp macro="" textlink="">
      <xdr:nvSpPr>
        <xdr:cNvPr id="322" name="フローチャート: 判断 321"/>
        <xdr:cNvSpPr/>
      </xdr:nvSpPr>
      <xdr:spPr>
        <a:xfrm>
          <a:off x="16129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11658</xdr:rowOff>
    </xdr:from>
    <xdr:ext cx="736600" cy="259045"/>
    <xdr:sp macro="" textlink="">
      <xdr:nvSpPr>
        <xdr:cNvPr id="323" name="テキスト ボックス 322"/>
        <xdr:cNvSpPr txBox="1"/>
      </xdr:nvSpPr>
      <xdr:spPr>
        <a:xfrm>
          <a:off x="15798800" y="10641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56233</xdr:rowOff>
    </xdr:from>
    <xdr:to>
      <xdr:col>72</xdr:col>
      <xdr:colOff>203200</xdr:colOff>
      <xdr:row>60</xdr:row>
      <xdr:rowOff>99130</xdr:rowOff>
    </xdr:to>
    <xdr:cxnSp macro="">
      <xdr:nvCxnSpPr>
        <xdr:cNvPr id="324" name="直線コネクタ 323"/>
        <xdr:cNvCxnSpPr/>
      </xdr:nvCxnSpPr>
      <xdr:spPr>
        <a:xfrm flipV="1">
          <a:off x="14401800" y="10343233"/>
          <a:ext cx="889000" cy="4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112819</xdr:rowOff>
    </xdr:from>
    <xdr:to>
      <xdr:col>73</xdr:col>
      <xdr:colOff>44450</xdr:colOff>
      <xdr:row>62</xdr:row>
      <xdr:rowOff>42969</xdr:rowOff>
    </xdr:to>
    <xdr:sp macro="" textlink="">
      <xdr:nvSpPr>
        <xdr:cNvPr id="325" name="フローチャート: 判断 324"/>
        <xdr:cNvSpPr/>
      </xdr:nvSpPr>
      <xdr:spPr>
        <a:xfrm>
          <a:off x="15240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27746</xdr:rowOff>
    </xdr:from>
    <xdr:ext cx="762000" cy="259045"/>
    <xdr:sp macro="" textlink="">
      <xdr:nvSpPr>
        <xdr:cNvPr id="326" name="テキスト ボックス 325"/>
        <xdr:cNvSpPr txBox="1"/>
      </xdr:nvSpPr>
      <xdr:spPr>
        <a:xfrm>
          <a:off x="14909800" y="10657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99130</xdr:rowOff>
    </xdr:from>
    <xdr:to>
      <xdr:col>68</xdr:col>
      <xdr:colOff>152400</xdr:colOff>
      <xdr:row>60</xdr:row>
      <xdr:rowOff>112536</xdr:rowOff>
    </xdr:to>
    <xdr:cxnSp macro="">
      <xdr:nvCxnSpPr>
        <xdr:cNvPr id="327" name="直線コネクタ 326"/>
        <xdr:cNvCxnSpPr/>
      </xdr:nvCxnSpPr>
      <xdr:spPr>
        <a:xfrm flipV="1">
          <a:off x="13512800" y="10386130"/>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106115</xdr:rowOff>
    </xdr:from>
    <xdr:to>
      <xdr:col>68</xdr:col>
      <xdr:colOff>203200</xdr:colOff>
      <xdr:row>62</xdr:row>
      <xdr:rowOff>36265</xdr:rowOff>
    </xdr:to>
    <xdr:sp macro="" textlink="">
      <xdr:nvSpPr>
        <xdr:cNvPr id="328" name="フローチャート: 判断 327"/>
        <xdr:cNvSpPr/>
      </xdr:nvSpPr>
      <xdr:spPr>
        <a:xfrm>
          <a:off x="14351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21042</xdr:rowOff>
    </xdr:from>
    <xdr:ext cx="762000" cy="259045"/>
    <xdr:sp macro="" textlink="">
      <xdr:nvSpPr>
        <xdr:cNvPr id="329" name="テキスト ボックス 328"/>
        <xdr:cNvSpPr txBox="1"/>
      </xdr:nvSpPr>
      <xdr:spPr>
        <a:xfrm>
          <a:off x="14020800" y="10650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87348</xdr:rowOff>
    </xdr:from>
    <xdr:to>
      <xdr:col>64</xdr:col>
      <xdr:colOff>152400</xdr:colOff>
      <xdr:row>62</xdr:row>
      <xdr:rowOff>17498</xdr:rowOff>
    </xdr:to>
    <xdr:sp macro="" textlink="">
      <xdr:nvSpPr>
        <xdr:cNvPr id="330" name="フローチャート: 判断 329"/>
        <xdr:cNvSpPr/>
      </xdr:nvSpPr>
      <xdr:spPr>
        <a:xfrm>
          <a:off x="13462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2275</xdr:rowOff>
    </xdr:from>
    <xdr:ext cx="762000" cy="259045"/>
    <xdr:sp macro="" textlink="">
      <xdr:nvSpPr>
        <xdr:cNvPr id="331" name="テキスト ボックス 330"/>
        <xdr:cNvSpPr txBox="1"/>
      </xdr:nvSpPr>
      <xdr:spPr>
        <a:xfrm>
          <a:off x="13131800" y="1063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30904</xdr:rowOff>
    </xdr:from>
    <xdr:to>
      <xdr:col>81</xdr:col>
      <xdr:colOff>95250</xdr:colOff>
      <xdr:row>60</xdr:row>
      <xdr:rowOff>132504</xdr:rowOff>
    </xdr:to>
    <xdr:sp macro="" textlink="">
      <xdr:nvSpPr>
        <xdr:cNvPr id="337" name="楕円 336"/>
        <xdr:cNvSpPr/>
      </xdr:nvSpPr>
      <xdr:spPr>
        <a:xfrm>
          <a:off x="16967200" y="1031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47431</xdr:rowOff>
    </xdr:from>
    <xdr:ext cx="762000" cy="259045"/>
    <xdr:sp macro="" textlink="">
      <xdr:nvSpPr>
        <xdr:cNvPr id="338" name="定員管理の状況該当値テキスト"/>
        <xdr:cNvSpPr txBox="1"/>
      </xdr:nvSpPr>
      <xdr:spPr>
        <a:xfrm>
          <a:off x="17106900" y="1016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8114</xdr:rowOff>
    </xdr:from>
    <xdr:to>
      <xdr:col>77</xdr:col>
      <xdr:colOff>95250</xdr:colOff>
      <xdr:row>60</xdr:row>
      <xdr:rowOff>109714</xdr:rowOff>
    </xdr:to>
    <xdr:sp macro="" textlink="">
      <xdr:nvSpPr>
        <xdr:cNvPr id="339" name="楕円 338"/>
        <xdr:cNvSpPr/>
      </xdr:nvSpPr>
      <xdr:spPr>
        <a:xfrm>
          <a:off x="16129000" y="1029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119891</xdr:rowOff>
    </xdr:from>
    <xdr:ext cx="736600" cy="259045"/>
    <xdr:sp macro="" textlink="">
      <xdr:nvSpPr>
        <xdr:cNvPr id="340" name="テキスト ボックス 339"/>
        <xdr:cNvSpPr txBox="1"/>
      </xdr:nvSpPr>
      <xdr:spPr>
        <a:xfrm>
          <a:off x="15798800" y="10063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5433</xdr:rowOff>
    </xdr:from>
    <xdr:to>
      <xdr:col>73</xdr:col>
      <xdr:colOff>44450</xdr:colOff>
      <xdr:row>60</xdr:row>
      <xdr:rowOff>107033</xdr:rowOff>
    </xdr:to>
    <xdr:sp macro="" textlink="">
      <xdr:nvSpPr>
        <xdr:cNvPr id="341" name="楕円 340"/>
        <xdr:cNvSpPr/>
      </xdr:nvSpPr>
      <xdr:spPr>
        <a:xfrm>
          <a:off x="15240000" y="1029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117210</xdr:rowOff>
    </xdr:from>
    <xdr:ext cx="762000" cy="259045"/>
    <xdr:sp macro="" textlink="">
      <xdr:nvSpPr>
        <xdr:cNvPr id="342" name="テキスト ボックス 341"/>
        <xdr:cNvSpPr txBox="1"/>
      </xdr:nvSpPr>
      <xdr:spPr>
        <a:xfrm>
          <a:off x="14909800" y="10061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48330</xdr:rowOff>
    </xdr:from>
    <xdr:to>
      <xdr:col>68</xdr:col>
      <xdr:colOff>203200</xdr:colOff>
      <xdr:row>60</xdr:row>
      <xdr:rowOff>149930</xdr:rowOff>
    </xdr:to>
    <xdr:sp macro="" textlink="">
      <xdr:nvSpPr>
        <xdr:cNvPr id="343" name="楕円 342"/>
        <xdr:cNvSpPr/>
      </xdr:nvSpPr>
      <xdr:spPr>
        <a:xfrm>
          <a:off x="14351000" y="10335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160107</xdr:rowOff>
    </xdr:from>
    <xdr:ext cx="762000" cy="259045"/>
    <xdr:sp macro="" textlink="">
      <xdr:nvSpPr>
        <xdr:cNvPr id="344" name="テキスト ボックス 343"/>
        <xdr:cNvSpPr txBox="1"/>
      </xdr:nvSpPr>
      <xdr:spPr>
        <a:xfrm>
          <a:off x="14020800" y="10104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61736</xdr:rowOff>
    </xdr:from>
    <xdr:to>
      <xdr:col>64</xdr:col>
      <xdr:colOff>152400</xdr:colOff>
      <xdr:row>60</xdr:row>
      <xdr:rowOff>163336</xdr:rowOff>
    </xdr:to>
    <xdr:sp macro="" textlink="">
      <xdr:nvSpPr>
        <xdr:cNvPr id="345" name="楕円 344"/>
        <xdr:cNvSpPr/>
      </xdr:nvSpPr>
      <xdr:spPr>
        <a:xfrm>
          <a:off x="13462000" y="1034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2063</xdr:rowOff>
    </xdr:from>
    <xdr:ext cx="762000" cy="259045"/>
    <xdr:sp macro="" textlink="">
      <xdr:nvSpPr>
        <xdr:cNvPr id="346" name="テキスト ボックス 345"/>
        <xdr:cNvSpPr txBox="1"/>
      </xdr:nvSpPr>
      <xdr:spPr>
        <a:xfrm>
          <a:off x="13131800" y="1011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教育施設整備事業などに発行した起債の償還により類似団体平均を大きく上回っていたが、繰上償還の実施及び新規地方債の抑制により減少に転じており、今後も普通建設事業は計画的に実施し、新規地方債の発行を極力抑制する。 </a:t>
          </a: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2" name="テキスト ボックス 371"/>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4" name="テキスト ボックス 373"/>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112889</xdr:rowOff>
    </xdr:from>
    <xdr:to>
      <xdr:col>81</xdr:col>
      <xdr:colOff>44450</xdr:colOff>
      <xdr:row>44</xdr:row>
      <xdr:rowOff>138289</xdr:rowOff>
    </xdr:to>
    <xdr:cxnSp macro="">
      <xdr:nvCxnSpPr>
        <xdr:cNvPr id="376" name="直線コネクタ 375"/>
        <xdr:cNvCxnSpPr/>
      </xdr:nvCxnSpPr>
      <xdr:spPr>
        <a:xfrm flipV="1">
          <a:off x="17018000" y="611363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110366</xdr:rowOff>
    </xdr:from>
    <xdr:ext cx="762000" cy="259045"/>
    <xdr:sp macro="" textlink="">
      <xdr:nvSpPr>
        <xdr:cNvPr id="377" name="公債費負担の状況最小値テキスト"/>
        <xdr:cNvSpPr txBox="1"/>
      </xdr:nvSpPr>
      <xdr:spPr>
        <a:xfrm>
          <a:off x="17106900" y="76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138289</xdr:rowOff>
    </xdr:from>
    <xdr:to>
      <xdr:col>81</xdr:col>
      <xdr:colOff>133350</xdr:colOff>
      <xdr:row>44</xdr:row>
      <xdr:rowOff>138289</xdr:rowOff>
    </xdr:to>
    <xdr:cxnSp macro="">
      <xdr:nvCxnSpPr>
        <xdr:cNvPr id="378" name="直線コネクタ 377"/>
        <xdr:cNvCxnSpPr/>
      </xdr:nvCxnSpPr>
      <xdr:spPr>
        <a:xfrm>
          <a:off x="16929100" y="76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27816</xdr:rowOff>
    </xdr:from>
    <xdr:ext cx="762000" cy="259045"/>
    <xdr:sp macro="" textlink="">
      <xdr:nvSpPr>
        <xdr:cNvPr id="379"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112889</xdr:rowOff>
    </xdr:from>
    <xdr:to>
      <xdr:col>81</xdr:col>
      <xdr:colOff>133350</xdr:colOff>
      <xdr:row>35</xdr:row>
      <xdr:rowOff>112889</xdr:rowOff>
    </xdr:to>
    <xdr:cxnSp macro="">
      <xdr:nvCxnSpPr>
        <xdr:cNvPr id="380" name="直線コネクタ 379"/>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73378</xdr:rowOff>
    </xdr:from>
    <xdr:to>
      <xdr:col>81</xdr:col>
      <xdr:colOff>44450</xdr:colOff>
      <xdr:row>41</xdr:row>
      <xdr:rowOff>49389</xdr:rowOff>
    </xdr:to>
    <xdr:cxnSp macro="">
      <xdr:nvCxnSpPr>
        <xdr:cNvPr id="381" name="直線コネクタ 380"/>
        <xdr:cNvCxnSpPr/>
      </xdr:nvCxnSpPr>
      <xdr:spPr>
        <a:xfrm flipV="1">
          <a:off x="16179800" y="6931378"/>
          <a:ext cx="838200" cy="147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34872</xdr:rowOff>
    </xdr:from>
    <xdr:ext cx="762000" cy="259045"/>
    <xdr:sp macro="" textlink="">
      <xdr:nvSpPr>
        <xdr:cNvPr id="382" name="公債費負担の状況平均値テキスト"/>
        <xdr:cNvSpPr txBox="1"/>
      </xdr:nvSpPr>
      <xdr:spPr>
        <a:xfrm>
          <a:off x="17106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62795</xdr:rowOff>
    </xdr:from>
    <xdr:to>
      <xdr:col>81</xdr:col>
      <xdr:colOff>95250</xdr:colOff>
      <xdr:row>40</xdr:row>
      <xdr:rowOff>164395</xdr:rowOff>
    </xdr:to>
    <xdr:sp macro="" textlink="">
      <xdr:nvSpPr>
        <xdr:cNvPr id="383" name="フローチャート: 判断 382"/>
        <xdr:cNvSpPr/>
      </xdr:nvSpPr>
      <xdr:spPr>
        <a:xfrm>
          <a:off x="16967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49389</xdr:rowOff>
    </xdr:from>
    <xdr:to>
      <xdr:col>77</xdr:col>
      <xdr:colOff>44450</xdr:colOff>
      <xdr:row>41</xdr:row>
      <xdr:rowOff>170039</xdr:rowOff>
    </xdr:to>
    <xdr:cxnSp macro="">
      <xdr:nvCxnSpPr>
        <xdr:cNvPr id="384" name="直線コネクタ 383"/>
        <xdr:cNvCxnSpPr/>
      </xdr:nvCxnSpPr>
      <xdr:spPr>
        <a:xfrm flipV="1">
          <a:off x="15290800" y="70788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89605</xdr:rowOff>
    </xdr:from>
    <xdr:to>
      <xdr:col>77</xdr:col>
      <xdr:colOff>95250</xdr:colOff>
      <xdr:row>41</xdr:row>
      <xdr:rowOff>19755</xdr:rowOff>
    </xdr:to>
    <xdr:sp macro="" textlink="">
      <xdr:nvSpPr>
        <xdr:cNvPr id="385" name="フローチャート: 判断 384"/>
        <xdr:cNvSpPr/>
      </xdr:nvSpPr>
      <xdr:spPr>
        <a:xfrm>
          <a:off x="16129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29932</xdr:rowOff>
    </xdr:from>
    <xdr:ext cx="736600" cy="259045"/>
    <xdr:sp macro="" textlink="">
      <xdr:nvSpPr>
        <xdr:cNvPr id="386" name="テキスト ボックス 385"/>
        <xdr:cNvSpPr txBox="1"/>
      </xdr:nvSpPr>
      <xdr:spPr>
        <a:xfrm>
          <a:off x="15798800" y="6716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170039</xdr:rowOff>
    </xdr:from>
    <xdr:to>
      <xdr:col>72</xdr:col>
      <xdr:colOff>203200</xdr:colOff>
      <xdr:row>43</xdr:row>
      <xdr:rowOff>28222</xdr:rowOff>
    </xdr:to>
    <xdr:cxnSp macro="">
      <xdr:nvCxnSpPr>
        <xdr:cNvPr id="387" name="直線コネクタ 386"/>
        <xdr:cNvCxnSpPr/>
      </xdr:nvCxnSpPr>
      <xdr:spPr>
        <a:xfrm flipV="1">
          <a:off x="14401800" y="71994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52211</xdr:rowOff>
    </xdr:from>
    <xdr:to>
      <xdr:col>73</xdr:col>
      <xdr:colOff>44450</xdr:colOff>
      <xdr:row>41</xdr:row>
      <xdr:rowOff>153811</xdr:rowOff>
    </xdr:to>
    <xdr:sp macro="" textlink="">
      <xdr:nvSpPr>
        <xdr:cNvPr id="388" name="フローチャート: 判断 387"/>
        <xdr:cNvSpPr/>
      </xdr:nvSpPr>
      <xdr:spPr>
        <a:xfrm>
          <a:off x="15240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163988</xdr:rowOff>
    </xdr:from>
    <xdr:ext cx="762000" cy="259045"/>
    <xdr:sp macro="" textlink="">
      <xdr:nvSpPr>
        <xdr:cNvPr id="389" name="テキスト ボックス 388"/>
        <xdr:cNvSpPr txBox="1"/>
      </xdr:nvSpPr>
      <xdr:spPr>
        <a:xfrm>
          <a:off x="14909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28222</xdr:rowOff>
    </xdr:from>
    <xdr:to>
      <xdr:col>68</xdr:col>
      <xdr:colOff>152400</xdr:colOff>
      <xdr:row>44</xdr:row>
      <xdr:rowOff>17639</xdr:rowOff>
    </xdr:to>
    <xdr:cxnSp macro="">
      <xdr:nvCxnSpPr>
        <xdr:cNvPr id="390" name="直線コネクタ 389"/>
        <xdr:cNvCxnSpPr/>
      </xdr:nvCxnSpPr>
      <xdr:spPr>
        <a:xfrm flipV="1">
          <a:off x="13512800" y="740057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28222</xdr:rowOff>
    </xdr:from>
    <xdr:to>
      <xdr:col>68</xdr:col>
      <xdr:colOff>203200</xdr:colOff>
      <xdr:row>42</xdr:row>
      <xdr:rowOff>129822</xdr:rowOff>
    </xdr:to>
    <xdr:sp macro="" textlink="">
      <xdr:nvSpPr>
        <xdr:cNvPr id="391" name="フローチャート: 判断 390"/>
        <xdr:cNvSpPr/>
      </xdr:nvSpPr>
      <xdr:spPr>
        <a:xfrm>
          <a:off x="14351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139999</xdr:rowOff>
    </xdr:from>
    <xdr:ext cx="762000" cy="259045"/>
    <xdr:sp macro="" textlink="">
      <xdr:nvSpPr>
        <xdr:cNvPr id="392" name="テキスト ボックス 391"/>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17639</xdr:rowOff>
    </xdr:from>
    <xdr:to>
      <xdr:col>64</xdr:col>
      <xdr:colOff>152400</xdr:colOff>
      <xdr:row>43</xdr:row>
      <xdr:rowOff>119239</xdr:rowOff>
    </xdr:to>
    <xdr:sp macro="" textlink="">
      <xdr:nvSpPr>
        <xdr:cNvPr id="393" name="フローチャート: 判断 392"/>
        <xdr:cNvSpPr/>
      </xdr:nvSpPr>
      <xdr:spPr>
        <a:xfrm>
          <a:off x="13462000" y="7389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129416</xdr:rowOff>
    </xdr:from>
    <xdr:ext cx="762000" cy="259045"/>
    <xdr:sp macro="" textlink="">
      <xdr:nvSpPr>
        <xdr:cNvPr id="394" name="テキスト ボックス 393"/>
        <xdr:cNvSpPr txBox="1"/>
      </xdr:nvSpPr>
      <xdr:spPr>
        <a:xfrm>
          <a:off x="13131800" y="7158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22578</xdr:rowOff>
    </xdr:from>
    <xdr:to>
      <xdr:col>81</xdr:col>
      <xdr:colOff>95250</xdr:colOff>
      <xdr:row>40</xdr:row>
      <xdr:rowOff>124178</xdr:rowOff>
    </xdr:to>
    <xdr:sp macro="" textlink="">
      <xdr:nvSpPr>
        <xdr:cNvPr id="400" name="楕円 399"/>
        <xdr:cNvSpPr/>
      </xdr:nvSpPr>
      <xdr:spPr>
        <a:xfrm>
          <a:off x="16967200" y="688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39105</xdr:rowOff>
    </xdr:from>
    <xdr:ext cx="762000" cy="259045"/>
    <xdr:sp macro="" textlink="">
      <xdr:nvSpPr>
        <xdr:cNvPr id="401" name="公債費負担の状況該当値テキスト"/>
        <xdr:cNvSpPr txBox="1"/>
      </xdr:nvSpPr>
      <xdr:spPr>
        <a:xfrm>
          <a:off x="17106900" y="672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170039</xdr:rowOff>
    </xdr:from>
    <xdr:to>
      <xdr:col>77</xdr:col>
      <xdr:colOff>95250</xdr:colOff>
      <xdr:row>41</xdr:row>
      <xdr:rowOff>100189</xdr:rowOff>
    </xdr:to>
    <xdr:sp macro="" textlink="">
      <xdr:nvSpPr>
        <xdr:cNvPr id="402" name="楕円 401"/>
        <xdr:cNvSpPr/>
      </xdr:nvSpPr>
      <xdr:spPr>
        <a:xfrm>
          <a:off x="16129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84966</xdr:rowOff>
    </xdr:from>
    <xdr:ext cx="736600" cy="259045"/>
    <xdr:sp macro="" textlink="">
      <xdr:nvSpPr>
        <xdr:cNvPr id="403" name="テキスト ボックス 402"/>
        <xdr:cNvSpPr txBox="1"/>
      </xdr:nvSpPr>
      <xdr:spPr>
        <a:xfrm>
          <a:off x="15798800" y="7114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119239</xdr:rowOff>
    </xdr:from>
    <xdr:to>
      <xdr:col>73</xdr:col>
      <xdr:colOff>44450</xdr:colOff>
      <xdr:row>42</xdr:row>
      <xdr:rowOff>49389</xdr:rowOff>
    </xdr:to>
    <xdr:sp macro="" textlink="">
      <xdr:nvSpPr>
        <xdr:cNvPr id="404" name="楕円 403"/>
        <xdr:cNvSpPr/>
      </xdr:nvSpPr>
      <xdr:spPr>
        <a:xfrm>
          <a:off x="15240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34166</xdr:rowOff>
    </xdr:from>
    <xdr:ext cx="762000" cy="259045"/>
    <xdr:sp macro="" textlink="">
      <xdr:nvSpPr>
        <xdr:cNvPr id="405" name="テキスト ボックス 404"/>
        <xdr:cNvSpPr txBox="1"/>
      </xdr:nvSpPr>
      <xdr:spPr>
        <a:xfrm>
          <a:off x="14909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148872</xdr:rowOff>
    </xdr:from>
    <xdr:to>
      <xdr:col>68</xdr:col>
      <xdr:colOff>203200</xdr:colOff>
      <xdr:row>43</xdr:row>
      <xdr:rowOff>79022</xdr:rowOff>
    </xdr:to>
    <xdr:sp macro="" textlink="">
      <xdr:nvSpPr>
        <xdr:cNvPr id="406" name="楕円 405"/>
        <xdr:cNvSpPr/>
      </xdr:nvSpPr>
      <xdr:spPr>
        <a:xfrm>
          <a:off x="14351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63799</xdr:rowOff>
    </xdr:from>
    <xdr:ext cx="762000" cy="259045"/>
    <xdr:sp macro="" textlink="">
      <xdr:nvSpPr>
        <xdr:cNvPr id="407" name="テキスト ボックス 406"/>
        <xdr:cNvSpPr txBox="1"/>
      </xdr:nvSpPr>
      <xdr:spPr>
        <a:xfrm>
          <a:off x="14020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138289</xdr:rowOff>
    </xdr:from>
    <xdr:to>
      <xdr:col>64</xdr:col>
      <xdr:colOff>152400</xdr:colOff>
      <xdr:row>44</xdr:row>
      <xdr:rowOff>68439</xdr:rowOff>
    </xdr:to>
    <xdr:sp macro="" textlink="">
      <xdr:nvSpPr>
        <xdr:cNvPr id="408" name="楕円 407"/>
        <xdr:cNvSpPr/>
      </xdr:nvSpPr>
      <xdr:spPr>
        <a:xfrm>
          <a:off x="13462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53216</xdr:rowOff>
    </xdr:from>
    <xdr:ext cx="762000" cy="259045"/>
    <xdr:sp macro="" textlink="">
      <xdr:nvSpPr>
        <xdr:cNvPr id="409" name="テキスト ボックス 408"/>
        <xdr:cNvSpPr txBox="1"/>
      </xdr:nvSpPr>
      <xdr:spPr>
        <a:xfrm>
          <a:off x="13131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退職者一部不補充による新規採用職員を抑制していることから退職手当負担見込額が減少し、また新規地方債発行の抑制により地方債現在高も減少してきている。充当可能基金も公共施設整備基金等への積極的な積立により前年比</a:t>
          </a:r>
          <a:r>
            <a:rPr kumimoji="1" lang="en-US" altLang="ja-JP" sz="1300">
              <a:latin typeface="ＭＳ Ｐゴシック" panose="020B0600070205080204" pitchFamily="50" charset="-128"/>
              <a:ea typeface="ＭＳ Ｐゴシック" panose="020B0600070205080204" pitchFamily="50" charset="-128"/>
            </a:rPr>
            <a:t>5.6</a:t>
          </a:r>
          <a:r>
            <a:rPr kumimoji="1" lang="ja-JP" altLang="en-US" sz="1300">
              <a:latin typeface="ＭＳ Ｐゴシック" panose="020B0600070205080204" pitchFamily="50" charset="-128"/>
              <a:ea typeface="ＭＳ Ｐゴシック" panose="020B0600070205080204" pitchFamily="50" charset="-128"/>
            </a:rPr>
            <a:t>％と増額している。今後も後世への負担を軽減できるよう公債費等義務的経費の削減を中心とした財政の健全化を図る。 </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114935</xdr:rowOff>
    </xdr:to>
    <xdr:cxnSp macro="">
      <xdr:nvCxnSpPr>
        <xdr:cNvPr id="438" name="直線コネクタ 437"/>
        <xdr:cNvCxnSpPr/>
      </xdr:nvCxnSpPr>
      <xdr:spPr>
        <a:xfrm flipV="1">
          <a:off x="17018000" y="2370667"/>
          <a:ext cx="0" cy="15161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87012</xdr:rowOff>
    </xdr:from>
    <xdr:ext cx="762000" cy="259045"/>
    <xdr:sp macro="" textlink="">
      <xdr:nvSpPr>
        <xdr:cNvPr id="439" name="将来負担の状況最小値テキスト"/>
        <xdr:cNvSpPr txBox="1"/>
      </xdr:nvSpPr>
      <xdr:spPr>
        <a:xfrm>
          <a:off x="17106900" y="385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114935</xdr:rowOff>
    </xdr:from>
    <xdr:to>
      <xdr:col>81</xdr:col>
      <xdr:colOff>133350</xdr:colOff>
      <xdr:row>22</xdr:row>
      <xdr:rowOff>114935</xdr:rowOff>
    </xdr:to>
    <xdr:cxnSp macro="">
      <xdr:nvCxnSpPr>
        <xdr:cNvPr id="440" name="直線コネクタ 439"/>
        <xdr:cNvCxnSpPr/>
      </xdr:nvCxnSpPr>
      <xdr:spPr>
        <a:xfrm>
          <a:off x="16929100" y="388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157074</xdr:rowOff>
    </xdr:from>
    <xdr:ext cx="762000" cy="259045"/>
    <xdr:sp macro="" textlink="">
      <xdr:nvSpPr>
        <xdr:cNvPr id="443" name="将来負担の状況平均値テキスト"/>
        <xdr:cNvSpPr txBox="1"/>
      </xdr:nvSpPr>
      <xdr:spPr>
        <a:xfrm>
          <a:off x="17106900" y="2557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13547</xdr:rowOff>
    </xdr:from>
    <xdr:to>
      <xdr:col>81</xdr:col>
      <xdr:colOff>95250</xdr:colOff>
      <xdr:row>15</xdr:row>
      <xdr:rowOff>115147</xdr:rowOff>
    </xdr:to>
    <xdr:sp macro="" textlink="">
      <xdr:nvSpPr>
        <xdr:cNvPr id="444" name="フローチャート: 判断 443"/>
        <xdr:cNvSpPr/>
      </xdr:nvSpPr>
      <xdr:spPr>
        <a:xfrm>
          <a:off x="16967200" y="2585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69850</xdr:rowOff>
    </xdr:from>
    <xdr:to>
      <xdr:col>77</xdr:col>
      <xdr:colOff>95250</xdr:colOff>
      <xdr:row>16</xdr:row>
      <xdr:rowOff>0</xdr:rowOff>
    </xdr:to>
    <xdr:sp macro="" textlink="">
      <xdr:nvSpPr>
        <xdr:cNvPr id="445" name="フローチャート: 判断 444"/>
        <xdr:cNvSpPr/>
      </xdr:nvSpPr>
      <xdr:spPr>
        <a:xfrm>
          <a:off x="16129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10177</xdr:rowOff>
    </xdr:from>
    <xdr:ext cx="736600" cy="259045"/>
    <xdr:sp macro="" textlink="">
      <xdr:nvSpPr>
        <xdr:cNvPr id="446" name="テキスト ボックス 445"/>
        <xdr:cNvSpPr txBox="1"/>
      </xdr:nvSpPr>
      <xdr:spPr>
        <a:xfrm>
          <a:off x="15798800" y="241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75353</xdr:rowOff>
    </xdr:from>
    <xdr:to>
      <xdr:col>73</xdr:col>
      <xdr:colOff>44450</xdr:colOff>
      <xdr:row>17</xdr:row>
      <xdr:rowOff>5503</xdr:rowOff>
    </xdr:to>
    <xdr:sp macro="" textlink="">
      <xdr:nvSpPr>
        <xdr:cNvPr id="447" name="フローチャート: 判断 446"/>
        <xdr:cNvSpPr/>
      </xdr:nvSpPr>
      <xdr:spPr>
        <a:xfrm>
          <a:off x="15240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15680</xdr:rowOff>
    </xdr:from>
    <xdr:ext cx="762000" cy="259045"/>
    <xdr:sp macro="" textlink="">
      <xdr:nvSpPr>
        <xdr:cNvPr id="448" name="テキスト ボックス 447"/>
        <xdr:cNvSpPr txBox="1"/>
      </xdr:nvSpPr>
      <xdr:spPr>
        <a:xfrm>
          <a:off x="14909800" y="2587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71473</xdr:rowOff>
    </xdr:from>
    <xdr:to>
      <xdr:col>68</xdr:col>
      <xdr:colOff>203200</xdr:colOff>
      <xdr:row>18</xdr:row>
      <xdr:rowOff>1623</xdr:rowOff>
    </xdr:to>
    <xdr:sp macro="" textlink="">
      <xdr:nvSpPr>
        <xdr:cNvPr id="449" name="フローチャート: 判断 448"/>
        <xdr:cNvSpPr/>
      </xdr:nvSpPr>
      <xdr:spPr>
        <a:xfrm>
          <a:off x="14351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11800</xdr:rowOff>
    </xdr:from>
    <xdr:ext cx="762000" cy="259045"/>
    <xdr:sp macro="" textlink="">
      <xdr:nvSpPr>
        <xdr:cNvPr id="450" name="テキスト ボックス 449"/>
        <xdr:cNvSpPr txBox="1"/>
      </xdr:nvSpPr>
      <xdr:spPr>
        <a:xfrm>
          <a:off x="14020800" y="2755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22013</xdr:rowOff>
    </xdr:from>
    <xdr:to>
      <xdr:col>64</xdr:col>
      <xdr:colOff>152400</xdr:colOff>
      <xdr:row>18</xdr:row>
      <xdr:rowOff>123613</xdr:rowOff>
    </xdr:to>
    <xdr:sp macro="" textlink="">
      <xdr:nvSpPr>
        <xdr:cNvPr id="451" name="フローチャート: 判断 450"/>
        <xdr:cNvSpPr/>
      </xdr:nvSpPr>
      <xdr:spPr>
        <a:xfrm>
          <a:off x="13462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108390</xdr:rowOff>
    </xdr:from>
    <xdr:ext cx="762000" cy="259045"/>
    <xdr:sp macro="" textlink="">
      <xdr:nvSpPr>
        <xdr:cNvPr id="452" name="テキスト ボックス 451"/>
        <xdr:cNvSpPr txBox="1"/>
      </xdr:nvSpPr>
      <xdr:spPr>
        <a:xfrm>
          <a:off x="13131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41557</xdr:rowOff>
    </xdr:from>
    <xdr:to>
      <xdr:col>64</xdr:col>
      <xdr:colOff>152400</xdr:colOff>
      <xdr:row>14</xdr:row>
      <xdr:rowOff>143157</xdr:rowOff>
    </xdr:to>
    <xdr:sp macro="" textlink="">
      <xdr:nvSpPr>
        <xdr:cNvPr id="458" name="楕円 457"/>
        <xdr:cNvSpPr/>
      </xdr:nvSpPr>
      <xdr:spPr>
        <a:xfrm>
          <a:off x="13462000" y="244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153334</xdr:rowOff>
    </xdr:from>
    <xdr:ext cx="762000" cy="259045"/>
    <xdr:sp macro="" textlink="">
      <xdr:nvSpPr>
        <xdr:cNvPr id="459" name="テキスト ボックス 458"/>
        <xdr:cNvSpPr txBox="1"/>
      </xdr:nvSpPr>
      <xdr:spPr>
        <a:xfrm>
          <a:off x="13131800" y="221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18,599
18,539
153.12
10,493,841
10,105,729
388,112
6,987,644
11,891,105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町村合併により職員数が多いことから人件費が高くなっていたが、集中改革プランに基づき職員の定員管理に努めた結果、類似団体平均及び全国平均を下回っている。今後も継続して適正な定員管理に努め、人件費の抑制に努める。 </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76200</xdr:rowOff>
    </xdr:from>
    <xdr:to>
      <xdr:col>24</xdr:col>
      <xdr:colOff>25400</xdr:colOff>
      <xdr:row>41</xdr:row>
      <xdr:rowOff>19050</xdr:rowOff>
    </xdr:to>
    <xdr:cxnSp macro="">
      <xdr:nvCxnSpPr>
        <xdr:cNvPr id="61" name="直線コネクタ 60"/>
        <xdr:cNvCxnSpPr/>
      </xdr:nvCxnSpPr>
      <xdr:spPr>
        <a:xfrm flipV="1">
          <a:off x="4826000" y="55626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162577</xdr:rowOff>
    </xdr:from>
    <xdr:ext cx="762000" cy="259045"/>
    <xdr:sp macro="" textlink="">
      <xdr:nvSpPr>
        <xdr:cNvPr id="62" name="人件費最小値テキスト"/>
        <xdr:cNvSpPr txBox="1"/>
      </xdr:nvSpPr>
      <xdr:spPr>
        <a:xfrm>
          <a:off x="49149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19050</xdr:rowOff>
    </xdr:from>
    <xdr:to>
      <xdr:col>24</xdr:col>
      <xdr:colOff>114300</xdr:colOff>
      <xdr:row>41</xdr:row>
      <xdr:rowOff>19050</xdr:rowOff>
    </xdr:to>
    <xdr:cxnSp macro="">
      <xdr:nvCxnSpPr>
        <xdr:cNvPr id="63" name="直線コネクタ 62"/>
        <xdr:cNvCxnSpPr/>
      </xdr:nvCxnSpPr>
      <xdr:spPr>
        <a:xfrm>
          <a:off x="47371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162577</xdr:rowOff>
    </xdr:from>
    <xdr:ext cx="762000" cy="259045"/>
    <xdr:sp macro="" textlink="">
      <xdr:nvSpPr>
        <xdr:cNvPr id="64" name="人件費最大値テキスト"/>
        <xdr:cNvSpPr txBox="1"/>
      </xdr:nvSpPr>
      <xdr:spPr>
        <a:xfrm>
          <a:off x="4914900" y="530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76200</xdr:rowOff>
    </xdr:from>
    <xdr:to>
      <xdr:col>24</xdr:col>
      <xdr:colOff>114300</xdr:colOff>
      <xdr:row>32</xdr:row>
      <xdr:rowOff>76200</xdr:rowOff>
    </xdr:to>
    <xdr:cxnSp macro="">
      <xdr:nvCxnSpPr>
        <xdr:cNvPr id="65" name="直線コネクタ 64"/>
        <xdr:cNvCxnSpPr/>
      </xdr:nvCxnSpPr>
      <xdr:spPr>
        <a:xfrm>
          <a:off x="4737100" y="556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88900</xdr:rowOff>
    </xdr:from>
    <xdr:to>
      <xdr:col>24</xdr:col>
      <xdr:colOff>25400</xdr:colOff>
      <xdr:row>32</xdr:row>
      <xdr:rowOff>114300</xdr:rowOff>
    </xdr:to>
    <xdr:cxnSp macro="">
      <xdr:nvCxnSpPr>
        <xdr:cNvPr id="66" name="直線コネクタ 65"/>
        <xdr:cNvCxnSpPr/>
      </xdr:nvCxnSpPr>
      <xdr:spPr>
        <a:xfrm>
          <a:off x="3987800" y="55753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29227</xdr:rowOff>
    </xdr:from>
    <xdr:ext cx="762000" cy="259045"/>
    <xdr:sp macro="" textlink="">
      <xdr:nvSpPr>
        <xdr:cNvPr id="67" name="人件費平均値テキスト"/>
        <xdr:cNvSpPr txBox="1"/>
      </xdr:nvSpPr>
      <xdr:spPr>
        <a:xfrm>
          <a:off x="4914900" y="6029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57150</xdr:rowOff>
    </xdr:from>
    <xdr:to>
      <xdr:col>24</xdr:col>
      <xdr:colOff>76200</xdr:colOff>
      <xdr:row>35</xdr:row>
      <xdr:rowOff>158750</xdr:rowOff>
    </xdr:to>
    <xdr:sp macro="" textlink="">
      <xdr:nvSpPr>
        <xdr:cNvPr id="68" name="フローチャート: 判断 67"/>
        <xdr:cNvSpPr/>
      </xdr:nvSpPr>
      <xdr:spPr>
        <a:xfrm>
          <a:off x="47752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32</xdr:row>
      <xdr:rowOff>63500</xdr:rowOff>
    </xdr:from>
    <xdr:to>
      <xdr:col>19</xdr:col>
      <xdr:colOff>187325</xdr:colOff>
      <xdr:row>32</xdr:row>
      <xdr:rowOff>88900</xdr:rowOff>
    </xdr:to>
    <xdr:cxnSp macro="">
      <xdr:nvCxnSpPr>
        <xdr:cNvPr id="69" name="直線コネクタ 68"/>
        <xdr:cNvCxnSpPr/>
      </xdr:nvCxnSpPr>
      <xdr:spPr>
        <a:xfrm>
          <a:off x="3098800" y="5549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57150</xdr:rowOff>
    </xdr:from>
    <xdr:to>
      <xdr:col>20</xdr:col>
      <xdr:colOff>38100</xdr:colOff>
      <xdr:row>35</xdr:row>
      <xdr:rowOff>158750</xdr:rowOff>
    </xdr:to>
    <xdr:sp macro="" textlink="">
      <xdr:nvSpPr>
        <xdr:cNvPr id="70" name="フローチャート: 判断 69"/>
        <xdr:cNvSpPr/>
      </xdr:nvSpPr>
      <xdr:spPr>
        <a:xfrm>
          <a:off x="3937000" y="605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143527</xdr:rowOff>
    </xdr:from>
    <xdr:ext cx="736600" cy="259045"/>
    <xdr:sp macro="" textlink="">
      <xdr:nvSpPr>
        <xdr:cNvPr id="71" name="テキスト ボックス 70"/>
        <xdr:cNvSpPr txBox="1"/>
      </xdr:nvSpPr>
      <xdr:spPr>
        <a:xfrm>
          <a:off x="3606800" y="6144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32</xdr:row>
      <xdr:rowOff>63500</xdr:rowOff>
    </xdr:from>
    <xdr:to>
      <xdr:col>15</xdr:col>
      <xdr:colOff>98425</xdr:colOff>
      <xdr:row>33</xdr:row>
      <xdr:rowOff>19050</xdr:rowOff>
    </xdr:to>
    <xdr:cxnSp macro="">
      <xdr:nvCxnSpPr>
        <xdr:cNvPr id="72" name="直線コネクタ 71"/>
        <xdr:cNvCxnSpPr/>
      </xdr:nvCxnSpPr>
      <xdr:spPr>
        <a:xfrm flipV="1">
          <a:off x="2209800" y="5549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69850</xdr:rowOff>
    </xdr:from>
    <xdr:to>
      <xdr:col>15</xdr:col>
      <xdr:colOff>149225</xdr:colOff>
      <xdr:row>36</xdr:row>
      <xdr:rowOff>0</xdr:rowOff>
    </xdr:to>
    <xdr:sp macro="" textlink="">
      <xdr:nvSpPr>
        <xdr:cNvPr id="73" name="フローチャート: 判断 72"/>
        <xdr:cNvSpPr/>
      </xdr:nvSpPr>
      <xdr:spPr>
        <a:xfrm>
          <a:off x="3048000" y="607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156227</xdr:rowOff>
    </xdr:from>
    <xdr:ext cx="762000" cy="259045"/>
    <xdr:sp macro="" textlink="">
      <xdr:nvSpPr>
        <xdr:cNvPr id="74" name="テキスト ボックス 73"/>
        <xdr:cNvSpPr txBox="1"/>
      </xdr:nvSpPr>
      <xdr:spPr>
        <a:xfrm>
          <a:off x="2717800" y="615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19050</xdr:rowOff>
    </xdr:from>
    <xdr:to>
      <xdr:col>11</xdr:col>
      <xdr:colOff>9525</xdr:colOff>
      <xdr:row>33</xdr:row>
      <xdr:rowOff>107950</xdr:rowOff>
    </xdr:to>
    <xdr:cxnSp macro="">
      <xdr:nvCxnSpPr>
        <xdr:cNvPr id="75" name="直線コネクタ 74"/>
        <xdr:cNvCxnSpPr/>
      </xdr:nvCxnSpPr>
      <xdr:spPr>
        <a:xfrm flipV="1">
          <a:off x="1320800" y="5676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107950</xdr:rowOff>
    </xdr:from>
    <xdr:to>
      <xdr:col>11</xdr:col>
      <xdr:colOff>60325</xdr:colOff>
      <xdr:row>36</xdr:row>
      <xdr:rowOff>38100</xdr:rowOff>
    </xdr:to>
    <xdr:sp macro="" textlink="">
      <xdr:nvSpPr>
        <xdr:cNvPr id="76" name="フローチャート: 判断 75"/>
        <xdr:cNvSpPr/>
      </xdr:nvSpPr>
      <xdr:spPr>
        <a:xfrm>
          <a:off x="2159000" y="610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22877</xdr:rowOff>
    </xdr:from>
    <xdr:ext cx="762000" cy="259045"/>
    <xdr:sp macro="" textlink="">
      <xdr:nvSpPr>
        <xdr:cNvPr id="77" name="テキスト ボックス 76"/>
        <xdr:cNvSpPr txBox="1"/>
      </xdr:nvSpPr>
      <xdr:spPr>
        <a:xfrm>
          <a:off x="1828800" y="619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82550</xdr:rowOff>
    </xdr:from>
    <xdr:to>
      <xdr:col>6</xdr:col>
      <xdr:colOff>171450</xdr:colOff>
      <xdr:row>36</xdr:row>
      <xdr:rowOff>12700</xdr:rowOff>
    </xdr:to>
    <xdr:sp macro="" textlink="">
      <xdr:nvSpPr>
        <xdr:cNvPr id="78" name="フローチャート: 判断 77"/>
        <xdr:cNvSpPr/>
      </xdr:nvSpPr>
      <xdr:spPr>
        <a:xfrm>
          <a:off x="1270000" y="608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168927</xdr:rowOff>
    </xdr:from>
    <xdr:ext cx="762000" cy="259045"/>
    <xdr:sp macro="" textlink="">
      <xdr:nvSpPr>
        <xdr:cNvPr id="79" name="テキスト ボックス 78"/>
        <xdr:cNvSpPr txBox="1"/>
      </xdr:nvSpPr>
      <xdr:spPr>
        <a:xfrm>
          <a:off x="939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63500</xdr:rowOff>
    </xdr:from>
    <xdr:to>
      <xdr:col>24</xdr:col>
      <xdr:colOff>76200</xdr:colOff>
      <xdr:row>32</xdr:row>
      <xdr:rowOff>165100</xdr:rowOff>
    </xdr:to>
    <xdr:sp macro="" textlink="">
      <xdr:nvSpPr>
        <xdr:cNvPr id="85" name="楕円 84"/>
        <xdr:cNvSpPr/>
      </xdr:nvSpPr>
      <xdr:spPr>
        <a:xfrm>
          <a:off x="4775200" y="554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143527</xdr:rowOff>
    </xdr:from>
    <xdr:ext cx="762000" cy="259045"/>
    <xdr:sp macro="" textlink="">
      <xdr:nvSpPr>
        <xdr:cNvPr id="86" name="人件費該当値テキスト"/>
        <xdr:cNvSpPr txBox="1"/>
      </xdr:nvSpPr>
      <xdr:spPr>
        <a:xfrm>
          <a:off x="49149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38100</xdr:rowOff>
    </xdr:from>
    <xdr:to>
      <xdr:col>20</xdr:col>
      <xdr:colOff>38100</xdr:colOff>
      <xdr:row>32</xdr:row>
      <xdr:rowOff>139700</xdr:rowOff>
    </xdr:to>
    <xdr:sp macro="" textlink="">
      <xdr:nvSpPr>
        <xdr:cNvPr id="87" name="楕円 86"/>
        <xdr:cNvSpPr/>
      </xdr:nvSpPr>
      <xdr:spPr>
        <a:xfrm>
          <a:off x="3937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30</xdr:row>
      <xdr:rowOff>149877</xdr:rowOff>
    </xdr:from>
    <xdr:ext cx="736600" cy="259045"/>
    <xdr:sp macro="" textlink="">
      <xdr:nvSpPr>
        <xdr:cNvPr id="88" name="テキスト ボックス 87"/>
        <xdr:cNvSpPr txBox="1"/>
      </xdr:nvSpPr>
      <xdr:spPr>
        <a:xfrm>
          <a:off x="3606800" y="529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32</xdr:row>
      <xdr:rowOff>12700</xdr:rowOff>
    </xdr:from>
    <xdr:to>
      <xdr:col>15</xdr:col>
      <xdr:colOff>149225</xdr:colOff>
      <xdr:row>32</xdr:row>
      <xdr:rowOff>114300</xdr:rowOff>
    </xdr:to>
    <xdr:sp macro="" textlink="">
      <xdr:nvSpPr>
        <xdr:cNvPr id="89" name="楕円 88"/>
        <xdr:cNvSpPr/>
      </xdr:nvSpPr>
      <xdr:spPr>
        <a:xfrm>
          <a:off x="3048000" y="54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30</xdr:row>
      <xdr:rowOff>124477</xdr:rowOff>
    </xdr:from>
    <xdr:ext cx="762000" cy="259045"/>
    <xdr:sp macro="" textlink="">
      <xdr:nvSpPr>
        <xdr:cNvPr id="90" name="テキスト ボックス 89"/>
        <xdr:cNvSpPr txBox="1"/>
      </xdr:nvSpPr>
      <xdr:spPr>
        <a:xfrm>
          <a:off x="2717800" y="526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32</xdr:row>
      <xdr:rowOff>139700</xdr:rowOff>
    </xdr:from>
    <xdr:to>
      <xdr:col>11</xdr:col>
      <xdr:colOff>60325</xdr:colOff>
      <xdr:row>33</xdr:row>
      <xdr:rowOff>69850</xdr:rowOff>
    </xdr:to>
    <xdr:sp macro="" textlink="">
      <xdr:nvSpPr>
        <xdr:cNvPr id="91" name="楕円 90"/>
        <xdr:cNvSpPr/>
      </xdr:nvSpPr>
      <xdr:spPr>
        <a:xfrm>
          <a:off x="2159000" y="562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80027</xdr:rowOff>
    </xdr:from>
    <xdr:ext cx="762000" cy="259045"/>
    <xdr:sp macro="" textlink="">
      <xdr:nvSpPr>
        <xdr:cNvPr id="92" name="テキスト ボックス 91"/>
        <xdr:cNvSpPr txBox="1"/>
      </xdr:nvSpPr>
      <xdr:spPr>
        <a:xfrm>
          <a:off x="18288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57150</xdr:rowOff>
    </xdr:from>
    <xdr:to>
      <xdr:col>6</xdr:col>
      <xdr:colOff>171450</xdr:colOff>
      <xdr:row>33</xdr:row>
      <xdr:rowOff>158750</xdr:rowOff>
    </xdr:to>
    <xdr:sp macro="" textlink="">
      <xdr:nvSpPr>
        <xdr:cNvPr id="93" name="楕円 92"/>
        <xdr:cNvSpPr/>
      </xdr:nvSpPr>
      <xdr:spPr>
        <a:xfrm>
          <a:off x="12700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168927</xdr:rowOff>
    </xdr:from>
    <xdr:ext cx="762000" cy="259045"/>
    <xdr:sp macro="" textlink="">
      <xdr:nvSpPr>
        <xdr:cNvPr id="94" name="テキスト ボックス 93"/>
        <xdr:cNvSpPr txBox="1"/>
      </xdr:nvSpPr>
      <xdr:spPr>
        <a:xfrm>
          <a:off x="939800" y="548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が類似団体平均に比べ低いのは、合併当初から財政健全化対策として積極的に事務事業の見直しを実施し歳出削減に努めているためであり、今後も施設管理業務等の見直しにより更なる経費削減を図る。 </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102507</xdr:rowOff>
    </xdr:from>
    <xdr:to>
      <xdr:col>82</xdr:col>
      <xdr:colOff>107950</xdr:colOff>
      <xdr:row>22</xdr:row>
      <xdr:rowOff>12700</xdr:rowOff>
    </xdr:to>
    <xdr:cxnSp macro="">
      <xdr:nvCxnSpPr>
        <xdr:cNvPr id="124" name="直線コネクタ 123"/>
        <xdr:cNvCxnSpPr/>
      </xdr:nvCxnSpPr>
      <xdr:spPr>
        <a:xfrm flipV="1">
          <a:off x="16510000" y="2331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5"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6" name="直線コネクタ 125"/>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17434</xdr:rowOff>
    </xdr:from>
    <xdr:ext cx="762000" cy="259045"/>
    <xdr:sp macro="" textlink="">
      <xdr:nvSpPr>
        <xdr:cNvPr id="127" name="物件費最大値テキスト"/>
        <xdr:cNvSpPr txBox="1"/>
      </xdr:nvSpPr>
      <xdr:spPr>
        <a:xfrm>
          <a:off x="16598900" y="2074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102507</xdr:rowOff>
    </xdr:from>
    <xdr:to>
      <xdr:col>82</xdr:col>
      <xdr:colOff>196850</xdr:colOff>
      <xdr:row>13</xdr:row>
      <xdr:rowOff>102507</xdr:rowOff>
    </xdr:to>
    <xdr:cxnSp macro="">
      <xdr:nvCxnSpPr>
        <xdr:cNvPr id="128" name="直線コネクタ 127"/>
        <xdr:cNvCxnSpPr/>
      </xdr:nvCxnSpPr>
      <xdr:spPr>
        <a:xfrm>
          <a:off x="16421100" y="233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86179</xdr:rowOff>
    </xdr:from>
    <xdr:to>
      <xdr:col>82</xdr:col>
      <xdr:colOff>107950</xdr:colOff>
      <xdr:row>13</xdr:row>
      <xdr:rowOff>102507</xdr:rowOff>
    </xdr:to>
    <xdr:cxnSp macro="">
      <xdr:nvCxnSpPr>
        <xdr:cNvPr id="129" name="直線コネクタ 128"/>
        <xdr:cNvCxnSpPr/>
      </xdr:nvCxnSpPr>
      <xdr:spPr>
        <a:xfrm>
          <a:off x="15671800" y="2315029"/>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97263</xdr:rowOff>
    </xdr:from>
    <xdr:ext cx="762000" cy="259045"/>
    <xdr:sp macro="" textlink="">
      <xdr:nvSpPr>
        <xdr:cNvPr id="130" name="物件費平均値テキスト"/>
        <xdr:cNvSpPr txBox="1"/>
      </xdr:nvSpPr>
      <xdr:spPr>
        <a:xfrm>
          <a:off x="16598900" y="2840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125186</xdr:rowOff>
    </xdr:from>
    <xdr:to>
      <xdr:col>82</xdr:col>
      <xdr:colOff>158750</xdr:colOff>
      <xdr:row>17</xdr:row>
      <xdr:rowOff>55336</xdr:rowOff>
    </xdr:to>
    <xdr:sp macro="" textlink="">
      <xdr:nvSpPr>
        <xdr:cNvPr id="131" name="フローチャート: 判断 130"/>
        <xdr:cNvSpPr/>
      </xdr:nvSpPr>
      <xdr:spPr>
        <a:xfrm>
          <a:off x="164592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86179</xdr:rowOff>
    </xdr:from>
    <xdr:to>
      <xdr:col>78</xdr:col>
      <xdr:colOff>69850</xdr:colOff>
      <xdr:row>13</xdr:row>
      <xdr:rowOff>118836</xdr:rowOff>
    </xdr:to>
    <xdr:cxnSp macro="">
      <xdr:nvCxnSpPr>
        <xdr:cNvPr id="132" name="直線コネクタ 131"/>
        <xdr:cNvCxnSpPr/>
      </xdr:nvCxnSpPr>
      <xdr:spPr>
        <a:xfrm flipV="1">
          <a:off x="14782800" y="23150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59871</xdr:rowOff>
    </xdr:from>
    <xdr:to>
      <xdr:col>78</xdr:col>
      <xdr:colOff>120650</xdr:colOff>
      <xdr:row>16</xdr:row>
      <xdr:rowOff>161471</xdr:rowOff>
    </xdr:to>
    <xdr:sp macro="" textlink="">
      <xdr:nvSpPr>
        <xdr:cNvPr id="133" name="フローチャート: 判断 132"/>
        <xdr:cNvSpPr/>
      </xdr:nvSpPr>
      <xdr:spPr>
        <a:xfrm>
          <a:off x="156210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146248</xdr:rowOff>
    </xdr:from>
    <xdr:ext cx="736600" cy="259045"/>
    <xdr:sp macro="" textlink="">
      <xdr:nvSpPr>
        <xdr:cNvPr id="134" name="テキスト ボックス 133"/>
        <xdr:cNvSpPr txBox="1"/>
      </xdr:nvSpPr>
      <xdr:spPr>
        <a:xfrm>
          <a:off x="15290800" y="2889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69850</xdr:rowOff>
    </xdr:from>
    <xdr:to>
      <xdr:col>73</xdr:col>
      <xdr:colOff>180975</xdr:colOff>
      <xdr:row>13</xdr:row>
      <xdr:rowOff>118836</xdr:rowOff>
    </xdr:to>
    <xdr:cxnSp macro="">
      <xdr:nvCxnSpPr>
        <xdr:cNvPr id="135" name="直線コネクタ 134"/>
        <xdr:cNvCxnSpPr/>
      </xdr:nvCxnSpPr>
      <xdr:spPr>
        <a:xfrm>
          <a:off x="13893800" y="2298700"/>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35379</xdr:rowOff>
    </xdr:from>
    <xdr:to>
      <xdr:col>74</xdr:col>
      <xdr:colOff>31750</xdr:colOff>
      <xdr:row>15</xdr:row>
      <xdr:rowOff>136979</xdr:rowOff>
    </xdr:to>
    <xdr:sp macro="" textlink="">
      <xdr:nvSpPr>
        <xdr:cNvPr id="136" name="フローチャート: 判断 135"/>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121756</xdr:rowOff>
    </xdr:from>
    <xdr:ext cx="762000" cy="259045"/>
    <xdr:sp macro="" textlink="">
      <xdr:nvSpPr>
        <xdr:cNvPr id="137" name="テキスト ボックス 136"/>
        <xdr:cNvSpPr txBox="1"/>
      </xdr:nvSpPr>
      <xdr:spPr>
        <a:xfrm>
          <a:off x="14401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53521</xdr:rowOff>
    </xdr:from>
    <xdr:to>
      <xdr:col>69</xdr:col>
      <xdr:colOff>92075</xdr:colOff>
      <xdr:row>13</xdr:row>
      <xdr:rowOff>69850</xdr:rowOff>
    </xdr:to>
    <xdr:cxnSp macro="">
      <xdr:nvCxnSpPr>
        <xdr:cNvPr id="138" name="直線コネクタ 137"/>
        <xdr:cNvCxnSpPr/>
      </xdr:nvCxnSpPr>
      <xdr:spPr>
        <a:xfrm>
          <a:off x="13004800" y="2282371"/>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35379</xdr:rowOff>
    </xdr:from>
    <xdr:to>
      <xdr:col>69</xdr:col>
      <xdr:colOff>142875</xdr:colOff>
      <xdr:row>15</xdr:row>
      <xdr:rowOff>136979</xdr:rowOff>
    </xdr:to>
    <xdr:sp macro="" textlink="">
      <xdr:nvSpPr>
        <xdr:cNvPr id="139" name="フローチャート: 判断 138"/>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40" name="テキスト ボックス 139"/>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92529</xdr:rowOff>
    </xdr:from>
    <xdr:to>
      <xdr:col>65</xdr:col>
      <xdr:colOff>53975</xdr:colOff>
      <xdr:row>15</xdr:row>
      <xdr:rowOff>22679</xdr:rowOff>
    </xdr:to>
    <xdr:sp macro="" textlink="">
      <xdr:nvSpPr>
        <xdr:cNvPr id="141" name="フローチャート: 判断 140"/>
        <xdr:cNvSpPr/>
      </xdr:nvSpPr>
      <xdr:spPr>
        <a:xfrm>
          <a:off x="12954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7456</xdr:rowOff>
    </xdr:from>
    <xdr:ext cx="762000" cy="259045"/>
    <xdr:sp macro="" textlink="">
      <xdr:nvSpPr>
        <xdr:cNvPr id="142" name="テキスト ボックス 141"/>
        <xdr:cNvSpPr txBox="1"/>
      </xdr:nvSpPr>
      <xdr:spPr>
        <a:xfrm>
          <a:off x="12623800" y="2579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51707</xdr:rowOff>
    </xdr:from>
    <xdr:to>
      <xdr:col>82</xdr:col>
      <xdr:colOff>158750</xdr:colOff>
      <xdr:row>13</xdr:row>
      <xdr:rowOff>153307</xdr:rowOff>
    </xdr:to>
    <xdr:sp macro="" textlink="">
      <xdr:nvSpPr>
        <xdr:cNvPr id="148" name="楕円 147"/>
        <xdr:cNvSpPr/>
      </xdr:nvSpPr>
      <xdr:spPr>
        <a:xfrm>
          <a:off x="16459200" y="228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131734</xdr:rowOff>
    </xdr:from>
    <xdr:ext cx="762000" cy="259045"/>
    <xdr:sp macro="" textlink="">
      <xdr:nvSpPr>
        <xdr:cNvPr id="149" name="物件費該当値テキスト"/>
        <xdr:cNvSpPr txBox="1"/>
      </xdr:nvSpPr>
      <xdr:spPr>
        <a:xfrm>
          <a:off x="16598900" y="218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35379</xdr:rowOff>
    </xdr:from>
    <xdr:to>
      <xdr:col>78</xdr:col>
      <xdr:colOff>120650</xdr:colOff>
      <xdr:row>13</xdr:row>
      <xdr:rowOff>136979</xdr:rowOff>
    </xdr:to>
    <xdr:sp macro="" textlink="">
      <xdr:nvSpPr>
        <xdr:cNvPr id="150" name="楕円 149"/>
        <xdr:cNvSpPr/>
      </xdr:nvSpPr>
      <xdr:spPr>
        <a:xfrm>
          <a:off x="15621000" y="226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147156</xdr:rowOff>
    </xdr:from>
    <xdr:ext cx="736600" cy="259045"/>
    <xdr:sp macro="" textlink="">
      <xdr:nvSpPr>
        <xdr:cNvPr id="151" name="テキスト ボックス 150"/>
        <xdr:cNvSpPr txBox="1"/>
      </xdr:nvSpPr>
      <xdr:spPr>
        <a:xfrm>
          <a:off x="15290800" y="20331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68036</xdr:rowOff>
    </xdr:from>
    <xdr:to>
      <xdr:col>74</xdr:col>
      <xdr:colOff>31750</xdr:colOff>
      <xdr:row>13</xdr:row>
      <xdr:rowOff>169636</xdr:rowOff>
    </xdr:to>
    <xdr:sp macro="" textlink="">
      <xdr:nvSpPr>
        <xdr:cNvPr id="152" name="楕円 151"/>
        <xdr:cNvSpPr/>
      </xdr:nvSpPr>
      <xdr:spPr>
        <a:xfrm>
          <a:off x="14732000" y="22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8363</xdr:rowOff>
    </xdr:from>
    <xdr:ext cx="762000" cy="259045"/>
    <xdr:sp macro="" textlink="">
      <xdr:nvSpPr>
        <xdr:cNvPr id="153" name="テキスト ボックス 152"/>
        <xdr:cNvSpPr txBox="1"/>
      </xdr:nvSpPr>
      <xdr:spPr>
        <a:xfrm>
          <a:off x="14401800" y="2065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19050</xdr:rowOff>
    </xdr:from>
    <xdr:to>
      <xdr:col>69</xdr:col>
      <xdr:colOff>142875</xdr:colOff>
      <xdr:row>13</xdr:row>
      <xdr:rowOff>120650</xdr:rowOff>
    </xdr:to>
    <xdr:sp macro="" textlink="">
      <xdr:nvSpPr>
        <xdr:cNvPr id="154" name="楕円 153"/>
        <xdr:cNvSpPr/>
      </xdr:nvSpPr>
      <xdr:spPr>
        <a:xfrm>
          <a:off x="13843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130827</xdr:rowOff>
    </xdr:from>
    <xdr:ext cx="762000" cy="259045"/>
    <xdr:sp macro="" textlink="">
      <xdr:nvSpPr>
        <xdr:cNvPr id="155" name="テキスト ボックス 154"/>
        <xdr:cNvSpPr txBox="1"/>
      </xdr:nvSpPr>
      <xdr:spPr>
        <a:xfrm>
          <a:off x="13512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2721</xdr:rowOff>
    </xdr:from>
    <xdr:to>
      <xdr:col>65</xdr:col>
      <xdr:colOff>53975</xdr:colOff>
      <xdr:row>13</xdr:row>
      <xdr:rowOff>104321</xdr:rowOff>
    </xdr:to>
    <xdr:sp macro="" textlink="">
      <xdr:nvSpPr>
        <xdr:cNvPr id="156" name="楕円 155"/>
        <xdr:cNvSpPr/>
      </xdr:nvSpPr>
      <xdr:spPr>
        <a:xfrm>
          <a:off x="12954000" y="2231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114498</xdr:rowOff>
    </xdr:from>
    <xdr:ext cx="762000" cy="259045"/>
    <xdr:sp macro="" textlink="">
      <xdr:nvSpPr>
        <xdr:cNvPr id="157" name="テキスト ボックス 156"/>
        <xdr:cNvSpPr txBox="1"/>
      </xdr:nvSpPr>
      <xdr:spPr>
        <a:xfrm>
          <a:off x="12623800" y="2000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扶助費に係る経常収支比率は類似団体平均を下回っているが、保育給付費が増加してきているため、個々の事業内容等を精査し、適正化に努める。 </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102507</xdr:rowOff>
    </xdr:from>
    <xdr:to>
      <xdr:col>24</xdr:col>
      <xdr:colOff>25400</xdr:colOff>
      <xdr:row>61</xdr:row>
      <xdr:rowOff>4535</xdr:rowOff>
    </xdr:to>
    <xdr:cxnSp macro="">
      <xdr:nvCxnSpPr>
        <xdr:cNvPr id="187" name="直線コネクタ 186"/>
        <xdr:cNvCxnSpPr/>
      </xdr:nvCxnSpPr>
      <xdr:spPr>
        <a:xfrm flipV="1">
          <a:off x="4826000" y="9189357"/>
          <a:ext cx="0" cy="1273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148062</xdr:rowOff>
    </xdr:from>
    <xdr:ext cx="762000" cy="259045"/>
    <xdr:sp macro="" textlink="">
      <xdr:nvSpPr>
        <xdr:cNvPr id="188" name="扶助費最小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4535</xdr:rowOff>
    </xdr:from>
    <xdr:to>
      <xdr:col>24</xdr:col>
      <xdr:colOff>114300</xdr:colOff>
      <xdr:row>61</xdr:row>
      <xdr:rowOff>4535</xdr:rowOff>
    </xdr:to>
    <xdr:cxnSp macro="">
      <xdr:nvCxnSpPr>
        <xdr:cNvPr id="189" name="直線コネクタ 188"/>
        <xdr:cNvCxnSpPr/>
      </xdr:nvCxnSpPr>
      <xdr:spPr>
        <a:xfrm>
          <a:off x="4737100" y="10462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17434</xdr:rowOff>
    </xdr:from>
    <xdr:ext cx="762000" cy="259045"/>
    <xdr:sp macro="" textlink="">
      <xdr:nvSpPr>
        <xdr:cNvPr id="190"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102507</xdr:rowOff>
    </xdr:from>
    <xdr:to>
      <xdr:col>24</xdr:col>
      <xdr:colOff>114300</xdr:colOff>
      <xdr:row>53</xdr:row>
      <xdr:rowOff>102507</xdr:rowOff>
    </xdr:to>
    <xdr:cxnSp macro="">
      <xdr:nvCxnSpPr>
        <xdr:cNvPr id="191" name="直線コネクタ 190"/>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135165</xdr:rowOff>
    </xdr:from>
    <xdr:to>
      <xdr:col>24</xdr:col>
      <xdr:colOff>25400</xdr:colOff>
      <xdr:row>55</xdr:row>
      <xdr:rowOff>151493</xdr:rowOff>
    </xdr:to>
    <xdr:cxnSp macro="">
      <xdr:nvCxnSpPr>
        <xdr:cNvPr id="192" name="直線コネクタ 191"/>
        <xdr:cNvCxnSpPr/>
      </xdr:nvCxnSpPr>
      <xdr:spPr>
        <a:xfrm flipV="1">
          <a:off x="3987800" y="9564915"/>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121755</xdr:rowOff>
    </xdr:from>
    <xdr:ext cx="762000" cy="259045"/>
    <xdr:sp macro="" textlink="">
      <xdr:nvSpPr>
        <xdr:cNvPr id="193" name="扶助費平均値テキスト"/>
        <xdr:cNvSpPr txBox="1"/>
      </xdr:nvSpPr>
      <xdr:spPr>
        <a:xfrm>
          <a:off x="4914900" y="9551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149678</xdr:rowOff>
    </xdr:from>
    <xdr:to>
      <xdr:col>24</xdr:col>
      <xdr:colOff>76200</xdr:colOff>
      <xdr:row>56</xdr:row>
      <xdr:rowOff>79828</xdr:rowOff>
    </xdr:to>
    <xdr:sp macro="" textlink="">
      <xdr:nvSpPr>
        <xdr:cNvPr id="194" name="フローチャート: 判断 193"/>
        <xdr:cNvSpPr/>
      </xdr:nvSpPr>
      <xdr:spPr>
        <a:xfrm>
          <a:off x="47752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xdr:rowOff>
    </xdr:from>
    <xdr:to>
      <xdr:col>19</xdr:col>
      <xdr:colOff>187325</xdr:colOff>
      <xdr:row>55</xdr:row>
      <xdr:rowOff>151493</xdr:rowOff>
    </xdr:to>
    <xdr:cxnSp macro="">
      <xdr:nvCxnSpPr>
        <xdr:cNvPr id="195" name="直線コネクタ 194"/>
        <xdr:cNvCxnSpPr/>
      </xdr:nvCxnSpPr>
      <xdr:spPr>
        <a:xfrm>
          <a:off x="3098800" y="9271000"/>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133350</xdr:rowOff>
    </xdr:from>
    <xdr:to>
      <xdr:col>20</xdr:col>
      <xdr:colOff>38100</xdr:colOff>
      <xdr:row>56</xdr:row>
      <xdr:rowOff>63500</xdr:rowOff>
    </xdr:to>
    <xdr:sp macro="" textlink="">
      <xdr:nvSpPr>
        <xdr:cNvPr id="196" name="フローチャート: 判断 195"/>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48277</xdr:rowOff>
    </xdr:from>
    <xdr:ext cx="736600" cy="259045"/>
    <xdr:sp macro="" textlink="">
      <xdr:nvSpPr>
        <xdr:cNvPr id="197" name="テキスト ボックス 196"/>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12700</xdr:rowOff>
    </xdr:from>
    <xdr:to>
      <xdr:col>15</xdr:col>
      <xdr:colOff>98425</xdr:colOff>
      <xdr:row>54</xdr:row>
      <xdr:rowOff>78015</xdr:rowOff>
    </xdr:to>
    <xdr:cxnSp macro="">
      <xdr:nvCxnSpPr>
        <xdr:cNvPr id="198" name="直線コネクタ 197"/>
        <xdr:cNvCxnSpPr/>
      </xdr:nvCxnSpPr>
      <xdr:spPr>
        <a:xfrm flipV="1">
          <a:off x="2209800" y="92710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9" name="フローチャート: 判断 198"/>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200" name="テキスト ボックス 199"/>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45357</xdr:rowOff>
    </xdr:from>
    <xdr:to>
      <xdr:col>11</xdr:col>
      <xdr:colOff>9525</xdr:colOff>
      <xdr:row>54</xdr:row>
      <xdr:rowOff>78015</xdr:rowOff>
    </xdr:to>
    <xdr:cxnSp macro="">
      <xdr:nvCxnSpPr>
        <xdr:cNvPr id="201" name="直線コネクタ 200"/>
        <xdr:cNvCxnSpPr/>
      </xdr:nvCxnSpPr>
      <xdr:spPr>
        <a:xfrm>
          <a:off x="1320800" y="9303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117022</xdr:rowOff>
    </xdr:from>
    <xdr:to>
      <xdr:col>11</xdr:col>
      <xdr:colOff>60325</xdr:colOff>
      <xdr:row>56</xdr:row>
      <xdr:rowOff>47172</xdr:rowOff>
    </xdr:to>
    <xdr:sp macro="" textlink="">
      <xdr:nvSpPr>
        <xdr:cNvPr id="202" name="フローチャート: 判断 201"/>
        <xdr:cNvSpPr/>
      </xdr:nvSpPr>
      <xdr:spPr>
        <a:xfrm>
          <a:off x="2159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31949</xdr:rowOff>
    </xdr:from>
    <xdr:ext cx="762000" cy="259045"/>
    <xdr:sp macro="" textlink="">
      <xdr:nvSpPr>
        <xdr:cNvPr id="203" name="テキスト ボックス 202"/>
        <xdr:cNvSpPr txBox="1"/>
      </xdr:nvSpPr>
      <xdr:spPr>
        <a:xfrm>
          <a:off x="1828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84365</xdr:rowOff>
    </xdr:from>
    <xdr:to>
      <xdr:col>6</xdr:col>
      <xdr:colOff>171450</xdr:colOff>
      <xdr:row>56</xdr:row>
      <xdr:rowOff>14515</xdr:rowOff>
    </xdr:to>
    <xdr:sp macro="" textlink="">
      <xdr:nvSpPr>
        <xdr:cNvPr id="204" name="フローチャート: 判断 203"/>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170742</xdr:rowOff>
    </xdr:from>
    <xdr:ext cx="762000" cy="259045"/>
    <xdr:sp macro="" textlink="">
      <xdr:nvSpPr>
        <xdr:cNvPr id="205" name="テキスト ボックス 204"/>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84365</xdr:rowOff>
    </xdr:from>
    <xdr:to>
      <xdr:col>24</xdr:col>
      <xdr:colOff>76200</xdr:colOff>
      <xdr:row>56</xdr:row>
      <xdr:rowOff>14515</xdr:rowOff>
    </xdr:to>
    <xdr:sp macro="" textlink="">
      <xdr:nvSpPr>
        <xdr:cNvPr id="211" name="楕円 210"/>
        <xdr:cNvSpPr/>
      </xdr:nvSpPr>
      <xdr:spPr>
        <a:xfrm>
          <a:off x="4775200" y="9514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100892</xdr:rowOff>
    </xdr:from>
    <xdr:ext cx="762000" cy="259045"/>
    <xdr:sp macro="" textlink="">
      <xdr:nvSpPr>
        <xdr:cNvPr id="212" name="扶助費該当値テキスト"/>
        <xdr:cNvSpPr txBox="1"/>
      </xdr:nvSpPr>
      <xdr:spPr>
        <a:xfrm>
          <a:off x="4914900" y="935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100693</xdr:rowOff>
    </xdr:from>
    <xdr:to>
      <xdr:col>20</xdr:col>
      <xdr:colOff>38100</xdr:colOff>
      <xdr:row>56</xdr:row>
      <xdr:rowOff>30843</xdr:rowOff>
    </xdr:to>
    <xdr:sp macro="" textlink="">
      <xdr:nvSpPr>
        <xdr:cNvPr id="213" name="楕円 212"/>
        <xdr:cNvSpPr/>
      </xdr:nvSpPr>
      <xdr:spPr>
        <a:xfrm>
          <a:off x="3937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41020</xdr:rowOff>
    </xdr:from>
    <xdr:ext cx="736600" cy="259045"/>
    <xdr:sp macro="" textlink="">
      <xdr:nvSpPr>
        <xdr:cNvPr id="214" name="テキスト ボックス 213"/>
        <xdr:cNvSpPr txBox="1"/>
      </xdr:nvSpPr>
      <xdr:spPr>
        <a:xfrm>
          <a:off x="3606800" y="9299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133350</xdr:rowOff>
    </xdr:from>
    <xdr:to>
      <xdr:col>15</xdr:col>
      <xdr:colOff>149225</xdr:colOff>
      <xdr:row>54</xdr:row>
      <xdr:rowOff>63500</xdr:rowOff>
    </xdr:to>
    <xdr:sp macro="" textlink="">
      <xdr:nvSpPr>
        <xdr:cNvPr id="215" name="楕円 214"/>
        <xdr:cNvSpPr/>
      </xdr:nvSpPr>
      <xdr:spPr>
        <a:xfrm>
          <a:off x="3048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73677</xdr:rowOff>
    </xdr:from>
    <xdr:ext cx="762000" cy="259045"/>
    <xdr:sp macro="" textlink="">
      <xdr:nvSpPr>
        <xdr:cNvPr id="216" name="テキスト ボックス 215"/>
        <xdr:cNvSpPr txBox="1"/>
      </xdr:nvSpPr>
      <xdr:spPr>
        <a:xfrm>
          <a:off x="2717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27215</xdr:rowOff>
    </xdr:from>
    <xdr:to>
      <xdr:col>11</xdr:col>
      <xdr:colOff>60325</xdr:colOff>
      <xdr:row>54</xdr:row>
      <xdr:rowOff>128815</xdr:rowOff>
    </xdr:to>
    <xdr:sp macro="" textlink="">
      <xdr:nvSpPr>
        <xdr:cNvPr id="217" name="楕円 216"/>
        <xdr:cNvSpPr/>
      </xdr:nvSpPr>
      <xdr:spPr>
        <a:xfrm>
          <a:off x="2159000" y="928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138992</xdr:rowOff>
    </xdr:from>
    <xdr:ext cx="762000" cy="259045"/>
    <xdr:sp macro="" textlink="">
      <xdr:nvSpPr>
        <xdr:cNvPr id="218" name="テキスト ボックス 217"/>
        <xdr:cNvSpPr txBox="1"/>
      </xdr:nvSpPr>
      <xdr:spPr>
        <a:xfrm>
          <a:off x="1828800" y="905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166007</xdr:rowOff>
    </xdr:from>
    <xdr:to>
      <xdr:col>6</xdr:col>
      <xdr:colOff>171450</xdr:colOff>
      <xdr:row>54</xdr:row>
      <xdr:rowOff>96157</xdr:rowOff>
    </xdr:to>
    <xdr:sp macro="" textlink="">
      <xdr:nvSpPr>
        <xdr:cNvPr id="219" name="楕円 218"/>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106334</xdr:rowOff>
    </xdr:from>
    <xdr:ext cx="762000" cy="259045"/>
    <xdr:sp macro="" textlink="">
      <xdr:nvSpPr>
        <xdr:cNvPr id="220" name="テキスト ボックス 219"/>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施設の老朽化による修繕料の増、下水道事業会計の公債費償還金の増などによる繰出金も増額になってきていることから、施設の統廃合などを十分検討したうえでの整備･解体、各種介護予防事業の実施強化、また下水道未加入者の加入促進及び使用料の適正化などにより事業費の軽減を図る。 </a:t>
          </a:r>
        </a:p>
      </xdr:txBody>
    </xdr:sp>
    <xdr:clientData/>
  </xdr:twoCellAnchor>
  <xdr:oneCellAnchor>
    <xdr:from>
      <xdr:col>62</xdr:col>
      <xdr:colOff>6350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88900</xdr:rowOff>
    </xdr:to>
    <xdr:cxnSp macro="">
      <xdr:nvCxnSpPr>
        <xdr:cNvPr id="248" name="直線コネクタ 247"/>
        <xdr:cNvCxnSpPr/>
      </xdr:nvCxnSpPr>
      <xdr:spPr>
        <a:xfrm flipV="1">
          <a:off x="16510000" y="90805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60977</xdr:rowOff>
    </xdr:from>
    <xdr:ext cx="762000" cy="259045"/>
    <xdr:sp macro="" textlink="">
      <xdr:nvSpPr>
        <xdr:cNvPr id="249" name="その他最小値テキスト"/>
        <xdr:cNvSpPr txBox="1"/>
      </xdr:nvSpPr>
      <xdr:spPr>
        <a:xfrm>
          <a:off x="165989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88900</xdr:rowOff>
    </xdr:from>
    <xdr:to>
      <xdr:col>82</xdr:col>
      <xdr:colOff>196850</xdr:colOff>
      <xdr:row>60</xdr:row>
      <xdr:rowOff>88900</xdr:rowOff>
    </xdr:to>
    <xdr:cxnSp macro="">
      <xdr:nvCxnSpPr>
        <xdr:cNvPr id="250" name="直線コネクタ 249"/>
        <xdr:cNvCxnSpPr/>
      </xdr:nvCxnSpPr>
      <xdr:spPr>
        <a:xfrm>
          <a:off x="16421100" y="1037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51"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2" name="直線コネクタ 251"/>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95250</xdr:rowOff>
    </xdr:from>
    <xdr:to>
      <xdr:col>82</xdr:col>
      <xdr:colOff>107950</xdr:colOff>
      <xdr:row>58</xdr:row>
      <xdr:rowOff>76200</xdr:rowOff>
    </xdr:to>
    <xdr:cxnSp macro="">
      <xdr:nvCxnSpPr>
        <xdr:cNvPr id="253" name="直線コネクタ 252"/>
        <xdr:cNvCxnSpPr/>
      </xdr:nvCxnSpPr>
      <xdr:spPr>
        <a:xfrm>
          <a:off x="15671800" y="9867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156227</xdr:rowOff>
    </xdr:from>
    <xdr:ext cx="762000" cy="259045"/>
    <xdr:sp macro="" textlink="">
      <xdr:nvSpPr>
        <xdr:cNvPr id="254" name="その他平均値テキスト"/>
        <xdr:cNvSpPr txBox="1"/>
      </xdr:nvSpPr>
      <xdr:spPr>
        <a:xfrm>
          <a:off x="16598900" y="9585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139700</xdr:rowOff>
    </xdr:from>
    <xdr:to>
      <xdr:col>82</xdr:col>
      <xdr:colOff>158750</xdr:colOff>
      <xdr:row>57</xdr:row>
      <xdr:rowOff>69850</xdr:rowOff>
    </xdr:to>
    <xdr:sp macro="" textlink="">
      <xdr:nvSpPr>
        <xdr:cNvPr id="255" name="フローチャート: 判断 254"/>
        <xdr:cNvSpPr/>
      </xdr:nvSpPr>
      <xdr:spPr>
        <a:xfrm>
          <a:off x="164592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127000</xdr:rowOff>
    </xdr:from>
    <xdr:to>
      <xdr:col>78</xdr:col>
      <xdr:colOff>69850</xdr:colOff>
      <xdr:row>57</xdr:row>
      <xdr:rowOff>95250</xdr:rowOff>
    </xdr:to>
    <xdr:cxnSp macro="">
      <xdr:nvCxnSpPr>
        <xdr:cNvPr id="256" name="直線コネクタ 255"/>
        <xdr:cNvCxnSpPr/>
      </xdr:nvCxnSpPr>
      <xdr:spPr>
        <a:xfrm>
          <a:off x="14782800" y="97282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152400</xdr:rowOff>
    </xdr:from>
    <xdr:to>
      <xdr:col>78</xdr:col>
      <xdr:colOff>120650</xdr:colOff>
      <xdr:row>57</xdr:row>
      <xdr:rowOff>82550</xdr:rowOff>
    </xdr:to>
    <xdr:sp macro="" textlink="">
      <xdr:nvSpPr>
        <xdr:cNvPr id="257" name="フローチャート: 判断 256"/>
        <xdr:cNvSpPr/>
      </xdr:nvSpPr>
      <xdr:spPr>
        <a:xfrm>
          <a:off x="15621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58" name="テキスト ボックス 257"/>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44450</xdr:rowOff>
    </xdr:to>
    <xdr:cxnSp macro="">
      <xdr:nvCxnSpPr>
        <xdr:cNvPr id="259" name="直線コネクタ 258"/>
        <xdr:cNvCxnSpPr/>
      </xdr:nvCxnSpPr>
      <xdr:spPr>
        <a:xfrm flipV="1">
          <a:off x="13893800" y="9728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50800</xdr:rowOff>
    </xdr:from>
    <xdr:to>
      <xdr:col>74</xdr:col>
      <xdr:colOff>31750</xdr:colOff>
      <xdr:row>56</xdr:row>
      <xdr:rowOff>152400</xdr:rowOff>
    </xdr:to>
    <xdr:sp macro="" textlink="">
      <xdr:nvSpPr>
        <xdr:cNvPr id="260" name="フローチャート: 判断 259"/>
        <xdr:cNvSpPr/>
      </xdr:nvSpPr>
      <xdr:spPr>
        <a:xfrm>
          <a:off x="14732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162577</xdr:rowOff>
    </xdr:from>
    <xdr:ext cx="762000" cy="259045"/>
    <xdr:sp macro="" textlink="">
      <xdr:nvSpPr>
        <xdr:cNvPr id="261" name="テキスト ボックス 260"/>
        <xdr:cNvSpPr txBox="1"/>
      </xdr:nvSpPr>
      <xdr:spPr>
        <a:xfrm>
          <a:off x="14401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63500</xdr:rowOff>
    </xdr:from>
    <xdr:to>
      <xdr:col>69</xdr:col>
      <xdr:colOff>92075</xdr:colOff>
      <xdr:row>57</xdr:row>
      <xdr:rowOff>44450</xdr:rowOff>
    </xdr:to>
    <xdr:cxnSp macro="">
      <xdr:nvCxnSpPr>
        <xdr:cNvPr id="262" name="直線コネクタ 261"/>
        <xdr:cNvCxnSpPr/>
      </xdr:nvCxnSpPr>
      <xdr:spPr>
        <a:xfrm>
          <a:off x="13004800" y="96647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76200</xdr:rowOff>
    </xdr:from>
    <xdr:to>
      <xdr:col>69</xdr:col>
      <xdr:colOff>142875</xdr:colOff>
      <xdr:row>57</xdr:row>
      <xdr:rowOff>6350</xdr:rowOff>
    </xdr:to>
    <xdr:sp macro="" textlink="">
      <xdr:nvSpPr>
        <xdr:cNvPr id="263" name="フローチャート: 判断 262"/>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64" name="テキスト ボックス 263"/>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65" name="フローチャート: 判断 264"/>
        <xdr:cNvSpPr/>
      </xdr:nvSpPr>
      <xdr:spPr>
        <a:xfrm>
          <a:off x="12954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124477</xdr:rowOff>
    </xdr:from>
    <xdr:ext cx="762000" cy="259045"/>
    <xdr:sp macro="" textlink="">
      <xdr:nvSpPr>
        <xdr:cNvPr id="266" name="テキスト ボックス 265"/>
        <xdr:cNvSpPr txBox="1"/>
      </xdr:nvSpPr>
      <xdr:spPr>
        <a:xfrm>
          <a:off x="12623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72" name="楕円 271"/>
        <xdr:cNvSpPr/>
      </xdr:nvSpPr>
      <xdr:spPr>
        <a:xfrm>
          <a:off x="16459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168927</xdr:rowOff>
    </xdr:from>
    <xdr:ext cx="762000" cy="259045"/>
    <xdr:sp macro="" textlink="">
      <xdr:nvSpPr>
        <xdr:cNvPr id="273" name="その他該当値テキスト"/>
        <xdr:cNvSpPr txBox="1"/>
      </xdr:nvSpPr>
      <xdr:spPr>
        <a:xfrm>
          <a:off x="16598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44450</xdr:rowOff>
    </xdr:from>
    <xdr:to>
      <xdr:col>78</xdr:col>
      <xdr:colOff>120650</xdr:colOff>
      <xdr:row>57</xdr:row>
      <xdr:rowOff>146050</xdr:rowOff>
    </xdr:to>
    <xdr:sp macro="" textlink="">
      <xdr:nvSpPr>
        <xdr:cNvPr id="274" name="楕円 273"/>
        <xdr:cNvSpPr/>
      </xdr:nvSpPr>
      <xdr:spPr>
        <a:xfrm>
          <a:off x="156210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130827</xdr:rowOff>
    </xdr:from>
    <xdr:ext cx="736600" cy="259045"/>
    <xdr:sp macro="" textlink="">
      <xdr:nvSpPr>
        <xdr:cNvPr id="275" name="テキスト ボックス 274"/>
        <xdr:cNvSpPr txBox="1"/>
      </xdr:nvSpPr>
      <xdr:spPr>
        <a:xfrm>
          <a:off x="15290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76200</xdr:rowOff>
    </xdr:from>
    <xdr:to>
      <xdr:col>74</xdr:col>
      <xdr:colOff>31750</xdr:colOff>
      <xdr:row>57</xdr:row>
      <xdr:rowOff>6350</xdr:rowOff>
    </xdr:to>
    <xdr:sp macro="" textlink="">
      <xdr:nvSpPr>
        <xdr:cNvPr id="276" name="楕円 275"/>
        <xdr:cNvSpPr/>
      </xdr:nvSpPr>
      <xdr:spPr>
        <a:xfrm>
          <a:off x="14732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162577</xdr:rowOff>
    </xdr:from>
    <xdr:ext cx="762000" cy="259045"/>
    <xdr:sp macro="" textlink="">
      <xdr:nvSpPr>
        <xdr:cNvPr id="277" name="テキスト ボックス 276"/>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8" name="楕円 277"/>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80027</xdr:rowOff>
    </xdr:from>
    <xdr:ext cx="762000" cy="259045"/>
    <xdr:sp macro="" textlink="">
      <xdr:nvSpPr>
        <xdr:cNvPr id="279" name="テキスト ボックス 278"/>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12700</xdr:rowOff>
    </xdr:from>
    <xdr:to>
      <xdr:col>65</xdr:col>
      <xdr:colOff>53975</xdr:colOff>
      <xdr:row>56</xdr:row>
      <xdr:rowOff>114300</xdr:rowOff>
    </xdr:to>
    <xdr:sp macro="" textlink="">
      <xdr:nvSpPr>
        <xdr:cNvPr id="280" name="楕円 279"/>
        <xdr:cNvSpPr/>
      </xdr:nvSpPr>
      <xdr:spPr>
        <a:xfrm>
          <a:off x="12954000" y="961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99077</xdr:rowOff>
    </xdr:from>
    <xdr:ext cx="762000" cy="259045"/>
    <xdr:sp macro="" textlink="">
      <xdr:nvSpPr>
        <xdr:cNvPr id="281" name="テキスト ボックス 280"/>
        <xdr:cNvSpPr txBox="1"/>
      </xdr:nvSpPr>
      <xdr:spPr>
        <a:xfrm>
          <a:off x="126238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集中改革プランに基づいた各種団体の統廃合実施により補助金等の額は減額になっている。今後は更に事業実績報告書などを基に適正な事業を行っているか事業内容の確認等を行い、不適当な補助金は減額や廃止を行い一層の改善を図る。 </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6" name="直線コネクタ 29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7" name="テキスト ボックス 296"/>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8" name="直線コネクタ 29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9" name="テキスト ボックス 298"/>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300" name="直線コネクタ 29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301" name="テキスト ボックス 300"/>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2" name="直線コネクタ 30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3" name="テキスト ボックス 302"/>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4" name="直線コネクタ 30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5" name="テキスト ボックス 304"/>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149860</xdr:rowOff>
    </xdr:from>
    <xdr:to>
      <xdr:col>82</xdr:col>
      <xdr:colOff>107950</xdr:colOff>
      <xdr:row>40</xdr:row>
      <xdr:rowOff>142240</xdr:rowOff>
    </xdr:to>
    <xdr:cxnSp macro="">
      <xdr:nvCxnSpPr>
        <xdr:cNvPr id="309" name="直線コネクタ 308"/>
        <xdr:cNvCxnSpPr/>
      </xdr:nvCxnSpPr>
      <xdr:spPr>
        <a:xfrm flipV="1">
          <a:off x="16510000" y="56362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114317</xdr:rowOff>
    </xdr:from>
    <xdr:ext cx="762000" cy="259045"/>
    <xdr:sp macro="" textlink="">
      <xdr:nvSpPr>
        <xdr:cNvPr id="310" name="補助費等最小値テキスト"/>
        <xdr:cNvSpPr txBox="1"/>
      </xdr:nvSpPr>
      <xdr:spPr>
        <a:xfrm>
          <a:off x="165989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142240</xdr:rowOff>
    </xdr:from>
    <xdr:to>
      <xdr:col>82</xdr:col>
      <xdr:colOff>196850</xdr:colOff>
      <xdr:row>40</xdr:row>
      <xdr:rowOff>142240</xdr:rowOff>
    </xdr:to>
    <xdr:cxnSp macro="">
      <xdr:nvCxnSpPr>
        <xdr:cNvPr id="311" name="直線コネクタ 310"/>
        <xdr:cNvCxnSpPr/>
      </xdr:nvCxnSpPr>
      <xdr:spPr>
        <a:xfrm>
          <a:off x="16421100" y="700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64787</xdr:rowOff>
    </xdr:from>
    <xdr:ext cx="762000" cy="259045"/>
    <xdr:sp macro="" textlink="">
      <xdr:nvSpPr>
        <xdr:cNvPr id="312" name="補助費等最大値テキスト"/>
        <xdr:cNvSpPr txBox="1"/>
      </xdr:nvSpPr>
      <xdr:spPr>
        <a:xfrm>
          <a:off x="16598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149860</xdr:rowOff>
    </xdr:from>
    <xdr:to>
      <xdr:col>82</xdr:col>
      <xdr:colOff>196850</xdr:colOff>
      <xdr:row>32</xdr:row>
      <xdr:rowOff>149860</xdr:rowOff>
    </xdr:to>
    <xdr:cxnSp macro="">
      <xdr:nvCxnSpPr>
        <xdr:cNvPr id="313" name="直線コネクタ 312"/>
        <xdr:cNvCxnSpPr/>
      </xdr:nvCxnSpPr>
      <xdr:spPr>
        <a:xfrm>
          <a:off x="16421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104140</xdr:rowOff>
    </xdr:from>
    <xdr:to>
      <xdr:col>82</xdr:col>
      <xdr:colOff>107950</xdr:colOff>
      <xdr:row>37</xdr:row>
      <xdr:rowOff>8890</xdr:rowOff>
    </xdr:to>
    <xdr:cxnSp macro="">
      <xdr:nvCxnSpPr>
        <xdr:cNvPr id="314" name="直線コネクタ 313"/>
        <xdr:cNvCxnSpPr/>
      </xdr:nvCxnSpPr>
      <xdr:spPr>
        <a:xfrm flipV="1">
          <a:off x="15671800" y="62763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139717</xdr:rowOff>
    </xdr:from>
    <xdr:ext cx="762000" cy="259045"/>
    <xdr:sp macro="" textlink="">
      <xdr:nvSpPr>
        <xdr:cNvPr id="315" name="補助費等平均値テキスト"/>
        <xdr:cNvSpPr txBox="1"/>
      </xdr:nvSpPr>
      <xdr:spPr>
        <a:xfrm>
          <a:off x="16598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6" name="フローチャート: 判断 315"/>
        <xdr:cNvSpPr/>
      </xdr:nvSpPr>
      <xdr:spPr>
        <a:xfrm>
          <a:off x="16459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111760</xdr:rowOff>
    </xdr:from>
    <xdr:to>
      <xdr:col>78</xdr:col>
      <xdr:colOff>69850</xdr:colOff>
      <xdr:row>37</xdr:row>
      <xdr:rowOff>8890</xdr:rowOff>
    </xdr:to>
    <xdr:cxnSp macro="">
      <xdr:nvCxnSpPr>
        <xdr:cNvPr id="317" name="直線コネクタ 316"/>
        <xdr:cNvCxnSpPr/>
      </xdr:nvCxnSpPr>
      <xdr:spPr>
        <a:xfrm>
          <a:off x="14782800" y="6283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114300</xdr:rowOff>
    </xdr:from>
    <xdr:to>
      <xdr:col>78</xdr:col>
      <xdr:colOff>120650</xdr:colOff>
      <xdr:row>37</xdr:row>
      <xdr:rowOff>44450</xdr:rowOff>
    </xdr:to>
    <xdr:sp macro="" textlink="">
      <xdr:nvSpPr>
        <xdr:cNvPr id="318" name="フローチャート: 判断 317"/>
        <xdr:cNvSpPr/>
      </xdr:nvSpPr>
      <xdr:spPr>
        <a:xfrm>
          <a:off x="15621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54627</xdr:rowOff>
    </xdr:from>
    <xdr:ext cx="736600" cy="259045"/>
    <xdr:sp macro="" textlink="">
      <xdr:nvSpPr>
        <xdr:cNvPr id="319" name="テキスト ボックス 318"/>
        <xdr:cNvSpPr txBox="1"/>
      </xdr:nvSpPr>
      <xdr:spPr>
        <a:xfrm>
          <a:off x="15290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27940</xdr:rowOff>
    </xdr:from>
    <xdr:to>
      <xdr:col>73</xdr:col>
      <xdr:colOff>180975</xdr:colOff>
      <xdr:row>36</xdr:row>
      <xdr:rowOff>111760</xdr:rowOff>
    </xdr:to>
    <xdr:cxnSp macro="">
      <xdr:nvCxnSpPr>
        <xdr:cNvPr id="320" name="直線コネクタ 319"/>
        <xdr:cNvCxnSpPr/>
      </xdr:nvCxnSpPr>
      <xdr:spPr>
        <a:xfrm>
          <a:off x="13893800" y="62001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21" name="フローチャート: 判断 320"/>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142257</xdr:rowOff>
    </xdr:from>
    <xdr:ext cx="762000" cy="259045"/>
    <xdr:sp macro="" textlink="">
      <xdr:nvSpPr>
        <xdr:cNvPr id="322" name="テキスト ボックス 321"/>
        <xdr:cNvSpPr txBox="1"/>
      </xdr:nvSpPr>
      <xdr:spPr>
        <a:xfrm>
          <a:off x="14401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20320</xdr:rowOff>
    </xdr:from>
    <xdr:to>
      <xdr:col>69</xdr:col>
      <xdr:colOff>92075</xdr:colOff>
      <xdr:row>36</xdr:row>
      <xdr:rowOff>27940</xdr:rowOff>
    </xdr:to>
    <xdr:cxnSp macro="">
      <xdr:nvCxnSpPr>
        <xdr:cNvPr id="323" name="直線コネクタ 322"/>
        <xdr:cNvCxnSpPr/>
      </xdr:nvCxnSpPr>
      <xdr:spPr>
        <a:xfrm>
          <a:off x="13004800" y="6192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30480</xdr:rowOff>
    </xdr:from>
    <xdr:to>
      <xdr:col>69</xdr:col>
      <xdr:colOff>142875</xdr:colOff>
      <xdr:row>36</xdr:row>
      <xdr:rowOff>132080</xdr:rowOff>
    </xdr:to>
    <xdr:sp macro="" textlink="">
      <xdr:nvSpPr>
        <xdr:cNvPr id="324" name="フローチャート: 判断 323"/>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116857</xdr:rowOff>
    </xdr:from>
    <xdr:ext cx="762000" cy="259045"/>
    <xdr:sp macro="" textlink="">
      <xdr:nvSpPr>
        <xdr:cNvPr id="325" name="テキスト ボックス 324"/>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38100</xdr:rowOff>
    </xdr:from>
    <xdr:to>
      <xdr:col>65</xdr:col>
      <xdr:colOff>53975</xdr:colOff>
      <xdr:row>36</xdr:row>
      <xdr:rowOff>139700</xdr:rowOff>
    </xdr:to>
    <xdr:sp macro="" textlink="">
      <xdr:nvSpPr>
        <xdr:cNvPr id="326" name="フローチャート: 判断 325"/>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124477</xdr:rowOff>
    </xdr:from>
    <xdr:ext cx="762000" cy="259045"/>
    <xdr:sp macro="" textlink="">
      <xdr:nvSpPr>
        <xdr:cNvPr id="327" name="テキスト ボックス 326"/>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53340</xdr:rowOff>
    </xdr:from>
    <xdr:to>
      <xdr:col>82</xdr:col>
      <xdr:colOff>158750</xdr:colOff>
      <xdr:row>36</xdr:row>
      <xdr:rowOff>154940</xdr:rowOff>
    </xdr:to>
    <xdr:sp macro="" textlink="">
      <xdr:nvSpPr>
        <xdr:cNvPr id="333" name="楕円 332"/>
        <xdr:cNvSpPr/>
      </xdr:nvSpPr>
      <xdr:spPr>
        <a:xfrm>
          <a:off x="164592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69867</xdr:rowOff>
    </xdr:from>
    <xdr:ext cx="762000" cy="259045"/>
    <xdr:sp macro="" textlink="">
      <xdr:nvSpPr>
        <xdr:cNvPr id="334" name="補助費等該当値テキスト"/>
        <xdr:cNvSpPr txBox="1"/>
      </xdr:nvSpPr>
      <xdr:spPr>
        <a:xfrm>
          <a:off x="165989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129540</xdr:rowOff>
    </xdr:from>
    <xdr:to>
      <xdr:col>78</xdr:col>
      <xdr:colOff>120650</xdr:colOff>
      <xdr:row>37</xdr:row>
      <xdr:rowOff>59690</xdr:rowOff>
    </xdr:to>
    <xdr:sp macro="" textlink="">
      <xdr:nvSpPr>
        <xdr:cNvPr id="335" name="楕円 334"/>
        <xdr:cNvSpPr/>
      </xdr:nvSpPr>
      <xdr:spPr>
        <a:xfrm>
          <a:off x="15621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44467</xdr:rowOff>
    </xdr:from>
    <xdr:ext cx="736600" cy="259045"/>
    <xdr:sp macro="" textlink="">
      <xdr:nvSpPr>
        <xdr:cNvPr id="336" name="テキスト ボックス 335"/>
        <xdr:cNvSpPr txBox="1"/>
      </xdr:nvSpPr>
      <xdr:spPr>
        <a:xfrm>
          <a:off x="15290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60960</xdr:rowOff>
    </xdr:from>
    <xdr:to>
      <xdr:col>74</xdr:col>
      <xdr:colOff>31750</xdr:colOff>
      <xdr:row>36</xdr:row>
      <xdr:rowOff>162560</xdr:rowOff>
    </xdr:to>
    <xdr:sp macro="" textlink="">
      <xdr:nvSpPr>
        <xdr:cNvPr id="337" name="楕円 336"/>
        <xdr:cNvSpPr/>
      </xdr:nvSpPr>
      <xdr:spPr>
        <a:xfrm>
          <a:off x="14732000" y="623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147337</xdr:rowOff>
    </xdr:from>
    <xdr:ext cx="762000" cy="259045"/>
    <xdr:sp macro="" textlink="">
      <xdr:nvSpPr>
        <xdr:cNvPr id="338" name="テキスト ボックス 337"/>
        <xdr:cNvSpPr txBox="1"/>
      </xdr:nvSpPr>
      <xdr:spPr>
        <a:xfrm>
          <a:off x="144018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148590</xdr:rowOff>
    </xdr:from>
    <xdr:to>
      <xdr:col>69</xdr:col>
      <xdr:colOff>142875</xdr:colOff>
      <xdr:row>36</xdr:row>
      <xdr:rowOff>78740</xdr:rowOff>
    </xdr:to>
    <xdr:sp macro="" textlink="">
      <xdr:nvSpPr>
        <xdr:cNvPr id="339" name="楕円 338"/>
        <xdr:cNvSpPr/>
      </xdr:nvSpPr>
      <xdr:spPr>
        <a:xfrm>
          <a:off x="13843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88917</xdr:rowOff>
    </xdr:from>
    <xdr:ext cx="762000" cy="259045"/>
    <xdr:sp macro="" textlink="">
      <xdr:nvSpPr>
        <xdr:cNvPr id="340" name="テキスト ボックス 339"/>
        <xdr:cNvSpPr txBox="1"/>
      </xdr:nvSpPr>
      <xdr:spPr>
        <a:xfrm>
          <a:off x="13512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140970</xdr:rowOff>
    </xdr:from>
    <xdr:to>
      <xdr:col>65</xdr:col>
      <xdr:colOff>53975</xdr:colOff>
      <xdr:row>36</xdr:row>
      <xdr:rowOff>71120</xdr:rowOff>
    </xdr:to>
    <xdr:sp macro="" textlink="">
      <xdr:nvSpPr>
        <xdr:cNvPr id="341" name="楕円 340"/>
        <xdr:cNvSpPr/>
      </xdr:nvSpPr>
      <xdr:spPr>
        <a:xfrm>
          <a:off x="12954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81297</xdr:rowOff>
    </xdr:from>
    <xdr:ext cx="762000" cy="259045"/>
    <xdr:sp macro="" textlink="">
      <xdr:nvSpPr>
        <xdr:cNvPr id="342" name="テキスト ボックス 341"/>
        <xdr:cNvSpPr txBox="1"/>
      </xdr:nvSpPr>
      <xdr:spPr>
        <a:xfrm>
          <a:off x="12623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義務教育施設整備事業などに発行した地方債の償還により類似団体平均を</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上回っており、今後普通建設事業実施時の新規地方債の抑制等、新規地方債発行は計画的に実施し公債費の抑制に努める。 </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7" name="直線コネクタ 356"/>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8" name="テキスト ボックス 357"/>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9" name="直線コネクタ 358"/>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0" name="テキスト ボックス 359"/>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1" name="直線コネクタ 360"/>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2" name="テキスト ボックス 361"/>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3" name="直線コネクタ 362"/>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4" name="テキスト ボックス 363"/>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5" name="直線コネクタ 364"/>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6" name="テキスト ボックス 365"/>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7" name="直線コネクタ 366"/>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8" name="テキスト ボックス 367"/>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9" name="直線コネクタ 36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0" name="テキスト ボックス 36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154759</xdr:rowOff>
    </xdr:from>
    <xdr:to>
      <xdr:col>24</xdr:col>
      <xdr:colOff>25400</xdr:colOff>
      <xdr:row>80</xdr:row>
      <xdr:rowOff>169455</xdr:rowOff>
    </xdr:to>
    <xdr:cxnSp macro="">
      <xdr:nvCxnSpPr>
        <xdr:cNvPr id="372" name="直線コネクタ 371"/>
        <xdr:cNvCxnSpPr/>
      </xdr:nvCxnSpPr>
      <xdr:spPr>
        <a:xfrm flipV="1">
          <a:off x="4826000" y="12670609"/>
          <a:ext cx="0" cy="121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141532</xdr:rowOff>
    </xdr:from>
    <xdr:ext cx="762000" cy="259045"/>
    <xdr:sp macro="" textlink="">
      <xdr:nvSpPr>
        <xdr:cNvPr id="373" name="公債費最小値テキスト"/>
        <xdr:cNvSpPr txBox="1"/>
      </xdr:nvSpPr>
      <xdr:spPr>
        <a:xfrm>
          <a:off x="4914900" y="1385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169455</xdr:rowOff>
    </xdr:from>
    <xdr:to>
      <xdr:col>24</xdr:col>
      <xdr:colOff>114300</xdr:colOff>
      <xdr:row>80</xdr:row>
      <xdr:rowOff>169455</xdr:rowOff>
    </xdr:to>
    <xdr:cxnSp macro="">
      <xdr:nvCxnSpPr>
        <xdr:cNvPr id="374" name="直線コネクタ 373"/>
        <xdr:cNvCxnSpPr/>
      </xdr:nvCxnSpPr>
      <xdr:spPr>
        <a:xfrm>
          <a:off x="4737100" y="13885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69686</xdr:rowOff>
    </xdr:from>
    <xdr:ext cx="762000" cy="259045"/>
    <xdr:sp macro="" textlink="">
      <xdr:nvSpPr>
        <xdr:cNvPr id="375"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154759</xdr:rowOff>
    </xdr:from>
    <xdr:to>
      <xdr:col>24</xdr:col>
      <xdr:colOff>114300</xdr:colOff>
      <xdr:row>73</xdr:row>
      <xdr:rowOff>154759</xdr:rowOff>
    </xdr:to>
    <xdr:cxnSp macro="">
      <xdr:nvCxnSpPr>
        <xdr:cNvPr id="376" name="直線コネクタ 375"/>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140063</xdr:rowOff>
    </xdr:from>
    <xdr:to>
      <xdr:col>24</xdr:col>
      <xdr:colOff>25400</xdr:colOff>
      <xdr:row>78</xdr:row>
      <xdr:rowOff>159657</xdr:rowOff>
    </xdr:to>
    <xdr:cxnSp macro="">
      <xdr:nvCxnSpPr>
        <xdr:cNvPr id="377" name="直線コネクタ 376"/>
        <xdr:cNvCxnSpPr/>
      </xdr:nvCxnSpPr>
      <xdr:spPr>
        <a:xfrm flipV="1">
          <a:off x="3987800" y="1351316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100891</xdr:rowOff>
    </xdr:from>
    <xdr:ext cx="762000" cy="259045"/>
    <xdr:sp macro="" textlink="">
      <xdr:nvSpPr>
        <xdr:cNvPr id="378" name="公債費平均値テキスト"/>
        <xdr:cNvSpPr txBox="1"/>
      </xdr:nvSpPr>
      <xdr:spPr>
        <a:xfrm>
          <a:off x="4914900" y="131310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84364</xdr:rowOff>
    </xdr:from>
    <xdr:to>
      <xdr:col>24</xdr:col>
      <xdr:colOff>76200</xdr:colOff>
      <xdr:row>78</xdr:row>
      <xdr:rowOff>14514</xdr:rowOff>
    </xdr:to>
    <xdr:sp macro="" textlink="">
      <xdr:nvSpPr>
        <xdr:cNvPr id="379" name="フローチャート: 判断 378"/>
        <xdr:cNvSpPr/>
      </xdr:nvSpPr>
      <xdr:spPr>
        <a:xfrm>
          <a:off x="47752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153126</xdr:rowOff>
    </xdr:from>
    <xdr:to>
      <xdr:col>19</xdr:col>
      <xdr:colOff>187325</xdr:colOff>
      <xdr:row>78</xdr:row>
      <xdr:rowOff>159657</xdr:rowOff>
    </xdr:to>
    <xdr:cxnSp macro="">
      <xdr:nvCxnSpPr>
        <xdr:cNvPr id="380" name="直線コネクタ 379"/>
        <xdr:cNvCxnSpPr/>
      </xdr:nvCxnSpPr>
      <xdr:spPr>
        <a:xfrm>
          <a:off x="3098800" y="13526226"/>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64770</xdr:rowOff>
    </xdr:from>
    <xdr:to>
      <xdr:col>20</xdr:col>
      <xdr:colOff>38100</xdr:colOff>
      <xdr:row>77</xdr:row>
      <xdr:rowOff>166370</xdr:rowOff>
    </xdr:to>
    <xdr:sp macro="" textlink="">
      <xdr:nvSpPr>
        <xdr:cNvPr id="381" name="フローチャート: 判断 380"/>
        <xdr:cNvSpPr/>
      </xdr:nvSpPr>
      <xdr:spPr>
        <a:xfrm>
          <a:off x="3937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5097</xdr:rowOff>
    </xdr:from>
    <xdr:ext cx="736600" cy="259045"/>
    <xdr:sp macro="" textlink="">
      <xdr:nvSpPr>
        <xdr:cNvPr id="382" name="テキスト ボックス 381"/>
        <xdr:cNvSpPr txBox="1"/>
      </xdr:nvSpPr>
      <xdr:spPr>
        <a:xfrm>
          <a:off x="3606800" y="13035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153126</xdr:rowOff>
    </xdr:from>
    <xdr:to>
      <xdr:col>15</xdr:col>
      <xdr:colOff>98425</xdr:colOff>
      <xdr:row>79</xdr:row>
      <xdr:rowOff>112305</xdr:rowOff>
    </xdr:to>
    <xdr:cxnSp macro="">
      <xdr:nvCxnSpPr>
        <xdr:cNvPr id="383" name="直線コネクタ 382"/>
        <xdr:cNvCxnSpPr/>
      </xdr:nvCxnSpPr>
      <xdr:spPr>
        <a:xfrm flipV="1">
          <a:off x="2209800" y="13526226"/>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84" name="フローチャート: 判断 383"/>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11628</xdr:rowOff>
    </xdr:from>
    <xdr:ext cx="762000" cy="259045"/>
    <xdr:sp macro="" textlink="">
      <xdr:nvSpPr>
        <xdr:cNvPr id="385" name="テキスト ボックス 384"/>
        <xdr:cNvSpPr txBox="1"/>
      </xdr:nvSpPr>
      <xdr:spPr>
        <a:xfrm>
          <a:off x="2717800" y="13041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99242</xdr:rowOff>
    </xdr:from>
    <xdr:to>
      <xdr:col>11</xdr:col>
      <xdr:colOff>9525</xdr:colOff>
      <xdr:row>79</xdr:row>
      <xdr:rowOff>112305</xdr:rowOff>
    </xdr:to>
    <xdr:cxnSp macro="">
      <xdr:nvCxnSpPr>
        <xdr:cNvPr id="386" name="直線コネクタ 385"/>
        <xdr:cNvCxnSpPr/>
      </xdr:nvCxnSpPr>
      <xdr:spPr>
        <a:xfrm>
          <a:off x="1320800" y="13643792"/>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136616</xdr:rowOff>
    </xdr:from>
    <xdr:to>
      <xdr:col>11</xdr:col>
      <xdr:colOff>60325</xdr:colOff>
      <xdr:row>78</xdr:row>
      <xdr:rowOff>66766</xdr:rowOff>
    </xdr:to>
    <xdr:sp macro="" textlink="">
      <xdr:nvSpPr>
        <xdr:cNvPr id="387" name="フローチャート: 判断 386"/>
        <xdr:cNvSpPr/>
      </xdr:nvSpPr>
      <xdr:spPr>
        <a:xfrm>
          <a:off x="2159000" y="13338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76943</xdr:rowOff>
    </xdr:from>
    <xdr:ext cx="762000" cy="259045"/>
    <xdr:sp macro="" textlink="">
      <xdr:nvSpPr>
        <xdr:cNvPr id="388" name="テキスト ボックス 387"/>
        <xdr:cNvSpPr txBox="1"/>
      </xdr:nvSpPr>
      <xdr:spPr>
        <a:xfrm>
          <a:off x="1828800" y="1310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フローチャート: 判断 388"/>
        <xdr:cNvSpPr/>
      </xdr:nvSpPr>
      <xdr:spPr>
        <a:xfrm>
          <a:off x="1270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96538</xdr:rowOff>
    </xdr:from>
    <xdr:ext cx="762000" cy="259045"/>
    <xdr:sp macro="" textlink="">
      <xdr:nvSpPr>
        <xdr:cNvPr id="390" name="テキスト ボックス 389"/>
        <xdr:cNvSpPr txBox="1"/>
      </xdr:nvSpPr>
      <xdr:spPr>
        <a:xfrm>
          <a:off x="939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1" name="テキスト ボックス 39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2" name="テキスト ボックス 39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3" name="テキスト ボックス 39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4" name="テキスト ボックス 39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5" name="テキスト ボックス 39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89263</xdr:rowOff>
    </xdr:from>
    <xdr:to>
      <xdr:col>24</xdr:col>
      <xdr:colOff>76200</xdr:colOff>
      <xdr:row>79</xdr:row>
      <xdr:rowOff>19413</xdr:rowOff>
    </xdr:to>
    <xdr:sp macro="" textlink="">
      <xdr:nvSpPr>
        <xdr:cNvPr id="396" name="楕円 395"/>
        <xdr:cNvSpPr/>
      </xdr:nvSpPr>
      <xdr:spPr>
        <a:xfrm>
          <a:off x="4775200" y="13462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61340</xdr:rowOff>
    </xdr:from>
    <xdr:ext cx="762000" cy="259045"/>
    <xdr:sp macro="" textlink="">
      <xdr:nvSpPr>
        <xdr:cNvPr id="397" name="公債費該当値テキスト"/>
        <xdr:cNvSpPr txBox="1"/>
      </xdr:nvSpPr>
      <xdr:spPr>
        <a:xfrm>
          <a:off x="4914900" y="1343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108857</xdr:rowOff>
    </xdr:from>
    <xdr:to>
      <xdr:col>20</xdr:col>
      <xdr:colOff>38100</xdr:colOff>
      <xdr:row>79</xdr:row>
      <xdr:rowOff>39007</xdr:rowOff>
    </xdr:to>
    <xdr:sp macro="" textlink="">
      <xdr:nvSpPr>
        <xdr:cNvPr id="398" name="楕円 397"/>
        <xdr:cNvSpPr/>
      </xdr:nvSpPr>
      <xdr:spPr>
        <a:xfrm>
          <a:off x="3937000" y="1348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23784</xdr:rowOff>
    </xdr:from>
    <xdr:ext cx="736600" cy="259045"/>
    <xdr:sp macro="" textlink="">
      <xdr:nvSpPr>
        <xdr:cNvPr id="399" name="テキスト ボックス 398"/>
        <xdr:cNvSpPr txBox="1"/>
      </xdr:nvSpPr>
      <xdr:spPr>
        <a:xfrm>
          <a:off x="3606800" y="1356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102326</xdr:rowOff>
    </xdr:from>
    <xdr:to>
      <xdr:col>15</xdr:col>
      <xdr:colOff>149225</xdr:colOff>
      <xdr:row>79</xdr:row>
      <xdr:rowOff>32476</xdr:rowOff>
    </xdr:to>
    <xdr:sp macro="" textlink="">
      <xdr:nvSpPr>
        <xdr:cNvPr id="400" name="楕円 399"/>
        <xdr:cNvSpPr/>
      </xdr:nvSpPr>
      <xdr:spPr>
        <a:xfrm>
          <a:off x="3048000" y="1347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17253</xdr:rowOff>
    </xdr:from>
    <xdr:ext cx="762000" cy="259045"/>
    <xdr:sp macro="" textlink="">
      <xdr:nvSpPr>
        <xdr:cNvPr id="401" name="テキスト ボックス 400"/>
        <xdr:cNvSpPr txBox="1"/>
      </xdr:nvSpPr>
      <xdr:spPr>
        <a:xfrm>
          <a:off x="2717800" y="1356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61505</xdr:rowOff>
    </xdr:from>
    <xdr:to>
      <xdr:col>11</xdr:col>
      <xdr:colOff>60325</xdr:colOff>
      <xdr:row>79</xdr:row>
      <xdr:rowOff>163105</xdr:rowOff>
    </xdr:to>
    <xdr:sp macro="" textlink="">
      <xdr:nvSpPr>
        <xdr:cNvPr id="402" name="楕円 401"/>
        <xdr:cNvSpPr/>
      </xdr:nvSpPr>
      <xdr:spPr>
        <a:xfrm>
          <a:off x="2159000" y="1360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147882</xdr:rowOff>
    </xdr:from>
    <xdr:ext cx="762000" cy="259045"/>
    <xdr:sp macro="" textlink="">
      <xdr:nvSpPr>
        <xdr:cNvPr id="403" name="テキスト ボックス 402"/>
        <xdr:cNvSpPr txBox="1"/>
      </xdr:nvSpPr>
      <xdr:spPr>
        <a:xfrm>
          <a:off x="1828800" y="13692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48442</xdr:rowOff>
    </xdr:from>
    <xdr:to>
      <xdr:col>6</xdr:col>
      <xdr:colOff>171450</xdr:colOff>
      <xdr:row>79</xdr:row>
      <xdr:rowOff>150042</xdr:rowOff>
    </xdr:to>
    <xdr:sp macro="" textlink="">
      <xdr:nvSpPr>
        <xdr:cNvPr id="404" name="楕円 403"/>
        <xdr:cNvSpPr/>
      </xdr:nvSpPr>
      <xdr:spPr>
        <a:xfrm>
          <a:off x="1270000" y="1359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134819</xdr:rowOff>
    </xdr:from>
    <xdr:ext cx="762000" cy="259045"/>
    <xdr:sp macro="" textlink="">
      <xdr:nvSpPr>
        <xdr:cNvPr id="405" name="テキスト ボックス 404"/>
        <xdr:cNvSpPr txBox="1"/>
      </xdr:nvSpPr>
      <xdr:spPr>
        <a:xfrm>
          <a:off x="939800" y="1367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6" name="正方形/長方形 40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7" name="正方形/長方形 40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8" name="正方形/長方形 40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9" name="正方形/長方形 40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0" name="正方形/長方形 40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1" name="正方形/長方形 41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2" name="正方形/長方形 41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3" name="正方形/長方形 41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4" name="正方形/長方形 41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5" name="正方形/長方形 41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6" name="テキスト ボックス 41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経費に係る経常収支比率は、概ね類似団体平均を下回っており、特に町村合併以降、職員の適正な定員管理に努めてきた人件費と財政健全化対策として積極的に事務事業の見直しによる経費削減に努めてきた物件費によるものである。</a:t>
          </a:r>
        </a:p>
        <a:p>
          <a:r>
            <a:rPr kumimoji="1" lang="ja-JP" altLang="en-US" sz="1300">
              <a:latin typeface="ＭＳ Ｐゴシック" panose="020B0600070205080204" pitchFamily="50" charset="-128"/>
              <a:ea typeface="ＭＳ Ｐゴシック" panose="020B0600070205080204" pitchFamily="50" charset="-128"/>
            </a:rPr>
            <a:t>今後も継続して適正な定員管理に努め、事務事業の見直しによる経費削減を図り、経常経費の抑制に努める。</a:t>
          </a:r>
        </a:p>
      </xdr:txBody>
    </xdr:sp>
    <xdr:clientData/>
  </xdr:twoCellAnchor>
  <xdr:oneCellAnchor>
    <xdr:from>
      <xdr:col>62</xdr:col>
      <xdr:colOff>6350</xdr:colOff>
      <xdr:row>69</xdr:row>
      <xdr:rowOff>107950</xdr:rowOff>
    </xdr:from>
    <xdr:ext cx="298543" cy="225703"/>
    <xdr:sp macro="" textlink="">
      <xdr:nvSpPr>
        <xdr:cNvPr id="417" name="テキスト ボックス 41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8" name="直線コネクタ 41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9" name="テキスト ボックス 41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20" name="直線コネクタ 419"/>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21" name="テキスト ボックス 420"/>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2" name="直線コネクタ 42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3" name="テキスト ボックス 42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4" name="直線コネクタ 423"/>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5" name="テキスト ボックス 424"/>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6" name="直線コネクタ 42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7" name="テキスト ボックス 42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64136</xdr:rowOff>
    </xdr:to>
    <xdr:cxnSp macro="">
      <xdr:nvCxnSpPr>
        <xdr:cNvPr id="429" name="直線コネクタ 428"/>
        <xdr:cNvCxnSpPr/>
      </xdr:nvCxnSpPr>
      <xdr:spPr>
        <a:xfrm flipV="1">
          <a:off x="16510000" y="12631420"/>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36213</xdr:rowOff>
    </xdr:from>
    <xdr:ext cx="762000" cy="259045"/>
    <xdr:sp macro="" textlink="">
      <xdr:nvSpPr>
        <xdr:cNvPr id="430" name="公債費以外最小値テキスト"/>
        <xdr:cNvSpPr txBox="1"/>
      </xdr:nvSpPr>
      <xdr:spPr>
        <a:xfrm>
          <a:off x="16598900" y="13923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64136</xdr:rowOff>
    </xdr:from>
    <xdr:to>
      <xdr:col>82</xdr:col>
      <xdr:colOff>196850</xdr:colOff>
      <xdr:row>81</xdr:row>
      <xdr:rowOff>64136</xdr:rowOff>
    </xdr:to>
    <xdr:cxnSp macro="">
      <xdr:nvCxnSpPr>
        <xdr:cNvPr id="431" name="直線コネクタ 430"/>
        <xdr:cNvCxnSpPr/>
      </xdr:nvCxnSpPr>
      <xdr:spPr>
        <a:xfrm>
          <a:off x="16421100" y="13951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32"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3" name="直線コネクタ 432"/>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18415</xdr:rowOff>
    </xdr:from>
    <xdr:to>
      <xdr:col>82</xdr:col>
      <xdr:colOff>107950</xdr:colOff>
      <xdr:row>75</xdr:row>
      <xdr:rowOff>41275</xdr:rowOff>
    </xdr:to>
    <xdr:cxnSp macro="">
      <xdr:nvCxnSpPr>
        <xdr:cNvPr id="434" name="直線コネクタ 433"/>
        <xdr:cNvCxnSpPr/>
      </xdr:nvCxnSpPr>
      <xdr:spPr>
        <a:xfrm>
          <a:off x="15671800" y="128771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59707</xdr:rowOff>
    </xdr:from>
    <xdr:ext cx="762000" cy="259045"/>
    <xdr:sp macro="" textlink="">
      <xdr:nvSpPr>
        <xdr:cNvPr id="435" name="公債費以外平均値テキスト"/>
        <xdr:cNvSpPr txBox="1"/>
      </xdr:nvSpPr>
      <xdr:spPr>
        <a:xfrm>
          <a:off x="16598900" y="132613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87630</xdr:rowOff>
    </xdr:from>
    <xdr:to>
      <xdr:col>82</xdr:col>
      <xdr:colOff>158750</xdr:colOff>
      <xdr:row>78</xdr:row>
      <xdr:rowOff>17780</xdr:rowOff>
    </xdr:to>
    <xdr:sp macro="" textlink="">
      <xdr:nvSpPr>
        <xdr:cNvPr id="436" name="フローチャート: 判断 435"/>
        <xdr:cNvSpPr/>
      </xdr:nvSpPr>
      <xdr:spPr>
        <a:xfrm>
          <a:off x="164592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73</xdr:row>
      <xdr:rowOff>138430</xdr:rowOff>
    </xdr:from>
    <xdr:to>
      <xdr:col>78</xdr:col>
      <xdr:colOff>69850</xdr:colOff>
      <xdr:row>75</xdr:row>
      <xdr:rowOff>18415</xdr:rowOff>
    </xdr:to>
    <xdr:cxnSp macro="">
      <xdr:nvCxnSpPr>
        <xdr:cNvPr id="437" name="直線コネクタ 436"/>
        <xdr:cNvCxnSpPr/>
      </xdr:nvCxnSpPr>
      <xdr:spPr>
        <a:xfrm>
          <a:off x="14782800" y="12654280"/>
          <a:ext cx="889000" cy="222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24764</xdr:rowOff>
    </xdr:from>
    <xdr:to>
      <xdr:col>78</xdr:col>
      <xdr:colOff>120650</xdr:colOff>
      <xdr:row>77</xdr:row>
      <xdr:rowOff>126364</xdr:rowOff>
    </xdr:to>
    <xdr:sp macro="" textlink="">
      <xdr:nvSpPr>
        <xdr:cNvPr id="438" name="フローチャート: 判断 437"/>
        <xdr:cNvSpPr/>
      </xdr:nvSpPr>
      <xdr:spPr>
        <a:xfrm>
          <a:off x="156210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111141</xdr:rowOff>
    </xdr:from>
    <xdr:ext cx="736600" cy="259045"/>
    <xdr:sp macro="" textlink="">
      <xdr:nvSpPr>
        <xdr:cNvPr id="439" name="テキスト ボックス 438"/>
        <xdr:cNvSpPr txBox="1"/>
      </xdr:nvSpPr>
      <xdr:spPr>
        <a:xfrm>
          <a:off x="15290800" y="13312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73</xdr:row>
      <xdr:rowOff>138430</xdr:rowOff>
    </xdr:from>
    <xdr:to>
      <xdr:col>73</xdr:col>
      <xdr:colOff>180975</xdr:colOff>
      <xdr:row>74</xdr:row>
      <xdr:rowOff>6985</xdr:rowOff>
    </xdr:to>
    <xdr:cxnSp macro="">
      <xdr:nvCxnSpPr>
        <xdr:cNvPr id="440" name="直線コネクタ 439"/>
        <xdr:cNvCxnSpPr/>
      </xdr:nvCxnSpPr>
      <xdr:spPr>
        <a:xfrm flipV="1">
          <a:off x="13893800" y="1265428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24764</xdr:rowOff>
    </xdr:from>
    <xdr:to>
      <xdr:col>74</xdr:col>
      <xdr:colOff>31750</xdr:colOff>
      <xdr:row>76</xdr:row>
      <xdr:rowOff>126364</xdr:rowOff>
    </xdr:to>
    <xdr:sp macro="" textlink="">
      <xdr:nvSpPr>
        <xdr:cNvPr id="441" name="フローチャート: 判断 440"/>
        <xdr:cNvSpPr/>
      </xdr:nvSpPr>
      <xdr:spPr>
        <a:xfrm>
          <a:off x="14732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111141</xdr:rowOff>
    </xdr:from>
    <xdr:ext cx="762000" cy="259045"/>
    <xdr:sp macro="" textlink="">
      <xdr:nvSpPr>
        <xdr:cNvPr id="442" name="テキスト ボックス 441"/>
        <xdr:cNvSpPr txBox="1"/>
      </xdr:nvSpPr>
      <xdr:spPr>
        <a:xfrm>
          <a:off x="14401800" y="13141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127000</xdr:rowOff>
    </xdr:from>
    <xdr:to>
      <xdr:col>69</xdr:col>
      <xdr:colOff>92075</xdr:colOff>
      <xdr:row>74</xdr:row>
      <xdr:rowOff>6985</xdr:rowOff>
    </xdr:to>
    <xdr:cxnSp macro="">
      <xdr:nvCxnSpPr>
        <xdr:cNvPr id="443" name="直線コネクタ 442"/>
        <xdr:cNvCxnSpPr/>
      </xdr:nvCxnSpPr>
      <xdr:spPr>
        <a:xfrm>
          <a:off x="13004800" y="1264285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47625</xdr:rowOff>
    </xdr:from>
    <xdr:to>
      <xdr:col>69</xdr:col>
      <xdr:colOff>142875</xdr:colOff>
      <xdr:row>76</xdr:row>
      <xdr:rowOff>149225</xdr:rowOff>
    </xdr:to>
    <xdr:sp macro="" textlink="">
      <xdr:nvSpPr>
        <xdr:cNvPr id="444" name="フローチャート: 判断 443"/>
        <xdr:cNvSpPr/>
      </xdr:nvSpPr>
      <xdr:spPr>
        <a:xfrm>
          <a:off x="13843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134002</xdr:rowOff>
    </xdr:from>
    <xdr:ext cx="762000" cy="259045"/>
    <xdr:sp macro="" textlink="">
      <xdr:nvSpPr>
        <xdr:cNvPr id="445" name="テキスト ボックス 444"/>
        <xdr:cNvSpPr txBox="1"/>
      </xdr:nvSpPr>
      <xdr:spPr>
        <a:xfrm>
          <a:off x="13512800" y="13164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6" name="フローチャート: 判断 445"/>
        <xdr:cNvSpPr/>
      </xdr:nvSpPr>
      <xdr:spPr>
        <a:xfrm>
          <a:off x="12954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7" name="テキスト ボックス 446"/>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8" name="テキスト ボックス 44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9" name="テキスト ボックス 44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0" name="テキスト ボックス 44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1" name="テキスト ボックス 45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2" name="テキスト ボックス 45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161925</xdr:rowOff>
    </xdr:from>
    <xdr:to>
      <xdr:col>82</xdr:col>
      <xdr:colOff>158750</xdr:colOff>
      <xdr:row>75</xdr:row>
      <xdr:rowOff>92075</xdr:rowOff>
    </xdr:to>
    <xdr:sp macro="" textlink="">
      <xdr:nvSpPr>
        <xdr:cNvPr id="453" name="楕円 452"/>
        <xdr:cNvSpPr/>
      </xdr:nvSpPr>
      <xdr:spPr>
        <a:xfrm>
          <a:off x="16459200" y="12849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7002</xdr:rowOff>
    </xdr:from>
    <xdr:ext cx="762000" cy="259045"/>
    <xdr:sp macro="" textlink="">
      <xdr:nvSpPr>
        <xdr:cNvPr id="454" name="公債費以外該当値テキスト"/>
        <xdr:cNvSpPr txBox="1"/>
      </xdr:nvSpPr>
      <xdr:spPr>
        <a:xfrm>
          <a:off x="16598900" y="12694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139065</xdr:rowOff>
    </xdr:from>
    <xdr:to>
      <xdr:col>78</xdr:col>
      <xdr:colOff>120650</xdr:colOff>
      <xdr:row>75</xdr:row>
      <xdr:rowOff>69215</xdr:rowOff>
    </xdr:to>
    <xdr:sp macro="" textlink="">
      <xdr:nvSpPr>
        <xdr:cNvPr id="455" name="楕円 454"/>
        <xdr:cNvSpPr/>
      </xdr:nvSpPr>
      <xdr:spPr>
        <a:xfrm>
          <a:off x="15621000" y="12826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79392</xdr:rowOff>
    </xdr:from>
    <xdr:ext cx="736600" cy="259045"/>
    <xdr:sp macro="" textlink="">
      <xdr:nvSpPr>
        <xdr:cNvPr id="456" name="テキスト ボックス 455"/>
        <xdr:cNvSpPr txBox="1"/>
      </xdr:nvSpPr>
      <xdr:spPr>
        <a:xfrm>
          <a:off x="15290800" y="125952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73</xdr:row>
      <xdr:rowOff>87630</xdr:rowOff>
    </xdr:from>
    <xdr:to>
      <xdr:col>74</xdr:col>
      <xdr:colOff>31750</xdr:colOff>
      <xdr:row>74</xdr:row>
      <xdr:rowOff>17780</xdr:rowOff>
    </xdr:to>
    <xdr:sp macro="" textlink="">
      <xdr:nvSpPr>
        <xdr:cNvPr id="457" name="楕円 456"/>
        <xdr:cNvSpPr/>
      </xdr:nvSpPr>
      <xdr:spPr>
        <a:xfrm>
          <a:off x="14732000" y="1260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27957</xdr:rowOff>
    </xdr:from>
    <xdr:ext cx="762000" cy="259045"/>
    <xdr:sp macro="" textlink="">
      <xdr:nvSpPr>
        <xdr:cNvPr id="458" name="テキスト ボックス 457"/>
        <xdr:cNvSpPr txBox="1"/>
      </xdr:nvSpPr>
      <xdr:spPr>
        <a:xfrm>
          <a:off x="14401800" y="1237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73</xdr:row>
      <xdr:rowOff>127635</xdr:rowOff>
    </xdr:from>
    <xdr:to>
      <xdr:col>69</xdr:col>
      <xdr:colOff>142875</xdr:colOff>
      <xdr:row>74</xdr:row>
      <xdr:rowOff>57785</xdr:rowOff>
    </xdr:to>
    <xdr:sp macro="" textlink="">
      <xdr:nvSpPr>
        <xdr:cNvPr id="459" name="楕円 458"/>
        <xdr:cNvSpPr/>
      </xdr:nvSpPr>
      <xdr:spPr>
        <a:xfrm>
          <a:off x="13843000" y="1264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67962</xdr:rowOff>
    </xdr:from>
    <xdr:ext cx="762000" cy="259045"/>
    <xdr:sp macro="" textlink="">
      <xdr:nvSpPr>
        <xdr:cNvPr id="460" name="テキスト ボックス 459"/>
        <xdr:cNvSpPr txBox="1"/>
      </xdr:nvSpPr>
      <xdr:spPr>
        <a:xfrm>
          <a:off x="13512800" y="1241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76200</xdr:rowOff>
    </xdr:from>
    <xdr:to>
      <xdr:col>65</xdr:col>
      <xdr:colOff>53975</xdr:colOff>
      <xdr:row>74</xdr:row>
      <xdr:rowOff>6350</xdr:rowOff>
    </xdr:to>
    <xdr:sp macro="" textlink="">
      <xdr:nvSpPr>
        <xdr:cNvPr id="461" name="楕円 460"/>
        <xdr:cNvSpPr/>
      </xdr:nvSpPr>
      <xdr:spPr>
        <a:xfrm>
          <a:off x="12954000" y="12592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16527</xdr:rowOff>
    </xdr:from>
    <xdr:ext cx="762000" cy="259045"/>
    <xdr:sp macro="" textlink="">
      <xdr:nvSpPr>
        <xdr:cNvPr id="462" name="テキスト ボックス 461"/>
        <xdr:cNvSpPr txBox="1"/>
      </xdr:nvSpPr>
      <xdr:spPr>
        <a:xfrm>
          <a:off x="12623800" y="1236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118281</xdr:rowOff>
    </xdr:from>
    <xdr:to>
      <xdr:col>29</xdr:col>
      <xdr:colOff>127000</xdr:colOff>
      <xdr:row>20</xdr:row>
      <xdr:rowOff>106611</xdr:rowOff>
    </xdr:to>
    <xdr:cxnSp macro="">
      <xdr:nvCxnSpPr>
        <xdr:cNvPr id="47" name="直線コネクタ 46"/>
        <xdr:cNvCxnSpPr/>
      </xdr:nvCxnSpPr>
      <xdr:spPr bwMode="auto">
        <a:xfrm flipV="1">
          <a:off x="5651500" y="2051856"/>
          <a:ext cx="0" cy="153138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78688</xdr:rowOff>
    </xdr:from>
    <xdr:ext cx="762000" cy="259045"/>
    <xdr:sp macro="" textlink="">
      <xdr:nvSpPr>
        <xdr:cNvPr id="48" name="人口1人当たり決算額の推移最小値テキスト130"/>
        <xdr:cNvSpPr txBox="1"/>
      </xdr:nvSpPr>
      <xdr:spPr>
        <a:xfrm>
          <a:off x="5740400" y="3555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106611</xdr:rowOff>
    </xdr:from>
    <xdr:to>
      <xdr:col>30</xdr:col>
      <xdr:colOff>25400</xdr:colOff>
      <xdr:row>20</xdr:row>
      <xdr:rowOff>106611</xdr:rowOff>
    </xdr:to>
    <xdr:cxnSp macro="">
      <xdr:nvCxnSpPr>
        <xdr:cNvPr id="49" name="直線コネクタ 48"/>
        <xdr:cNvCxnSpPr/>
      </xdr:nvCxnSpPr>
      <xdr:spPr bwMode="auto">
        <a:xfrm>
          <a:off x="5562600" y="35832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33208</xdr:rowOff>
    </xdr:from>
    <xdr:ext cx="762000" cy="259045"/>
    <xdr:sp macro="" textlink="">
      <xdr:nvSpPr>
        <xdr:cNvPr id="50" name="人口1人当たり決算額の推移最大値テキスト130"/>
        <xdr:cNvSpPr txBox="1"/>
      </xdr:nvSpPr>
      <xdr:spPr>
        <a:xfrm>
          <a:off x="5740400" y="179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118281</xdr:rowOff>
    </xdr:from>
    <xdr:to>
      <xdr:col>30</xdr:col>
      <xdr:colOff>25400</xdr:colOff>
      <xdr:row>11</xdr:row>
      <xdr:rowOff>118281</xdr:rowOff>
    </xdr:to>
    <xdr:cxnSp macro="">
      <xdr:nvCxnSpPr>
        <xdr:cNvPr id="51" name="直線コネクタ 50"/>
        <xdr:cNvCxnSpPr/>
      </xdr:nvCxnSpPr>
      <xdr:spPr bwMode="auto">
        <a:xfrm>
          <a:off x="5562600" y="205185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31979</xdr:rowOff>
    </xdr:from>
    <xdr:to>
      <xdr:col>29</xdr:col>
      <xdr:colOff>127000</xdr:colOff>
      <xdr:row>18</xdr:row>
      <xdr:rowOff>51410</xdr:rowOff>
    </xdr:to>
    <xdr:cxnSp macro="">
      <xdr:nvCxnSpPr>
        <xdr:cNvPr id="52" name="直線コネクタ 51"/>
        <xdr:cNvCxnSpPr/>
      </xdr:nvCxnSpPr>
      <xdr:spPr bwMode="auto">
        <a:xfrm flipV="1">
          <a:off x="5003800" y="3165704"/>
          <a:ext cx="647700" cy="19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27794</xdr:rowOff>
    </xdr:from>
    <xdr:ext cx="762000" cy="259045"/>
    <xdr:sp macro="" textlink="">
      <xdr:nvSpPr>
        <xdr:cNvPr id="53" name="人口1人当たり決算額の推移平均値テキスト130"/>
        <xdr:cNvSpPr txBox="1"/>
      </xdr:nvSpPr>
      <xdr:spPr>
        <a:xfrm>
          <a:off x="5740400" y="28186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11267</xdr:rowOff>
    </xdr:from>
    <xdr:to>
      <xdr:col>29</xdr:col>
      <xdr:colOff>177800</xdr:colOff>
      <xdr:row>17</xdr:row>
      <xdr:rowOff>112867</xdr:rowOff>
    </xdr:to>
    <xdr:sp macro="" textlink="">
      <xdr:nvSpPr>
        <xdr:cNvPr id="54" name="フローチャート: 判断 53"/>
        <xdr:cNvSpPr/>
      </xdr:nvSpPr>
      <xdr:spPr bwMode="auto">
        <a:xfrm>
          <a:off x="5600700" y="29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19612</xdr:rowOff>
    </xdr:from>
    <xdr:to>
      <xdr:col>26</xdr:col>
      <xdr:colOff>50800</xdr:colOff>
      <xdr:row>18</xdr:row>
      <xdr:rowOff>51410</xdr:rowOff>
    </xdr:to>
    <xdr:cxnSp macro="">
      <xdr:nvCxnSpPr>
        <xdr:cNvPr id="55" name="直線コネクタ 54"/>
        <xdr:cNvCxnSpPr/>
      </xdr:nvCxnSpPr>
      <xdr:spPr bwMode="auto">
        <a:xfrm>
          <a:off x="4305300" y="3153337"/>
          <a:ext cx="698500" cy="317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20073</xdr:rowOff>
    </xdr:from>
    <xdr:to>
      <xdr:col>26</xdr:col>
      <xdr:colOff>101600</xdr:colOff>
      <xdr:row>17</xdr:row>
      <xdr:rowOff>121673</xdr:rowOff>
    </xdr:to>
    <xdr:sp macro="" textlink="">
      <xdr:nvSpPr>
        <xdr:cNvPr id="56" name="フローチャート: 判断 55"/>
        <xdr:cNvSpPr/>
      </xdr:nvSpPr>
      <xdr:spPr bwMode="auto">
        <a:xfrm>
          <a:off x="4953000" y="29823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131850</xdr:rowOff>
    </xdr:from>
    <xdr:ext cx="736600" cy="259045"/>
    <xdr:sp macro="" textlink="">
      <xdr:nvSpPr>
        <xdr:cNvPr id="57" name="テキスト ボックス 56"/>
        <xdr:cNvSpPr txBox="1"/>
      </xdr:nvSpPr>
      <xdr:spPr>
        <a:xfrm>
          <a:off x="4622800" y="2751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162607</xdr:rowOff>
    </xdr:from>
    <xdr:to>
      <xdr:col>22</xdr:col>
      <xdr:colOff>114300</xdr:colOff>
      <xdr:row>18</xdr:row>
      <xdr:rowOff>19612</xdr:rowOff>
    </xdr:to>
    <xdr:cxnSp macro="">
      <xdr:nvCxnSpPr>
        <xdr:cNvPr id="58" name="直線コネクタ 57"/>
        <xdr:cNvCxnSpPr/>
      </xdr:nvCxnSpPr>
      <xdr:spPr bwMode="auto">
        <a:xfrm>
          <a:off x="3606800" y="3124882"/>
          <a:ext cx="698500" cy="28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145422</xdr:rowOff>
    </xdr:from>
    <xdr:to>
      <xdr:col>22</xdr:col>
      <xdr:colOff>165100</xdr:colOff>
      <xdr:row>17</xdr:row>
      <xdr:rowOff>75572</xdr:rowOff>
    </xdr:to>
    <xdr:sp macro="" textlink="">
      <xdr:nvSpPr>
        <xdr:cNvPr id="59" name="フローチャート: 判断 58"/>
        <xdr:cNvSpPr/>
      </xdr:nvSpPr>
      <xdr:spPr bwMode="auto">
        <a:xfrm>
          <a:off x="4254500" y="2936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85749</xdr:rowOff>
    </xdr:from>
    <xdr:ext cx="762000" cy="259045"/>
    <xdr:sp macro="" textlink="">
      <xdr:nvSpPr>
        <xdr:cNvPr id="60" name="テキスト ボックス 59"/>
        <xdr:cNvSpPr txBox="1"/>
      </xdr:nvSpPr>
      <xdr:spPr>
        <a:xfrm>
          <a:off x="3924300" y="2705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162607</xdr:rowOff>
    </xdr:from>
    <xdr:to>
      <xdr:col>18</xdr:col>
      <xdr:colOff>177800</xdr:colOff>
      <xdr:row>17</xdr:row>
      <xdr:rowOff>167702</xdr:rowOff>
    </xdr:to>
    <xdr:cxnSp macro="">
      <xdr:nvCxnSpPr>
        <xdr:cNvPr id="61" name="直線コネクタ 60"/>
        <xdr:cNvCxnSpPr/>
      </xdr:nvCxnSpPr>
      <xdr:spPr bwMode="auto">
        <a:xfrm flipV="1">
          <a:off x="2908300" y="3124882"/>
          <a:ext cx="698500" cy="50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160706</xdr:rowOff>
    </xdr:from>
    <xdr:to>
      <xdr:col>19</xdr:col>
      <xdr:colOff>38100</xdr:colOff>
      <xdr:row>17</xdr:row>
      <xdr:rowOff>90856</xdr:rowOff>
    </xdr:to>
    <xdr:sp macro="" textlink="">
      <xdr:nvSpPr>
        <xdr:cNvPr id="62" name="フローチャート: 判断 61"/>
        <xdr:cNvSpPr/>
      </xdr:nvSpPr>
      <xdr:spPr bwMode="auto">
        <a:xfrm>
          <a:off x="3556000" y="29515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101033</xdr:rowOff>
    </xdr:from>
    <xdr:ext cx="762000" cy="259045"/>
    <xdr:sp macro="" textlink="">
      <xdr:nvSpPr>
        <xdr:cNvPr id="63" name="テキスト ボックス 62"/>
        <xdr:cNvSpPr txBox="1"/>
      </xdr:nvSpPr>
      <xdr:spPr>
        <a:xfrm>
          <a:off x="3225800" y="2720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21782</xdr:rowOff>
    </xdr:from>
    <xdr:to>
      <xdr:col>15</xdr:col>
      <xdr:colOff>101600</xdr:colOff>
      <xdr:row>17</xdr:row>
      <xdr:rowOff>123382</xdr:rowOff>
    </xdr:to>
    <xdr:sp macro="" textlink="">
      <xdr:nvSpPr>
        <xdr:cNvPr id="64" name="フローチャート: 判断 63"/>
        <xdr:cNvSpPr/>
      </xdr:nvSpPr>
      <xdr:spPr bwMode="auto">
        <a:xfrm>
          <a:off x="28575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133559</xdr:rowOff>
    </xdr:from>
    <xdr:ext cx="762000" cy="259045"/>
    <xdr:sp macro="" textlink="">
      <xdr:nvSpPr>
        <xdr:cNvPr id="65" name="テキスト ボックス 64"/>
        <xdr:cNvSpPr txBox="1"/>
      </xdr:nvSpPr>
      <xdr:spPr>
        <a:xfrm>
          <a:off x="2527300" y="275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152629</xdr:rowOff>
    </xdr:from>
    <xdr:to>
      <xdr:col>29</xdr:col>
      <xdr:colOff>177800</xdr:colOff>
      <xdr:row>18</xdr:row>
      <xdr:rowOff>82779</xdr:rowOff>
    </xdr:to>
    <xdr:sp macro="" textlink="">
      <xdr:nvSpPr>
        <xdr:cNvPr id="71" name="楕円 70"/>
        <xdr:cNvSpPr/>
      </xdr:nvSpPr>
      <xdr:spPr bwMode="auto">
        <a:xfrm>
          <a:off x="5600700" y="31149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124706</xdr:rowOff>
    </xdr:from>
    <xdr:ext cx="762000" cy="259045"/>
    <xdr:sp macro="" textlink="">
      <xdr:nvSpPr>
        <xdr:cNvPr id="72" name="人口1人当たり決算額の推移該当値テキスト130"/>
        <xdr:cNvSpPr txBox="1"/>
      </xdr:nvSpPr>
      <xdr:spPr>
        <a:xfrm>
          <a:off x="5740400" y="308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610</xdr:rowOff>
    </xdr:from>
    <xdr:to>
      <xdr:col>26</xdr:col>
      <xdr:colOff>101600</xdr:colOff>
      <xdr:row>18</xdr:row>
      <xdr:rowOff>102210</xdr:rowOff>
    </xdr:to>
    <xdr:sp macro="" textlink="">
      <xdr:nvSpPr>
        <xdr:cNvPr id="73" name="楕円 72"/>
        <xdr:cNvSpPr/>
      </xdr:nvSpPr>
      <xdr:spPr bwMode="auto">
        <a:xfrm>
          <a:off x="4953000" y="31343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86987</xdr:rowOff>
    </xdr:from>
    <xdr:ext cx="736600" cy="259045"/>
    <xdr:sp macro="" textlink="">
      <xdr:nvSpPr>
        <xdr:cNvPr id="74" name="テキスト ボックス 73"/>
        <xdr:cNvSpPr txBox="1"/>
      </xdr:nvSpPr>
      <xdr:spPr>
        <a:xfrm>
          <a:off x="4622800" y="32207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140262</xdr:rowOff>
    </xdr:from>
    <xdr:to>
      <xdr:col>22</xdr:col>
      <xdr:colOff>165100</xdr:colOff>
      <xdr:row>18</xdr:row>
      <xdr:rowOff>70412</xdr:rowOff>
    </xdr:to>
    <xdr:sp macro="" textlink="">
      <xdr:nvSpPr>
        <xdr:cNvPr id="75" name="楕円 74"/>
        <xdr:cNvSpPr/>
      </xdr:nvSpPr>
      <xdr:spPr bwMode="auto">
        <a:xfrm>
          <a:off x="4254500" y="31025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55189</xdr:rowOff>
    </xdr:from>
    <xdr:ext cx="762000" cy="259045"/>
    <xdr:sp macro="" textlink="">
      <xdr:nvSpPr>
        <xdr:cNvPr id="76" name="テキスト ボックス 75"/>
        <xdr:cNvSpPr txBox="1"/>
      </xdr:nvSpPr>
      <xdr:spPr>
        <a:xfrm>
          <a:off x="3924300" y="3188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111807</xdr:rowOff>
    </xdr:from>
    <xdr:to>
      <xdr:col>19</xdr:col>
      <xdr:colOff>38100</xdr:colOff>
      <xdr:row>18</xdr:row>
      <xdr:rowOff>41957</xdr:rowOff>
    </xdr:to>
    <xdr:sp macro="" textlink="">
      <xdr:nvSpPr>
        <xdr:cNvPr id="77" name="楕円 76"/>
        <xdr:cNvSpPr/>
      </xdr:nvSpPr>
      <xdr:spPr bwMode="auto">
        <a:xfrm>
          <a:off x="3556000" y="30740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26734</xdr:rowOff>
    </xdr:from>
    <xdr:ext cx="762000" cy="259045"/>
    <xdr:sp macro="" textlink="">
      <xdr:nvSpPr>
        <xdr:cNvPr id="78" name="テキスト ボックス 77"/>
        <xdr:cNvSpPr txBox="1"/>
      </xdr:nvSpPr>
      <xdr:spPr>
        <a:xfrm>
          <a:off x="3225800" y="3160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116902</xdr:rowOff>
    </xdr:from>
    <xdr:to>
      <xdr:col>15</xdr:col>
      <xdr:colOff>101600</xdr:colOff>
      <xdr:row>18</xdr:row>
      <xdr:rowOff>47052</xdr:rowOff>
    </xdr:to>
    <xdr:sp macro="" textlink="">
      <xdr:nvSpPr>
        <xdr:cNvPr id="79" name="楕円 78"/>
        <xdr:cNvSpPr/>
      </xdr:nvSpPr>
      <xdr:spPr bwMode="auto">
        <a:xfrm>
          <a:off x="2857500" y="3079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31829</xdr:rowOff>
    </xdr:from>
    <xdr:ext cx="762000" cy="259045"/>
    <xdr:sp macro="" textlink="">
      <xdr:nvSpPr>
        <xdr:cNvPr id="80" name="テキスト ボックス 79"/>
        <xdr:cNvSpPr txBox="1"/>
      </xdr:nvSpPr>
      <xdr:spPr>
        <a:xfrm>
          <a:off x="2527300" y="3165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155941</xdr:rowOff>
    </xdr:from>
    <xdr:to>
      <xdr:col>29</xdr:col>
      <xdr:colOff>127000</xdr:colOff>
      <xdr:row>37</xdr:row>
      <xdr:rowOff>197729</xdr:rowOff>
    </xdr:to>
    <xdr:cxnSp macro="">
      <xdr:nvCxnSpPr>
        <xdr:cNvPr id="107" name="直線コネクタ 106"/>
        <xdr:cNvCxnSpPr/>
      </xdr:nvCxnSpPr>
      <xdr:spPr bwMode="auto">
        <a:xfrm flipV="1">
          <a:off x="5651500" y="6080491"/>
          <a:ext cx="0" cy="12419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169806</xdr:rowOff>
    </xdr:from>
    <xdr:ext cx="762000" cy="259045"/>
    <xdr:sp macro="" textlink="">
      <xdr:nvSpPr>
        <xdr:cNvPr id="108" name="人口1人当たり決算額の推移最小値テキスト445"/>
        <xdr:cNvSpPr txBox="1"/>
      </xdr:nvSpPr>
      <xdr:spPr>
        <a:xfrm>
          <a:off x="5740400" y="7294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197729</xdr:rowOff>
    </xdr:from>
    <xdr:to>
      <xdr:col>30</xdr:col>
      <xdr:colOff>25400</xdr:colOff>
      <xdr:row>37</xdr:row>
      <xdr:rowOff>197729</xdr:rowOff>
    </xdr:to>
    <xdr:cxnSp macro="">
      <xdr:nvCxnSpPr>
        <xdr:cNvPr id="109" name="直線コネクタ 108"/>
        <xdr:cNvCxnSpPr/>
      </xdr:nvCxnSpPr>
      <xdr:spPr bwMode="auto">
        <a:xfrm>
          <a:off x="5562600" y="73224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70868</xdr:rowOff>
    </xdr:from>
    <xdr:ext cx="762000" cy="259045"/>
    <xdr:sp macro="" textlink="">
      <xdr:nvSpPr>
        <xdr:cNvPr id="110" name="人口1人当たり決算額の推移最大値テキスト445"/>
        <xdr:cNvSpPr txBox="1"/>
      </xdr:nvSpPr>
      <xdr:spPr>
        <a:xfrm>
          <a:off x="5740400" y="5823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155941</xdr:rowOff>
    </xdr:from>
    <xdr:to>
      <xdr:col>30</xdr:col>
      <xdr:colOff>25400</xdr:colOff>
      <xdr:row>33</xdr:row>
      <xdr:rowOff>155941</xdr:rowOff>
    </xdr:to>
    <xdr:cxnSp macro="">
      <xdr:nvCxnSpPr>
        <xdr:cNvPr id="111" name="直線コネクタ 110"/>
        <xdr:cNvCxnSpPr/>
      </xdr:nvCxnSpPr>
      <xdr:spPr bwMode="auto">
        <a:xfrm>
          <a:off x="5562600" y="60804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235539</xdr:rowOff>
    </xdr:from>
    <xdr:to>
      <xdr:col>29</xdr:col>
      <xdr:colOff>127000</xdr:colOff>
      <xdr:row>35</xdr:row>
      <xdr:rowOff>295158</xdr:rowOff>
    </xdr:to>
    <xdr:cxnSp macro="">
      <xdr:nvCxnSpPr>
        <xdr:cNvPr id="112" name="直線コネクタ 111"/>
        <xdr:cNvCxnSpPr/>
      </xdr:nvCxnSpPr>
      <xdr:spPr bwMode="auto">
        <a:xfrm>
          <a:off x="5003800" y="6845889"/>
          <a:ext cx="647700" cy="59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337969</xdr:rowOff>
    </xdr:from>
    <xdr:ext cx="762000" cy="259045"/>
    <xdr:sp macro="" textlink="">
      <xdr:nvSpPr>
        <xdr:cNvPr id="113" name="人口1人当たり決算額の推移平均値テキスト445"/>
        <xdr:cNvSpPr txBox="1"/>
      </xdr:nvSpPr>
      <xdr:spPr>
        <a:xfrm>
          <a:off x="5740400" y="6605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149992</xdr:rowOff>
    </xdr:from>
    <xdr:to>
      <xdr:col>29</xdr:col>
      <xdr:colOff>177800</xdr:colOff>
      <xdr:row>35</xdr:row>
      <xdr:rowOff>251592</xdr:rowOff>
    </xdr:to>
    <xdr:sp macro="" textlink="">
      <xdr:nvSpPr>
        <xdr:cNvPr id="114" name="フローチャート: 判断 113"/>
        <xdr:cNvSpPr/>
      </xdr:nvSpPr>
      <xdr:spPr bwMode="auto">
        <a:xfrm>
          <a:off x="5600700" y="6760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198324</xdr:rowOff>
    </xdr:from>
    <xdr:to>
      <xdr:col>26</xdr:col>
      <xdr:colOff>50800</xdr:colOff>
      <xdr:row>35</xdr:row>
      <xdr:rowOff>235539</xdr:rowOff>
    </xdr:to>
    <xdr:cxnSp macro="">
      <xdr:nvCxnSpPr>
        <xdr:cNvPr id="115" name="直線コネクタ 114"/>
        <xdr:cNvCxnSpPr/>
      </xdr:nvCxnSpPr>
      <xdr:spPr bwMode="auto">
        <a:xfrm>
          <a:off x="4305300" y="6808674"/>
          <a:ext cx="698500" cy="372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163228</xdr:rowOff>
    </xdr:from>
    <xdr:to>
      <xdr:col>26</xdr:col>
      <xdr:colOff>101600</xdr:colOff>
      <xdr:row>35</xdr:row>
      <xdr:rowOff>264828</xdr:rowOff>
    </xdr:to>
    <xdr:sp macro="" textlink="">
      <xdr:nvSpPr>
        <xdr:cNvPr id="116" name="フローチャート: 判断 115"/>
        <xdr:cNvSpPr/>
      </xdr:nvSpPr>
      <xdr:spPr bwMode="auto">
        <a:xfrm>
          <a:off x="49530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275005</xdr:rowOff>
    </xdr:from>
    <xdr:ext cx="736600" cy="259045"/>
    <xdr:sp macro="" textlink="">
      <xdr:nvSpPr>
        <xdr:cNvPr id="117" name="テキスト ボックス 116"/>
        <xdr:cNvSpPr txBox="1"/>
      </xdr:nvSpPr>
      <xdr:spPr>
        <a:xfrm>
          <a:off x="4622800" y="6542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100734</xdr:rowOff>
    </xdr:from>
    <xdr:to>
      <xdr:col>22</xdr:col>
      <xdr:colOff>114300</xdr:colOff>
      <xdr:row>35</xdr:row>
      <xdr:rowOff>198324</xdr:rowOff>
    </xdr:to>
    <xdr:cxnSp macro="">
      <xdr:nvCxnSpPr>
        <xdr:cNvPr id="118" name="直線コネクタ 117"/>
        <xdr:cNvCxnSpPr/>
      </xdr:nvCxnSpPr>
      <xdr:spPr bwMode="auto">
        <a:xfrm>
          <a:off x="3606800" y="6711084"/>
          <a:ext cx="698500" cy="9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118994</xdr:rowOff>
    </xdr:from>
    <xdr:to>
      <xdr:col>22</xdr:col>
      <xdr:colOff>165100</xdr:colOff>
      <xdr:row>35</xdr:row>
      <xdr:rowOff>220594</xdr:rowOff>
    </xdr:to>
    <xdr:sp macro="" textlink="">
      <xdr:nvSpPr>
        <xdr:cNvPr id="119" name="フローチャート: 判断 118"/>
        <xdr:cNvSpPr/>
      </xdr:nvSpPr>
      <xdr:spPr bwMode="auto">
        <a:xfrm>
          <a:off x="42545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230771</xdr:rowOff>
    </xdr:from>
    <xdr:ext cx="762000" cy="259045"/>
    <xdr:sp macro="" textlink="">
      <xdr:nvSpPr>
        <xdr:cNvPr id="120" name="テキスト ボックス 119"/>
        <xdr:cNvSpPr txBox="1"/>
      </xdr:nvSpPr>
      <xdr:spPr>
        <a:xfrm>
          <a:off x="3924300" y="6498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14346</xdr:rowOff>
    </xdr:from>
    <xdr:to>
      <xdr:col>18</xdr:col>
      <xdr:colOff>177800</xdr:colOff>
      <xdr:row>35</xdr:row>
      <xdr:rowOff>100734</xdr:rowOff>
    </xdr:to>
    <xdr:cxnSp macro="">
      <xdr:nvCxnSpPr>
        <xdr:cNvPr id="121" name="直線コネクタ 120"/>
        <xdr:cNvCxnSpPr/>
      </xdr:nvCxnSpPr>
      <xdr:spPr bwMode="auto">
        <a:xfrm>
          <a:off x="2908300" y="6624696"/>
          <a:ext cx="698500" cy="863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69502</xdr:rowOff>
    </xdr:from>
    <xdr:to>
      <xdr:col>19</xdr:col>
      <xdr:colOff>38100</xdr:colOff>
      <xdr:row>35</xdr:row>
      <xdr:rowOff>171102</xdr:rowOff>
    </xdr:to>
    <xdr:sp macro="" textlink="">
      <xdr:nvSpPr>
        <xdr:cNvPr id="122" name="フローチャート: 判断 121"/>
        <xdr:cNvSpPr/>
      </xdr:nvSpPr>
      <xdr:spPr bwMode="auto">
        <a:xfrm>
          <a:off x="35560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155879</xdr:rowOff>
    </xdr:from>
    <xdr:ext cx="762000" cy="259045"/>
    <xdr:sp macro="" textlink="">
      <xdr:nvSpPr>
        <xdr:cNvPr id="123" name="テキスト ボックス 122"/>
        <xdr:cNvSpPr txBox="1"/>
      </xdr:nvSpPr>
      <xdr:spPr>
        <a:xfrm>
          <a:off x="3225800" y="6766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313372</xdr:rowOff>
    </xdr:from>
    <xdr:to>
      <xdr:col>15</xdr:col>
      <xdr:colOff>101600</xdr:colOff>
      <xdr:row>35</xdr:row>
      <xdr:rowOff>72072</xdr:rowOff>
    </xdr:to>
    <xdr:sp macro="" textlink="">
      <xdr:nvSpPr>
        <xdr:cNvPr id="124" name="フローチャート: 判断 123"/>
        <xdr:cNvSpPr/>
      </xdr:nvSpPr>
      <xdr:spPr bwMode="auto">
        <a:xfrm>
          <a:off x="28575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56849</xdr:rowOff>
    </xdr:from>
    <xdr:ext cx="762000" cy="259045"/>
    <xdr:sp macro="" textlink="">
      <xdr:nvSpPr>
        <xdr:cNvPr id="125" name="テキスト ボックス 124"/>
        <xdr:cNvSpPr txBox="1"/>
      </xdr:nvSpPr>
      <xdr:spPr>
        <a:xfrm>
          <a:off x="2527300" y="6667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31" name="楕円 130"/>
        <xdr:cNvSpPr/>
      </xdr:nvSpPr>
      <xdr:spPr bwMode="auto">
        <a:xfrm>
          <a:off x="5600700" y="68547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216435</xdr:rowOff>
    </xdr:from>
    <xdr:ext cx="762000" cy="259045"/>
    <xdr:sp macro="" textlink="">
      <xdr:nvSpPr>
        <xdr:cNvPr id="132" name="人口1人当たり決算額の推移該当値テキスト445"/>
        <xdr:cNvSpPr txBox="1"/>
      </xdr:nvSpPr>
      <xdr:spPr>
        <a:xfrm>
          <a:off x="5740400" y="682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184739</xdr:rowOff>
    </xdr:from>
    <xdr:to>
      <xdr:col>26</xdr:col>
      <xdr:colOff>101600</xdr:colOff>
      <xdr:row>35</xdr:row>
      <xdr:rowOff>286339</xdr:rowOff>
    </xdr:to>
    <xdr:sp macro="" textlink="">
      <xdr:nvSpPr>
        <xdr:cNvPr id="133" name="楕円 132"/>
        <xdr:cNvSpPr/>
      </xdr:nvSpPr>
      <xdr:spPr bwMode="auto">
        <a:xfrm>
          <a:off x="4953000" y="6795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271116</xdr:rowOff>
    </xdr:from>
    <xdr:ext cx="736600" cy="259045"/>
    <xdr:sp macro="" textlink="">
      <xdr:nvSpPr>
        <xdr:cNvPr id="134" name="テキスト ボックス 133"/>
        <xdr:cNvSpPr txBox="1"/>
      </xdr:nvSpPr>
      <xdr:spPr>
        <a:xfrm>
          <a:off x="4622800" y="6881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147524</xdr:rowOff>
    </xdr:from>
    <xdr:to>
      <xdr:col>22</xdr:col>
      <xdr:colOff>165100</xdr:colOff>
      <xdr:row>35</xdr:row>
      <xdr:rowOff>249124</xdr:rowOff>
    </xdr:to>
    <xdr:sp macro="" textlink="">
      <xdr:nvSpPr>
        <xdr:cNvPr id="135" name="楕円 134"/>
        <xdr:cNvSpPr/>
      </xdr:nvSpPr>
      <xdr:spPr bwMode="auto">
        <a:xfrm>
          <a:off x="4254500" y="6757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233901</xdr:rowOff>
    </xdr:from>
    <xdr:ext cx="762000" cy="259045"/>
    <xdr:sp macro="" textlink="">
      <xdr:nvSpPr>
        <xdr:cNvPr id="136" name="テキスト ボックス 135"/>
        <xdr:cNvSpPr txBox="1"/>
      </xdr:nvSpPr>
      <xdr:spPr>
        <a:xfrm>
          <a:off x="3924300" y="6844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49934</xdr:rowOff>
    </xdr:from>
    <xdr:to>
      <xdr:col>19</xdr:col>
      <xdr:colOff>38100</xdr:colOff>
      <xdr:row>35</xdr:row>
      <xdr:rowOff>151534</xdr:rowOff>
    </xdr:to>
    <xdr:sp macro="" textlink="">
      <xdr:nvSpPr>
        <xdr:cNvPr id="137" name="楕円 136"/>
        <xdr:cNvSpPr/>
      </xdr:nvSpPr>
      <xdr:spPr bwMode="auto">
        <a:xfrm>
          <a:off x="3556000" y="66602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161711</xdr:rowOff>
    </xdr:from>
    <xdr:ext cx="762000" cy="259045"/>
    <xdr:sp macro="" textlink="">
      <xdr:nvSpPr>
        <xdr:cNvPr id="138" name="テキスト ボックス 137"/>
        <xdr:cNvSpPr txBox="1"/>
      </xdr:nvSpPr>
      <xdr:spPr>
        <a:xfrm>
          <a:off x="3225800" y="6429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306446</xdr:rowOff>
    </xdr:from>
    <xdr:to>
      <xdr:col>15</xdr:col>
      <xdr:colOff>101600</xdr:colOff>
      <xdr:row>35</xdr:row>
      <xdr:rowOff>65146</xdr:rowOff>
    </xdr:to>
    <xdr:sp macro="" textlink="">
      <xdr:nvSpPr>
        <xdr:cNvPr id="139" name="楕円 138"/>
        <xdr:cNvSpPr/>
      </xdr:nvSpPr>
      <xdr:spPr bwMode="auto">
        <a:xfrm>
          <a:off x="2857500" y="65738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75323</xdr:rowOff>
    </xdr:from>
    <xdr:ext cx="762000" cy="259045"/>
    <xdr:sp macro="" textlink="">
      <xdr:nvSpPr>
        <xdr:cNvPr id="140" name="テキスト ボックス 139"/>
        <xdr:cNvSpPr txBox="1"/>
      </xdr:nvSpPr>
      <xdr:spPr>
        <a:xfrm>
          <a:off x="2527300" y="634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18,599
18,539
153.12
10,493,841
10,105,729
388,112
6,987,644
11,891,105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138998</xdr:rowOff>
    </xdr:from>
    <xdr:to>
      <xdr:col>24</xdr:col>
      <xdr:colOff>62865</xdr:colOff>
      <xdr:row>39</xdr:row>
      <xdr:rowOff>164258</xdr:rowOff>
    </xdr:to>
    <xdr:cxnSp macro="">
      <xdr:nvCxnSpPr>
        <xdr:cNvPr id="58" name="直線コネクタ 57"/>
        <xdr:cNvCxnSpPr/>
      </xdr:nvCxnSpPr>
      <xdr:spPr>
        <a:xfrm flipV="1">
          <a:off x="4633595" y="5282498"/>
          <a:ext cx="1270" cy="1568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168085</xdr:rowOff>
    </xdr:from>
    <xdr:ext cx="534377" cy="259045"/>
    <xdr:sp macro="" textlink="">
      <xdr:nvSpPr>
        <xdr:cNvPr id="59" name="人件費最小値テキスト"/>
        <xdr:cNvSpPr txBox="1"/>
      </xdr:nvSpPr>
      <xdr:spPr>
        <a:xfrm>
          <a:off x="4686300" y="685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164258</xdr:rowOff>
    </xdr:from>
    <xdr:to>
      <xdr:col>24</xdr:col>
      <xdr:colOff>152400</xdr:colOff>
      <xdr:row>39</xdr:row>
      <xdr:rowOff>164258</xdr:rowOff>
    </xdr:to>
    <xdr:cxnSp macro="">
      <xdr:nvCxnSpPr>
        <xdr:cNvPr id="60" name="直線コネクタ 59"/>
        <xdr:cNvCxnSpPr/>
      </xdr:nvCxnSpPr>
      <xdr:spPr>
        <a:xfrm>
          <a:off x="4546600" y="685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85675</xdr:rowOff>
    </xdr:from>
    <xdr:ext cx="599010" cy="259045"/>
    <xdr:sp macro="" textlink="">
      <xdr:nvSpPr>
        <xdr:cNvPr id="61" name="人件費最大値テキスト"/>
        <xdr:cNvSpPr txBox="1"/>
      </xdr:nvSpPr>
      <xdr:spPr>
        <a:xfrm>
          <a:off x="4686300" y="5057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138998</xdr:rowOff>
    </xdr:from>
    <xdr:to>
      <xdr:col>24</xdr:col>
      <xdr:colOff>152400</xdr:colOff>
      <xdr:row>30</xdr:row>
      <xdr:rowOff>138998</xdr:rowOff>
    </xdr:to>
    <xdr:cxnSp macro="">
      <xdr:nvCxnSpPr>
        <xdr:cNvPr id="62" name="直線コネクタ 61"/>
        <xdr:cNvCxnSpPr/>
      </xdr:nvCxnSpPr>
      <xdr:spPr>
        <a:xfrm>
          <a:off x="4546600" y="52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77570</xdr:rowOff>
    </xdr:from>
    <xdr:to>
      <xdr:col>24</xdr:col>
      <xdr:colOff>63500</xdr:colOff>
      <xdr:row>38</xdr:row>
      <xdr:rowOff>92608</xdr:rowOff>
    </xdr:to>
    <xdr:cxnSp macro="">
      <xdr:nvCxnSpPr>
        <xdr:cNvPr id="63" name="直線コネクタ 62"/>
        <xdr:cNvCxnSpPr/>
      </xdr:nvCxnSpPr>
      <xdr:spPr>
        <a:xfrm flipV="1">
          <a:off x="3797300" y="6592670"/>
          <a:ext cx="838200" cy="15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91481</xdr:rowOff>
    </xdr:from>
    <xdr:ext cx="534377" cy="259045"/>
    <xdr:sp macro="" textlink="">
      <xdr:nvSpPr>
        <xdr:cNvPr id="64" name="人件費平均値テキスト"/>
        <xdr:cNvSpPr txBox="1"/>
      </xdr:nvSpPr>
      <xdr:spPr>
        <a:xfrm>
          <a:off x="4686300" y="60922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68604</xdr:rowOff>
    </xdr:from>
    <xdr:to>
      <xdr:col>24</xdr:col>
      <xdr:colOff>114300</xdr:colOff>
      <xdr:row>36</xdr:row>
      <xdr:rowOff>170204</xdr:rowOff>
    </xdr:to>
    <xdr:sp macro="" textlink="">
      <xdr:nvSpPr>
        <xdr:cNvPr id="65" name="フローチャート: 判断 64"/>
        <xdr:cNvSpPr/>
      </xdr:nvSpPr>
      <xdr:spPr>
        <a:xfrm>
          <a:off x="4584700" y="624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25988</xdr:rowOff>
    </xdr:from>
    <xdr:to>
      <xdr:col>19</xdr:col>
      <xdr:colOff>177800</xdr:colOff>
      <xdr:row>38</xdr:row>
      <xdr:rowOff>92608</xdr:rowOff>
    </xdr:to>
    <xdr:cxnSp macro="">
      <xdr:nvCxnSpPr>
        <xdr:cNvPr id="66" name="直線コネクタ 65"/>
        <xdr:cNvCxnSpPr/>
      </xdr:nvCxnSpPr>
      <xdr:spPr>
        <a:xfrm>
          <a:off x="2908300" y="6541088"/>
          <a:ext cx="889000" cy="66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66644</xdr:rowOff>
    </xdr:from>
    <xdr:to>
      <xdr:col>20</xdr:col>
      <xdr:colOff>38100</xdr:colOff>
      <xdr:row>36</xdr:row>
      <xdr:rowOff>168244</xdr:rowOff>
    </xdr:to>
    <xdr:sp macro="" textlink="">
      <xdr:nvSpPr>
        <xdr:cNvPr id="67" name="フローチャート: 判断 66"/>
        <xdr:cNvSpPr/>
      </xdr:nvSpPr>
      <xdr:spPr>
        <a:xfrm>
          <a:off x="3746500" y="623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13321</xdr:rowOff>
    </xdr:from>
    <xdr:ext cx="534377" cy="259045"/>
    <xdr:sp macro="" textlink="">
      <xdr:nvSpPr>
        <xdr:cNvPr id="68" name="テキスト ボックス 67"/>
        <xdr:cNvSpPr txBox="1"/>
      </xdr:nvSpPr>
      <xdr:spPr>
        <a:xfrm>
          <a:off x="3530111" y="601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10394</xdr:rowOff>
    </xdr:from>
    <xdr:to>
      <xdr:col>15</xdr:col>
      <xdr:colOff>50800</xdr:colOff>
      <xdr:row>38</xdr:row>
      <xdr:rowOff>25988</xdr:rowOff>
    </xdr:to>
    <xdr:cxnSp macro="">
      <xdr:nvCxnSpPr>
        <xdr:cNvPr id="69" name="直線コネクタ 68"/>
        <xdr:cNvCxnSpPr/>
      </xdr:nvCxnSpPr>
      <xdr:spPr>
        <a:xfrm>
          <a:off x="2019300" y="6525494"/>
          <a:ext cx="889000" cy="15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158052</xdr:rowOff>
    </xdr:from>
    <xdr:to>
      <xdr:col>15</xdr:col>
      <xdr:colOff>101600</xdr:colOff>
      <xdr:row>36</xdr:row>
      <xdr:rowOff>88202</xdr:rowOff>
    </xdr:to>
    <xdr:sp macro="" textlink="">
      <xdr:nvSpPr>
        <xdr:cNvPr id="70" name="フローチャート: 判断 69"/>
        <xdr:cNvSpPr/>
      </xdr:nvSpPr>
      <xdr:spPr>
        <a:xfrm>
          <a:off x="2857500" y="615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104729</xdr:rowOff>
    </xdr:from>
    <xdr:ext cx="534377" cy="259045"/>
    <xdr:sp macro="" textlink="">
      <xdr:nvSpPr>
        <xdr:cNvPr id="71" name="テキスト ボックス 70"/>
        <xdr:cNvSpPr txBox="1"/>
      </xdr:nvSpPr>
      <xdr:spPr>
        <a:xfrm>
          <a:off x="2641111" y="593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134508</xdr:rowOff>
    </xdr:from>
    <xdr:to>
      <xdr:col>10</xdr:col>
      <xdr:colOff>114300</xdr:colOff>
      <xdr:row>38</xdr:row>
      <xdr:rowOff>10394</xdr:rowOff>
    </xdr:to>
    <xdr:cxnSp macro="">
      <xdr:nvCxnSpPr>
        <xdr:cNvPr id="72" name="直線コネクタ 71"/>
        <xdr:cNvCxnSpPr/>
      </xdr:nvCxnSpPr>
      <xdr:spPr>
        <a:xfrm>
          <a:off x="1130300" y="6478158"/>
          <a:ext cx="889000" cy="47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2914</xdr:rowOff>
    </xdr:from>
    <xdr:to>
      <xdr:col>10</xdr:col>
      <xdr:colOff>165100</xdr:colOff>
      <xdr:row>36</xdr:row>
      <xdr:rowOff>104514</xdr:rowOff>
    </xdr:to>
    <xdr:sp macro="" textlink="">
      <xdr:nvSpPr>
        <xdr:cNvPr id="73" name="フローチャート: 判断 72"/>
        <xdr:cNvSpPr/>
      </xdr:nvSpPr>
      <xdr:spPr>
        <a:xfrm>
          <a:off x="1968500" y="617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121041</xdr:rowOff>
    </xdr:from>
    <xdr:ext cx="534377" cy="259045"/>
    <xdr:sp macro="" textlink="">
      <xdr:nvSpPr>
        <xdr:cNvPr id="74" name="テキスト ボックス 73"/>
        <xdr:cNvSpPr txBox="1"/>
      </xdr:nvSpPr>
      <xdr:spPr>
        <a:xfrm>
          <a:off x="1752111" y="595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28615</xdr:rowOff>
    </xdr:from>
    <xdr:to>
      <xdr:col>6</xdr:col>
      <xdr:colOff>38100</xdr:colOff>
      <xdr:row>36</xdr:row>
      <xdr:rowOff>130215</xdr:rowOff>
    </xdr:to>
    <xdr:sp macro="" textlink="">
      <xdr:nvSpPr>
        <xdr:cNvPr id="75" name="フローチャート: 判断 74"/>
        <xdr:cNvSpPr/>
      </xdr:nvSpPr>
      <xdr:spPr>
        <a:xfrm>
          <a:off x="1079500" y="620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146742</xdr:rowOff>
    </xdr:from>
    <xdr:ext cx="534377" cy="259045"/>
    <xdr:sp macro="" textlink="">
      <xdr:nvSpPr>
        <xdr:cNvPr id="76" name="テキスト ボックス 75"/>
        <xdr:cNvSpPr txBox="1"/>
      </xdr:nvSpPr>
      <xdr:spPr>
        <a:xfrm>
          <a:off x="863111" y="597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26770</xdr:rowOff>
    </xdr:from>
    <xdr:to>
      <xdr:col>24</xdr:col>
      <xdr:colOff>114300</xdr:colOff>
      <xdr:row>38</xdr:row>
      <xdr:rowOff>128370</xdr:rowOff>
    </xdr:to>
    <xdr:sp macro="" textlink="">
      <xdr:nvSpPr>
        <xdr:cNvPr id="82" name="楕円 81"/>
        <xdr:cNvSpPr/>
      </xdr:nvSpPr>
      <xdr:spPr>
        <a:xfrm>
          <a:off x="4584700" y="654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5197</xdr:rowOff>
    </xdr:from>
    <xdr:ext cx="534377" cy="259045"/>
    <xdr:sp macro="" textlink="">
      <xdr:nvSpPr>
        <xdr:cNvPr id="83" name="人件費該当値テキスト"/>
        <xdr:cNvSpPr txBox="1"/>
      </xdr:nvSpPr>
      <xdr:spPr>
        <a:xfrm>
          <a:off x="4686300" y="652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41808</xdr:rowOff>
    </xdr:from>
    <xdr:to>
      <xdr:col>20</xdr:col>
      <xdr:colOff>38100</xdr:colOff>
      <xdr:row>38</xdr:row>
      <xdr:rowOff>143408</xdr:rowOff>
    </xdr:to>
    <xdr:sp macro="" textlink="">
      <xdr:nvSpPr>
        <xdr:cNvPr id="84" name="楕円 83"/>
        <xdr:cNvSpPr/>
      </xdr:nvSpPr>
      <xdr:spPr>
        <a:xfrm>
          <a:off x="3746500" y="655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134535</xdr:rowOff>
    </xdr:from>
    <xdr:ext cx="534377" cy="259045"/>
    <xdr:sp macro="" textlink="">
      <xdr:nvSpPr>
        <xdr:cNvPr id="85" name="テキスト ボックス 84"/>
        <xdr:cNvSpPr txBox="1"/>
      </xdr:nvSpPr>
      <xdr:spPr>
        <a:xfrm>
          <a:off x="3530111" y="664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146638</xdr:rowOff>
    </xdr:from>
    <xdr:to>
      <xdr:col>15</xdr:col>
      <xdr:colOff>101600</xdr:colOff>
      <xdr:row>38</xdr:row>
      <xdr:rowOff>76788</xdr:rowOff>
    </xdr:to>
    <xdr:sp macro="" textlink="">
      <xdr:nvSpPr>
        <xdr:cNvPr id="86" name="楕円 85"/>
        <xdr:cNvSpPr/>
      </xdr:nvSpPr>
      <xdr:spPr>
        <a:xfrm>
          <a:off x="2857500" y="64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67915</xdr:rowOff>
    </xdr:from>
    <xdr:ext cx="534377" cy="259045"/>
    <xdr:sp macro="" textlink="">
      <xdr:nvSpPr>
        <xdr:cNvPr id="87" name="テキスト ボックス 86"/>
        <xdr:cNvSpPr txBox="1"/>
      </xdr:nvSpPr>
      <xdr:spPr>
        <a:xfrm>
          <a:off x="2641111" y="658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131044</xdr:rowOff>
    </xdr:from>
    <xdr:to>
      <xdr:col>10</xdr:col>
      <xdr:colOff>165100</xdr:colOff>
      <xdr:row>38</xdr:row>
      <xdr:rowOff>61194</xdr:rowOff>
    </xdr:to>
    <xdr:sp macro="" textlink="">
      <xdr:nvSpPr>
        <xdr:cNvPr id="88" name="楕円 87"/>
        <xdr:cNvSpPr/>
      </xdr:nvSpPr>
      <xdr:spPr>
        <a:xfrm>
          <a:off x="1968500" y="647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52321</xdr:rowOff>
    </xdr:from>
    <xdr:ext cx="534377" cy="259045"/>
    <xdr:sp macro="" textlink="">
      <xdr:nvSpPr>
        <xdr:cNvPr id="89" name="テキスト ボックス 88"/>
        <xdr:cNvSpPr txBox="1"/>
      </xdr:nvSpPr>
      <xdr:spPr>
        <a:xfrm>
          <a:off x="1752111" y="656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83708</xdr:rowOff>
    </xdr:from>
    <xdr:to>
      <xdr:col>6</xdr:col>
      <xdr:colOff>38100</xdr:colOff>
      <xdr:row>38</xdr:row>
      <xdr:rowOff>13858</xdr:rowOff>
    </xdr:to>
    <xdr:sp macro="" textlink="">
      <xdr:nvSpPr>
        <xdr:cNvPr id="90" name="楕円 89"/>
        <xdr:cNvSpPr/>
      </xdr:nvSpPr>
      <xdr:spPr>
        <a:xfrm>
          <a:off x="1079500" y="6427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4984</xdr:rowOff>
    </xdr:from>
    <xdr:ext cx="534377" cy="259045"/>
    <xdr:sp macro="" textlink="">
      <xdr:nvSpPr>
        <xdr:cNvPr id="91" name="テキスト ボックス 90"/>
        <xdr:cNvSpPr txBox="1"/>
      </xdr:nvSpPr>
      <xdr:spPr>
        <a:xfrm>
          <a:off x="863111" y="6520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6" name="テキスト ボックス 105"/>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8" name="テキスト ボックス 107"/>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149362</xdr:rowOff>
    </xdr:from>
    <xdr:to>
      <xdr:col>24</xdr:col>
      <xdr:colOff>62865</xdr:colOff>
      <xdr:row>58</xdr:row>
      <xdr:rowOff>136682</xdr:rowOff>
    </xdr:to>
    <xdr:cxnSp macro="">
      <xdr:nvCxnSpPr>
        <xdr:cNvPr id="116" name="直線コネクタ 115"/>
        <xdr:cNvCxnSpPr/>
      </xdr:nvCxnSpPr>
      <xdr:spPr>
        <a:xfrm flipV="1">
          <a:off x="4633595" y="8721862"/>
          <a:ext cx="1270" cy="1358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140509</xdr:rowOff>
    </xdr:from>
    <xdr:ext cx="534377" cy="259045"/>
    <xdr:sp macro="" textlink="">
      <xdr:nvSpPr>
        <xdr:cNvPr id="117" name="物件費最小値テキスト"/>
        <xdr:cNvSpPr txBox="1"/>
      </xdr:nvSpPr>
      <xdr:spPr>
        <a:xfrm>
          <a:off x="4686300" y="1008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136682</xdr:rowOff>
    </xdr:from>
    <xdr:to>
      <xdr:col>24</xdr:col>
      <xdr:colOff>152400</xdr:colOff>
      <xdr:row>58</xdr:row>
      <xdr:rowOff>136682</xdr:rowOff>
    </xdr:to>
    <xdr:cxnSp macro="">
      <xdr:nvCxnSpPr>
        <xdr:cNvPr id="118" name="直線コネクタ 117"/>
        <xdr:cNvCxnSpPr/>
      </xdr:nvCxnSpPr>
      <xdr:spPr>
        <a:xfrm>
          <a:off x="4546600" y="10080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96039</xdr:rowOff>
    </xdr:from>
    <xdr:ext cx="599010" cy="259045"/>
    <xdr:sp macro="" textlink="">
      <xdr:nvSpPr>
        <xdr:cNvPr id="119" name="物件費最大値テキスト"/>
        <xdr:cNvSpPr txBox="1"/>
      </xdr:nvSpPr>
      <xdr:spPr>
        <a:xfrm>
          <a:off x="4686300" y="8497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149362</xdr:rowOff>
    </xdr:from>
    <xdr:to>
      <xdr:col>24</xdr:col>
      <xdr:colOff>152400</xdr:colOff>
      <xdr:row>50</xdr:row>
      <xdr:rowOff>149362</xdr:rowOff>
    </xdr:to>
    <xdr:cxnSp macro="">
      <xdr:nvCxnSpPr>
        <xdr:cNvPr id="120" name="直線コネクタ 119"/>
        <xdr:cNvCxnSpPr/>
      </xdr:nvCxnSpPr>
      <xdr:spPr>
        <a:xfrm>
          <a:off x="4546600" y="872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74130</xdr:rowOff>
    </xdr:from>
    <xdr:to>
      <xdr:col>24</xdr:col>
      <xdr:colOff>63500</xdr:colOff>
      <xdr:row>58</xdr:row>
      <xdr:rowOff>108085</xdr:rowOff>
    </xdr:to>
    <xdr:cxnSp macro="">
      <xdr:nvCxnSpPr>
        <xdr:cNvPr id="121" name="直線コネクタ 120"/>
        <xdr:cNvCxnSpPr/>
      </xdr:nvCxnSpPr>
      <xdr:spPr>
        <a:xfrm>
          <a:off x="3797300" y="10018230"/>
          <a:ext cx="838200" cy="33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4830</xdr:rowOff>
    </xdr:from>
    <xdr:ext cx="534377" cy="259045"/>
    <xdr:sp macro="" textlink="">
      <xdr:nvSpPr>
        <xdr:cNvPr id="122" name="物件費平均値テキスト"/>
        <xdr:cNvSpPr txBox="1"/>
      </xdr:nvSpPr>
      <xdr:spPr>
        <a:xfrm>
          <a:off x="4686300" y="96060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153403</xdr:rowOff>
    </xdr:from>
    <xdr:to>
      <xdr:col>24</xdr:col>
      <xdr:colOff>114300</xdr:colOff>
      <xdr:row>57</xdr:row>
      <xdr:rowOff>83553</xdr:rowOff>
    </xdr:to>
    <xdr:sp macro="" textlink="">
      <xdr:nvSpPr>
        <xdr:cNvPr id="123" name="フローチャート: 判断 122"/>
        <xdr:cNvSpPr/>
      </xdr:nvSpPr>
      <xdr:spPr>
        <a:xfrm>
          <a:off x="4584700" y="9754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40107</xdr:rowOff>
    </xdr:from>
    <xdr:to>
      <xdr:col>19</xdr:col>
      <xdr:colOff>177800</xdr:colOff>
      <xdr:row>58</xdr:row>
      <xdr:rowOff>74130</xdr:rowOff>
    </xdr:to>
    <xdr:cxnSp macro="">
      <xdr:nvCxnSpPr>
        <xdr:cNvPr id="124" name="直線コネクタ 123"/>
        <xdr:cNvCxnSpPr/>
      </xdr:nvCxnSpPr>
      <xdr:spPr>
        <a:xfrm>
          <a:off x="2908300" y="9984207"/>
          <a:ext cx="889000" cy="3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1628</xdr:rowOff>
    </xdr:from>
    <xdr:to>
      <xdr:col>20</xdr:col>
      <xdr:colOff>38100</xdr:colOff>
      <xdr:row>57</xdr:row>
      <xdr:rowOff>103228</xdr:rowOff>
    </xdr:to>
    <xdr:sp macro="" textlink="">
      <xdr:nvSpPr>
        <xdr:cNvPr id="125" name="フローチャート: 判断 124"/>
        <xdr:cNvSpPr/>
      </xdr:nvSpPr>
      <xdr:spPr>
        <a:xfrm>
          <a:off x="3746500" y="977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119755</xdr:rowOff>
    </xdr:from>
    <xdr:ext cx="534377" cy="259045"/>
    <xdr:sp macro="" textlink="">
      <xdr:nvSpPr>
        <xdr:cNvPr id="126" name="テキスト ボックス 125"/>
        <xdr:cNvSpPr txBox="1"/>
      </xdr:nvSpPr>
      <xdr:spPr>
        <a:xfrm>
          <a:off x="3530111" y="9549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40107</xdr:rowOff>
    </xdr:from>
    <xdr:to>
      <xdr:col>15</xdr:col>
      <xdr:colOff>50800</xdr:colOff>
      <xdr:row>58</xdr:row>
      <xdr:rowOff>121595</xdr:rowOff>
    </xdr:to>
    <xdr:cxnSp macro="">
      <xdr:nvCxnSpPr>
        <xdr:cNvPr id="127" name="直線コネクタ 126"/>
        <xdr:cNvCxnSpPr/>
      </xdr:nvCxnSpPr>
      <xdr:spPr>
        <a:xfrm flipV="1">
          <a:off x="2019300" y="9984207"/>
          <a:ext cx="889000" cy="81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54442</xdr:rowOff>
    </xdr:from>
    <xdr:to>
      <xdr:col>15</xdr:col>
      <xdr:colOff>101600</xdr:colOff>
      <xdr:row>57</xdr:row>
      <xdr:rowOff>156042</xdr:rowOff>
    </xdr:to>
    <xdr:sp macro="" textlink="">
      <xdr:nvSpPr>
        <xdr:cNvPr id="128" name="フローチャート: 判断 127"/>
        <xdr:cNvSpPr/>
      </xdr:nvSpPr>
      <xdr:spPr>
        <a:xfrm>
          <a:off x="2857500" y="9827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1119</xdr:rowOff>
    </xdr:from>
    <xdr:ext cx="534377" cy="259045"/>
    <xdr:sp macro="" textlink="">
      <xdr:nvSpPr>
        <xdr:cNvPr id="129" name="テキスト ボックス 128"/>
        <xdr:cNvSpPr txBox="1"/>
      </xdr:nvSpPr>
      <xdr:spPr>
        <a:xfrm>
          <a:off x="2641111" y="96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110607</xdr:rowOff>
    </xdr:from>
    <xdr:to>
      <xdr:col>10</xdr:col>
      <xdr:colOff>114300</xdr:colOff>
      <xdr:row>58</xdr:row>
      <xdr:rowOff>121595</xdr:rowOff>
    </xdr:to>
    <xdr:cxnSp macro="">
      <xdr:nvCxnSpPr>
        <xdr:cNvPr id="130" name="直線コネクタ 129"/>
        <xdr:cNvCxnSpPr/>
      </xdr:nvCxnSpPr>
      <xdr:spPr>
        <a:xfrm>
          <a:off x="1130300" y="10054707"/>
          <a:ext cx="889000" cy="10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106243</xdr:rowOff>
    </xdr:from>
    <xdr:to>
      <xdr:col>10</xdr:col>
      <xdr:colOff>165100</xdr:colOff>
      <xdr:row>58</xdr:row>
      <xdr:rowOff>36393</xdr:rowOff>
    </xdr:to>
    <xdr:sp macro="" textlink="">
      <xdr:nvSpPr>
        <xdr:cNvPr id="131" name="フローチャート: 判断 130"/>
        <xdr:cNvSpPr/>
      </xdr:nvSpPr>
      <xdr:spPr>
        <a:xfrm>
          <a:off x="1968500" y="9878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52920</xdr:rowOff>
    </xdr:from>
    <xdr:ext cx="534377" cy="259045"/>
    <xdr:sp macro="" textlink="">
      <xdr:nvSpPr>
        <xdr:cNvPr id="132" name="テキスト ボックス 131"/>
        <xdr:cNvSpPr txBox="1"/>
      </xdr:nvSpPr>
      <xdr:spPr>
        <a:xfrm>
          <a:off x="1752111" y="9654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135123</xdr:rowOff>
    </xdr:from>
    <xdr:to>
      <xdr:col>6</xdr:col>
      <xdr:colOff>38100</xdr:colOff>
      <xdr:row>58</xdr:row>
      <xdr:rowOff>65273</xdr:rowOff>
    </xdr:to>
    <xdr:sp macro="" textlink="">
      <xdr:nvSpPr>
        <xdr:cNvPr id="133" name="フローチャート: 判断 132"/>
        <xdr:cNvSpPr/>
      </xdr:nvSpPr>
      <xdr:spPr>
        <a:xfrm>
          <a:off x="1079500" y="9907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81800</xdr:rowOff>
    </xdr:from>
    <xdr:ext cx="534377" cy="259045"/>
    <xdr:sp macro="" textlink="">
      <xdr:nvSpPr>
        <xdr:cNvPr id="134" name="テキスト ボックス 133"/>
        <xdr:cNvSpPr txBox="1"/>
      </xdr:nvSpPr>
      <xdr:spPr>
        <a:xfrm>
          <a:off x="863111" y="968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57285</xdr:rowOff>
    </xdr:from>
    <xdr:to>
      <xdr:col>24</xdr:col>
      <xdr:colOff>114300</xdr:colOff>
      <xdr:row>58</xdr:row>
      <xdr:rowOff>158885</xdr:rowOff>
    </xdr:to>
    <xdr:sp macro="" textlink="">
      <xdr:nvSpPr>
        <xdr:cNvPr id="140" name="楕円 139"/>
        <xdr:cNvSpPr/>
      </xdr:nvSpPr>
      <xdr:spPr>
        <a:xfrm>
          <a:off x="4584700" y="1000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143662</xdr:rowOff>
    </xdr:from>
    <xdr:ext cx="534377" cy="259045"/>
    <xdr:sp macro="" textlink="">
      <xdr:nvSpPr>
        <xdr:cNvPr id="141" name="物件費該当値テキスト"/>
        <xdr:cNvSpPr txBox="1"/>
      </xdr:nvSpPr>
      <xdr:spPr>
        <a:xfrm>
          <a:off x="4686300" y="99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23330</xdr:rowOff>
    </xdr:from>
    <xdr:to>
      <xdr:col>20</xdr:col>
      <xdr:colOff>38100</xdr:colOff>
      <xdr:row>58</xdr:row>
      <xdr:rowOff>124930</xdr:rowOff>
    </xdr:to>
    <xdr:sp macro="" textlink="">
      <xdr:nvSpPr>
        <xdr:cNvPr id="142" name="楕円 141"/>
        <xdr:cNvSpPr/>
      </xdr:nvSpPr>
      <xdr:spPr>
        <a:xfrm>
          <a:off x="3746500" y="996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116057</xdr:rowOff>
    </xdr:from>
    <xdr:ext cx="534377" cy="259045"/>
    <xdr:sp macro="" textlink="">
      <xdr:nvSpPr>
        <xdr:cNvPr id="143" name="テキスト ボックス 142"/>
        <xdr:cNvSpPr txBox="1"/>
      </xdr:nvSpPr>
      <xdr:spPr>
        <a:xfrm>
          <a:off x="3530111" y="1006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160757</xdr:rowOff>
    </xdr:from>
    <xdr:to>
      <xdr:col>15</xdr:col>
      <xdr:colOff>101600</xdr:colOff>
      <xdr:row>58</xdr:row>
      <xdr:rowOff>90907</xdr:rowOff>
    </xdr:to>
    <xdr:sp macro="" textlink="">
      <xdr:nvSpPr>
        <xdr:cNvPr id="144" name="楕円 143"/>
        <xdr:cNvSpPr/>
      </xdr:nvSpPr>
      <xdr:spPr>
        <a:xfrm>
          <a:off x="2857500" y="99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82034</xdr:rowOff>
    </xdr:from>
    <xdr:ext cx="534377" cy="259045"/>
    <xdr:sp macro="" textlink="">
      <xdr:nvSpPr>
        <xdr:cNvPr id="145" name="テキスト ボックス 144"/>
        <xdr:cNvSpPr txBox="1"/>
      </xdr:nvSpPr>
      <xdr:spPr>
        <a:xfrm>
          <a:off x="2641111" y="100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70795</xdr:rowOff>
    </xdr:from>
    <xdr:to>
      <xdr:col>10</xdr:col>
      <xdr:colOff>165100</xdr:colOff>
      <xdr:row>59</xdr:row>
      <xdr:rowOff>945</xdr:rowOff>
    </xdr:to>
    <xdr:sp macro="" textlink="">
      <xdr:nvSpPr>
        <xdr:cNvPr id="146" name="楕円 145"/>
        <xdr:cNvSpPr/>
      </xdr:nvSpPr>
      <xdr:spPr>
        <a:xfrm>
          <a:off x="1968500" y="10014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163522</xdr:rowOff>
    </xdr:from>
    <xdr:ext cx="534377" cy="259045"/>
    <xdr:sp macro="" textlink="">
      <xdr:nvSpPr>
        <xdr:cNvPr id="147" name="テキスト ボックス 146"/>
        <xdr:cNvSpPr txBox="1"/>
      </xdr:nvSpPr>
      <xdr:spPr>
        <a:xfrm>
          <a:off x="1752111" y="1010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59807</xdr:rowOff>
    </xdr:from>
    <xdr:to>
      <xdr:col>6</xdr:col>
      <xdr:colOff>38100</xdr:colOff>
      <xdr:row>58</xdr:row>
      <xdr:rowOff>161407</xdr:rowOff>
    </xdr:to>
    <xdr:sp macro="" textlink="">
      <xdr:nvSpPr>
        <xdr:cNvPr id="148" name="楕円 147"/>
        <xdr:cNvSpPr/>
      </xdr:nvSpPr>
      <xdr:spPr>
        <a:xfrm>
          <a:off x="1079500" y="10003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152534</xdr:rowOff>
    </xdr:from>
    <xdr:ext cx="534377" cy="259045"/>
    <xdr:sp macro="" textlink="">
      <xdr:nvSpPr>
        <xdr:cNvPr id="149" name="テキスト ボックス 148"/>
        <xdr:cNvSpPr txBox="1"/>
      </xdr:nvSpPr>
      <xdr:spPr>
        <a:xfrm>
          <a:off x="863111" y="1009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113228</xdr:rowOff>
    </xdr:from>
    <xdr:to>
      <xdr:col>24</xdr:col>
      <xdr:colOff>62865</xdr:colOff>
      <xdr:row>78</xdr:row>
      <xdr:rowOff>63348</xdr:rowOff>
    </xdr:to>
    <xdr:cxnSp macro="">
      <xdr:nvCxnSpPr>
        <xdr:cNvPr id="171" name="直線コネクタ 170"/>
        <xdr:cNvCxnSpPr/>
      </xdr:nvCxnSpPr>
      <xdr:spPr>
        <a:xfrm flipV="1">
          <a:off x="4633595" y="12114728"/>
          <a:ext cx="1270" cy="1321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67175</xdr:rowOff>
    </xdr:from>
    <xdr:ext cx="469744" cy="259045"/>
    <xdr:sp macro="" textlink="">
      <xdr:nvSpPr>
        <xdr:cNvPr id="172" name="維持補修費最小値テキスト"/>
        <xdr:cNvSpPr txBox="1"/>
      </xdr:nvSpPr>
      <xdr:spPr>
        <a:xfrm>
          <a:off x="4686300" y="1344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63348</xdr:rowOff>
    </xdr:from>
    <xdr:to>
      <xdr:col>24</xdr:col>
      <xdr:colOff>152400</xdr:colOff>
      <xdr:row>78</xdr:row>
      <xdr:rowOff>63348</xdr:rowOff>
    </xdr:to>
    <xdr:cxnSp macro="">
      <xdr:nvCxnSpPr>
        <xdr:cNvPr id="173" name="直線コネクタ 172"/>
        <xdr:cNvCxnSpPr/>
      </xdr:nvCxnSpPr>
      <xdr:spPr>
        <a:xfrm>
          <a:off x="4546600" y="13436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59905</xdr:rowOff>
    </xdr:from>
    <xdr:ext cx="534377" cy="259045"/>
    <xdr:sp macro="" textlink="">
      <xdr:nvSpPr>
        <xdr:cNvPr id="174" name="維持補修費最大値テキスト"/>
        <xdr:cNvSpPr txBox="1"/>
      </xdr:nvSpPr>
      <xdr:spPr>
        <a:xfrm>
          <a:off x="4686300" y="118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113228</xdr:rowOff>
    </xdr:from>
    <xdr:to>
      <xdr:col>24</xdr:col>
      <xdr:colOff>152400</xdr:colOff>
      <xdr:row>70</xdr:row>
      <xdr:rowOff>113228</xdr:rowOff>
    </xdr:to>
    <xdr:cxnSp macro="">
      <xdr:nvCxnSpPr>
        <xdr:cNvPr id="175" name="直線コネクタ 174"/>
        <xdr:cNvCxnSpPr/>
      </xdr:nvCxnSpPr>
      <xdr:spPr>
        <a:xfrm>
          <a:off x="4546600" y="1211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107285</xdr:rowOff>
    </xdr:from>
    <xdr:to>
      <xdr:col>24</xdr:col>
      <xdr:colOff>63500</xdr:colOff>
      <xdr:row>76</xdr:row>
      <xdr:rowOff>131607</xdr:rowOff>
    </xdr:to>
    <xdr:cxnSp macro="">
      <xdr:nvCxnSpPr>
        <xdr:cNvPr id="176" name="直線コネクタ 175"/>
        <xdr:cNvCxnSpPr/>
      </xdr:nvCxnSpPr>
      <xdr:spPr>
        <a:xfrm>
          <a:off x="3797300" y="13137485"/>
          <a:ext cx="838200" cy="24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21389</xdr:rowOff>
    </xdr:from>
    <xdr:ext cx="469744" cy="259045"/>
    <xdr:sp macro="" textlink="">
      <xdr:nvSpPr>
        <xdr:cNvPr id="177" name="維持補修費平均値テキスト"/>
        <xdr:cNvSpPr txBox="1"/>
      </xdr:nvSpPr>
      <xdr:spPr>
        <a:xfrm>
          <a:off x="4686300" y="12880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169962</xdr:rowOff>
    </xdr:from>
    <xdr:to>
      <xdr:col>24</xdr:col>
      <xdr:colOff>114300</xdr:colOff>
      <xdr:row>76</xdr:row>
      <xdr:rowOff>100112</xdr:rowOff>
    </xdr:to>
    <xdr:sp macro="" textlink="">
      <xdr:nvSpPr>
        <xdr:cNvPr id="178" name="フローチャート: 判断 177"/>
        <xdr:cNvSpPr/>
      </xdr:nvSpPr>
      <xdr:spPr>
        <a:xfrm>
          <a:off x="4584700" y="1302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107285</xdr:rowOff>
    </xdr:from>
    <xdr:to>
      <xdr:col>19</xdr:col>
      <xdr:colOff>177800</xdr:colOff>
      <xdr:row>77</xdr:row>
      <xdr:rowOff>23251</xdr:rowOff>
    </xdr:to>
    <xdr:cxnSp macro="">
      <xdr:nvCxnSpPr>
        <xdr:cNvPr id="179" name="直線コネクタ 178"/>
        <xdr:cNvCxnSpPr/>
      </xdr:nvCxnSpPr>
      <xdr:spPr>
        <a:xfrm flipV="1">
          <a:off x="2908300" y="13137485"/>
          <a:ext cx="889000" cy="87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569</xdr:rowOff>
    </xdr:from>
    <xdr:to>
      <xdr:col>20</xdr:col>
      <xdr:colOff>38100</xdr:colOff>
      <xdr:row>76</xdr:row>
      <xdr:rowOff>102169</xdr:rowOff>
    </xdr:to>
    <xdr:sp macro="" textlink="">
      <xdr:nvSpPr>
        <xdr:cNvPr id="180" name="フローチャート: 判断 179"/>
        <xdr:cNvSpPr/>
      </xdr:nvSpPr>
      <xdr:spPr>
        <a:xfrm>
          <a:off x="3746500" y="13030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118696</xdr:rowOff>
    </xdr:from>
    <xdr:ext cx="469744" cy="259045"/>
    <xdr:sp macro="" textlink="">
      <xdr:nvSpPr>
        <xdr:cNvPr id="181" name="テキスト ボックス 180"/>
        <xdr:cNvSpPr txBox="1"/>
      </xdr:nvSpPr>
      <xdr:spPr>
        <a:xfrm>
          <a:off x="3562428" y="1280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23251</xdr:rowOff>
    </xdr:from>
    <xdr:to>
      <xdr:col>15</xdr:col>
      <xdr:colOff>50800</xdr:colOff>
      <xdr:row>77</xdr:row>
      <xdr:rowOff>66594</xdr:rowOff>
    </xdr:to>
    <xdr:cxnSp macro="">
      <xdr:nvCxnSpPr>
        <xdr:cNvPr id="182" name="直線コネクタ 181"/>
        <xdr:cNvCxnSpPr/>
      </xdr:nvCxnSpPr>
      <xdr:spPr>
        <a:xfrm flipV="1">
          <a:off x="2019300" y="13224901"/>
          <a:ext cx="889000" cy="43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8113</xdr:rowOff>
    </xdr:from>
    <xdr:to>
      <xdr:col>15</xdr:col>
      <xdr:colOff>101600</xdr:colOff>
      <xdr:row>76</xdr:row>
      <xdr:rowOff>109713</xdr:rowOff>
    </xdr:to>
    <xdr:sp macro="" textlink="">
      <xdr:nvSpPr>
        <xdr:cNvPr id="183" name="フローチャート: 判断 182"/>
        <xdr:cNvSpPr/>
      </xdr:nvSpPr>
      <xdr:spPr>
        <a:xfrm>
          <a:off x="2857500" y="1303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126240</xdr:rowOff>
    </xdr:from>
    <xdr:ext cx="469744" cy="259045"/>
    <xdr:sp macro="" textlink="">
      <xdr:nvSpPr>
        <xdr:cNvPr id="184" name="テキスト ボックス 183"/>
        <xdr:cNvSpPr txBox="1"/>
      </xdr:nvSpPr>
      <xdr:spPr>
        <a:xfrm>
          <a:off x="2673428" y="12813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116018</xdr:rowOff>
    </xdr:from>
    <xdr:to>
      <xdr:col>10</xdr:col>
      <xdr:colOff>114300</xdr:colOff>
      <xdr:row>77</xdr:row>
      <xdr:rowOff>66594</xdr:rowOff>
    </xdr:to>
    <xdr:cxnSp macro="">
      <xdr:nvCxnSpPr>
        <xdr:cNvPr id="185" name="直線コネクタ 184"/>
        <xdr:cNvCxnSpPr/>
      </xdr:nvCxnSpPr>
      <xdr:spPr>
        <a:xfrm>
          <a:off x="1130300" y="13146218"/>
          <a:ext cx="889000" cy="12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26355</xdr:rowOff>
    </xdr:from>
    <xdr:to>
      <xdr:col>10</xdr:col>
      <xdr:colOff>165100</xdr:colOff>
      <xdr:row>76</xdr:row>
      <xdr:rowOff>127955</xdr:rowOff>
    </xdr:to>
    <xdr:sp macro="" textlink="">
      <xdr:nvSpPr>
        <xdr:cNvPr id="186" name="フローチャート: 判断 185"/>
        <xdr:cNvSpPr/>
      </xdr:nvSpPr>
      <xdr:spPr>
        <a:xfrm>
          <a:off x="1968500" y="1305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144482</xdr:rowOff>
    </xdr:from>
    <xdr:ext cx="469744" cy="259045"/>
    <xdr:sp macro="" textlink="">
      <xdr:nvSpPr>
        <xdr:cNvPr id="187" name="テキスト ボックス 186"/>
        <xdr:cNvSpPr txBox="1"/>
      </xdr:nvSpPr>
      <xdr:spPr>
        <a:xfrm>
          <a:off x="1784428" y="1283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41900</xdr:rowOff>
    </xdr:from>
    <xdr:to>
      <xdr:col>6</xdr:col>
      <xdr:colOff>38100</xdr:colOff>
      <xdr:row>76</xdr:row>
      <xdr:rowOff>143500</xdr:rowOff>
    </xdr:to>
    <xdr:sp macro="" textlink="">
      <xdr:nvSpPr>
        <xdr:cNvPr id="188" name="フローチャート: 判断 187"/>
        <xdr:cNvSpPr/>
      </xdr:nvSpPr>
      <xdr:spPr>
        <a:xfrm>
          <a:off x="1079500" y="1307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160027</xdr:rowOff>
    </xdr:from>
    <xdr:ext cx="469744" cy="259045"/>
    <xdr:sp macro="" textlink="">
      <xdr:nvSpPr>
        <xdr:cNvPr id="189" name="テキスト ボックス 188"/>
        <xdr:cNvSpPr txBox="1"/>
      </xdr:nvSpPr>
      <xdr:spPr>
        <a:xfrm>
          <a:off x="895428" y="1284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80807</xdr:rowOff>
    </xdr:from>
    <xdr:to>
      <xdr:col>24</xdr:col>
      <xdr:colOff>114300</xdr:colOff>
      <xdr:row>77</xdr:row>
      <xdr:rowOff>10957</xdr:rowOff>
    </xdr:to>
    <xdr:sp macro="" textlink="">
      <xdr:nvSpPr>
        <xdr:cNvPr id="195" name="楕円 194"/>
        <xdr:cNvSpPr/>
      </xdr:nvSpPr>
      <xdr:spPr>
        <a:xfrm>
          <a:off x="4584700" y="13111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59234</xdr:rowOff>
    </xdr:from>
    <xdr:ext cx="469744" cy="259045"/>
    <xdr:sp macro="" textlink="">
      <xdr:nvSpPr>
        <xdr:cNvPr id="196" name="維持補修費該当値テキスト"/>
        <xdr:cNvSpPr txBox="1"/>
      </xdr:nvSpPr>
      <xdr:spPr>
        <a:xfrm>
          <a:off x="4686300" y="13089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56485</xdr:rowOff>
    </xdr:from>
    <xdr:to>
      <xdr:col>20</xdr:col>
      <xdr:colOff>38100</xdr:colOff>
      <xdr:row>76</xdr:row>
      <xdr:rowOff>158085</xdr:rowOff>
    </xdr:to>
    <xdr:sp macro="" textlink="">
      <xdr:nvSpPr>
        <xdr:cNvPr id="197" name="楕円 196"/>
        <xdr:cNvSpPr/>
      </xdr:nvSpPr>
      <xdr:spPr>
        <a:xfrm>
          <a:off x="3746500" y="1308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149212</xdr:rowOff>
    </xdr:from>
    <xdr:ext cx="469744" cy="259045"/>
    <xdr:sp macro="" textlink="">
      <xdr:nvSpPr>
        <xdr:cNvPr id="198" name="テキスト ボックス 197"/>
        <xdr:cNvSpPr txBox="1"/>
      </xdr:nvSpPr>
      <xdr:spPr>
        <a:xfrm>
          <a:off x="3562428" y="13179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143901</xdr:rowOff>
    </xdr:from>
    <xdr:to>
      <xdr:col>15</xdr:col>
      <xdr:colOff>101600</xdr:colOff>
      <xdr:row>77</xdr:row>
      <xdr:rowOff>74051</xdr:rowOff>
    </xdr:to>
    <xdr:sp macro="" textlink="">
      <xdr:nvSpPr>
        <xdr:cNvPr id="199" name="楕円 198"/>
        <xdr:cNvSpPr/>
      </xdr:nvSpPr>
      <xdr:spPr>
        <a:xfrm>
          <a:off x="2857500" y="1317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65178</xdr:rowOff>
    </xdr:from>
    <xdr:ext cx="469744" cy="259045"/>
    <xdr:sp macro="" textlink="">
      <xdr:nvSpPr>
        <xdr:cNvPr id="200" name="テキスト ボックス 199"/>
        <xdr:cNvSpPr txBox="1"/>
      </xdr:nvSpPr>
      <xdr:spPr>
        <a:xfrm>
          <a:off x="2673428" y="13266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15794</xdr:rowOff>
    </xdr:from>
    <xdr:to>
      <xdr:col>10</xdr:col>
      <xdr:colOff>165100</xdr:colOff>
      <xdr:row>77</xdr:row>
      <xdr:rowOff>117394</xdr:rowOff>
    </xdr:to>
    <xdr:sp macro="" textlink="">
      <xdr:nvSpPr>
        <xdr:cNvPr id="201" name="楕円 200"/>
        <xdr:cNvSpPr/>
      </xdr:nvSpPr>
      <xdr:spPr>
        <a:xfrm>
          <a:off x="1968500" y="1321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108521</xdr:rowOff>
    </xdr:from>
    <xdr:ext cx="469744" cy="259045"/>
    <xdr:sp macro="" textlink="">
      <xdr:nvSpPr>
        <xdr:cNvPr id="202" name="テキスト ボックス 201"/>
        <xdr:cNvSpPr txBox="1"/>
      </xdr:nvSpPr>
      <xdr:spPr>
        <a:xfrm>
          <a:off x="1784428" y="13310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65218</xdr:rowOff>
    </xdr:from>
    <xdr:to>
      <xdr:col>6</xdr:col>
      <xdr:colOff>38100</xdr:colOff>
      <xdr:row>76</xdr:row>
      <xdr:rowOff>166818</xdr:rowOff>
    </xdr:to>
    <xdr:sp macro="" textlink="">
      <xdr:nvSpPr>
        <xdr:cNvPr id="203" name="楕円 202"/>
        <xdr:cNvSpPr/>
      </xdr:nvSpPr>
      <xdr:spPr>
        <a:xfrm>
          <a:off x="1079500" y="1309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157945</xdr:rowOff>
    </xdr:from>
    <xdr:ext cx="469744" cy="259045"/>
    <xdr:sp macro="" textlink="">
      <xdr:nvSpPr>
        <xdr:cNvPr id="204" name="テキスト ボックス 203"/>
        <xdr:cNvSpPr txBox="1"/>
      </xdr:nvSpPr>
      <xdr:spPr>
        <a:xfrm>
          <a:off x="895428" y="131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165940</xdr:rowOff>
    </xdr:from>
    <xdr:to>
      <xdr:col>24</xdr:col>
      <xdr:colOff>62865</xdr:colOff>
      <xdr:row>99</xdr:row>
      <xdr:rowOff>26967</xdr:rowOff>
    </xdr:to>
    <xdr:cxnSp macro="">
      <xdr:nvCxnSpPr>
        <xdr:cNvPr id="231" name="直線コネクタ 230"/>
        <xdr:cNvCxnSpPr/>
      </xdr:nvCxnSpPr>
      <xdr:spPr>
        <a:xfrm flipV="1">
          <a:off x="4633595" y="15596440"/>
          <a:ext cx="1270" cy="140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30794</xdr:rowOff>
    </xdr:from>
    <xdr:ext cx="534377" cy="259045"/>
    <xdr:sp macro="" textlink="">
      <xdr:nvSpPr>
        <xdr:cNvPr id="232" name="扶助費最小値テキスト"/>
        <xdr:cNvSpPr txBox="1"/>
      </xdr:nvSpPr>
      <xdr:spPr>
        <a:xfrm>
          <a:off x="4686300" y="17004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26967</xdr:rowOff>
    </xdr:from>
    <xdr:to>
      <xdr:col>24</xdr:col>
      <xdr:colOff>152400</xdr:colOff>
      <xdr:row>99</xdr:row>
      <xdr:rowOff>26967</xdr:rowOff>
    </xdr:to>
    <xdr:cxnSp macro="">
      <xdr:nvCxnSpPr>
        <xdr:cNvPr id="233" name="直線コネクタ 232"/>
        <xdr:cNvCxnSpPr/>
      </xdr:nvCxnSpPr>
      <xdr:spPr>
        <a:xfrm>
          <a:off x="4546600" y="1700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112617</xdr:rowOff>
    </xdr:from>
    <xdr:ext cx="599010" cy="259045"/>
    <xdr:sp macro="" textlink="">
      <xdr:nvSpPr>
        <xdr:cNvPr id="234" name="扶助費最大値テキスト"/>
        <xdr:cNvSpPr txBox="1"/>
      </xdr:nvSpPr>
      <xdr:spPr>
        <a:xfrm>
          <a:off x="4686300" y="15371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165940</xdr:rowOff>
    </xdr:from>
    <xdr:to>
      <xdr:col>24</xdr:col>
      <xdr:colOff>152400</xdr:colOff>
      <xdr:row>90</xdr:row>
      <xdr:rowOff>165940</xdr:rowOff>
    </xdr:to>
    <xdr:cxnSp macro="">
      <xdr:nvCxnSpPr>
        <xdr:cNvPr id="235" name="直線コネクタ 234"/>
        <xdr:cNvCxnSpPr/>
      </xdr:nvCxnSpPr>
      <xdr:spPr>
        <a:xfrm>
          <a:off x="4546600" y="15596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98667</xdr:rowOff>
    </xdr:from>
    <xdr:to>
      <xdr:col>24</xdr:col>
      <xdr:colOff>63500</xdr:colOff>
      <xdr:row>96</xdr:row>
      <xdr:rowOff>11945</xdr:rowOff>
    </xdr:to>
    <xdr:cxnSp macro="">
      <xdr:nvCxnSpPr>
        <xdr:cNvPr id="236" name="直線コネクタ 235"/>
        <xdr:cNvCxnSpPr/>
      </xdr:nvCxnSpPr>
      <xdr:spPr>
        <a:xfrm>
          <a:off x="3797300" y="16386417"/>
          <a:ext cx="838200" cy="84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160301</xdr:rowOff>
    </xdr:from>
    <xdr:ext cx="534377" cy="259045"/>
    <xdr:sp macro="" textlink="">
      <xdr:nvSpPr>
        <xdr:cNvPr id="237" name="扶助費平均値テキスト"/>
        <xdr:cNvSpPr txBox="1"/>
      </xdr:nvSpPr>
      <xdr:spPr>
        <a:xfrm>
          <a:off x="4686300" y="164480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10424</xdr:rowOff>
    </xdr:from>
    <xdr:to>
      <xdr:col>24</xdr:col>
      <xdr:colOff>114300</xdr:colOff>
      <xdr:row>96</xdr:row>
      <xdr:rowOff>112024</xdr:rowOff>
    </xdr:to>
    <xdr:sp macro="" textlink="">
      <xdr:nvSpPr>
        <xdr:cNvPr id="238" name="フローチャート: 判断 237"/>
        <xdr:cNvSpPr/>
      </xdr:nvSpPr>
      <xdr:spPr>
        <a:xfrm>
          <a:off x="4584700" y="1646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98667</xdr:rowOff>
    </xdr:from>
    <xdr:to>
      <xdr:col>19</xdr:col>
      <xdr:colOff>177800</xdr:colOff>
      <xdr:row>98</xdr:row>
      <xdr:rowOff>83970</xdr:rowOff>
    </xdr:to>
    <xdr:cxnSp macro="">
      <xdr:nvCxnSpPr>
        <xdr:cNvPr id="239" name="直線コネクタ 238"/>
        <xdr:cNvCxnSpPr/>
      </xdr:nvCxnSpPr>
      <xdr:spPr>
        <a:xfrm flipV="1">
          <a:off x="2908300" y="16386417"/>
          <a:ext cx="889000" cy="49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166004</xdr:rowOff>
    </xdr:from>
    <xdr:to>
      <xdr:col>20</xdr:col>
      <xdr:colOff>38100</xdr:colOff>
      <xdr:row>96</xdr:row>
      <xdr:rowOff>96154</xdr:rowOff>
    </xdr:to>
    <xdr:sp macro="" textlink="">
      <xdr:nvSpPr>
        <xdr:cNvPr id="240" name="フローチャート: 判断 239"/>
        <xdr:cNvSpPr/>
      </xdr:nvSpPr>
      <xdr:spPr>
        <a:xfrm>
          <a:off x="37465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87281</xdr:rowOff>
    </xdr:from>
    <xdr:ext cx="534377" cy="259045"/>
    <xdr:sp macro="" textlink="">
      <xdr:nvSpPr>
        <xdr:cNvPr id="241" name="テキスト ボックス 240"/>
        <xdr:cNvSpPr txBox="1"/>
      </xdr:nvSpPr>
      <xdr:spPr>
        <a:xfrm>
          <a:off x="3530111" y="1654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83970</xdr:rowOff>
    </xdr:from>
    <xdr:to>
      <xdr:col>15</xdr:col>
      <xdr:colOff>50800</xdr:colOff>
      <xdr:row>98</xdr:row>
      <xdr:rowOff>102209</xdr:rowOff>
    </xdr:to>
    <xdr:cxnSp macro="">
      <xdr:nvCxnSpPr>
        <xdr:cNvPr id="242" name="直線コネクタ 241"/>
        <xdr:cNvCxnSpPr/>
      </xdr:nvCxnSpPr>
      <xdr:spPr>
        <a:xfrm flipV="1">
          <a:off x="2019300" y="16886070"/>
          <a:ext cx="889000" cy="1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58138</xdr:rowOff>
    </xdr:from>
    <xdr:to>
      <xdr:col>15</xdr:col>
      <xdr:colOff>101600</xdr:colOff>
      <xdr:row>96</xdr:row>
      <xdr:rowOff>159738</xdr:rowOff>
    </xdr:to>
    <xdr:sp macro="" textlink="">
      <xdr:nvSpPr>
        <xdr:cNvPr id="243" name="フローチャート: 判断 242"/>
        <xdr:cNvSpPr/>
      </xdr:nvSpPr>
      <xdr:spPr>
        <a:xfrm>
          <a:off x="2857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4815</xdr:rowOff>
    </xdr:from>
    <xdr:ext cx="534377" cy="259045"/>
    <xdr:sp macro="" textlink="">
      <xdr:nvSpPr>
        <xdr:cNvPr id="244" name="テキスト ボックス 243"/>
        <xdr:cNvSpPr txBox="1"/>
      </xdr:nvSpPr>
      <xdr:spPr>
        <a:xfrm>
          <a:off x="2641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102209</xdr:rowOff>
    </xdr:from>
    <xdr:to>
      <xdr:col>10</xdr:col>
      <xdr:colOff>114300</xdr:colOff>
      <xdr:row>99</xdr:row>
      <xdr:rowOff>467</xdr:rowOff>
    </xdr:to>
    <xdr:cxnSp macro="">
      <xdr:nvCxnSpPr>
        <xdr:cNvPr id="245" name="直線コネクタ 244"/>
        <xdr:cNvCxnSpPr/>
      </xdr:nvCxnSpPr>
      <xdr:spPr>
        <a:xfrm flipV="1">
          <a:off x="1130300" y="16904309"/>
          <a:ext cx="889000" cy="69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71428</xdr:rowOff>
    </xdr:from>
    <xdr:to>
      <xdr:col>10</xdr:col>
      <xdr:colOff>165100</xdr:colOff>
      <xdr:row>97</xdr:row>
      <xdr:rowOff>1578</xdr:rowOff>
    </xdr:to>
    <xdr:sp macro="" textlink="">
      <xdr:nvSpPr>
        <xdr:cNvPr id="246" name="フローチャート: 判断 245"/>
        <xdr:cNvSpPr/>
      </xdr:nvSpPr>
      <xdr:spPr>
        <a:xfrm>
          <a:off x="1968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18105</xdr:rowOff>
    </xdr:from>
    <xdr:ext cx="534377" cy="259045"/>
    <xdr:sp macro="" textlink="">
      <xdr:nvSpPr>
        <xdr:cNvPr id="247" name="テキスト ボックス 246"/>
        <xdr:cNvSpPr txBox="1"/>
      </xdr:nvSpPr>
      <xdr:spPr>
        <a:xfrm>
          <a:off x="1752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9478</xdr:rowOff>
    </xdr:from>
    <xdr:to>
      <xdr:col>6</xdr:col>
      <xdr:colOff>38100</xdr:colOff>
      <xdr:row>97</xdr:row>
      <xdr:rowOff>111078</xdr:rowOff>
    </xdr:to>
    <xdr:sp macro="" textlink="">
      <xdr:nvSpPr>
        <xdr:cNvPr id="248" name="フローチャート: 判断 247"/>
        <xdr:cNvSpPr/>
      </xdr:nvSpPr>
      <xdr:spPr>
        <a:xfrm>
          <a:off x="1079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127605</xdr:rowOff>
    </xdr:from>
    <xdr:ext cx="534377" cy="259045"/>
    <xdr:sp macro="" textlink="">
      <xdr:nvSpPr>
        <xdr:cNvPr id="249" name="テキスト ボックス 248"/>
        <xdr:cNvSpPr txBox="1"/>
      </xdr:nvSpPr>
      <xdr:spPr>
        <a:xfrm>
          <a:off x="863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132595</xdr:rowOff>
    </xdr:from>
    <xdr:to>
      <xdr:col>24</xdr:col>
      <xdr:colOff>114300</xdr:colOff>
      <xdr:row>96</xdr:row>
      <xdr:rowOff>62745</xdr:rowOff>
    </xdr:to>
    <xdr:sp macro="" textlink="">
      <xdr:nvSpPr>
        <xdr:cNvPr id="255" name="楕円 254"/>
        <xdr:cNvSpPr/>
      </xdr:nvSpPr>
      <xdr:spPr>
        <a:xfrm>
          <a:off x="4584700" y="1642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155472</xdr:rowOff>
    </xdr:from>
    <xdr:ext cx="534377" cy="259045"/>
    <xdr:sp macro="" textlink="">
      <xdr:nvSpPr>
        <xdr:cNvPr id="256" name="扶助費該当値テキスト"/>
        <xdr:cNvSpPr txBox="1"/>
      </xdr:nvSpPr>
      <xdr:spPr>
        <a:xfrm>
          <a:off x="4686300" y="16271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47867</xdr:rowOff>
    </xdr:from>
    <xdr:to>
      <xdr:col>20</xdr:col>
      <xdr:colOff>38100</xdr:colOff>
      <xdr:row>95</xdr:row>
      <xdr:rowOff>149467</xdr:rowOff>
    </xdr:to>
    <xdr:sp macro="" textlink="">
      <xdr:nvSpPr>
        <xdr:cNvPr id="257" name="楕円 256"/>
        <xdr:cNvSpPr/>
      </xdr:nvSpPr>
      <xdr:spPr>
        <a:xfrm>
          <a:off x="3746500" y="16335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165994</xdr:rowOff>
    </xdr:from>
    <xdr:ext cx="534377" cy="259045"/>
    <xdr:sp macro="" textlink="">
      <xdr:nvSpPr>
        <xdr:cNvPr id="258" name="テキスト ボックス 257"/>
        <xdr:cNvSpPr txBox="1"/>
      </xdr:nvSpPr>
      <xdr:spPr>
        <a:xfrm>
          <a:off x="3530111" y="1611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33170</xdr:rowOff>
    </xdr:from>
    <xdr:to>
      <xdr:col>15</xdr:col>
      <xdr:colOff>101600</xdr:colOff>
      <xdr:row>98</xdr:row>
      <xdr:rowOff>134770</xdr:rowOff>
    </xdr:to>
    <xdr:sp macro="" textlink="">
      <xdr:nvSpPr>
        <xdr:cNvPr id="259" name="楕円 258"/>
        <xdr:cNvSpPr/>
      </xdr:nvSpPr>
      <xdr:spPr>
        <a:xfrm>
          <a:off x="2857500" y="168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125897</xdr:rowOff>
    </xdr:from>
    <xdr:ext cx="534377" cy="259045"/>
    <xdr:sp macro="" textlink="">
      <xdr:nvSpPr>
        <xdr:cNvPr id="260" name="テキスト ボックス 259"/>
        <xdr:cNvSpPr txBox="1"/>
      </xdr:nvSpPr>
      <xdr:spPr>
        <a:xfrm>
          <a:off x="2641111" y="16927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51409</xdr:rowOff>
    </xdr:from>
    <xdr:to>
      <xdr:col>10</xdr:col>
      <xdr:colOff>165100</xdr:colOff>
      <xdr:row>98</xdr:row>
      <xdr:rowOff>153009</xdr:rowOff>
    </xdr:to>
    <xdr:sp macro="" textlink="">
      <xdr:nvSpPr>
        <xdr:cNvPr id="261" name="楕円 260"/>
        <xdr:cNvSpPr/>
      </xdr:nvSpPr>
      <xdr:spPr>
        <a:xfrm>
          <a:off x="1968500" y="1685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144136</xdr:rowOff>
    </xdr:from>
    <xdr:ext cx="534377" cy="259045"/>
    <xdr:sp macro="" textlink="">
      <xdr:nvSpPr>
        <xdr:cNvPr id="262" name="テキスト ボックス 261"/>
        <xdr:cNvSpPr txBox="1"/>
      </xdr:nvSpPr>
      <xdr:spPr>
        <a:xfrm>
          <a:off x="1752111" y="1694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121117</xdr:rowOff>
    </xdr:from>
    <xdr:to>
      <xdr:col>6</xdr:col>
      <xdr:colOff>38100</xdr:colOff>
      <xdr:row>99</xdr:row>
      <xdr:rowOff>51267</xdr:rowOff>
    </xdr:to>
    <xdr:sp macro="" textlink="">
      <xdr:nvSpPr>
        <xdr:cNvPr id="263" name="楕円 262"/>
        <xdr:cNvSpPr/>
      </xdr:nvSpPr>
      <xdr:spPr>
        <a:xfrm>
          <a:off x="1079500" y="16923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42394</xdr:rowOff>
    </xdr:from>
    <xdr:ext cx="534377" cy="259045"/>
    <xdr:sp macro="" textlink="">
      <xdr:nvSpPr>
        <xdr:cNvPr id="264" name="テキスト ボックス 263"/>
        <xdr:cNvSpPr txBox="1"/>
      </xdr:nvSpPr>
      <xdr:spPr>
        <a:xfrm>
          <a:off x="863111" y="1701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8" name="テキスト ボックス 277"/>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0" name="テキスト ボックス 279"/>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2" name="テキスト ボックス 281"/>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139983</xdr:rowOff>
    </xdr:from>
    <xdr:to>
      <xdr:col>54</xdr:col>
      <xdr:colOff>189865</xdr:colOff>
      <xdr:row>37</xdr:row>
      <xdr:rowOff>138987</xdr:rowOff>
    </xdr:to>
    <xdr:cxnSp macro="">
      <xdr:nvCxnSpPr>
        <xdr:cNvPr id="286" name="直線コネクタ 285"/>
        <xdr:cNvCxnSpPr/>
      </xdr:nvCxnSpPr>
      <xdr:spPr>
        <a:xfrm flipV="1">
          <a:off x="10475595" y="5454933"/>
          <a:ext cx="1270" cy="1027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142814</xdr:rowOff>
    </xdr:from>
    <xdr:ext cx="534377" cy="259045"/>
    <xdr:sp macro="" textlink="">
      <xdr:nvSpPr>
        <xdr:cNvPr id="287" name="補助費等最小値テキスト"/>
        <xdr:cNvSpPr txBox="1"/>
      </xdr:nvSpPr>
      <xdr:spPr>
        <a:xfrm>
          <a:off x="10528300" y="648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138987</xdr:rowOff>
    </xdr:from>
    <xdr:to>
      <xdr:col>55</xdr:col>
      <xdr:colOff>88900</xdr:colOff>
      <xdr:row>37</xdr:row>
      <xdr:rowOff>138987</xdr:rowOff>
    </xdr:to>
    <xdr:cxnSp macro="">
      <xdr:nvCxnSpPr>
        <xdr:cNvPr id="288" name="直線コネクタ 287"/>
        <xdr:cNvCxnSpPr/>
      </xdr:nvCxnSpPr>
      <xdr:spPr>
        <a:xfrm>
          <a:off x="10388600" y="648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86660</xdr:rowOff>
    </xdr:from>
    <xdr:ext cx="599010" cy="259045"/>
    <xdr:sp macro="" textlink="">
      <xdr:nvSpPr>
        <xdr:cNvPr id="289" name="補助費等最大値テキスト"/>
        <xdr:cNvSpPr txBox="1"/>
      </xdr:nvSpPr>
      <xdr:spPr>
        <a:xfrm>
          <a:off x="10528300" y="523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139983</xdr:rowOff>
    </xdr:from>
    <xdr:to>
      <xdr:col>55</xdr:col>
      <xdr:colOff>88900</xdr:colOff>
      <xdr:row>31</xdr:row>
      <xdr:rowOff>139983</xdr:rowOff>
    </xdr:to>
    <xdr:cxnSp macro="">
      <xdr:nvCxnSpPr>
        <xdr:cNvPr id="290" name="直線コネクタ 289"/>
        <xdr:cNvCxnSpPr/>
      </xdr:nvCxnSpPr>
      <xdr:spPr>
        <a:xfrm>
          <a:off x="10388600" y="5454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142256</xdr:rowOff>
    </xdr:from>
    <xdr:to>
      <xdr:col>55</xdr:col>
      <xdr:colOff>0</xdr:colOff>
      <xdr:row>36</xdr:row>
      <xdr:rowOff>157659</xdr:rowOff>
    </xdr:to>
    <xdr:cxnSp macro="">
      <xdr:nvCxnSpPr>
        <xdr:cNvPr id="291" name="直線コネクタ 290"/>
        <xdr:cNvCxnSpPr/>
      </xdr:nvCxnSpPr>
      <xdr:spPr>
        <a:xfrm>
          <a:off x="9639300" y="6314456"/>
          <a:ext cx="838200" cy="15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6246</xdr:rowOff>
    </xdr:from>
    <xdr:ext cx="534377" cy="259045"/>
    <xdr:sp macro="" textlink="">
      <xdr:nvSpPr>
        <xdr:cNvPr id="292" name="補助費等平均値テキスト"/>
        <xdr:cNvSpPr txBox="1"/>
      </xdr:nvSpPr>
      <xdr:spPr>
        <a:xfrm>
          <a:off x="10528300" y="60069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154819</xdr:rowOff>
    </xdr:from>
    <xdr:to>
      <xdr:col>55</xdr:col>
      <xdr:colOff>50800</xdr:colOff>
      <xdr:row>36</xdr:row>
      <xdr:rowOff>84969</xdr:rowOff>
    </xdr:to>
    <xdr:sp macro="" textlink="">
      <xdr:nvSpPr>
        <xdr:cNvPr id="293" name="フローチャート: 判断 292"/>
        <xdr:cNvSpPr/>
      </xdr:nvSpPr>
      <xdr:spPr>
        <a:xfrm>
          <a:off x="10426700" y="6155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142256</xdr:rowOff>
    </xdr:from>
    <xdr:to>
      <xdr:col>50</xdr:col>
      <xdr:colOff>114300</xdr:colOff>
      <xdr:row>37</xdr:row>
      <xdr:rowOff>1763</xdr:rowOff>
    </xdr:to>
    <xdr:cxnSp macro="">
      <xdr:nvCxnSpPr>
        <xdr:cNvPr id="294" name="直線コネクタ 293"/>
        <xdr:cNvCxnSpPr/>
      </xdr:nvCxnSpPr>
      <xdr:spPr>
        <a:xfrm flipV="1">
          <a:off x="8750300" y="6314456"/>
          <a:ext cx="889000" cy="30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169152</xdr:rowOff>
    </xdr:from>
    <xdr:to>
      <xdr:col>50</xdr:col>
      <xdr:colOff>165100</xdr:colOff>
      <xdr:row>36</xdr:row>
      <xdr:rowOff>99302</xdr:rowOff>
    </xdr:to>
    <xdr:sp macro="" textlink="">
      <xdr:nvSpPr>
        <xdr:cNvPr id="295" name="フローチャート: 判断 294"/>
        <xdr:cNvSpPr/>
      </xdr:nvSpPr>
      <xdr:spPr>
        <a:xfrm>
          <a:off x="95885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115829</xdr:rowOff>
    </xdr:from>
    <xdr:ext cx="534377" cy="259045"/>
    <xdr:sp macro="" textlink="">
      <xdr:nvSpPr>
        <xdr:cNvPr id="296" name="テキスト ボックス 295"/>
        <xdr:cNvSpPr txBox="1"/>
      </xdr:nvSpPr>
      <xdr:spPr>
        <a:xfrm>
          <a:off x="9372111" y="594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1763</xdr:rowOff>
    </xdr:from>
    <xdr:to>
      <xdr:col>45</xdr:col>
      <xdr:colOff>177800</xdr:colOff>
      <xdr:row>37</xdr:row>
      <xdr:rowOff>21692</xdr:rowOff>
    </xdr:to>
    <xdr:cxnSp macro="">
      <xdr:nvCxnSpPr>
        <xdr:cNvPr id="297" name="直線コネクタ 296"/>
        <xdr:cNvCxnSpPr/>
      </xdr:nvCxnSpPr>
      <xdr:spPr>
        <a:xfrm flipV="1">
          <a:off x="7861300" y="6345413"/>
          <a:ext cx="889000" cy="1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24682</xdr:rowOff>
    </xdr:from>
    <xdr:to>
      <xdr:col>46</xdr:col>
      <xdr:colOff>38100</xdr:colOff>
      <xdr:row>36</xdr:row>
      <xdr:rowOff>126282</xdr:rowOff>
    </xdr:to>
    <xdr:sp macro="" textlink="">
      <xdr:nvSpPr>
        <xdr:cNvPr id="298" name="フローチャート: 判断 297"/>
        <xdr:cNvSpPr/>
      </xdr:nvSpPr>
      <xdr:spPr>
        <a:xfrm>
          <a:off x="8699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142809</xdr:rowOff>
    </xdr:from>
    <xdr:ext cx="534377" cy="259045"/>
    <xdr:sp macro="" textlink="">
      <xdr:nvSpPr>
        <xdr:cNvPr id="299" name="テキスト ボックス 298"/>
        <xdr:cNvSpPr txBox="1"/>
      </xdr:nvSpPr>
      <xdr:spPr>
        <a:xfrm>
          <a:off x="8483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21692</xdr:rowOff>
    </xdr:from>
    <xdr:to>
      <xdr:col>41</xdr:col>
      <xdr:colOff>50800</xdr:colOff>
      <xdr:row>37</xdr:row>
      <xdr:rowOff>27563</xdr:rowOff>
    </xdr:to>
    <xdr:cxnSp macro="">
      <xdr:nvCxnSpPr>
        <xdr:cNvPr id="300" name="直線コネクタ 299"/>
        <xdr:cNvCxnSpPr/>
      </xdr:nvCxnSpPr>
      <xdr:spPr>
        <a:xfrm flipV="1">
          <a:off x="6972300" y="6365342"/>
          <a:ext cx="889000" cy="5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65761</xdr:rowOff>
    </xdr:from>
    <xdr:to>
      <xdr:col>41</xdr:col>
      <xdr:colOff>101600</xdr:colOff>
      <xdr:row>36</xdr:row>
      <xdr:rowOff>167361</xdr:rowOff>
    </xdr:to>
    <xdr:sp macro="" textlink="">
      <xdr:nvSpPr>
        <xdr:cNvPr id="301" name="フローチャート: 判断 300"/>
        <xdr:cNvSpPr/>
      </xdr:nvSpPr>
      <xdr:spPr>
        <a:xfrm>
          <a:off x="7810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12438</xdr:rowOff>
    </xdr:from>
    <xdr:ext cx="534377" cy="259045"/>
    <xdr:sp macro="" textlink="">
      <xdr:nvSpPr>
        <xdr:cNvPr id="302" name="テキスト ボックス 301"/>
        <xdr:cNvSpPr txBox="1"/>
      </xdr:nvSpPr>
      <xdr:spPr>
        <a:xfrm>
          <a:off x="7594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75591</xdr:rowOff>
    </xdr:from>
    <xdr:to>
      <xdr:col>36</xdr:col>
      <xdr:colOff>165100</xdr:colOff>
      <xdr:row>37</xdr:row>
      <xdr:rowOff>5741</xdr:rowOff>
    </xdr:to>
    <xdr:sp macro="" textlink="">
      <xdr:nvSpPr>
        <xdr:cNvPr id="303" name="フローチャート: 判断 302"/>
        <xdr:cNvSpPr/>
      </xdr:nvSpPr>
      <xdr:spPr>
        <a:xfrm>
          <a:off x="6921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22268</xdr:rowOff>
    </xdr:from>
    <xdr:ext cx="534377" cy="259045"/>
    <xdr:sp macro="" textlink="">
      <xdr:nvSpPr>
        <xdr:cNvPr id="304" name="テキスト ボックス 303"/>
        <xdr:cNvSpPr txBox="1"/>
      </xdr:nvSpPr>
      <xdr:spPr>
        <a:xfrm>
          <a:off x="6705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106859</xdr:rowOff>
    </xdr:from>
    <xdr:to>
      <xdr:col>55</xdr:col>
      <xdr:colOff>50800</xdr:colOff>
      <xdr:row>37</xdr:row>
      <xdr:rowOff>37009</xdr:rowOff>
    </xdr:to>
    <xdr:sp macro="" textlink="">
      <xdr:nvSpPr>
        <xdr:cNvPr id="310" name="楕円 309"/>
        <xdr:cNvSpPr/>
      </xdr:nvSpPr>
      <xdr:spPr>
        <a:xfrm>
          <a:off x="10426700" y="627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85286</xdr:rowOff>
    </xdr:from>
    <xdr:ext cx="534377" cy="259045"/>
    <xdr:sp macro="" textlink="">
      <xdr:nvSpPr>
        <xdr:cNvPr id="311" name="補助費等該当値テキスト"/>
        <xdr:cNvSpPr txBox="1"/>
      </xdr:nvSpPr>
      <xdr:spPr>
        <a:xfrm>
          <a:off x="10528300" y="625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91456</xdr:rowOff>
    </xdr:from>
    <xdr:to>
      <xdr:col>50</xdr:col>
      <xdr:colOff>165100</xdr:colOff>
      <xdr:row>37</xdr:row>
      <xdr:rowOff>21606</xdr:rowOff>
    </xdr:to>
    <xdr:sp macro="" textlink="">
      <xdr:nvSpPr>
        <xdr:cNvPr id="312" name="楕円 311"/>
        <xdr:cNvSpPr/>
      </xdr:nvSpPr>
      <xdr:spPr>
        <a:xfrm>
          <a:off x="9588500" y="62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12733</xdr:rowOff>
    </xdr:from>
    <xdr:ext cx="534377" cy="259045"/>
    <xdr:sp macro="" textlink="">
      <xdr:nvSpPr>
        <xdr:cNvPr id="313" name="テキスト ボックス 312"/>
        <xdr:cNvSpPr txBox="1"/>
      </xdr:nvSpPr>
      <xdr:spPr>
        <a:xfrm>
          <a:off x="9372111" y="635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122413</xdr:rowOff>
    </xdr:from>
    <xdr:to>
      <xdr:col>46</xdr:col>
      <xdr:colOff>38100</xdr:colOff>
      <xdr:row>37</xdr:row>
      <xdr:rowOff>52563</xdr:rowOff>
    </xdr:to>
    <xdr:sp macro="" textlink="">
      <xdr:nvSpPr>
        <xdr:cNvPr id="314" name="楕円 313"/>
        <xdr:cNvSpPr/>
      </xdr:nvSpPr>
      <xdr:spPr>
        <a:xfrm>
          <a:off x="8699500" y="62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43690</xdr:rowOff>
    </xdr:from>
    <xdr:ext cx="534377" cy="259045"/>
    <xdr:sp macro="" textlink="">
      <xdr:nvSpPr>
        <xdr:cNvPr id="315" name="テキスト ボックス 314"/>
        <xdr:cNvSpPr txBox="1"/>
      </xdr:nvSpPr>
      <xdr:spPr>
        <a:xfrm>
          <a:off x="8483111" y="63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142342</xdr:rowOff>
    </xdr:from>
    <xdr:to>
      <xdr:col>41</xdr:col>
      <xdr:colOff>101600</xdr:colOff>
      <xdr:row>37</xdr:row>
      <xdr:rowOff>72492</xdr:rowOff>
    </xdr:to>
    <xdr:sp macro="" textlink="">
      <xdr:nvSpPr>
        <xdr:cNvPr id="316" name="楕円 315"/>
        <xdr:cNvSpPr/>
      </xdr:nvSpPr>
      <xdr:spPr>
        <a:xfrm>
          <a:off x="7810500" y="63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63619</xdr:rowOff>
    </xdr:from>
    <xdr:ext cx="534377" cy="259045"/>
    <xdr:sp macro="" textlink="">
      <xdr:nvSpPr>
        <xdr:cNvPr id="317" name="テキスト ボックス 316"/>
        <xdr:cNvSpPr txBox="1"/>
      </xdr:nvSpPr>
      <xdr:spPr>
        <a:xfrm>
          <a:off x="7594111" y="6407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148213</xdr:rowOff>
    </xdr:from>
    <xdr:to>
      <xdr:col>36</xdr:col>
      <xdr:colOff>165100</xdr:colOff>
      <xdr:row>37</xdr:row>
      <xdr:rowOff>78363</xdr:rowOff>
    </xdr:to>
    <xdr:sp macro="" textlink="">
      <xdr:nvSpPr>
        <xdr:cNvPr id="318" name="楕円 317"/>
        <xdr:cNvSpPr/>
      </xdr:nvSpPr>
      <xdr:spPr>
        <a:xfrm>
          <a:off x="6921500" y="632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69490</xdr:rowOff>
    </xdr:from>
    <xdr:ext cx="534377" cy="259045"/>
    <xdr:sp macro="" textlink="">
      <xdr:nvSpPr>
        <xdr:cNvPr id="319" name="テキスト ボックス 318"/>
        <xdr:cNvSpPr txBox="1"/>
      </xdr:nvSpPr>
      <xdr:spPr>
        <a:xfrm>
          <a:off x="6705111" y="641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91822</xdr:rowOff>
    </xdr:from>
    <xdr:to>
      <xdr:col>54</xdr:col>
      <xdr:colOff>189865</xdr:colOff>
      <xdr:row>58</xdr:row>
      <xdr:rowOff>130794</xdr:rowOff>
    </xdr:to>
    <xdr:cxnSp macro="">
      <xdr:nvCxnSpPr>
        <xdr:cNvPr id="345" name="直線コネクタ 344"/>
        <xdr:cNvCxnSpPr/>
      </xdr:nvCxnSpPr>
      <xdr:spPr>
        <a:xfrm flipV="1">
          <a:off x="10475595" y="8664322"/>
          <a:ext cx="1270" cy="1410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134621</xdr:rowOff>
    </xdr:from>
    <xdr:ext cx="534377" cy="259045"/>
    <xdr:sp macro="" textlink="">
      <xdr:nvSpPr>
        <xdr:cNvPr id="346" name="普通建設事業費最小値テキスト"/>
        <xdr:cNvSpPr txBox="1"/>
      </xdr:nvSpPr>
      <xdr:spPr>
        <a:xfrm>
          <a:off x="10528300" y="1007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130794</xdr:rowOff>
    </xdr:from>
    <xdr:to>
      <xdr:col>55</xdr:col>
      <xdr:colOff>88900</xdr:colOff>
      <xdr:row>58</xdr:row>
      <xdr:rowOff>130794</xdr:rowOff>
    </xdr:to>
    <xdr:cxnSp macro="">
      <xdr:nvCxnSpPr>
        <xdr:cNvPr id="347" name="直線コネクタ 346"/>
        <xdr:cNvCxnSpPr/>
      </xdr:nvCxnSpPr>
      <xdr:spPr>
        <a:xfrm>
          <a:off x="10388600" y="1007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38499</xdr:rowOff>
    </xdr:from>
    <xdr:ext cx="599010" cy="259045"/>
    <xdr:sp macro="" textlink="">
      <xdr:nvSpPr>
        <xdr:cNvPr id="348" name="普通建設事業費最大値テキスト"/>
        <xdr:cNvSpPr txBox="1"/>
      </xdr:nvSpPr>
      <xdr:spPr>
        <a:xfrm>
          <a:off x="10528300" y="843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91822</xdr:rowOff>
    </xdr:from>
    <xdr:to>
      <xdr:col>55</xdr:col>
      <xdr:colOff>88900</xdr:colOff>
      <xdr:row>50</xdr:row>
      <xdr:rowOff>91822</xdr:rowOff>
    </xdr:to>
    <xdr:cxnSp macro="">
      <xdr:nvCxnSpPr>
        <xdr:cNvPr id="349" name="直線コネクタ 348"/>
        <xdr:cNvCxnSpPr/>
      </xdr:nvCxnSpPr>
      <xdr:spPr>
        <a:xfrm>
          <a:off x="10388600" y="8664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57035</xdr:rowOff>
    </xdr:from>
    <xdr:to>
      <xdr:col>55</xdr:col>
      <xdr:colOff>0</xdr:colOff>
      <xdr:row>58</xdr:row>
      <xdr:rowOff>69200</xdr:rowOff>
    </xdr:to>
    <xdr:cxnSp macro="">
      <xdr:nvCxnSpPr>
        <xdr:cNvPr id="350" name="直線コネクタ 349"/>
        <xdr:cNvCxnSpPr/>
      </xdr:nvCxnSpPr>
      <xdr:spPr>
        <a:xfrm flipV="1">
          <a:off x="9639300" y="10001135"/>
          <a:ext cx="838200" cy="1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67673</xdr:rowOff>
    </xdr:from>
    <xdr:ext cx="599010" cy="259045"/>
    <xdr:sp macro="" textlink="">
      <xdr:nvSpPr>
        <xdr:cNvPr id="351" name="普通建設事業費平均値テキスト"/>
        <xdr:cNvSpPr txBox="1"/>
      </xdr:nvSpPr>
      <xdr:spPr>
        <a:xfrm>
          <a:off x="10528300" y="96688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44796</xdr:rowOff>
    </xdr:from>
    <xdr:to>
      <xdr:col>55</xdr:col>
      <xdr:colOff>50800</xdr:colOff>
      <xdr:row>57</xdr:row>
      <xdr:rowOff>146396</xdr:rowOff>
    </xdr:to>
    <xdr:sp macro="" textlink="">
      <xdr:nvSpPr>
        <xdr:cNvPr id="352" name="フローチャート: 判断 351"/>
        <xdr:cNvSpPr/>
      </xdr:nvSpPr>
      <xdr:spPr>
        <a:xfrm>
          <a:off x="10426700" y="9817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69200</xdr:rowOff>
    </xdr:from>
    <xdr:to>
      <xdr:col>50</xdr:col>
      <xdr:colOff>114300</xdr:colOff>
      <xdr:row>58</xdr:row>
      <xdr:rowOff>79274</xdr:rowOff>
    </xdr:to>
    <xdr:cxnSp macro="">
      <xdr:nvCxnSpPr>
        <xdr:cNvPr id="353" name="直線コネクタ 352"/>
        <xdr:cNvCxnSpPr/>
      </xdr:nvCxnSpPr>
      <xdr:spPr>
        <a:xfrm flipV="1">
          <a:off x="8750300" y="10013300"/>
          <a:ext cx="889000" cy="1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74002</xdr:rowOff>
    </xdr:from>
    <xdr:to>
      <xdr:col>50</xdr:col>
      <xdr:colOff>165100</xdr:colOff>
      <xdr:row>58</xdr:row>
      <xdr:rowOff>4152</xdr:rowOff>
    </xdr:to>
    <xdr:sp macro="" textlink="">
      <xdr:nvSpPr>
        <xdr:cNvPr id="354" name="フローチャート: 判断 353"/>
        <xdr:cNvSpPr/>
      </xdr:nvSpPr>
      <xdr:spPr>
        <a:xfrm>
          <a:off x="9588500" y="984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20679</xdr:rowOff>
    </xdr:from>
    <xdr:ext cx="534377" cy="259045"/>
    <xdr:sp macro="" textlink="">
      <xdr:nvSpPr>
        <xdr:cNvPr id="355" name="テキスト ボックス 354"/>
        <xdr:cNvSpPr txBox="1"/>
      </xdr:nvSpPr>
      <xdr:spPr>
        <a:xfrm>
          <a:off x="9372111" y="962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163305</xdr:rowOff>
    </xdr:from>
    <xdr:to>
      <xdr:col>45</xdr:col>
      <xdr:colOff>177800</xdr:colOff>
      <xdr:row>58</xdr:row>
      <xdr:rowOff>79274</xdr:rowOff>
    </xdr:to>
    <xdr:cxnSp macro="">
      <xdr:nvCxnSpPr>
        <xdr:cNvPr id="356" name="直線コネクタ 355"/>
        <xdr:cNvCxnSpPr/>
      </xdr:nvCxnSpPr>
      <xdr:spPr>
        <a:xfrm>
          <a:off x="7861300" y="9935955"/>
          <a:ext cx="889000" cy="87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75396</xdr:rowOff>
    </xdr:from>
    <xdr:to>
      <xdr:col>46</xdr:col>
      <xdr:colOff>38100</xdr:colOff>
      <xdr:row>58</xdr:row>
      <xdr:rowOff>5546</xdr:rowOff>
    </xdr:to>
    <xdr:sp macro="" textlink="">
      <xdr:nvSpPr>
        <xdr:cNvPr id="357" name="フローチャート: 判断 356"/>
        <xdr:cNvSpPr/>
      </xdr:nvSpPr>
      <xdr:spPr>
        <a:xfrm>
          <a:off x="8699500" y="984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22073</xdr:rowOff>
    </xdr:from>
    <xdr:ext cx="534377" cy="259045"/>
    <xdr:sp macro="" textlink="">
      <xdr:nvSpPr>
        <xdr:cNvPr id="358" name="テキスト ボックス 357"/>
        <xdr:cNvSpPr txBox="1"/>
      </xdr:nvSpPr>
      <xdr:spPr>
        <a:xfrm>
          <a:off x="8483111" y="962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163305</xdr:rowOff>
    </xdr:from>
    <xdr:to>
      <xdr:col>41</xdr:col>
      <xdr:colOff>50800</xdr:colOff>
      <xdr:row>58</xdr:row>
      <xdr:rowOff>105687</xdr:rowOff>
    </xdr:to>
    <xdr:cxnSp macro="">
      <xdr:nvCxnSpPr>
        <xdr:cNvPr id="359" name="直線コネクタ 358"/>
        <xdr:cNvCxnSpPr/>
      </xdr:nvCxnSpPr>
      <xdr:spPr>
        <a:xfrm flipV="1">
          <a:off x="6972300" y="9935955"/>
          <a:ext cx="889000" cy="113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58879</xdr:rowOff>
    </xdr:from>
    <xdr:to>
      <xdr:col>41</xdr:col>
      <xdr:colOff>101600</xdr:colOff>
      <xdr:row>57</xdr:row>
      <xdr:rowOff>160479</xdr:rowOff>
    </xdr:to>
    <xdr:sp macro="" textlink="">
      <xdr:nvSpPr>
        <xdr:cNvPr id="360" name="フローチャート: 判断 359"/>
        <xdr:cNvSpPr/>
      </xdr:nvSpPr>
      <xdr:spPr>
        <a:xfrm>
          <a:off x="7810500" y="983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5556</xdr:rowOff>
    </xdr:from>
    <xdr:ext cx="599010" cy="259045"/>
    <xdr:sp macro="" textlink="">
      <xdr:nvSpPr>
        <xdr:cNvPr id="361" name="テキスト ボックス 360"/>
        <xdr:cNvSpPr txBox="1"/>
      </xdr:nvSpPr>
      <xdr:spPr>
        <a:xfrm>
          <a:off x="7561795" y="9606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5219</xdr:rowOff>
    </xdr:from>
    <xdr:to>
      <xdr:col>36</xdr:col>
      <xdr:colOff>165100</xdr:colOff>
      <xdr:row>57</xdr:row>
      <xdr:rowOff>106819</xdr:rowOff>
    </xdr:to>
    <xdr:sp macro="" textlink="">
      <xdr:nvSpPr>
        <xdr:cNvPr id="362" name="フローチャート: 判断 361"/>
        <xdr:cNvSpPr/>
      </xdr:nvSpPr>
      <xdr:spPr>
        <a:xfrm>
          <a:off x="6921500" y="977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123346</xdr:rowOff>
    </xdr:from>
    <xdr:ext cx="599010" cy="259045"/>
    <xdr:sp macro="" textlink="">
      <xdr:nvSpPr>
        <xdr:cNvPr id="363" name="テキスト ボックス 362"/>
        <xdr:cNvSpPr txBox="1"/>
      </xdr:nvSpPr>
      <xdr:spPr>
        <a:xfrm>
          <a:off x="6672795" y="9553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6235</xdr:rowOff>
    </xdr:from>
    <xdr:to>
      <xdr:col>55</xdr:col>
      <xdr:colOff>50800</xdr:colOff>
      <xdr:row>58</xdr:row>
      <xdr:rowOff>107835</xdr:rowOff>
    </xdr:to>
    <xdr:sp macro="" textlink="">
      <xdr:nvSpPr>
        <xdr:cNvPr id="369" name="楕円 368"/>
        <xdr:cNvSpPr/>
      </xdr:nvSpPr>
      <xdr:spPr>
        <a:xfrm>
          <a:off x="10426700" y="995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92612</xdr:rowOff>
    </xdr:from>
    <xdr:ext cx="534377" cy="259045"/>
    <xdr:sp macro="" textlink="">
      <xdr:nvSpPr>
        <xdr:cNvPr id="370" name="普通建設事業費該当値テキスト"/>
        <xdr:cNvSpPr txBox="1"/>
      </xdr:nvSpPr>
      <xdr:spPr>
        <a:xfrm>
          <a:off x="10528300" y="986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18400</xdr:rowOff>
    </xdr:from>
    <xdr:to>
      <xdr:col>50</xdr:col>
      <xdr:colOff>165100</xdr:colOff>
      <xdr:row>58</xdr:row>
      <xdr:rowOff>120000</xdr:rowOff>
    </xdr:to>
    <xdr:sp macro="" textlink="">
      <xdr:nvSpPr>
        <xdr:cNvPr id="371" name="楕円 370"/>
        <xdr:cNvSpPr/>
      </xdr:nvSpPr>
      <xdr:spPr>
        <a:xfrm>
          <a:off x="9588500" y="996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111127</xdr:rowOff>
    </xdr:from>
    <xdr:ext cx="534377" cy="259045"/>
    <xdr:sp macro="" textlink="">
      <xdr:nvSpPr>
        <xdr:cNvPr id="372" name="テキスト ボックス 371"/>
        <xdr:cNvSpPr txBox="1"/>
      </xdr:nvSpPr>
      <xdr:spPr>
        <a:xfrm>
          <a:off x="9372111" y="1005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28474</xdr:rowOff>
    </xdr:from>
    <xdr:to>
      <xdr:col>46</xdr:col>
      <xdr:colOff>38100</xdr:colOff>
      <xdr:row>58</xdr:row>
      <xdr:rowOff>130074</xdr:rowOff>
    </xdr:to>
    <xdr:sp macro="" textlink="">
      <xdr:nvSpPr>
        <xdr:cNvPr id="373" name="楕円 372"/>
        <xdr:cNvSpPr/>
      </xdr:nvSpPr>
      <xdr:spPr>
        <a:xfrm>
          <a:off x="8699500" y="9972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121201</xdr:rowOff>
    </xdr:from>
    <xdr:ext cx="534377" cy="259045"/>
    <xdr:sp macro="" textlink="">
      <xdr:nvSpPr>
        <xdr:cNvPr id="374" name="テキスト ボックス 373"/>
        <xdr:cNvSpPr txBox="1"/>
      </xdr:nvSpPr>
      <xdr:spPr>
        <a:xfrm>
          <a:off x="8483111" y="1006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112505</xdr:rowOff>
    </xdr:from>
    <xdr:to>
      <xdr:col>41</xdr:col>
      <xdr:colOff>101600</xdr:colOff>
      <xdr:row>58</xdr:row>
      <xdr:rowOff>42655</xdr:rowOff>
    </xdr:to>
    <xdr:sp macro="" textlink="">
      <xdr:nvSpPr>
        <xdr:cNvPr id="375" name="楕円 374"/>
        <xdr:cNvSpPr/>
      </xdr:nvSpPr>
      <xdr:spPr>
        <a:xfrm>
          <a:off x="7810500" y="98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33782</xdr:rowOff>
    </xdr:from>
    <xdr:ext cx="534377" cy="259045"/>
    <xdr:sp macro="" textlink="">
      <xdr:nvSpPr>
        <xdr:cNvPr id="376" name="テキスト ボックス 375"/>
        <xdr:cNvSpPr txBox="1"/>
      </xdr:nvSpPr>
      <xdr:spPr>
        <a:xfrm>
          <a:off x="7594111" y="997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54887</xdr:rowOff>
    </xdr:from>
    <xdr:to>
      <xdr:col>36</xdr:col>
      <xdr:colOff>165100</xdr:colOff>
      <xdr:row>58</xdr:row>
      <xdr:rowOff>156487</xdr:rowOff>
    </xdr:to>
    <xdr:sp macro="" textlink="">
      <xdr:nvSpPr>
        <xdr:cNvPr id="377" name="楕円 376"/>
        <xdr:cNvSpPr/>
      </xdr:nvSpPr>
      <xdr:spPr>
        <a:xfrm>
          <a:off x="6921500" y="99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147614</xdr:rowOff>
    </xdr:from>
    <xdr:ext cx="534377" cy="259045"/>
    <xdr:sp macro="" textlink="">
      <xdr:nvSpPr>
        <xdr:cNvPr id="378" name="テキスト ボックス 377"/>
        <xdr:cNvSpPr txBox="1"/>
      </xdr:nvSpPr>
      <xdr:spPr>
        <a:xfrm>
          <a:off x="6705111" y="1009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4" name="テキスト ボックス 393"/>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6" name="テキスト ボックス 395"/>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8" name="テキスト ボックス 397"/>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98133</xdr:rowOff>
    </xdr:from>
    <xdr:to>
      <xdr:col>54</xdr:col>
      <xdr:colOff>189865</xdr:colOff>
      <xdr:row>79</xdr:row>
      <xdr:rowOff>44450</xdr:rowOff>
    </xdr:to>
    <xdr:cxnSp macro="">
      <xdr:nvCxnSpPr>
        <xdr:cNvPr id="402" name="直線コネクタ 401"/>
        <xdr:cNvCxnSpPr/>
      </xdr:nvCxnSpPr>
      <xdr:spPr>
        <a:xfrm flipV="1">
          <a:off x="10475595" y="12099633"/>
          <a:ext cx="1270" cy="1489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44810</xdr:rowOff>
    </xdr:from>
    <xdr:ext cx="534377" cy="259045"/>
    <xdr:sp macro="" textlink="">
      <xdr:nvSpPr>
        <xdr:cNvPr id="405" name="普通建設事業費 （ うち新規整備　）最大値テキスト"/>
        <xdr:cNvSpPr txBox="1"/>
      </xdr:nvSpPr>
      <xdr:spPr>
        <a:xfrm>
          <a:off x="10528300" y="1187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98133</xdr:rowOff>
    </xdr:from>
    <xdr:to>
      <xdr:col>55</xdr:col>
      <xdr:colOff>88900</xdr:colOff>
      <xdr:row>70</xdr:row>
      <xdr:rowOff>98133</xdr:rowOff>
    </xdr:to>
    <xdr:cxnSp macro="">
      <xdr:nvCxnSpPr>
        <xdr:cNvPr id="406" name="直線コネクタ 405"/>
        <xdr:cNvCxnSpPr/>
      </xdr:nvCxnSpPr>
      <xdr:spPr>
        <a:xfrm>
          <a:off x="10388600" y="12099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140215</xdr:rowOff>
    </xdr:from>
    <xdr:to>
      <xdr:col>55</xdr:col>
      <xdr:colOff>0</xdr:colOff>
      <xdr:row>78</xdr:row>
      <xdr:rowOff>154597</xdr:rowOff>
    </xdr:to>
    <xdr:cxnSp macro="">
      <xdr:nvCxnSpPr>
        <xdr:cNvPr id="407" name="直線コネクタ 406"/>
        <xdr:cNvCxnSpPr/>
      </xdr:nvCxnSpPr>
      <xdr:spPr>
        <a:xfrm>
          <a:off x="9639300" y="13341865"/>
          <a:ext cx="838200" cy="18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27328</xdr:rowOff>
    </xdr:from>
    <xdr:ext cx="534377" cy="259045"/>
    <xdr:sp macro="" textlink="">
      <xdr:nvSpPr>
        <xdr:cNvPr id="408" name="普通建設事業費 （ うち新規整備　）平均値テキスト"/>
        <xdr:cNvSpPr txBox="1"/>
      </xdr:nvSpPr>
      <xdr:spPr>
        <a:xfrm>
          <a:off x="10528300" y="13057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4451</xdr:rowOff>
    </xdr:from>
    <xdr:to>
      <xdr:col>55</xdr:col>
      <xdr:colOff>50800</xdr:colOff>
      <xdr:row>77</xdr:row>
      <xdr:rowOff>106051</xdr:rowOff>
    </xdr:to>
    <xdr:sp macro="" textlink="">
      <xdr:nvSpPr>
        <xdr:cNvPr id="409" name="フローチャート: 判断 408"/>
        <xdr:cNvSpPr/>
      </xdr:nvSpPr>
      <xdr:spPr>
        <a:xfrm>
          <a:off x="10426700" y="1320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96495</xdr:rowOff>
    </xdr:from>
    <xdr:to>
      <xdr:col>50</xdr:col>
      <xdr:colOff>114300</xdr:colOff>
      <xdr:row>77</xdr:row>
      <xdr:rowOff>140215</xdr:rowOff>
    </xdr:to>
    <xdr:cxnSp macro="">
      <xdr:nvCxnSpPr>
        <xdr:cNvPr id="410" name="直線コネクタ 409"/>
        <xdr:cNvCxnSpPr/>
      </xdr:nvCxnSpPr>
      <xdr:spPr>
        <a:xfrm>
          <a:off x="8750300" y="13298145"/>
          <a:ext cx="8890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167900</xdr:rowOff>
    </xdr:from>
    <xdr:to>
      <xdr:col>50</xdr:col>
      <xdr:colOff>165100</xdr:colOff>
      <xdr:row>76</xdr:row>
      <xdr:rowOff>98050</xdr:rowOff>
    </xdr:to>
    <xdr:sp macro="" textlink="">
      <xdr:nvSpPr>
        <xdr:cNvPr id="411" name="フローチャート: 判断 410"/>
        <xdr:cNvSpPr/>
      </xdr:nvSpPr>
      <xdr:spPr>
        <a:xfrm>
          <a:off x="9588500" y="1302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114578</xdr:rowOff>
    </xdr:from>
    <xdr:ext cx="534377" cy="259045"/>
    <xdr:sp macro="" textlink="">
      <xdr:nvSpPr>
        <xdr:cNvPr id="412" name="テキスト ボックス 411"/>
        <xdr:cNvSpPr txBox="1"/>
      </xdr:nvSpPr>
      <xdr:spPr>
        <a:xfrm>
          <a:off x="9372111" y="12801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18142</xdr:rowOff>
    </xdr:from>
    <xdr:to>
      <xdr:col>45</xdr:col>
      <xdr:colOff>177800</xdr:colOff>
      <xdr:row>77</xdr:row>
      <xdr:rowOff>96495</xdr:rowOff>
    </xdr:to>
    <xdr:cxnSp macro="">
      <xdr:nvCxnSpPr>
        <xdr:cNvPr id="413" name="直線コネクタ 412"/>
        <xdr:cNvCxnSpPr/>
      </xdr:nvCxnSpPr>
      <xdr:spPr>
        <a:xfrm>
          <a:off x="7861300" y="12876892"/>
          <a:ext cx="889000" cy="42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25750</xdr:rowOff>
    </xdr:from>
    <xdr:to>
      <xdr:col>46</xdr:col>
      <xdr:colOff>38100</xdr:colOff>
      <xdr:row>75</xdr:row>
      <xdr:rowOff>127350</xdr:rowOff>
    </xdr:to>
    <xdr:sp macro="" textlink="">
      <xdr:nvSpPr>
        <xdr:cNvPr id="414" name="フローチャート: 判断 413"/>
        <xdr:cNvSpPr/>
      </xdr:nvSpPr>
      <xdr:spPr>
        <a:xfrm>
          <a:off x="8699500" y="1288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143877</xdr:rowOff>
    </xdr:from>
    <xdr:ext cx="534377" cy="259045"/>
    <xdr:sp macro="" textlink="">
      <xdr:nvSpPr>
        <xdr:cNvPr id="415" name="テキスト ボックス 414"/>
        <xdr:cNvSpPr txBox="1"/>
      </xdr:nvSpPr>
      <xdr:spPr>
        <a:xfrm>
          <a:off x="8483111" y="12659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85757</xdr:rowOff>
    </xdr:from>
    <xdr:to>
      <xdr:col>41</xdr:col>
      <xdr:colOff>101600</xdr:colOff>
      <xdr:row>75</xdr:row>
      <xdr:rowOff>15907</xdr:rowOff>
    </xdr:to>
    <xdr:sp macro="" textlink="">
      <xdr:nvSpPr>
        <xdr:cNvPr id="416" name="フローチャート: 判断 415"/>
        <xdr:cNvSpPr/>
      </xdr:nvSpPr>
      <xdr:spPr>
        <a:xfrm>
          <a:off x="7810500" y="12773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32434</xdr:rowOff>
    </xdr:from>
    <xdr:ext cx="534377" cy="259045"/>
    <xdr:sp macro="" textlink="">
      <xdr:nvSpPr>
        <xdr:cNvPr id="417" name="テキスト ボックス 416"/>
        <xdr:cNvSpPr txBox="1"/>
      </xdr:nvSpPr>
      <xdr:spPr>
        <a:xfrm>
          <a:off x="7594111" y="12548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103797</xdr:rowOff>
    </xdr:from>
    <xdr:to>
      <xdr:col>55</xdr:col>
      <xdr:colOff>50800</xdr:colOff>
      <xdr:row>79</xdr:row>
      <xdr:rowOff>33947</xdr:rowOff>
    </xdr:to>
    <xdr:sp macro="" textlink="">
      <xdr:nvSpPr>
        <xdr:cNvPr id="423" name="楕円 422"/>
        <xdr:cNvSpPr/>
      </xdr:nvSpPr>
      <xdr:spPr>
        <a:xfrm>
          <a:off x="10426700" y="1347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18724</xdr:rowOff>
    </xdr:from>
    <xdr:ext cx="469744" cy="259045"/>
    <xdr:sp macro="" textlink="">
      <xdr:nvSpPr>
        <xdr:cNvPr id="424" name="普通建設事業費 （ うち新規整備　）該当値テキスト"/>
        <xdr:cNvSpPr txBox="1"/>
      </xdr:nvSpPr>
      <xdr:spPr>
        <a:xfrm>
          <a:off x="10528300" y="13391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89415</xdr:rowOff>
    </xdr:from>
    <xdr:to>
      <xdr:col>50</xdr:col>
      <xdr:colOff>165100</xdr:colOff>
      <xdr:row>78</xdr:row>
      <xdr:rowOff>19565</xdr:rowOff>
    </xdr:to>
    <xdr:sp macro="" textlink="">
      <xdr:nvSpPr>
        <xdr:cNvPr id="425" name="楕円 424"/>
        <xdr:cNvSpPr/>
      </xdr:nvSpPr>
      <xdr:spPr>
        <a:xfrm>
          <a:off x="9588500" y="13291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10692</xdr:rowOff>
    </xdr:from>
    <xdr:ext cx="534377" cy="259045"/>
    <xdr:sp macro="" textlink="">
      <xdr:nvSpPr>
        <xdr:cNvPr id="426" name="テキスト ボックス 425"/>
        <xdr:cNvSpPr txBox="1"/>
      </xdr:nvSpPr>
      <xdr:spPr>
        <a:xfrm>
          <a:off x="9372111" y="1338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45695</xdr:rowOff>
    </xdr:from>
    <xdr:to>
      <xdr:col>46</xdr:col>
      <xdr:colOff>38100</xdr:colOff>
      <xdr:row>77</xdr:row>
      <xdr:rowOff>147295</xdr:rowOff>
    </xdr:to>
    <xdr:sp macro="" textlink="">
      <xdr:nvSpPr>
        <xdr:cNvPr id="427" name="楕円 426"/>
        <xdr:cNvSpPr/>
      </xdr:nvSpPr>
      <xdr:spPr>
        <a:xfrm>
          <a:off x="8699500" y="1324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138422</xdr:rowOff>
    </xdr:from>
    <xdr:ext cx="534377" cy="259045"/>
    <xdr:sp macro="" textlink="">
      <xdr:nvSpPr>
        <xdr:cNvPr id="428" name="テキスト ボックス 427"/>
        <xdr:cNvSpPr txBox="1"/>
      </xdr:nvSpPr>
      <xdr:spPr>
        <a:xfrm>
          <a:off x="8483111" y="1334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138792</xdr:rowOff>
    </xdr:from>
    <xdr:to>
      <xdr:col>41</xdr:col>
      <xdr:colOff>101600</xdr:colOff>
      <xdr:row>75</xdr:row>
      <xdr:rowOff>68942</xdr:rowOff>
    </xdr:to>
    <xdr:sp macro="" textlink="">
      <xdr:nvSpPr>
        <xdr:cNvPr id="429" name="楕円 428"/>
        <xdr:cNvSpPr/>
      </xdr:nvSpPr>
      <xdr:spPr>
        <a:xfrm>
          <a:off x="7810500" y="12826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60069</xdr:rowOff>
    </xdr:from>
    <xdr:ext cx="534377" cy="259045"/>
    <xdr:sp macro="" textlink="">
      <xdr:nvSpPr>
        <xdr:cNvPr id="430" name="テキスト ボックス 429"/>
        <xdr:cNvSpPr txBox="1"/>
      </xdr:nvSpPr>
      <xdr:spPr>
        <a:xfrm>
          <a:off x="7594111" y="1291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1" name="直線コネクタ 44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2" name="テキスト ボックス 44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3" name="直線コネクタ 44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4" name="テキスト ボックス 44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5" name="直線コネクタ 44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6" name="テキスト ボックス 445"/>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7" name="直線コネクタ 44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8" name="テキスト ボックス 447"/>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9" name="直線コネクタ 44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0" name="テキスト ボックス 44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129589</xdr:rowOff>
    </xdr:from>
    <xdr:to>
      <xdr:col>54</xdr:col>
      <xdr:colOff>189865</xdr:colOff>
      <xdr:row>98</xdr:row>
      <xdr:rowOff>106949</xdr:rowOff>
    </xdr:to>
    <xdr:cxnSp macro="">
      <xdr:nvCxnSpPr>
        <xdr:cNvPr id="454" name="直線コネクタ 453"/>
        <xdr:cNvCxnSpPr/>
      </xdr:nvCxnSpPr>
      <xdr:spPr>
        <a:xfrm flipV="1">
          <a:off x="10475595" y="15560089"/>
          <a:ext cx="1270" cy="1348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110776</xdr:rowOff>
    </xdr:from>
    <xdr:ext cx="534377" cy="259045"/>
    <xdr:sp macro="" textlink="">
      <xdr:nvSpPr>
        <xdr:cNvPr id="455" name="普通建設事業費 （ うち更新整備　）最小値テキスト"/>
        <xdr:cNvSpPr txBox="1"/>
      </xdr:nvSpPr>
      <xdr:spPr>
        <a:xfrm>
          <a:off x="10528300" y="1691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106949</xdr:rowOff>
    </xdr:from>
    <xdr:to>
      <xdr:col>55</xdr:col>
      <xdr:colOff>88900</xdr:colOff>
      <xdr:row>98</xdr:row>
      <xdr:rowOff>106949</xdr:rowOff>
    </xdr:to>
    <xdr:cxnSp macro="">
      <xdr:nvCxnSpPr>
        <xdr:cNvPr id="456" name="直線コネクタ 455"/>
        <xdr:cNvCxnSpPr/>
      </xdr:nvCxnSpPr>
      <xdr:spPr>
        <a:xfrm>
          <a:off x="10388600" y="16909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76266</xdr:rowOff>
    </xdr:from>
    <xdr:ext cx="599010" cy="259045"/>
    <xdr:sp macro="" textlink="">
      <xdr:nvSpPr>
        <xdr:cNvPr id="457" name="普通建設事業費 （ うち更新整備　）最大値テキスト"/>
        <xdr:cNvSpPr txBox="1"/>
      </xdr:nvSpPr>
      <xdr:spPr>
        <a:xfrm>
          <a:off x="10528300" y="15335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129589</xdr:rowOff>
    </xdr:from>
    <xdr:to>
      <xdr:col>55</xdr:col>
      <xdr:colOff>88900</xdr:colOff>
      <xdr:row>90</xdr:row>
      <xdr:rowOff>129589</xdr:rowOff>
    </xdr:to>
    <xdr:cxnSp macro="">
      <xdr:nvCxnSpPr>
        <xdr:cNvPr id="458" name="直線コネクタ 457"/>
        <xdr:cNvCxnSpPr/>
      </xdr:nvCxnSpPr>
      <xdr:spPr>
        <a:xfrm>
          <a:off x="10388600" y="15560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157576</xdr:rowOff>
    </xdr:from>
    <xdr:to>
      <xdr:col>55</xdr:col>
      <xdr:colOff>0</xdr:colOff>
      <xdr:row>97</xdr:row>
      <xdr:rowOff>61633</xdr:rowOff>
    </xdr:to>
    <xdr:cxnSp macro="">
      <xdr:nvCxnSpPr>
        <xdr:cNvPr id="459" name="直線コネクタ 458"/>
        <xdr:cNvCxnSpPr/>
      </xdr:nvCxnSpPr>
      <xdr:spPr>
        <a:xfrm flipV="1">
          <a:off x="9639300" y="16616776"/>
          <a:ext cx="838200" cy="75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97604</xdr:rowOff>
    </xdr:from>
    <xdr:ext cx="534377" cy="259045"/>
    <xdr:sp macro="" textlink="">
      <xdr:nvSpPr>
        <xdr:cNvPr id="460" name="普通建設事業費 （ うち更新整備　）平均値テキスト"/>
        <xdr:cNvSpPr txBox="1"/>
      </xdr:nvSpPr>
      <xdr:spPr>
        <a:xfrm>
          <a:off x="10528300" y="163853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74727</xdr:rowOff>
    </xdr:from>
    <xdr:to>
      <xdr:col>55</xdr:col>
      <xdr:colOff>50800</xdr:colOff>
      <xdr:row>97</xdr:row>
      <xdr:rowOff>4877</xdr:rowOff>
    </xdr:to>
    <xdr:sp macro="" textlink="">
      <xdr:nvSpPr>
        <xdr:cNvPr id="461" name="フローチャート: 判断 460"/>
        <xdr:cNvSpPr/>
      </xdr:nvSpPr>
      <xdr:spPr>
        <a:xfrm>
          <a:off x="10426700" y="1653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61633</xdr:rowOff>
    </xdr:from>
    <xdr:to>
      <xdr:col>50</xdr:col>
      <xdr:colOff>114300</xdr:colOff>
      <xdr:row>97</xdr:row>
      <xdr:rowOff>111575</xdr:rowOff>
    </xdr:to>
    <xdr:cxnSp macro="">
      <xdr:nvCxnSpPr>
        <xdr:cNvPr id="462" name="直線コネクタ 461"/>
        <xdr:cNvCxnSpPr/>
      </xdr:nvCxnSpPr>
      <xdr:spPr>
        <a:xfrm flipV="1">
          <a:off x="8750300" y="16692283"/>
          <a:ext cx="889000" cy="49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122115</xdr:rowOff>
    </xdr:from>
    <xdr:to>
      <xdr:col>50</xdr:col>
      <xdr:colOff>165100</xdr:colOff>
      <xdr:row>97</xdr:row>
      <xdr:rowOff>52265</xdr:rowOff>
    </xdr:to>
    <xdr:sp macro="" textlink="">
      <xdr:nvSpPr>
        <xdr:cNvPr id="463" name="フローチャート: 判断 462"/>
        <xdr:cNvSpPr/>
      </xdr:nvSpPr>
      <xdr:spPr>
        <a:xfrm>
          <a:off x="95885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68792</xdr:rowOff>
    </xdr:from>
    <xdr:ext cx="534377" cy="259045"/>
    <xdr:sp macro="" textlink="">
      <xdr:nvSpPr>
        <xdr:cNvPr id="464" name="テキスト ボックス 463"/>
        <xdr:cNvSpPr txBox="1"/>
      </xdr:nvSpPr>
      <xdr:spPr>
        <a:xfrm>
          <a:off x="9372111" y="16356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111575</xdr:rowOff>
    </xdr:from>
    <xdr:to>
      <xdr:col>45</xdr:col>
      <xdr:colOff>177800</xdr:colOff>
      <xdr:row>97</xdr:row>
      <xdr:rowOff>147594</xdr:rowOff>
    </xdr:to>
    <xdr:cxnSp macro="">
      <xdr:nvCxnSpPr>
        <xdr:cNvPr id="465" name="直線コネクタ 464"/>
        <xdr:cNvCxnSpPr/>
      </xdr:nvCxnSpPr>
      <xdr:spPr>
        <a:xfrm flipV="1">
          <a:off x="7861300" y="16742225"/>
          <a:ext cx="889000" cy="3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23582</xdr:rowOff>
    </xdr:from>
    <xdr:to>
      <xdr:col>46</xdr:col>
      <xdr:colOff>38100</xdr:colOff>
      <xdr:row>97</xdr:row>
      <xdr:rowOff>125182</xdr:rowOff>
    </xdr:to>
    <xdr:sp macro="" textlink="">
      <xdr:nvSpPr>
        <xdr:cNvPr id="466" name="フローチャート: 判断 465"/>
        <xdr:cNvSpPr/>
      </xdr:nvSpPr>
      <xdr:spPr>
        <a:xfrm>
          <a:off x="8699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141709</xdr:rowOff>
    </xdr:from>
    <xdr:ext cx="534377" cy="259045"/>
    <xdr:sp macro="" textlink="">
      <xdr:nvSpPr>
        <xdr:cNvPr id="467" name="テキスト ボックス 466"/>
        <xdr:cNvSpPr txBox="1"/>
      </xdr:nvSpPr>
      <xdr:spPr>
        <a:xfrm>
          <a:off x="8483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17690</xdr:rowOff>
    </xdr:from>
    <xdr:to>
      <xdr:col>41</xdr:col>
      <xdr:colOff>101600</xdr:colOff>
      <xdr:row>97</xdr:row>
      <xdr:rowOff>119290</xdr:rowOff>
    </xdr:to>
    <xdr:sp macro="" textlink="">
      <xdr:nvSpPr>
        <xdr:cNvPr id="468" name="フローチャート: 判断 467"/>
        <xdr:cNvSpPr/>
      </xdr:nvSpPr>
      <xdr:spPr>
        <a:xfrm>
          <a:off x="7810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135817</xdr:rowOff>
    </xdr:from>
    <xdr:ext cx="534377" cy="259045"/>
    <xdr:sp macro="" textlink="">
      <xdr:nvSpPr>
        <xdr:cNvPr id="469" name="テキスト ボックス 468"/>
        <xdr:cNvSpPr txBox="1"/>
      </xdr:nvSpPr>
      <xdr:spPr>
        <a:xfrm>
          <a:off x="7594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106776</xdr:rowOff>
    </xdr:from>
    <xdr:to>
      <xdr:col>55</xdr:col>
      <xdr:colOff>50800</xdr:colOff>
      <xdr:row>97</xdr:row>
      <xdr:rowOff>36926</xdr:rowOff>
    </xdr:to>
    <xdr:sp macro="" textlink="">
      <xdr:nvSpPr>
        <xdr:cNvPr id="475" name="楕円 474"/>
        <xdr:cNvSpPr/>
      </xdr:nvSpPr>
      <xdr:spPr>
        <a:xfrm>
          <a:off x="10426700" y="16565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85203</xdr:rowOff>
    </xdr:from>
    <xdr:ext cx="534377" cy="259045"/>
    <xdr:sp macro="" textlink="">
      <xdr:nvSpPr>
        <xdr:cNvPr id="476" name="普通建設事業費 （ うち更新整備　）該当値テキスト"/>
        <xdr:cNvSpPr txBox="1"/>
      </xdr:nvSpPr>
      <xdr:spPr>
        <a:xfrm>
          <a:off x="10528300" y="1654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10833</xdr:rowOff>
    </xdr:from>
    <xdr:to>
      <xdr:col>50</xdr:col>
      <xdr:colOff>165100</xdr:colOff>
      <xdr:row>97</xdr:row>
      <xdr:rowOff>112433</xdr:rowOff>
    </xdr:to>
    <xdr:sp macro="" textlink="">
      <xdr:nvSpPr>
        <xdr:cNvPr id="477" name="楕円 476"/>
        <xdr:cNvSpPr/>
      </xdr:nvSpPr>
      <xdr:spPr>
        <a:xfrm>
          <a:off x="9588500" y="1664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103560</xdr:rowOff>
    </xdr:from>
    <xdr:ext cx="534377" cy="259045"/>
    <xdr:sp macro="" textlink="">
      <xdr:nvSpPr>
        <xdr:cNvPr id="478" name="テキスト ボックス 477"/>
        <xdr:cNvSpPr txBox="1"/>
      </xdr:nvSpPr>
      <xdr:spPr>
        <a:xfrm>
          <a:off x="9372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60775</xdr:rowOff>
    </xdr:from>
    <xdr:to>
      <xdr:col>46</xdr:col>
      <xdr:colOff>38100</xdr:colOff>
      <xdr:row>97</xdr:row>
      <xdr:rowOff>162375</xdr:rowOff>
    </xdr:to>
    <xdr:sp macro="" textlink="">
      <xdr:nvSpPr>
        <xdr:cNvPr id="479" name="楕円 478"/>
        <xdr:cNvSpPr/>
      </xdr:nvSpPr>
      <xdr:spPr>
        <a:xfrm>
          <a:off x="8699500" y="1669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153502</xdr:rowOff>
    </xdr:from>
    <xdr:ext cx="534377" cy="259045"/>
    <xdr:sp macro="" textlink="">
      <xdr:nvSpPr>
        <xdr:cNvPr id="480" name="テキスト ボックス 479"/>
        <xdr:cNvSpPr txBox="1"/>
      </xdr:nvSpPr>
      <xdr:spPr>
        <a:xfrm>
          <a:off x="8483111" y="1678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96794</xdr:rowOff>
    </xdr:from>
    <xdr:to>
      <xdr:col>41</xdr:col>
      <xdr:colOff>101600</xdr:colOff>
      <xdr:row>98</xdr:row>
      <xdr:rowOff>26944</xdr:rowOff>
    </xdr:to>
    <xdr:sp macro="" textlink="">
      <xdr:nvSpPr>
        <xdr:cNvPr id="481" name="楕円 480"/>
        <xdr:cNvSpPr/>
      </xdr:nvSpPr>
      <xdr:spPr>
        <a:xfrm>
          <a:off x="7810500" y="1672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18071</xdr:rowOff>
    </xdr:from>
    <xdr:ext cx="534377" cy="259045"/>
    <xdr:sp macro="" textlink="">
      <xdr:nvSpPr>
        <xdr:cNvPr id="482" name="テキスト ボックス 481"/>
        <xdr:cNvSpPr txBox="1"/>
      </xdr:nvSpPr>
      <xdr:spPr>
        <a:xfrm>
          <a:off x="7594111" y="16820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2" name="テキスト ボックス 501"/>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38670</xdr:rowOff>
    </xdr:from>
    <xdr:to>
      <xdr:col>85</xdr:col>
      <xdr:colOff>126364</xdr:colOff>
      <xdr:row>39</xdr:row>
      <xdr:rowOff>98878</xdr:rowOff>
    </xdr:to>
    <xdr:cxnSp macro="">
      <xdr:nvCxnSpPr>
        <xdr:cNvPr id="508" name="直線コネクタ 507"/>
        <xdr:cNvCxnSpPr/>
      </xdr:nvCxnSpPr>
      <xdr:spPr>
        <a:xfrm flipV="1">
          <a:off x="16317595" y="5353620"/>
          <a:ext cx="1269" cy="1431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0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0" name="直線コネクタ 50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156797</xdr:rowOff>
    </xdr:from>
    <xdr:ext cx="599010" cy="259045"/>
    <xdr:sp macro="" textlink="">
      <xdr:nvSpPr>
        <xdr:cNvPr id="511" name="災害復旧事業費最大値テキスト"/>
        <xdr:cNvSpPr txBox="1"/>
      </xdr:nvSpPr>
      <xdr:spPr>
        <a:xfrm>
          <a:off x="16370300" y="5128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38670</xdr:rowOff>
    </xdr:from>
    <xdr:to>
      <xdr:col>86</xdr:col>
      <xdr:colOff>25400</xdr:colOff>
      <xdr:row>31</xdr:row>
      <xdr:rowOff>38670</xdr:rowOff>
    </xdr:to>
    <xdr:cxnSp macro="">
      <xdr:nvCxnSpPr>
        <xdr:cNvPr id="512" name="直線コネクタ 511"/>
        <xdr:cNvCxnSpPr/>
      </xdr:nvCxnSpPr>
      <xdr:spPr>
        <a:xfrm>
          <a:off x="16230600" y="5353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85500</xdr:rowOff>
    </xdr:from>
    <xdr:to>
      <xdr:col>85</xdr:col>
      <xdr:colOff>127000</xdr:colOff>
      <xdr:row>39</xdr:row>
      <xdr:rowOff>86752</xdr:rowOff>
    </xdr:to>
    <xdr:cxnSp macro="">
      <xdr:nvCxnSpPr>
        <xdr:cNvPr id="513" name="直線コネクタ 512"/>
        <xdr:cNvCxnSpPr/>
      </xdr:nvCxnSpPr>
      <xdr:spPr>
        <a:xfrm>
          <a:off x="15481300" y="6772050"/>
          <a:ext cx="838200" cy="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159631</xdr:rowOff>
    </xdr:from>
    <xdr:ext cx="469744" cy="259045"/>
    <xdr:sp macro="" textlink="">
      <xdr:nvSpPr>
        <xdr:cNvPr id="514" name="災害復旧事業費平均値テキスト"/>
        <xdr:cNvSpPr txBox="1"/>
      </xdr:nvSpPr>
      <xdr:spPr>
        <a:xfrm>
          <a:off x="16370300" y="65032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136754</xdr:rowOff>
    </xdr:from>
    <xdr:to>
      <xdr:col>85</xdr:col>
      <xdr:colOff>177800</xdr:colOff>
      <xdr:row>39</xdr:row>
      <xdr:rowOff>66904</xdr:rowOff>
    </xdr:to>
    <xdr:sp macro="" textlink="">
      <xdr:nvSpPr>
        <xdr:cNvPr id="515" name="フローチャート: 判断 514"/>
        <xdr:cNvSpPr/>
      </xdr:nvSpPr>
      <xdr:spPr>
        <a:xfrm>
          <a:off x="16268700" y="6651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85500</xdr:rowOff>
    </xdr:from>
    <xdr:to>
      <xdr:col>81</xdr:col>
      <xdr:colOff>50800</xdr:colOff>
      <xdr:row>39</xdr:row>
      <xdr:rowOff>92718</xdr:rowOff>
    </xdr:to>
    <xdr:cxnSp macro="">
      <xdr:nvCxnSpPr>
        <xdr:cNvPr id="516" name="直線コネクタ 515"/>
        <xdr:cNvCxnSpPr/>
      </xdr:nvCxnSpPr>
      <xdr:spPr>
        <a:xfrm flipV="1">
          <a:off x="14592300" y="6772050"/>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170401</xdr:rowOff>
    </xdr:from>
    <xdr:to>
      <xdr:col>81</xdr:col>
      <xdr:colOff>101600</xdr:colOff>
      <xdr:row>39</xdr:row>
      <xdr:rowOff>100551</xdr:rowOff>
    </xdr:to>
    <xdr:sp macro="" textlink="">
      <xdr:nvSpPr>
        <xdr:cNvPr id="517" name="フローチャート: 判断 516"/>
        <xdr:cNvSpPr/>
      </xdr:nvSpPr>
      <xdr:spPr>
        <a:xfrm>
          <a:off x="154305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117078</xdr:rowOff>
    </xdr:from>
    <xdr:ext cx="469744" cy="259045"/>
    <xdr:sp macro="" textlink="">
      <xdr:nvSpPr>
        <xdr:cNvPr id="518" name="テキスト ボックス 517"/>
        <xdr:cNvSpPr txBox="1"/>
      </xdr:nvSpPr>
      <xdr:spPr>
        <a:xfrm>
          <a:off x="15246428" y="6460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43535</xdr:rowOff>
    </xdr:from>
    <xdr:to>
      <xdr:col>76</xdr:col>
      <xdr:colOff>114300</xdr:colOff>
      <xdr:row>39</xdr:row>
      <xdr:rowOff>92718</xdr:rowOff>
    </xdr:to>
    <xdr:cxnSp macro="">
      <xdr:nvCxnSpPr>
        <xdr:cNvPr id="519" name="直線コネクタ 518"/>
        <xdr:cNvCxnSpPr/>
      </xdr:nvCxnSpPr>
      <xdr:spPr>
        <a:xfrm>
          <a:off x="13703300" y="6730085"/>
          <a:ext cx="889000" cy="49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1531</xdr:rowOff>
    </xdr:from>
    <xdr:to>
      <xdr:col>76</xdr:col>
      <xdr:colOff>165100</xdr:colOff>
      <xdr:row>39</xdr:row>
      <xdr:rowOff>103131</xdr:rowOff>
    </xdr:to>
    <xdr:sp macro="" textlink="">
      <xdr:nvSpPr>
        <xdr:cNvPr id="520" name="フローチャート: 判断 519"/>
        <xdr:cNvSpPr/>
      </xdr:nvSpPr>
      <xdr:spPr>
        <a:xfrm>
          <a:off x="14541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119658</xdr:rowOff>
    </xdr:from>
    <xdr:ext cx="469744" cy="259045"/>
    <xdr:sp macro="" textlink="">
      <xdr:nvSpPr>
        <xdr:cNvPr id="521" name="テキスト ボックス 520"/>
        <xdr:cNvSpPr txBox="1"/>
      </xdr:nvSpPr>
      <xdr:spPr>
        <a:xfrm>
          <a:off x="14357428"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170910</xdr:rowOff>
    </xdr:from>
    <xdr:to>
      <xdr:col>71</xdr:col>
      <xdr:colOff>177800</xdr:colOff>
      <xdr:row>39</xdr:row>
      <xdr:rowOff>43535</xdr:rowOff>
    </xdr:to>
    <xdr:cxnSp macro="">
      <xdr:nvCxnSpPr>
        <xdr:cNvPr id="522" name="直線コネクタ 521"/>
        <xdr:cNvCxnSpPr/>
      </xdr:nvCxnSpPr>
      <xdr:spPr>
        <a:xfrm>
          <a:off x="12814300" y="6686010"/>
          <a:ext cx="889000" cy="44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136275</xdr:rowOff>
    </xdr:from>
    <xdr:to>
      <xdr:col>72</xdr:col>
      <xdr:colOff>38100</xdr:colOff>
      <xdr:row>39</xdr:row>
      <xdr:rowOff>66425</xdr:rowOff>
    </xdr:to>
    <xdr:sp macro="" textlink="">
      <xdr:nvSpPr>
        <xdr:cNvPr id="523" name="フローチャート: 判断 522"/>
        <xdr:cNvSpPr/>
      </xdr:nvSpPr>
      <xdr:spPr>
        <a:xfrm>
          <a:off x="13652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82952</xdr:rowOff>
    </xdr:from>
    <xdr:ext cx="469744" cy="259045"/>
    <xdr:sp macro="" textlink="">
      <xdr:nvSpPr>
        <xdr:cNvPr id="524" name="テキスト ボックス 523"/>
        <xdr:cNvSpPr txBox="1"/>
      </xdr:nvSpPr>
      <xdr:spPr>
        <a:xfrm>
          <a:off x="13468428"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140389</xdr:rowOff>
    </xdr:from>
    <xdr:to>
      <xdr:col>67</xdr:col>
      <xdr:colOff>101600</xdr:colOff>
      <xdr:row>39</xdr:row>
      <xdr:rowOff>70539</xdr:rowOff>
    </xdr:to>
    <xdr:sp macro="" textlink="">
      <xdr:nvSpPr>
        <xdr:cNvPr id="525" name="フローチャート: 判断 524"/>
        <xdr:cNvSpPr/>
      </xdr:nvSpPr>
      <xdr:spPr>
        <a:xfrm>
          <a:off x="12763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61666</xdr:rowOff>
    </xdr:from>
    <xdr:ext cx="469744" cy="259045"/>
    <xdr:sp macro="" textlink="">
      <xdr:nvSpPr>
        <xdr:cNvPr id="526" name="テキスト ボックス 525"/>
        <xdr:cNvSpPr txBox="1"/>
      </xdr:nvSpPr>
      <xdr:spPr>
        <a:xfrm>
          <a:off x="12579428" y="674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35952</xdr:rowOff>
    </xdr:from>
    <xdr:to>
      <xdr:col>85</xdr:col>
      <xdr:colOff>177800</xdr:colOff>
      <xdr:row>39</xdr:row>
      <xdr:rowOff>137552</xdr:rowOff>
    </xdr:to>
    <xdr:sp macro="" textlink="">
      <xdr:nvSpPr>
        <xdr:cNvPr id="532" name="楕円 531"/>
        <xdr:cNvSpPr/>
      </xdr:nvSpPr>
      <xdr:spPr>
        <a:xfrm>
          <a:off x="16268700" y="672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122329</xdr:rowOff>
    </xdr:from>
    <xdr:ext cx="469744" cy="259045"/>
    <xdr:sp macro="" textlink="">
      <xdr:nvSpPr>
        <xdr:cNvPr id="533" name="災害復旧事業費該当値テキスト"/>
        <xdr:cNvSpPr txBox="1"/>
      </xdr:nvSpPr>
      <xdr:spPr>
        <a:xfrm>
          <a:off x="16370300" y="6637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34700</xdr:rowOff>
    </xdr:from>
    <xdr:to>
      <xdr:col>81</xdr:col>
      <xdr:colOff>101600</xdr:colOff>
      <xdr:row>39</xdr:row>
      <xdr:rowOff>136300</xdr:rowOff>
    </xdr:to>
    <xdr:sp macro="" textlink="">
      <xdr:nvSpPr>
        <xdr:cNvPr id="534" name="楕円 533"/>
        <xdr:cNvSpPr/>
      </xdr:nvSpPr>
      <xdr:spPr>
        <a:xfrm>
          <a:off x="15430500" y="672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127427</xdr:rowOff>
    </xdr:from>
    <xdr:ext cx="469744" cy="259045"/>
    <xdr:sp macro="" textlink="">
      <xdr:nvSpPr>
        <xdr:cNvPr id="535" name="テキスト ボックス 534"/>
        <xdr:cNvSpPr txBox="1"/>
      </xdr:nvSpPr>
      <xdr:spPr>
        <a:xfrm>
          <a:off x="15246428" y="681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41918</xdr:rowOff>
    </xdr:from>
    <xdr:to>
      <xdr:col>76</xdr:col>
      <xdr:colOff>165100</xdr:colOff>
      <xdr:row>39</xdr:row>
      <xdr:rowOff>143518</xdr:rowOff>
    </xdr:to>
    <xdr:sp macro="" textlink="">
      <xdr:nvSpPr>
        <xdr:cNvPr id="536" name="楕円 535"/>
        <xdr:cNvSpPr/>
      </xdr:nvSpPr>
      <xdr:spPr>
        <a:xfrm>
          <a:off x="14541500" y="672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134645</xdr:rowOff>
    </xdr:from>
    <xdr:ext cx="378565" cy="259045"/>
    <xdr:sp macro="" textlink="">
      <xdr:nvSpPr>
        <xdr:cNvPr id="537" name="テキスト ボックス 536"/>
        <xdr:cNvSpPr txBox="1"/>
      </xdr:nvSpPr>
      <xdr:spPr>
        <a:xfrm>
          <a:off x="14403017" y="6821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164185</xdr:rowOff>
    </xdr:from>
    <xdr:to>
      <xdr:col>72</xdr:col>
      <xdr:colOff>38100</xdr:colOff>
      <xdr:row>39</xdr:row>
      <xdr:rowOff>94335</xdr:rowOff>
    </xdr:to>
    <xdr:sp macro="" textlink="">
      <xdr:nvSpPr>
        <xdr:cNvPr id="538" name="楕円 537"/>
        <xdr:cNvSpPr/>
      </xdr:nvSpPr>
      <xdr:spPr>
        <a:xfrm>
          <a:off x="136525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85462</xdr:rowOff>
    </xdr:from>
    <xdr:ext cx="469744" cy="259045"/>
    <xdr:sp macro="" textlink="">
      <xdr:nvSpPr>
        <xdr:cNvPr id="539" name="テキスト ボックス 538"/>
        <xdr:cNvSpPr txBox="1"/>
      </xdr:nvSpPr>
      <xdr:spPr>
        <a:xfrm>
          <a:off x="13468428" y="677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120110</xdr:rowOff>
    </xdr:from>
    <xdr:to>
      <xdr:col>67</xdr:col>
      <xdr:colOff>101600</xdr:colOff>
      <xdr:row>39</xdr:row>
      <xdr:rowOff>50260</xdr:rowOff>
    </xdr:to>
    <xdr:sp macro="" textlink="">
      <xdr:nvSpPr>
        <xdr:cNvPr id="540" name="楕円 539"/>
        <xdr:cNvSpPr/>
      </xdr:nvSpPr>
      <xdr:spPr>
        <a:xfrm>
          <a:off x="12763500" y="663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66786</xdr:rowOff>
    </xdr:from>
    <xdr:ext cx="469744" cy="259045"/>
    <xdr:sp macro="" textlink="">
      <xdr:nvSpPr>
        <xdr:cNvPr id="541" name="テキスト ボックス 540"/>
        <xdr:cNvSpPr txBox="1"/>
      </xdr:nvSpPr>
      <xdr:spPr>
        <a:xfrm>
          <a:off x="12579428" y="6410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2" name="テキスト ボックス 601"/>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8" name="テキスト ボックス 607"/>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44014</xdr:rowOff>
    </xdr:from>
    <xdr:to>
      <xdr:col>85</xdr:col>
      <xdr:colOff>126364</xdr:colOff>
      <xdr:row>78</xdr:row>
      <xdr:rowOff>29601</xdr:rowOff>
    </xdr:to>
    <xdr:cxnSp macro="">
      <xdr:nvCxnSpPr>
        <xdr:cNvPr id="616" name="直線コネクタ 615"/>
        <xdr:cNvCxnSpPr/>
      </xdr:nvCxnSpPr>
      <xdr:spPr>
        <a:xfrm flipV="1">
          <a:off x="16317595" y="12045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33428</xdr:rowOff>
    </xdr:from>
    <xdr:ext cx="534377" cy="259045"/>
    <xdr:sp macro="" textlink="">
      <xdr:nvSpPr>
        <xdr:cNvPr id="617" name="公債費最小値テキスト"/>
        <xdr:cNvSpPr txBox="1"/>
      </xdr:nvSpPr>
      <xdr:spPr>
        <a:xfrm>
          <a:off x="16370300" y="1340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29601</xdr:rowOff>
    </xdr:from>
    <xdr:to>
      <xdr:col>86</xdr:col>
      <xdr:colOff>25400</xdr:colOff>
      <xdr:row>78</xdr:row>
      <xdr:rowOff>29601</xdr:rowOff>
    </xdr:to>
    <xdr:cxnSp macro="">
      <xdr:nvCxnSpPr>
        <xdr:cNvPr id="618" name="直線コネクタ 617"/>
        <xdr:cNvCxnSpPr/>
      </xdr:nvCxnSpPr>
      <xdr:spPr>
        <a:xfrm>
          <a:off x="16230600" y="1340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162141</xdr:rowOff>
    </xdr:from>
    <xdr:ext cx="599010" cy="259045"/>
    <xdr:sp macro="" textlink="">
      <xdr:nvSpPr>
        <xdr:cNvPr id="619" name="公債費最大値テキスト"/>
        <xdr:cNvSpPr txBox="1"/>
      </xdr:nvSpPr>
      <xdr:spPr>
        <a:xfrm>
          <a:off x="16370300" y="11820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44014</xdr:rowOff>
    </xdr:from>
    <xdr:to>
      <xdr:col>86</xdr:col>
      <xdr:colOff>25400</xdr:colOff>
      <xdr:row>70</xdr:row>
      <xdr:rowOff>44014</xdr:rowOff>
    </xdr:to>
    <xdr:cxnSp macro="">
      <xdr:nvCxnSpPr>
        <xdr:cNvPr id="620" name="直線コネクタ 619"/>
        <xdr:cNvCxnSpPr/>
      </xdr:nvCxnSpPr>
      <xdr:spPr>
        <a:xfrm>
          <a:off x="16230600" y="12045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21307</xdr:rowOff>
    </xdr:from>
    <xdr:to>
      <xdr:col>85</xdr:col>
      <xdr:colOff>127000</xdr:colOff>
      <xdr:row>74</xdr:row>
      <xdr:rowOff>53267</xdr:rowOff>
    </xdr:to>
    <xdr:cxnSp macro="">
      <xdr:nvCxnSpPr>
        <xdr:cNvPr id="621" name="直線コネクタ 620"/>
        <xdr:cNvCxnSpPr/>
      </xdr:nvCxnSpPr>
      <xdr:spPr>
        <a:xfrm>
          <a:off x="15481300" y="12708607"/>
          <a:ext cx="838200" cy="3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59772</xdr:rowOff>
    </xdr:from>
    <xdr:ext cx="534377" cy="259045"/>
    <xdr:sp macro="" textlink="">
      <xdr:nvSpPr>
        <xdr:cNvPr id="622" name="公債費平均値テキスト"/>
        <xdr:cNvSpPr txBox="1"/>
      </xdr:nvSpPr>
      <xdr:spPr>
        <a:xfrm>
          <a:off x="16370300" y="127470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81345</xdr:rowOff>
    </xdr:from>
    <xdr:to>
      <xdr:col>85</xdr:col>
      <xdr:colOff>177800</xdr:colOff>
      <xdr:row>75</xdr:row>
      <xdr:rowOff>11495</xdr:rowOff>
    </xdr:to>
    <xdr:sp macro="" textlink="">
      <xdr:nvSpPr>
        <xdr:cNvPr id="623" name="フローチャート: 判断 622"/>
        <xdr:cNvSpPr/>
      </xdr:nvSpPr>
      <xdr:spPr>
        <a:xfrm>
          <a:off x="16268700" y="12768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1571</xdr:rowOff>
    </xdr:from>
    <xdr:to>
      <xdr:col>81</xdr:col>
      <xdr:colOff>50800</xdr:colOff>
      <xdr:row>74</xdr:row>
      <xdr:rowOff>21307</xdr:rowOff>
    </xdr:to>
    <xdr:cxnSp macro="">
      <xdr:nvCxnSpPr>
        <xdr:cNvPr id="624" name="直線コネクタ 623"/>
        <xdr:cNvCxnSpPr/>
      </xdr:nvCxnSpPr>
      <xdr:spPr>
        <a:xfrm>
          <a:off x="14592300" y="12517421"/>
          <a:ext cx="889000" cy="191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72451</xdr:rowOff>
    </xdr:from>
    <xdr:to>
      <xdr:col>81</xdr:col>
      <xdr:colOff>101600</xdr:colOff>
      <xdr:row>75</xdr:row>
      <xdr:rowOff>2601</xdr:rowOff>
    </xdr:to>
    <xdr:sp macro="" textlink="">
      <xdr:nvSpPr>
        <xdr:cNvPr id="625" name="フローチャート: 判断 624"/>
        <xdr:cNvSpPr/>
      </xdr:nvSpPr>
      <xdr:spPr>
        <a:xfrm>
          <a:off x="154305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165178</xdr:rowOff>
    </xdr:from>
    <xdr:ext cx="534377" cy="259045"/>
    <xdr:sp macro="" textlink="">
      <xdr:nvSpPr>
        <xdr:cNvPr id="626" name="テキスト ボックス 625"/>
        <xdr:cNvSpPr txBox="1"/>
      </xdr:nvSpPr>
      <xdr:spPr>
        <a:xfrm>
          <a:off x="15214111" y="12852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72</xdr:row>
      <xdr:rowOff>158314</xdr:rowOff>
    </xdr:from>
    <xdr:to>
      <xdr:col>76</xdr:col>
      <xdr:colOff>114300</xdr:colOff>
      <xdr:row>73</xdr:row>
      <xdr:rowOff>1571</xdr:rowOff>
    </xdr:to>
    <xdr:cxnSp macro="">
      <xdr:nvCxnSpPr>
        <xdr:cNvPr id="627" name="直線コネクタ 626"/>
        <xdr:cNvCxnSpPr/>
      </xdr:nvCxnSpPr>
      <xdr:spPr>
        <a:xfrm>
          <a:off x="13703300" y="12502714"/>
          <a:ext cx="889000" cy="1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34896</xdr:rowOff>
    </xdr:from>
    <xdr:to>
      <xdr:col>76</xdr:col>
      <xdr:colOff>165100</xdr:colOff>
      <xdr:row>74</xdr:row>
      <xdr:rowOff>136496</xdr:rowOff>
    </xdr:to>
    <xdr:sp macro="" textlink="">
      <xdr:nvSpPr>
        <xdr:cNvPr id="628" name="フローチャート: 判断 627"/>
        <xdr:cNvSpPr/>
      </xdr:nvSpPr>
      <xdr:spPr>
        <a:xfrm>
          <a:off x="14541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127623</xdr:rowOff>
    </xdr:from>
    <xdr:ext cx="534377" cy="259045"/>
    <xdr:sp macro="" textlink="">
      <xdr:nvSpPr>
        <xdr:cNvPr id="629" name="テキスト ボックス 628"/>
        <xdr:cNvSpPr txBox="1"/>
      </xdr:nvSpPr>
      <xdr:spPr>
        <a:xfrm>
          <a:off x="14325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72</xdr:row>
      <xdr:rowOff>158314</xdr:rowOff>
    </xdr:from>
    <xdr:to>
      <xdr:col>71</xdr:col>
      <xdr:colOff>177800</xdr:colOff>
      <xdr:row>73</xdr:row>
      <xdr:rowOff>113052</xdr:rowOff>
    </xdr:to>
    <xdr:cxnSp macro="">
      <xdr:nvCxnSpPr>
        <xdr:cNvPr id="630" name="直線コネクタ 629"/>
        <xdr:cNvCxnSpPr/>
      </xdr:nvCxnSpPr>
      <xdr:spPr>
        <a:xfrm flipV="1">
          <a:off x="12814300" y="12502714"/>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19296</xdr:rowOff>
    </xdr:from>
    <xdr:to>
      <xdr:col>72</xdr:col>
      <xdr:colOff>38100</xdr:colOff>
      <xdr:row>74</xdr:row>
      <xdr:rowOff>120896</xdr:rowOff>
    </xdr:to>
    <xdr:sp macro="" textlink="">
      <xdr:nvSpPr>
        <xdr:cNvPr id="631" name="フローチャート: 判断 630"/>
        <xdr:cNvSpPr/>
      </xdr:nvSpPr>
      <xdr:spPr>
        <a:xfrm>
          <a:off x="13652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112023</xdr:rowOff>
    </xdr:from>
    <xdr:ext cx="534377" cy="259045"/>
    <xdr:sp macro="" textlink="">
      <xdr:nvSpPr>
        <xdr:cNvPr id="632" name="テキスト ボックス 631"/>
        <xdr:cNvSpPr txBox="1"/>
      </xdr:nvSpPr>
      <xdr:spPr>
        <a:xfrm>
          <a:off x="13436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2783</xdr:rowOff>
    </xdr:from>
    <xdr:to>
      <xdr:col>67</xdr:col>
      <xdr:colOff>101600</xdr:colOff>
      <xdr:row>74</xdr:row>
      <xdr:rowOff>104383</xdr:rowOff>
    </xdr:to>
    <xdr:sp macro="" textlink="">
      <xdr:nvSpPr>
        <xdr:cNvPr id="633" name="フローチャート: 判断 632"/>
        <xdr:cNvSpPr/>
      </xdr:nvSpPr>
      <xdr:spPr>
        <a:xfrm>
          <a:off x="12763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95510</xdr:rowOff>
    </xdr:from>
    <xdr:ext cx="534377" cy="259045"/>
    <xdr:sp macro="" textlink="">
      <xdr:nvSpPr>
        <xdr:cNvPr id="634" name="テキスト ボックス 633"/>
        <xdr:cNvSpPr txBox="1"/>
      </xdr:nvSpPr>
      <xdr:spPr>
        <a:xfrm>
          <a:off x="12547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2467</xdr:rowOff>
    </xdr:from>
    <xdr:to>
      <xdr:col>85</xdr:col>
      <xdr:colOff>177800</xdr:colOff>
      <xdr:row>74</xdr:row>
      <xdr:rowOff>104067</xdr:rowOff>
    </xdr:to>
    <xdr:sp macro="" textlink="">
      <xdr:nvSpPr>
        <xdr:cNvPr id="640" name="楕円 639"/>
        <xdr:cNvSpPr/>
      </xdr:nvSpPr>
      <xdr:spPr>
        <a:xfrm>
          <a:off x="16268700" y="12689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25344</xdr:rowOff>
    </xdr:from>
    <xdr:ext cx="534377" cy="259045"/>
    <xdr:sp macro="" textlink="">
      <xdr:nvSpPr>
        <xdr:cNvPr id="641" name="公債費該当値テキスト"/>
        <xdr:cNvSpPr txBox="1"/>
      </xdr:nvSpPr>
      <xdr:spPr>
        <a:xfrm>
          <a:off x="16370300" y="1254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141957</xdr:rowOff>
    </xdr:from>
    <xdr:to>
      <xdr:col>81</xdr:col>
      <xdr:colOff>101600</xdr:colOff>
      <xdr:row>74</xdr:row>
      <xdr:rowOff>72107</xdr:rowOff>
    </xdr:to>
    <xdr:sp macro="" textlink="">
      <xdr:nvSpPr>
        <xdr:cNvPr id="642" name="楕円 641"/>
        <xdr:cNvSpPr/>
      </xdr:nvSpPr>
      <xdr:spPr>
        <a:xfrm>
          <a:off x="15430500" y="1265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88634</xdr:rowOff>
    </xdr:from>
    <xdr:ext cx="534377" cy="259045"/>
    <xdr:sp macro="" textlink="">
      <xdr:nvSpPr>
        <xdr:cNvPr id="643" name="テキスト ボックス 642"/>
        <xdr:cNvSpPr txBox="1"/>
      </xdr:nvSpPr>
      <xdr:spPr>
        <a:xfrm>
          <a:off x="15214111" y="12433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72</xdr:row>
      <xdr:rowOff>122221</xdr:rowOff>
    </xdr:from>
    <xdr:to>
      <xdr:col>76</xdr:col>
      <xdr:colOff>165100</xdr:colOff>
      <xdr:row>73</xdr:row>
      <xdr:rowOff>52371</xdr:rowOff>
    </xdr:to>
    <xdr:sp macro="" textlink="">
      <xdr:nvSpPr>
        <xdr:cNvPr id="644" name="楕円 643"/>
        <xdr:cNvSpPr/>
      </xdr:nvSpPr>
      <xdr:spPr>
        <a:xfrm>
          <a:off x="14541500" y="1246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71</xdr:row>
      <xdr:rowOff>68898</xdr:rowOff>
    </xdr:from>
    <xdr:ext cx="599010" cy="259045"/>
    <xdr:sp macro="" textlink="">
      <xdr:nvSpPr>
        <xdr:cNvPr id="645" name="テキスト ボックス 644"/>
        <xdr:cNvSpPr txBox="1"/>
      </xdr:nvSpPr>
      <xdr:spPr>
        <a:xfrm>
          <a:off x="14292795" y="1224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72</xdr:row>
      <xdr:rowOff>107514</xdr:rowOff>
    </xdr:from>
    <xdr:to>
      <xdr:col>72</xdr:col>
      <xdr:colOff>38100</xdr:colOff>
      <xdr:row>73</xdr:row>
      <xdr:rowOff>37664</xdr:rowOff>
    </xdr:to>
    <xdr:sp macro="" textlink="">
      <xdr:nvSpPr>
        <xdr:cNvPr id="646" name="楕円 645"/>
        <xdr:cNvSpPr/>
      </xdr:nvSpPr>
      <xdr:spPr>
        <a:xfrm>
          <a:off x="13652500" y="12451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71</xdr:row>
      <xdr:rowOff>54191</xdr:rowOff>
    </xdr:from>
    <xdr:ext cx="599010" cy="259045"/>
    <xdr:sp macro="" textlink="">
      <xdr:nvSpPr>
        <xdr:cNvPr id="647" name="テキスト ボックス 646"/>
        <xdr:cNvSpPr txBox="1"/>
      </xdr:nvSpPr>
      <xdr:spPr>
        <a:xfrm>
          <a:off x="13403795" y="1222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62252</xdr:rowOff>
    </xdr:from>
    <xdr:to>
      <xdr:col>67</xdr:col>
      <xdr:colOff>101600</xdr:colOff>
      <xdr:row>73</xdr:row>
      <xdr:rowOff>163852</xdr:rowOff>
    </xdr:to>
    <xdr:sp macro="" textlink="">
      <xdr:nvSpPr>
        <xdr:cNvPr id="648" name="楕円 647"/>
        <xdr:cNvSpPr/>
      </xdr:nvSpPr>
      <xdr:spPr>
        <a:xfrm>
          <a:off x="12763500" y="12578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8929</xdr:rowOff>
    </xdr:from>
    <xdr:ext cx="534377" cy="259045"/>
    <xdr:sp macro="" textlink="">
      <xdr:nvSpPr>
        <xdr:cNvPr id="649" name="テキスト ボックス 648"/>
        <xdr:cNvSpPr txBox="1"/>
      </xdr:nvSpPr>
      <xdr:spPr>
        <a:xfrm>
          <a:off x="12547111" y="1235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5" name="テキスト ボックス 66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7" name="テキスト ボックス 66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134358</xdr:rowOff>
    </xdr:from>
    <xdr:to>
      <xdr:col>85</xdr:col>
      <xdr:colOff>126364</xdr:colOff>
      <xdr:row>99</xdr:row>
      <xdr:rowOff>28684</xdr:rowOff>
    </xdr:to>
    <xdr:cxnSp macro="">
      <xdr:nvCxnSpPr>
        <xdr:cNvPr id="673" name="直線コネクタ 672"/>
        <xdr:cNvCxnSpPr/>
      </xdr:nvCxnSpPr>
      <xdr:spPr>
        <a:xfrm flipV="1">
          <a:off x="16317595" y="15564858"/>
          <a:ext cx="1269" cy="1437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32511</xdr:rowOff>
    </xdr:from>
    <xdr:ext cx="469744" cy="259045"/>
    <xdr:sp macro="" textlink="">
      <xdr:nvSpPr>
        <xdr:cNvPr id="674" name="積立金最小値テキスト"/>
        <xdr:cNvSpPr txBox="1"/>
      </xdr:nvSpPr>
      <xdr:spPr>
        <a:xfrm>
          <a:off x="16370300" y="1700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28684</xdr:rowOff>
    </xdr:from>
    <xdr:to>
      <xdr:col>86</xdr:col>
      <xdr:colOff>25400</xdr:colOff>
      <xdr:row>99</xdr:row>
      <xdr:rowOff>28684</xdr:rowOff>
    </xdr:to>
    <xdr:cxnSp macro="">
      <xdr:nvCxnSpPr>
        <xdr:cNvPr id="675" name="直線コネクタ 674"/>
        <xdr:cNvCxnSpPr/>
      </xdr:nvCxnSpPr>
      <xdr:spPr>
        <a:xfrm>
          <a:off x="16230600" y="17002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81035</xdr:rowOff>
    </xdr:from>
    <xdr:ext cx="599010" cy="259045"/>
    <xdr:sp macro="" textlink="">
      <xdr:nvSpPr>
        <xdr:cNvPr id="676" name="積立金最大値テキスト"/>
        <xdr:cNvSpPr txBox="1"/>
      </xdr:nvSpPr>
      <xdr:spPr>
        <a:xfrm>
          <a:off x="16370300" y="15340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134358</xdr:rowOff>
    </xdr:from>
    <xdr:to>
      <xdr:col>86</xdr:col>
      <xdr:colOff>25400</xdr:colOff>
      <xdr:row>90</xdr:row>
      <xdr:rowOff>134358</xdr:rowOff>
    </xdr:to>
    <xdr:cxnSp macro="">
      <xdr:nvCxnSpPr>
        <xdr:cNvPr id="677" name="直線コネクタ 676"/>
        <xdr:cNvCxnSpPr/>
      </xdr:nvCxnSpPr>
      <xdr:spPr>
        <a:xfrm>
          <a:off x="16230600" y="1556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30939</xdr:rowOff>
    </xdr:from>
    <xdr:to>
      <xdr:col>85</xdr:col>
      <xdr:colOff>127000</xdr:colOff>
      <xdr:row>98</xdr:row>
      <xdr:rowOff>37661</xdr:rowOff>
    </xdr:to>
    <xdr:cxnSp macro="">
      <xdr:nvCxnSpPr>
        <xdr:cNvPr id="678" name="直線コネクタ 677"/>
        <xdr:cNvCxnSpPr/>
      </xdr:nvCxnSpPr>
      <xdr:spPr>
        <a:xfrm>
          <a:off x="15481300" y="16833039"/>
          <a:ext cx="838200" cy="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107213</xdr:rowOff>
    </xdr:from>
    <xdr:ext cx="534377" cy="259045"/>
    <xdr:sp macro="" textlink="">
      <xdr:nvSpPr>
        <xdr:cNvPr id="679" name="積立金平均値テキスト"/>
        <xdr:cNvSpPr txBox="1"/>
      </xdr:nvSpPr>
      <xdr:spPr>
        <a:xfrm>
          <a:off x="16370300" y="165664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84336</xdr:rowOff>
    </xdr:from>
    <xdr:to>
      <xdr:col>85</xdr:col>
      <xdr:colOff>177800</xdr:colOff>
      <xdr:row>98</xdr:row>
      <xdr:rowOff>14486</xdr:rowOff>
    </xdr:to>
    <xdr:sp macro="" textlink="">
      <xdr:nvSpPr>
        <xdr:cNvPr id="680" name="フローチャート: 判断 679"/>
        <xdr:cNvSpPr/>
      </xdr:nvSpPr>
      <xdr:spPr>
        <a:xfrm>
          <a:off x="16268700" y="16714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6755</xdr:rowOff>
    </xdr:from>
    <xdr:to>
      <xdr:col>81</xdr:col>
      <xdr:colOff>50800</xdr:colOff>
      <xdr:row>98</xdr:row>
      <xdr:rowOff>30939</xdr:rowOff>
    </xdr:to>
    <xdr:cxnSp macro="">
      <xdr:nvCxnSpPr>
        <xdr:cNvPr id="681" name="直線コネクタ 680"/>
        <xdr:cNvCxnSpPr/>
      </xdr:nvCxnSpPr>
      <xdr:spPr>
        <a:xfrm>
          <a:off x="14592300" y="16637405"/>
          <a:ext cx="889000" cy="195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86613</xdr:rowOff>
    </xdr:from>
    <xdr:to>
      <xdr:col>81</xdr:col>
      <xdr:colOff>101600</xdr:colOff>
      <xdr:row>98</xdr:row>
      <xdr:rowOff>16763</xdr:rowOff>
    </xdr:to>
    <xdr:sp macro="" textlink="">
      <xdr:nvSpPr>
        <xdr:cNvPr id="682" name="フローチャート: 判断 681"/>
        <xdr:cNvSpPr/>
      </xdr:nvSpPr>
      <xdr:spPr>
        <a:xfrm>
          <a:off x="15430500" y="16717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33290</xdr:rowOff>
    </xdr:from>
    <xdr:ext cx="534377" cy="259045"/>
    <xdr:sp macro="" textlink="">
      <xdr:nvSpPr>
        <xdr:cNvPr id="683" name="テキスト ボックス 682"/>
        <xdr:cNvSpPr txBox="1"/>
      </xdr:nvSpPr>
      <xdr:spPr>
        <a:xfrm>
          <a:off x="15214111" y="1649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6755</xdr:rowOff>
    </xdr:from>
    <xdr:to>
      <xdr:col>76</xdr:col>
      <xdr:colOff>114300</xdr:colOff>
      <xdr:row>97</xdr:row>
      <xdr:rowOff>47155</xdr:rowOff>
    </xdr:to>
    <xdr:cxnSp macro="">
      <xdr:nvCxnSpPr>
        <xdr:cNvPr id="684" name="直線コネクタ 683"/>
        <xdr:cNvCxnSpPr/>
      </xdr:nvCxnSpPr>
      <xdr:spPr>
        <a:xfrm flipV="1">
          <a:off x="13703300" y="16637405"/>
          <a:ext cx="889000" cy="40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99904</xdr:rowOff>
    </xdr:from>
    <xdr:to>
      <xdr:col>76</xdr:col>
      <xdr:colOff>165100</xdr:colOff>
      <xdr:row>98</xdr:row>
      <xdr:rowOff>30054</xdr:rowOff>
    </xdr:to>
    <xdr:sp macro="" textlink="">
      <xdr:nvSpPr>
        <xdr:cNvPr id="685" name="フローチャート: 判断 684"/>
        <xdr:cNvSpPr/>
      </xdr:nvSpPr>
      <xdr:spPr>
        <a:xfrm>
          <a:off x="14541500" y="167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21181</xdr:rowOff>
    </xdr:from>
    <xdr:ext cx="534377" cy="259045"/>
    <xdr:sp macro="" textlink="">
      <xdr:nvSpPr>
        <xdr:cNvPr id="686" name="テキスト ボックス 685"/>
        <xdr:cNvSpPr txBox="1"/>
      </xdr:nvSpPr>
      <xdr:spPr>
        <a:xfrm>
          <a:off x="14325111" y="1682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159596</xdr:rowOff>
    </xdr:from>
    <xdr:to>
      <xdr:col>71</xdr:col>
      <xdr:colOff>177800</xdr:colOff>
      <xdr:row>97</xdr:row>
      <xdr:rowOff>47155</xdr:rowOff>
    </xdr:to>
    <xdr:cxnSp macro="">
      <xdr:nvCxnSpPr>
        <xdr:cNvPr id="687" name="直線コネクタ 686"/>
        <xdr:cNvCxnSpPr/>
      </xdr:nvCxnSpPr>
      <xdr:spPr>
        <a:xfrm>
          <a:off x="12814300" y="16618796"/>
          <a:ext cx="889000" cy="59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143672</xdr:rowOff>
    </xdr:from>
    <xdr:to>
      <xdr:col>72</xdr:col>
      <xdr:colOff>38100</xdr:colOff>
      <xdr:row>98</xdr:row>
      <xdr:rowOff>73822</xdr:rowOff>
    </xdr:to>
    <xdr:sp macro="" textlink="">
      <xdr:nvSpPr>
        <xdr:cNvPr id="688" name="フローチャート: 判断 687"/>
        <xdr:cNvSpPr/>
      </xdr:nvSpPr>
      <xdr:spPr>
        <a:xfrm>
          <a:off x="13652500" y="16774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64949</xdr:rowOff>
    </xdr:from>
    <xdr:ext cx="534377" cy="259045"/>
    <xdr:sp macro="" textlink="">
      <xdr:nvSpPr>
        <xdr:cNvPr id="689" name="テキスト ボックス 688"/>
        <xdr:cNvSpPr txBox="1"/>
      </xdr:nvSpPr>
      <xdr:spPr>
        <a:xfrm>
          <a:off x="13436111" y="16867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93968</xdr:rowOff>
    </xdr:from>
    <xdr:to>
      <xdr:col>67</xdr:col>
      <xdr:colOff>101600</xdr:colOff>
      <xdr:row>98</xdr:row>
      <xdr:rowOff>24118</xdr:rowOff>
    </xdr:to>
    <xdr:sp macro="" textlink="">
      <xdr:nvSpPr>
        <xdr:cNvPr id="690" name="フローチャート: 判断 689"/>
        <xdr:cNvSpPr/>
      </xdr:nvSpPr>
      <xdr:spPr>
        <a:xfrm>
          <a:off x="12763500" y="1672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15245</xdr:rowOff>
    </xdr:from>
    <xdr:ext cx="534377" cy="259045"/>
    <xdr:sp macro="" textlink="">
      <xdr:nvSpPr>
        <xdr:cNvPr id="691" name="テキスト ボックス 690"/>
        <xdr:cNvSpPr txBox="1"/>
      </xdr:nvSpPr>
      <xdr:spPr>
        <a:xfrm>
          <a:off x="12547111" y="1681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158311</xdr:rowOff>
    </xdr:from>
    <xdr:to>
      <xdr:col>85</xdr:col>
      <xdr:colOff>177800</xdr:colOff>
      <xdr:row>98</xdr:row>
      <xdr:rowOff>88461</xdr:rowOff>
    </xdr:to>
    <xdr:sp macro="" textlink="">
      <xdr:nvSpPr>
        <xdr:cNvPr id="697" name="楕円 696"/>
        <xdr:cNvSpPr/>
      </xdr:nvSpPr>
      <xdr:spPr>
        <a:xfrm>
          <a:off x="16268700" y="1678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136738</xdr:rowOff>
    </xdr:from>
    <xdr:ext cx="534377" cy="259045"/>
    <xdr:sp macro="" textlink="">
      <xdr:nvSpPr>
        <xdr:cNvPr id="698" name="積立金該当値テキスト"/>
        <xdr:cNvSpPr txBox="1"/>
      </xdr:nvSpPr>
      <xdr:spPr>
        <a:xfrm>
          <a:off x="16370300" y="1676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151589</xdr:rowOff>
    </xdr:from>
    <xdr:to>
      <xdr:col>81</xdr:col>
      <xdr:colOff>101600</xdr:colOff>
      <xdr:row>98</xdr:row>
      <xdr:rowOff>81739</xdr:rowOff>
    </xdr:to>
    <xdr:sp macro="" textlink="">
      <xdr:nvSpPr>
        <xdr:cNvPr id="699" name="楕円 698"/>
        <xdr:cNvSpPr/>
      </xdr:nvSpPr>
      <xdr:spPr>
        <a:xfrm>
          <a:off x="15430500" y="1678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72866</xdr:rowOff>
    </xdr:from>
    <xdr:ext cx="534377" cy="259045"/>
    <xdr:sp macro="" textlink="">
      <xdr:nvSpPr>
        <xdr:cNvPr id="700" name="テキスト ボックス 699"/>
        <xdr:cNvSpPr txBox="1"/>
      </xdr:nvSpPr>
      <xdr:spPr>
        <a:xfrm>
          <a:off x="15214111" y="1687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127405</xdr:rowOff>
    </xdr:from>
    <xdr:to>
      <xdr:col>76</xdr:col>
      <xdr:colOff>165100</xdr:colOff>
      <xdr:row>97</xdr:row>
      <xdr:rowOff>57555</xdr:rowOff>
    </xdr:to>
    <xdr:sp macro="" textlink="">
      <xdr:nvSpPr>
        <xdr:cNvPr id="701" name="楕円 700"/>
        <xdr:cNvSpPr/>
      </xdr:nvSpPr>
      <xdr:spPr>
        <a:xfrm>
          <a:off x="14541500" y="1658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74082</xdr:rowOff>
    </xdr:from>
    <xdr:ext cx="534377" cy="259045"/>
    <xdr:sp macro="" textlink="">
      <xdr:nvSpPr>
        <xdr:cNvPr id="702" name="テキスト ボックス 701"/>
        <xdr:cNvSpPr txBox="1"/>
      </xdr:nvSpPr>
      <xdr:spPr>
        <a:xfrm>
          <a:off x="14325111" y="16361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167805</xdr:rowOff>
    </xdr:from>
    <xdr:to>
      <xdr:col>72</xdr:col>
      <xdr:colOff>38100</xdr:colOff>
      <xdr:row>97</xdr:row>
      <xdr:rowOff>97955</xdr:rowOff>
    </xdr:to>
    <xdr:sp macro="" textlink="">
      <xdr:nvSpPr>
        <xdr:cNvPr id="703" name="楕円 702"/>
        <xdr:cNvSpPr/>
      </xdr:nvSpPr>
      <xdr:spPr>
        <a:xfrm>
          <a:off x="13652500" y="1662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114482</xdr:rowOff>
    </xdr:from>
    <xdr:ext cx="534377" cy="259045"/>
    <xdr:sp macro="" textlink="">
      <xdr:nvSpPr>
        <xdr:cNvPr id="704" name="テキスト ボックス 703"/>
        <xdr:cNvSpPr txBox="1"/>
      </xdr:nvSpPr>
      <xdr:spPr>
        <a:xfrm>
          <a:off x="13436111" y="1640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108796</xdr:rowOff>
    </xdr:from>
    <xdr:to>
      <xdr:col>67</xdr:col>
      <xdr:colOff>101600</xdr:colOff>
      <xdr:row>97</xdr:row>
      <xdr:rowOff>38946</xdr:rowOff>
    </xdr:to>
    <xdr:sp macro="" textlink="">
      <xdr:nvSpPr>
        <xdr:cNvPr id="705" name="楕円 704"/>
        <xdr:cNvSpPr/>
      </xdr:nvSpPr>
      <xdr:spPr>
        <a:xfrm>
          <a:off x="12763500" y="1656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55473</xdr:rowOff>
    </xdr:from>
    <xdr:ext cx="534377" cy="259045"/>
    <xdr:sp macro="" textlink="">
      <xdr:nvSpPr>
        <xdr:cNvPr id="706" name="テキスト ボックス 705"/>
        <xdr:cNvSpPr txBox="1"/>
      </xdr:nvSpPr>
      <xdr:spPr>
        <a:xfrm>
          <a:off x="12547111" y="1634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0" name="テキスト ボックス 71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121260</xdr:rowOff>
    </xdr:from>
    <xdr:to>
      <xdr:col>116</xdr:col>
      <xdr:colOff>62864</xdr:colOff>
      <xdr:row>39</xdr:row>
      <xdr:rowOff>44450</xdr:rowOff>
    </xdr:to>
    <xdr:cxnSp macro="">
      <xdr:nvCxnSpPr>
        <xdr:cNvPr id="730" name="直線コネクタ 729"/>
        <xdr:cNvCxnSpPr/>
      </xdr:nvCxnSpPr>
      <xdr:spPr>
        <a:xfrm flipV="1">
          <a:off x="22159595" y="5436210"/>
          <a:ext cx="1269" cy="1294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67937</xdr:rowOff>
    </xdr:from>
    <xdr:ext cx="534377" cy="259045"/>
    <xdr:sp macro="" textlink="">
      <xdr:nvSpPr>
        <xdr:cNvPr id="733" name="投資及び出資金最大値テキスト"/>
        <xdr:cNvSpPr txBox="1"/>
      </xdr:nvSpPr>
      <xdr:spPr>
        <a:xfrm>
          <a:off x="22212300" y="521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121260</xdr:rowOff>
    </xdr:from>
    <xdr:to>
      <xdr:col>116</xdr:col>
      <xdr:colOff>152400</xdr:colOff>
      <xdr:row>31</xdr:row>
      <xdr:rowOff>121260</xdr:rowOff>
    </xdr:to>
    <xdr:cxnSp macro="">
      <xdr:nvCxnSpPr>
        <xdr:cNvPr id="734" name="直線コネクタ 733"/>
        <xdr:cNvCxnSpPr/>
      </xdr:nvCxnSpPr>
      <xdr:spPr>
        <a:xfrm>
          <a:off x="22072600" y="5436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136618</xdr:rowOff>
    </xdr:from>
    <xdr:ext cx="469744" cy="259045"/>
    <xdr:sp macro="" textlink="">
      <xdr:nvSpPr>
        <xdr:cNvPr id="736" name="投資及び出資金平均値テキスト"/>
        <xdr:cNvSpPr txBox="1"/>
      </xdr:nvSpPr>
      <xdr:spPr>
        <a:xfrm>
          <a:off x="22212300" y="6308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113741</xdr:rowOff>
    </xdr:from>
    <xdr:to>
      <xdr:col>116</xdr:col>
      <xdr:colOff>114300</xdr:colOff>
      <xdr:row>38</xdr:row>
      <xdr:rowOff>43891</xdr:rowOff>
    </xdr:to>
    <xdr:sp macro="" textlink="">
      <xdr:nvSpPr>
        <xdr:cNvPr id="737" name="フローチャート: 判断 736"/>
        <xdr:cNvSpPr/>
      </xdr:nvSpPr>
      <xdr:spPr>
        <a:xfrm>
          <a:off x="22110700" y="645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44297</xdr:rowOff>
    </xdr:from>
    <xdr:to>
      <xdr:col>111</xdr:col>
      <xdr:colOff>177800</xdr:colOff>
      <xdr:row>39</xdr:row>
      <xdr:rowOff>44450</xdr:rowOff>
    </xdr:to>
    <xdr:cxnSp macro="">
      <xdr:nvCxnSpPr>
        <xdr:cNvPr id="738" name="直線コネクタ 737"/>
        <xdr:cNvCxnSpPr/>
      </xdr:nvCxnSpPr>
      <xdr:spPr>
        <a:xfrm>
          <a:off x="20434300" y="67308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163652</xdr:rowOff>
    </xdr:from>
    <xdr:to>
      <xdr:col>112</xdr:col>
      <xdr:colOff>38100</xdr:colOff>
      <xdr:row>38</xdr:row>
      <xdr:rowOff>93802</xdr:rowOff>
    </xdr:to>
    <xdr:sp macro="" textlink="">
      <xdr:nvSpPr>
        <xdr:cNvPr id="739" name="フローチャート: 判断 738"/>
        <xdr:cNvSpPr/>
      </xdr:nvSpPr>
      <xdr:spPr>
        <a:xfrm>
          <a:off x="21272500" y="650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110329</xdr:rowOff>
    </xdr:from>
    <xdr:ext cx="469744" cy="259045"/>
    <xdr:sp macro="" textlink="">
      <xdr:nvSpPr>
        <xdr:cNvPr id="740" name="テキスト ボックス 739"/>
        <xdr:cNvSpPr txBox="1"/>
      </xdr:nvSpPr>
      <xdr:spPr>
        <a:xfrm>
          <a:off x="21088428" y="6282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2236</xdr:rowOff>
    </xdr:from>
    <xdr:to>
      <xdr:col>107</xdr:col>
      <xdr:colOff>50800</xdr:colOff>
      <xdr:row>39</xdr:row>
      <xdr:rowOff>44297</xdr:rowOff>
    </xdr:to>
    <xdr:cxnSp macro="">
      <xdr:nvCxnSpPr>
        <xdr:cNvPr id="741" name="直線コネクタ 740"/>
        <xdr:cNvCxnSpPr/>
      </xdr:nvCxnSpPr>
      <xdr:spPr>
        <a:xfrm>
          <a:off x="19545300" y="6688786"/>
          <a:ext cx="889000" cy="42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11405</xdr:rowOff>
    </xdr:from>
    <xdr:to>
      <xdr:col>107</xdr:col>
      <xdr:colOff>101600</xdr:colOff>
      <xdr:row>38</xdr:row>
      <xdr:rowOff>113005</xdr:rowOff>
    </xdr:to>
    <xdr:sp macro="" textlink="">
      <xdr:nvSpPr>
        <xdr:cNvPr id="742" name="フローチャート: 判断 741"/>
        <xdr:cNvSpPr/>
      </xdr:nvSpPr>
      <xdr:spPr>
        <a:xfrm>
          <a:off x="203835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129532</xdr:rowOff>
    </xdr:from>
    <xdr:ext cx="469744" cy="259045"/>
    <xdr:sp macro="" textlink="">
      <xdr:nvSpPr>
        <xdr:cNvPr id="743" name="テキスト ボックス 742"/>
        <xdr:cNvSpPr txBox="1"/>
      </xdr:nvSpPr>
      <xdr:spPr>
        <a:xfrm>
          <a:off x="20199428" y="6301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35</xdr:row>
      <xdr:rowOff>51460</xdr:rowOff>
    </xdr:from>
    <xdr:to>
      <xdr:col>102</xdr:col>
      <xdr:colOff>114300</xdr:colOff>
      <xdr:row>39</xdr:row>
      <xdr:rowOff>2236</xdr:rowOff>
    </xdr:to>
    <xdr:cxnSp macro="">
      <xdr:nvCxnSpPr>
        <xdr:cNvPr id="744" name="直線コネクタ 743"/>
        <xdr:cNvCxnSpPr/>
      </xdr:nvCxnSpPr>
      <xdr:spPr>
        <a:xfrm>
          <a:off x="18656300" y="6052210"/>
          <a:ext cx="889000" cy="6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28702</xdr:rowOff>
    </xdr:from>
    <xdr:to>
      <xdr:col>102</xdr:col>
      <xdr:colOff>165100</xdr:colOff>
      <xdr:row>38</xdr:row>
      <xdr:rowOff>130302</xdr:rowOff>
    </xdr:to>
    <xdr:sp macro="" textlink="">
      <xdr:nvSpPr>
        <xdr:cNvPr id="745" name="フローチャート: 判断 744"/>
        <xdr:cNvSpPr/>
      </xdr:nvSpPr>
      <xdr:spPr>
        <a:xfrm>
          <a:off x="19494500" y="65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146829</xdr:rowOff>
    </xdr:from>
    <xdr:ext cx="469744" cy="259045"/>
    <xdr:sp macro="" textlink="">
      <xdr:nvSpPr>
        <xdr:cNvPr id="746" name="テキスト ボックス 745"/>
        <xdr:cNvSpPr txBox="1"/>
      </xdr:nvSpPr>
      <xdr:spPr>
        <a:xfrm>
          <a:off x="19310428"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154508</xdr:rowOff>
    </xdr:from>
    <xdr:to>
      <xdr:col>98</xdr:col>
      <xdr:colOff>38100</xdr:colOff>
      <xdr:row>38</xdr:row>
      <xdr:rowOff>84658</xdr:rowOff>
    </xdr:to>
    <xdr:sp macro="" textlink="">
      <xdr:nvSpPr>
        <xdr:cNvPr id="747" name="フローチャート: 判断 746"/>
        <xdr:cNvSpPr/>
      </xdr:nvSpPr>
      <xdr:spPr>
        <a:xfrm>
          <a:off x="18605500" y="6498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75785</xdr:rowOff>
    </xdr:from>
    <xdr:ext cx="469744" cy="259045"/>
    <xdr:sp macro="" textlink="">
      <xdr:nvSpPr>
        <xdr:cNvPr id="748" name="テキスト ボックス 747"/>
        <xdr:cNvSpPr txBox="1"/>
      </xdr:nvSpPr>
      <xdr:spPr>
        <a:xfrm>
          <a:off x="18421428" y="6590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4" name="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6" name="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7" name="テキスト ボックス 75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164947</xdr:rowOff>
    </xdr:from>
    <xdr:to>
      <xdr:col>107</xdr:col>
      <xdr:colOff>101600</xdr:colOff>
      <xdr:row>39</xdr:row>
      <xdr:rowOff>95097</xdr:rowOff>
    </xdr:to>
    <xdr:sp macro="" textlink="">
      <xdr:nvSpPr>
        <xdr:cNvPr id="758" name="楕円 757"/>
        <xdr:cNvSpPr/>
      </xdr:nvSpPr>
      <xdr:spPr>
        <a:xfrm>
          <a:off x="20383500" y="668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86224</xdr:rowOff>
    </xdr:from>
    <xdr:ext cx="249299" cy="259045"/>
    <xdr:sp macro="" textlink="">
      <xdr:nvSpPr>
        <xdr:cNvPr id="759" name="テキスト ボックス 758"/>
        <xdr:cNvSpPr txBox="1"/>
      </xdr:nvSpPr>
      <xdr:spPr>
        <a:xfrm>
          <a:off x="20309650" y="6772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122886</xdr:rowOff>
    </xdr:from>
    <xdr:to>
      <xdr:col>102</xdr:col>
      <xdr:colOff>165100</xdr:colOff>
      <xdr:row>39</xdr:row>
      <xdr:rowOff>53036</xdr:rowOff>
    </xdr:to>
    <xdr:sp macro="" textlink="">
      <xdr:nvSpPr>
        <xdr:cNvPr id="760" name="楕円 759"/>
        <xdr:cNvSpPr/>
      </xdr:nvSpPr>
      <xdr:spPr>
        <a:xfrm>
          <a:off x="19494500" y="663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44163</xdr:rowOff>
    </xdr:from>
    <xdr:ext cx="378565" cy="259045"/>
    <xdr:sp macro="" textlink="">
      <xdr:nvSpPr>
        <xdr:cNvPr id="761" name="テキスト ボックス 760"/>
        <xdr:cNvSpPr txBox="1"/>
      </xdr:nvSpPr>
      <xdr:spPr>
        <a:xfrm>
          <a:off x="19356017" y="6730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660</xdr:rowOff>
    </xdr:from>
    <xdr:to>
      <xdr:col>98</xdr:col>
      <xdr:colOff>38100</xdr:colOff>
      <xdr:row>35</xdr:row>
      <xdr:rowOff>102260</xdr:rowOff>
    </xdr:to>
    <xdr:sp macro="" textlink="">
      <xdr:nvSpPr>
        <xdr:cNvPr id="762" name="楕円 761"/>
        <xdr:cNvSpPr/>
      </xdr:nvSpPr>
      <xdr:spPr>
        <a:xfrm>
          <a:off x="18605500" y="600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33</xdr:row>
      <xdr:rowOff>118787</xdr:rowOff>
    </xdr:from>
    <xdr:ext cx="469744" cy="259045"/>
    <xdr:sp macro="" textlink="">
      <xdr:nvSpPr>
        <xdr:cNvPr id="763" name="テキスト ボックス 762"/>
        <xdr:cNvSpPr txBox="1"/>
      </xdr:nvSpPr>
      <xdr:spPr>
        <a:xfrm>
          <a:off x="18421428" y="5776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12095</xdr:rowOff>
    </xdr:from>
    <xdr:to>
      <xdr:col>116</xdr:col>
      <xdr:colOff>62864</xdr:colOff>
      <xdr:row>58</xdr:row>
      <xdr:rowOff>139700</xdr:rowOff>
    </xdr:to>
    <xdr:cxnSp macro="">
      <xdr:nvCxnSpPr>
        <xdr:cNvPr id="785" name="直線コネクタ 784"/>
        <xdr:cNvCxnSpPr/>
      </xdr:nvCxnSpPr>
      <xdr:spPr>
        <a:xfrm flipV="1">
          <a:off x="22159595" y="8584595"/>
          <a:ext cx="1269" cy="149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130222</xdr:rowOff>
    </xdr:from>
    <xdr:ext cx="534377" cy="259045"/>
    <xdr:sp macro="" textlink="">
      <xdr:nvSpPr>
        <xdr:cNvPr id="788" name="貸付金最大値テキスト"/>
        <xdr:cNvSpPr txBox="1"/>
      </xdr:nvSpPr>
      <xdr:spPr>
        <a:xfrm>
          <a:off x="22212300" y="8359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12095</xdr:rowOff>
    </xdr:from>
    <xdr:to>
      <xdr:col>116</xdr:col>
      <xdr:colOff>152400</xdr:colOff>
      <xdr:row>50</xdr:row>
      <xdr:rowOff>12095</xdr:rowOff>
    </xdr:to>
    <xdr:cxnSp macro="">
      <xdr:nvCxnSpPr>
        <xdr:cNvPr id="789" name="直線コネクタ 788"/>
        <xdr:cNvCxnSpPr/>
      </xdr:nvCxnSpPr>
      <xdr:spPr>
        <a:xfrm>
          <a:off x="22072600" y="8584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105181</xdr:rowOff>
    </xdr:from>
    <xdr:to>
      <xdr:col>116</xdr:col>
      <xdr:colOff>63500</xdr:colOff>
      <xdr:row>58</xdr:row>
      <xdr:rowOff>105821</xdr:rowOff>
    </xdr:to>
    <xdr:cxnSp macro="">
      <xdr:nvCxnSpPr>
        <xdr:cNvPr id="790" name="直線コネクタ 789"/>
        <xdr:cNvCxnSpPr/>
      </xdr:nvCxnSpPr>
      <xdr:spPr>
        <a:xfrm flipV="1">
          <a:off x="21323300" y="10049281"/>
          <a:ext cx="838200" cy="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131756</xdr:rowOff>
    </xdr:from>
    <xdr:ext cx="469744" cy="259045"/>
    <xdr:sp macro="" textlink="">
      <xdr:nvSpPr>
        <xdr:cNvPr id="791" name="貸付金平均値テキスト"/>
        <xdr:cNvSpPr txBox="1"/>
      </xdr:nvSpPr>
      <xdr:spPr>
        <a:xfrm>
          <a:off x="22212300" y="9732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108879</xdr:rowOff>
    </xdr:from>
    <xdr:to>
      <xdr:col>116</xdr:col>
      <xdr:colOff>114300</xdr:colOff>
      <xdr:row>58</xdr:row>
      <xdr:rowOff>39029</xdr:rowOff>
    </xdr:to>
    <xdr:sp macro="" textlink="">
      <xdr:nvSpPr>
        <xdr:cNvPr id="792" name="フローチャート: 判断 791"/>
        <xdr:cNvSpPr/>
      </xdr:nvSpPr>
      <xdr:spPr>
        <a:xfrm>
          <a:off x="22110700" y="988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104587</xdr:rowOff>
    </xdr:from>
    <xdr:to>
      <xdr:col>111</xdr:col>
      <xdr:colOff>177800</xdr:colOff>
      <xdr:row>58</xdr:row>
      <xdr:rowOff>105821</xdr:rowOff>
    </xdr:to>
    <xdr:cxnSp macro="">
      <xdr:nvCxnSpPr>
        <xdr:cNvPr id="793" name="直線コネクタ 792"/>
        <xdr:cNvCxnSpPr/>
      </xdr:nvCxnSpPr>
      <xdr:spPr>
        <a:xfrm>
          <a:off x="20434300" y="10048687"/>
          <a:ext cx="889000" cy="1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88534</xdr:rowOff>
    </xdr:from>
    <xdr:to>
      <xdr:col>112</xdr:col>
      <xdr:colOff>38100</xdr:colOff>
      <xdr:row>58</xdr:row>
      <xdr:rowOff>18684</xdr:rowOff>
    </xdr:to>
    <xdr:sp macro="" textlink="">
      <xdr:nvSpPr>
        <xdr:cNvPr id="794" name="フローチャート: 判断 793"/>
        <xdr:cNvSpPr/>
      </xdr:nvSpPr>
      <xdr:spPr>
        <a:xfrm>
          <a:off x="212725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35211</xdr:rowOff>
    </xdr:from>
    <xdr:ext cx="469744" cy="259045"/>
    <xdr:sp macro="" textlink="">
      <xdr:nvSpPr>
        <xdr:cNvPr id="795" name="テキスト ボックス 794"/>
        <xdr:cNvSpPr txBox="1"/>
      </xdr:nvSpPr>
      <xdr:spPr>
        <a:xfrm>
          <a:off x="21088428" y="9636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104587</xdr:rowOff>
    </xdr:from>
    <xdr:to>
      <xdr:col>107</xdr:col>
      <xdr:colOff>50800</xdr:colOff>
      <xdr:row>58</xdr:row>
      <xdr:rowOff>104861</xdr:rowOff>
    </xdr:to>
    <xdr:cxnSp macro="">
      <xdr:nvCxnSpPr>
        <xdr:cNvPr id="796" name="直線コネクタ 795"/>
        <xdr:cNvCxnSpPr/>
      </xdr:nvCxnSpPr>
      <xdr:spPr>
        <a:xfrm flipV="1">
          <a:off x="19545300" y="10048687"/>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114823</xdr:rowOff>
    </xdr:from>
    <xdr:to>
      <xdr:col>107</xdr:col>
      <xdr:colOff>101600</xdr:colOff>
      <xdr:row>58</xdr:row>
      <xdr:rowOff>44973</xdr:rowOff>
    </xdr:to>
    <xdr:sp macro="" textlink="">
      <xdr:nvSpPr>
        <xdr:cNvPr id="797" name="フローチャート: 判断 796"/>
        <xdr:cNvSpPr/>
      </xdr:nvSpPr>
      <xdr:spPr>
        <a:xfrm>
          <a:off x="20383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61500</xdr:rowOff>
    </xdr:from>
    <xdr:ext cx="469744" cy="259045"/>
    <xdr:sp macro="" textlink="">
      <xdr:nvSpPr>
        <xdr:cNvPr id="798" name="テキスト ボックス 797"/>
        <xdr:cNvSpPr txBox="1"/>
      </xdr:nvSpPr>
      <xdr:spPr>
        <a:xfrm>
          <a:off x="20199428"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102804</xdr:rowOff>
    </xdr:from>
    <xdr:to>
      <xdr:col>102</xdr:col>
      <xdr:colOff>114300</xdr:colOff>
      <xdr:row>58</xdr:row>
      <xdr:rowOff>104861</xdr:rowOff>
    </xdr:to>
    <xdr:cxnSp macro="">
      <xdr:nvCxnSpPr>
        <xdr:cNvPr id="799" name="直線コネクタ 798"/>
        <xdr:cNvCxnSpPr/>
      </xdr:nvCxnSpPr>
      <xdr:spPr>
        <a:xfrm>
          <a:off x="18656300" y="10046904"/>
          <a:ext cx="88900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79619</xdr:rowOff>
    </xdr:from>
    <xdr:to>
      <xdr:col>102</xdr:col>
      <xdr:colOff>165100</xdr:colOff>
      <xdr:row>58</xdr:row>
      <xdr:rowOff>9769</xdr:rowOff>
    </xdr:to>
    <xdr:sp macro="" textlink="">
      <xdr:nvSpPr>
        <xdr:cNvPr id="800" name="フローチャート: 判断 799"/>
        <xdr:cNvSpPr/>
      </xdr:nvSpPr>
      <xdr:spPr>
        <a:xfrm>
          <a:off x="19494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26296</xdr:rowOff>
    </xdr:from>
    <xdr:ext cx="469744" cy="259045"/>
    <xdr:sp macro="" textlink="">
      <xdr:nvSpPr>
        <xdr:cNvPr id="801" name="テキスト ボックス 800"/>
        <xdr:cNvSpPr txBox="1"/>
      </xdr:nvSpPr>
      <xdr:spPr>
        <a:xfrm>
          <a:off x="19310428"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72623</xdr:rowOff>
    </xdr:from>
    <xdr:to>
      <xdr:col>98</xdr:col>
      <xdr:colOff>38100</xdr:colOff>
      <xdr:row>58</xdr:row>
      <xdr:rowOff>2773</xdr:rowOff>
    </xdr:to>
    <xdr:sp macro="" textlink="">
      <xdr:nvSpPr>
        <xdr:cNvPr id="802" name="フローチャート: 判断 801"/>
        <xdr:cNvSpPr/>
      </xdr:nvSpPr>
      <xdr:spPr>
        <a:xfrm>
          <a:off x="18605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19300</xdr:rowOff>
    </xdr:from>
    <xdr:ext cx="469744" cy="259045"/>
    <xdr:sp macro="" textlink="">
      <xdr:nvSpPr>
        <xdr:cNvPr id="803" name="テキスト ボックス 802"/>
        <xdr:cNvSpPr txBox="1"/>
      </xdr:nvSpPr>
      <xdr:spPr>
        <a:xfrm>
          <a:off x="18421428"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54381</xdr:rowOff>
    </xdr:from>
    <xdr:to>
      <xdr:col>116</xdr:col>
      <xdr:colOff>114300</xdr:colOff>
      <xdr:row>58</xdr:row>
      <xdr:rowOff>155981</xdr:rowOff>
    </xdr:to>
    <xdr:sp macro="" textlink="">
      <xdr:nvSpPr>
        <xdr:cNvPr id="809" name="楕円 808"/>
        <xdr:cNvSpPr/>
      </xdr:nvSpPr>
      <xdr:spPr>
        <a:xfrm>
          <a:off x="22110700" y="99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140758</xdr:rowOff>
    </xdr:from>
    <xdr:ext cx="378565" cy="259045"/>
    <xdr:sp macro="" textlink="">
      <xdr:nvSpPr>
        <xdr:cNvPr id="810" name="貸付金該当値テキスト"/>
        <xdr:cNvSpPr txBox="1"/>
      </xdr:nvSpPr>
      <xdr:spPr>
        <a:xfrm>
          <a:off x="22212300" y="99134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55021</xdr:rowOff>
    </xdr:from>
    <xdr:to>
      <xdr:col>112</xdr:col>
      <xdr:colOff>38100</xdr:colOff>
      <xdr:row>58</xdr:row>
      <xdr:rowOff>156621</xdr:rowOff>
    </xdr:to>
    <xdr:sp macro="" textlink="">
      <xdr:nvSpPr>
        <xdr:cNvPr id="811" name="楕円 810"/>
        <xdr:cNvSpPr/>
      </xdr:nvSpPr>
      <xdr:spPr>
        <a:xfrm>
          <a:off x="21272500" y="999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147748</xdr:rowOff>
    </xdr:from>
    <xdr:ext cx="378565" cy="259045"/>
    <xdr:sp macro="" textlink="">
      <xdr:nvSpPr>
        <xdr:cNvPr id="812" name="テキスト ボックス 811"/>
        <xdr:cNvSpPr txBox="1"/>
      </xdr:nvSpPr>
      <xdr:spPr>
        <a:xfrm>
          <a:off x="21134017" y="10091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53787</xdr:rowOff>
    </xdr:from>
    <xdr:to>
      <xdr:col>107</xdr:col>
      <xdr:colOff>101600</xdr:colOff>
      <xdr:row>58</xdr:row>
      <xdr:rowOff>155387</xdr:rowOff>
    </xdr:to>
    <xdr:sp macro="" textlink="">
      <xdr:nvSpPr>
        <xdr:cNvPr id="813" name="楕円 812"/>
        <xdr:cNvSpPr/>
      </xdr:nvSpPr>
      <xdr:spPr>
        <a:xfrm>
          <a:off x="20383500" y="999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146514</xdr:rowOff>
    </xdr:from>
    <xdr:ext cx="378565" cy="259045"/>
    <xdr:sp macro="" textlink="">
      <xdr:nvSpPr>
        <xdr:cNvPr id="814" name="テキスト ボックス 813"/>
        <xdr:cNvSpPr txBox="1"/>
      </xdr:nvSpPr>
      <xdr:spPr>
        <a:xfrm>
          <a:off x="20245017" y="100906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54061</xdr:rowOff>
    </xdr:from>
    <xdr:to>
      <xdr:col>102</xdr:col>
      <xdr:colOff>165100</xdr:colOff>
      <xdr:row>58</xdr:row>
      <xdr:rowOff>155661</xdr:rowOff>
    </xdr:to>
    <xdr:sp macro="" textlink="">
      <xdr:nvSpPr>
        <xdr:cNvPr id="815" name="楕円 814"/>
        <xdr:cNvSpPr/>
      </xdr:nvSpPr>
      <xdr:spPr>
        <a:xfrm>
          <a:off x="19494500" y="99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146788</xdr:rowOff>
    </xdr:from>
    <xdr:ext cx="378565" cy="259045"/>
    <xdr:sp macro="" textlink="">
      <xdr:nvSpPr>
        <xdr:cNvPr id="816" name="テキスト ボックス 815"/>
        <xdr:cNvSpPr txBox="1"/>
      </xdr:nvSpPr>
      <xdr:spPr>
        <a:xfrm>
          <a:off x="19356017" y="10090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52004</xdr:rowOff>
    </xdr:from>
    <xdr:to>
      <xdr:col>98</xdr:col>
      <xdr:colOff>38100</xdr:colOff>
      <xdr:row>58</xdr:row>
      <xdr:rowOff>153604</xdr:rowOff>
    </xdr:to>
    <xdr:sp macro="" textlink="">
      <xdr:nvSpPr>
        <xdr:cNvPr id="817" name="楕円 816"/>
        <xdr:cNvSpPr/>
      </xdr:nvSpPr>
      <xdr:spPr>
        <a:xfrm>
          <a:off x="18605500" y="999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144731</xdr:rowOff>
    </xdr:from>
    <xdr:ext cx="378565" cy="259045"/>
    <xdr:sp macro="" textlink="">
      <xdr:nvSpPr>
        <xdr:cNvPr id="818" name="テキスト ボックス 817"/>
        <xdr:cNvSpPr txBox="1"/>
      </xdr:nvSpPr>
      <xdr:spPr>
        <a:xfrm>
          <a:off x="18467017" y="1008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136004</xdr:rowOff>
    </xdr:from>
    <xdr:to>
      <xdr:col>116</xdr:col>
      <xdr:colOff>62864</xdr:colOff>
      <xdr:row>79</xdr:row>
      <xdr:rowOff>12942</xdr:rowOff>
    </xdr:to>
    <xdr:cxnSp macro="">
      <xdr:nvCxnSpPr>
        <xdr:cNvPr id="843" name="直線コネクタ 842"/>
        <xdr:cNvCxnSpPr/>
      </xdr:nvCxnSpPr>
      <xdr:spPr>
        <a:xfrm flipV="1">
          <a:off x="22159595" y="12137504"/>
          <a:ext cx="1269" cy="1419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16769</xdr:rowOff>
    </xdr:from>
    <xdr:ext cx="534377" cy="259045"/>
    <xdr:sp macro="" textlink="">
      <xdr:nvSpPr>
        <xdr:cNvPr id="844" name="繰出金最小値テキスト"/>
        <xdr:cNvSpPr txBox="1"/>
      </xdr:nvSpPr>
      <xdr:spPr>
        <a:xfrm>
          <a:off x="22212300" y="1356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12942</xdr:rowOff>
    </xdr:from>
    <xdr:to>
      <xdr:col>116</xdr:col>
      <xdr:colOff>152400</xdr:colOff>
      <xdr:row>79</xdr:row>
      <xdr:rowOff>12942</xdr:rowOff>
    </xdr:to>
    <xdr:cxnSp macro="">
      <xdr:nvCxnSpPr>
        <xdr:cNvPr id="845" name="直線コネクタ 844"/>
        <xdr:cNvCxnSpPr/>
      </xdr:nvCxnSpPr>
      <xdr:spPr>
        <a:xfrm>
          <a:off x="22072600" y="1355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82681</xdr:rowOff>
    </xdr:from>
    <xdr:ext cx="599010" cy="259045"/>
    <xdr:sp macro="" textlink="">
      <xdr:nvSpPr>
        <xdr:cNvPr id="846" name="繰出金最大値テキスト"/>
        <xdr:cNvSpPr txBox="1"/>
      </xdr:nvSpPr>
      <xdr:spPr>
        <a:xfrm>
          <a:off x="22212300" y="11912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136004</xdr:rowOff>
    </xdr:from>
    <xdr:to>
      <xdr:col>116</xdr:col>
      <xdr:colOff>152400</xdr:colOff>
      <xdr:row>70</xdr:row>
      <xdr:rowOff>136004</xdr:rowOff>
    </xdr:to>
    <xdr:cxnSp macro="">
      <xdr:nvCxnSpPr>
        <xdr:cNvPr id="847" name="直線コネクタ 846"/>
        <xdr:cNvCxnSpPr/>
      </xdr:nvCxnSpPr>
      <xdr:spPr>
        <a:xfrm>
          <a:off x="22072600" y="12137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483</xdr:rowOff>
    </xdr:from>
    <xdr:to>
      <xdr:col>116</xdr:col>
      <xdr:colOff>63500</xdr:colOff>
      <xdr:row>75</xdr:row>
      <xdr:rowOff>35230</xdr:rowOff>
    </xdr:to>
    <xdr:cxnSp macro="">
      <xdr:nvCxnSpPr>
        <xdr:cNvPr id="848" name="直線コネクタ 847"/>
        <xdr:cNvCxnSpPr/>
      </xdr:nvCxnSpPr>
      <xdr:spPr>
        <a:xfrm flipV="1">
          <a:off x="21323300" y="12859233"/>
          <a:ext cx="838200" cy="34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147014</xdr:rowOff>
    </xdr:from>
    <xdr:ext cx="534377" cy="259045"/>
    <xdr:sp macro="" textlink="">
      <xdr:nvSpPr>
        <xdr:cNvPr id="849" name="繰出金平均値テキスト"/>
        <xdr:cNvSpPr txBox="1"/>
      </xdr:nvSpPr>
      <xdr:spPr>
        <a:xfrm>
          <a:off x="22212300" y="130057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168587</xdr:rowOff>
    </xdr:from>
    <xdr:to>
      <xdr:col>116</xdr:col>
      <xdr:colOff>114300</xdr:colOff>
      <xdr:row>76</xdr:row>
      <xdr:rowOff>98737</xdr:rowOff>
    </xdr:to>
    <xdr:sp macro="" textlink="">
      <xdr:nvSpPr>
        <xdr:cNvPr id="850" name="フローチャート: 判断 849"/>
        <xdr:cNvSpPr/>
      </xdr:nvSpPr>
      <xdr:spPr>
        <a:xfrm>
          <a:off x="22110700" y="1302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35230</xdr:rowOff>
    </xdr:from>
    <xdr:to>
      <xdr:col>111</xdr:col>
      <xdr:colOff>177800</xdr:colOff>
      <xdr:row>75</xdr:row>
      <xdr:rowOff>101562</xdr:rowOff>
    </xdr:to>
    <xdr:cxnSp macro="">
      <xdr:nvCxnSpPr>
        <xdr:cNvPr id="851" name="直線コネクタ 850"/>
        <xdr:cNvCxnSpPr/>
      </xdr:nvCxnSpPr>
      <xdr:spPr>
        <a:xfrm flipV="1">
          <a:off x="20434300" y="12893980"/>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104140</xdr:rowOff>
    </xdr:from>
    <xdr:to>
      <xdr:col>112</xdr:col>
      <xdr:colOff>38100</xdr:colOff>
      <xdr:row>76</xdr:row>
      <xdr:rowOff>34289</xdr:rowOff>
    </xdr:to>
    <xdr:sp macro="" textlink="">
      <xdr:nvSpPr>
        <xdr:cNvPr id="852" name="フローチャート: 判断 851"/>
        <xdr:cNvSpPr/>
      </xdr:nvSpPr>
      <xdr:spPr>
        <a:xfrm>
          <a:off x="21272500" y="129628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25416</xdr:rowOff>
    </xdr:from>
    <xdr:ext cx="534377" cy="259045"/>
    <xdr:sp macro="" textlink="">
      <xdr:nvSpPr>
        <xdr:cNvPr id="853" name="テキスト ボックス 852"/>
        <xdr:cNvSpPr txBox="1"/>
      </xdr:nvSpPr>
      <xdr:spPr>
        <a:xfrm>
          <a:off x="21056111" y="130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101562</xdr:rowOff>
    </xdr:from>
    <xdr:to>
      <xdr:col>107</xdr:col>
      <xdr:colOff>50800</xdr:colOff>
      <xdr:row>75</xdr:row>
      <xdr:rowOff>126003</xdr:rowOff>
    </xdr:to>
    <xdr:cxnSp macro="">
      <xdr:nvCxnSpPr>
        <xdr:cNvPr id="854" name="直線コネクタ 853"/>
        <xdr:cNvCxnSpPr/>
      </xdr:nvCxnSpPr>
      <xdr:spPr>
        <a:xfrm flipV="1">
          <a:off x="19545300" y="12960312"/>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62820</xdr:rowOff>
    </xdr:from>
    <xdr:to>
      <xdr:col>107</xdr:col>
      <xdr:colOff>101600</xdr:colOff>
      <xdr:row>75</xdr:row>
      <xdr:rowOff>164421</xdr:rowOff>
    </xdr:to>
    <xdr:sp macro="" textlink="">
      <xdr:nvSpPr>
        <xdr:cNvPr id="855" name="フローチャート: 判断 854"/>
        <xdr:cNvSpPr/>
      </xdr:nvSpPr>
      <xdr:spPr>
        <a:xfrm>
          <a:off x="20383500" y="129215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155548</xdr:rowOff>
    </xdr:from>
    <xdr:ext cx="534377" cy="259045"/>
    <xdr:sp macro="" textlink="">
      <xdr:nvSpPr>
        <xdr:cNvPr id="856" name="テキスト ボックス 855"/>
        <xdr:cNvSpPr txBox="1"/>
      </xdr:nvSpPr>
      <xdr:spPr>
        <a:xfrm>
          <a:off x="20167111" y="13014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49555</xdr:rowOff>
    </xdr:from>
    <xdr:to>
      <xdr:col>102</xdr:col>
      <xdr:colOff>114300</xdr:colOff>
      <xdr:row>75</xdr:row>
      <xdr:rowOff>126003</xdr:rowOff>
    </xdr:to>
    <xdr:cxnSp macro="">
      <xdr:nvCxnSpPr>
        <xdr:cNvPr id="857" name="直線コネクタ 856"/>
        <xdr:cNvCxnSpPr/>
      </xdr:nvCxnSpPr>
      <xdr:spPr>
        <a:xfrm>
          <a:off x="18656300" y="12736855"/>
          <a:ext cx="889000" cy="2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102006</xdr:rowOff>
    </xdr:from>
    <xdr:to>
      <xdr:col>102</xdr:col>
      <xdr:colOff>165100</xdr:colOff>
      <xdr:row>76</xdr:row>
      <xdr:rowOff>32156</xdr:rowOff>
    </xdr:to>
    <xdr:sp macro="" textlink="">
      <xdr:nvSpPr>
        <xdr:cNvPr id="858" name="フローチャート: 判断 857"/>
        <xdr:cNvSpPr/>
      </xdr:nvSpPr>
      <xdr:spPr>
        <a:xfrm>
          <a:off x="19494500" y="1296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23283</xdr:rowOff>
    </xdr:from>
    <xdr:ext cx="534377" cy="259045"/>
    <xdr:sp macro="" textlink="">
      <xdr:nvSpPr>
        <xdr:cNvPr id="859" name="テキスト ボックス 858"/>
        <xdr:cNvSpPr txBox="1"/>
      </xdr:nvSpPr>
      <xdr:spPr>
        <a:xfrm>
          <a:off x="19278111" y="13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149937</xdr:rowOff>
    </xdr:from>
    <xdr:to>
      <xdr:col>98</xdr:col>
      <xdr:colOff>38100</xdr:colOff>
      <xdr:row>76</xdr:row>
      <xdr:rowOff>80087</xdr:rowOff>
    </xdr:to>
    <xdr:sp macro="" textlink="">
      <xdr:nvSpPr>
        <xdr:cNvPr id="860" name="フローチャート: 判断 859"/>
        <xdr:cNvSpPr/>
      </xdr:nvSpPr>
      <xdr:spPr>
        <a:xfrm>
          <a:off x="18605500" y="13008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71214</xdr:rowOff>
    </xdr:from>
    <xdr:ext cx="534377" cy="259045"/>
    <xdr:sp macro="" textlink="">
      <xdr:nvSpPr>
        <xdr:cNvPr id="861" name="テキスト ボックス 860"/>
        <xdr:cNvSpPr txBox="1"/>
      </xdr:nvSpPr>
      <xdr:spPr>
        <a:xfrm>
          <a:off x="18389111" y="1310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121133</xdr:rowOff>
    </xdr:from>
    <xdr:to>
      <xdr:col>116</xdr:col>
      <xdr:colOff>114300</xdr:colOff>
      <xdr:row>75</xdr:row>
      <xdr:rowOff>51283</xdr:rowOff>
    </xdr:to>
    <xdr:sp macro="" textlink="">
      <xdr:nvSpPr>
        <xdr:cNvPr id="867" name="楕円 866"/>
        <xdr:cNvSpPr/>
      </xdr:nvSpPr>
      <xdr:spPr>
        <a:xfrm>
          <a:off x="22110700" y="12808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144010</xdr:rowOff>
    </xdr:from>
    <xdr:ext cx="534377" cy="259045"/>
    <xdr:sp macro="" textlink="">
      <xdr:nvSpPr>
        <xdr:cNvPr id="868" name="繰出金該当値テキスト"/>
        <xdr:cNvSpPr txBox="1"/>
      </xdr:nvSpPr>
      <xdr:spPr>
        <a:xfrm>
          <a:off x="22212300" y="1265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155880</xdr:rowOff>
    </xdr:from>
    <xdr:to>
      <xdr:col>112</xdr:col>
      <xdr:colOff>38100</xdr:colOff>
      <xdr:row>75</xdr:row>
      <xdr:rowOff>86030</xdr:rowOff>
    </xdr:to>
    <xdr:sp macro="" textlink="">
      <xdr:nvSpPr>
        <xdr:cNvPr id="869" name="楕円 868"/>
        <xdr:cNvSpPr/>
      </xdr:nvSpPr>
      <xdr:spPr>
        <a:xfrm>
          <a:off x="21272500" y="1284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102557</xdr:rowOff>
    </xdr:from>
    <xdr:ext cx="534377" cy="259045"/>
    <xdr:sp macro="" textlink="">
      <xdr:nvSpPr>
        <xdr:cNvPr id="870" name="テキスト ボックス 869"/>
        <xdr:cNvSpPr txBox="1"/>
      </xdr:nvSpPr>
      <xdr:spPr>
        <a:xfrm>
          <a:off x="21056111" y="12618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50762</xdr:rowOff>
    </xdr:from>
    <xdr:to>
      <xdr:col>107</xdr:col>
      <xdr:colOff>101600</xdr:colOff>
      <xdr:row>75</xdr:row>
      <xdr:rowOff>152363</xdr:rowOff>
    </xdr:to>
    <xdr:sp macro="" textlink="">
      <xdr:nvSpPr>
        <xdr:cNvPr id="871" name="楕円 870"/>
        <xdr:cNvSpPr/>
      </xdr:nvSpPr>
      <xdr:spPr>
        <a:xfrm>
          <a:off x="20383500" y="129095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168889</xdr:rowOff>
    </xdr:from>
    <xdr:ext cx="534377" cy="259045"/>
    <xdr:sp macro="" textlink="">
      <xdr:nvSpPr>
        <xdr:cNvPr id="872" name="テキスト ボックス 871"/>
        <xdr:cNvSpPr txBox="1"/>
      </xdr:nvSpPr>
      <xdr:spPr>
        <a:xfrm>
          <a:off x="20167111" y="1268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75203</xdr:rowOff>
    </xdr:from>
    <xdr:to>
      <xdr:col>102</xdr:col>
      <xdr:colOff>165100</xdr:colOff>
      <xdr:row>76</xdr:row>
      <xdr:rowOff>5353</xdr:rowOff>
    </xdr:to>
    <xdr:sp macro="" textlink="">
      <xdr:nvSpPr>
        <xdr:cNvPr id="873" name="楕円 872"/>
        <xdr:cNvSpPr/>
      </xdr:nvSpPr>
      <xdr:spPr>
        <a:xfrm>
          <a:off x="19494500" y="12933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21880</xdr:rowOff>
    </xdr:from>
    <xdr:ext cx="534377" cy="259045"/>
    <xdr:sp macro="" textlink="">
      <xdr:nvSpPr>
        <xdr:cNvPr id="874" name="テキスト ボックス 873"/>
        <xdr:cNvSpPr txBox="1"/>
      </xdr:nvSpPr>
      <xdr:spPr>
        <a:xfrm>
          <a:off x="19278111" y="12709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170205</xdr:rowOff>
    </xdr:from>
    <xdr:to>
      <xdr:col>98</xdr:col>
      <xdr:colOff>38100</xdr:colOff>
      <xdr:row>74</xdr:row>
      <xdr:rowOff>100355</xdr:rowOff>
    </xdr:to>
    <xdr:sp macro="" textlink="">
      <xdr:nvSpPr>
        <xdr:cNvPr id="875" name="楕円 874"/>
        <xdr:cNvSpPr/>
      </xdr:nvSpPr>
      <xdr:spPr>
        <a:xfrm>
          <a:off x="18605500" y="1268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116882</xdr:rowOff>
    </xdr:from>
    <xdr:ext cx="534377" cy="259045"/>
    <xdr:sp macro="" textlink="">
      <xdr:nvSpPr>
        <xdr:cNvPr id="876" name="テキスト ボックス 875"/>
        <xdr:cNvSpPr txBox="1"/>
      </xdr:nvSpPr>
      <xdr:spPr>
        <a:xfrm>
          <a:off x="18389111" y="12461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類似団体平均と比較して各項目において同等あるいは低い状況となっている中、繰出金が</a:t>
          </a:r>
          <a:r>
            <a:rPr kumimoji="1" lang="en-US" altLang="ja-JP" sz="1300">
              <a:latin typeface="ＭＳ Ｐゴシック" panose="020B0600070205080204" pitchFamily="50" charset="-128"/>
              <a:ea typeface="ＭＳ Ｐゴシック" panose="020B0600070205080204" pitchFamily="50" charset="-128"/>
            </a:rPr>
            <a:t>70,308</a:t>
          </a:r>
          <a:r>
            <a:rPr kumimoji="1" lang="ja-JP" altLang="en-US" sz="1300">
              <a:latin typeface="ＭＳ Ｐゴシック" panose="020B0600070205080204" pitchFamily="50" charset="-128"/>
              <a:ea typeface="ＭＳ Ｐゴシック" panose="020B0600070205080204" pitchFamily="50" charset="-128"/>
            </a:rPr>
            <a:t>円となっており高い状況となっている。 </a:t>
          </a:r>
        </a:p>
        <a:p>
          <a:r>
            <a:rPr kumimoji="1" lang="ja-JP" altLang="en-US" sz="1300">
              <a:latin typeface="ＭＳ Ｐゴシック" panose="020B0600070205080204" pitchFamily="50" charset="-128"/>
              <a:ea typeface="ＭＳ Ｐゴシック" panose="020B0600070205080204" pitchFamily="50" charset="-128"/>
            </a:rPr>
            <a:t>これは、下水道事業会計の公債費償還金増によるものなので、下水道未加入者の加入促進及び使用料の適正化などにより下水道事業会計の歳入の増加を図り繰出金の減少に努めていく必要がある。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青森県南部町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18,599
18,539
153.12
10,493,841
10,105,729
388,112
6,987,644
11,891,105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108458</xdr:rowOff>
    </xdr:to>
    <xdr:cxnSp macro="">
      <xdr:nvCxnSpPr>
        <xdr:cNvPr id="56" name="直線コネクタ 55"/>
        <xdr:cNvCxnSpPr/>
      </xdr:nvCxnSpPr>
      <xdr:spPr>
        <a:xfrm flipV="1">
          <a:off x="4633595" y="5387594"/>
          <a:ext cx="1270" cy="1235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112285</xdr:rowOff>
    </xdr:from>
    <xdr:ext cx="469744" cy="259045"/>
    <xdr:sp macro="" textlink="">
      <xdr:nvSpPr>
        <xdr:cNvPr id="57" name="議会費最小値テキスト"/>
        <xdr:cNvSpPr txBox="1"/>
      </xdr:nvSpPr>
      <xdr:spPr>
        <a:xfrm>
          <a:off x="4686300" y="6627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108458</xdr:rowOff>
    </xdr:from>
    <xdr:to>
      <xdr:col>24</xdr:col>
      <xdr:colOff>152400</xdr:colOff>
      <xdr:row>38</xdr:row>
      <xdr:rowOff>108458</xdr:rowOff>
    </xdr:to>
    <xdr:cxnSp macro="">
      <xdr:nvCxnSpPr>
        <xdr:cNvPr id="58" name="直線コネクタ 57"/>
        <xdr:cNvCxnSpPr/>
      </xdr:nvCxnSpPr>
      <xdr:spPr>
        <a:xfrm>
          <a:off x="4546600" y="662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469744" cy="259045"/>
    <xdr:sp macro="" textlink="">
      <xdr:nvSpPr>
        <xdr:cNvPr id="59" name="議会費最大値テキスト"/>
        <xdr:cNvSpPr txBox="1"/>
      </xdr:nvSpPr>
      <xdr:spPr>
        <a:xfrm>
          <a:off x="4686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7,526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141224</xdr:rowOff>
    </xdr:from>
    <xdr:to>
      <xdr:col>24</xdr:col>
      <xdr:colOff>63500</xdr:colOff>
      <xdr:row>35</xdr:row>
      <xdr:rowOff>151511</xdr:rowOff>
    </xdr:to>
    <xdr:cxnSp macro="">
      <xdr:nvCxnSpPr>
        <xdr:cNvPr id="61" name="直線コネクタ 60"/>
        <xdr:cNvCxnSpPr/>
      </xdr:nvCxnSpPr>
      <xdr:spPr>
        <a:xfrm>
          <a:off x="3797300" y="6141974"/>
          <a:ext cx="8382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150639</xdr:rowOff>
    </xdr:from>
    <xdr:ext cx="469744" cy="259045"/>
    <xdr:sp macro="" textlink="">
      <xdr:nvSpPr>
        <xdr:cNvPr id="62" name="議会費平均値テキスト"/>
        <xdr:cNvSpPr txBox="1"/>
      </xdr:nvSpPr>
      <xdr:spPr>
        <a:xfrm>
          <a:off x="4686300" y="5808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127762</xdr:rowOff>
    </xdr:from>
    <xdr:to>
      <xdr:col>24</xdr:col>
      <xdr:colOff>114300</xdr:colOff>
      <xdr:row>35</xdr:row>
      <xdr:rowOff>57912</xdr:rowOff>
    </xdr:to>
    <xdr:sp macro="" textlink="">
      <xdr:nvSpPr>
        <xdr:cNvPr id="63" name="フローチャート: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109220</xdr:rowOff>
    </xdr:from>
    <xdr:to>
      <xdr:col>19</xdr:col>
      <xdr:colOff>177800</xdr:colOff>
      <xdr:row>35</xdr:row>
      <xdr:rowOff>141224</xdr:rowOff>
    </xdr:to>
    <xdr:cxnSp macro="">
      <xdr:nvCxnSpPr>
        <xdr:cNvPr id="64" name="直線コネクタ 63"/>
        <xdr:cNvCxnSpPr/>
      </xdr:nvCxnSpPr>
      <xdr:spPr>
        <a:xfrm>
          <a:off x="2908300" y="5938520"/>
          <a:ext cx="889000" cy="203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127762</xdr:rowOff>
    </xdr:from>
    <xdr:to>
      <xdr:col>20</xdr:col>
      <xdr:colOff>38100</xdr:colOff>
      <xdr:row>35</xdr:row>
      <xdr:rowOff>57912</xdr:rowOff>
    </xdr:to>
    <xdr:sp macro="" textlink="">
      <xdr:nvSpPr>
        <xdr:cNvPr id="65" name="フローチャート: 判断 64"/>
        <xdr:cNvSpPr/>
      </xdr:nvSpPr>
      <xdr:spPr>
        <a:xfrm>
          <a:off x="37465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74439</xdr:rowOff>
    </xdr:from>
    <xdr:ext cx="469744" cy="259045"/>
    <xdr:sp macro="" textlink="">
      <xdr:nvSpPr>
        <xdr:cNvPr id="66" name="テキスト ボックス 65"/>
        <xdr:cNvSpPr txBox="1"/>
      </xdr:nvSpPr>
      <xdr:spPr>
        <a:xfrm>
          <a:off x="3562428" y="573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109220</xdr:rowOff>
    </xdr:from>
    <xdr:to>
      <xdr:col>15</xdr:col>
      <xdr:colOff>50800</xdr:colOff>
      <xdr:row>34</xdr:row>
      <xdr:rowOff>125222</xdr:rowOff>
    </xdr:to>
    <xdr:cxnSp macro="">
      <xdr:nvCxnSpPr>
        <xdr:cNvPr id="67" name="直線コネクタ 66"/>
        <xdr:cNvCxnSpPr/>
      </xdr:nvCxnSpPr>
      <xdr:spPr>
        <a:xfrm flipV="1">
          <a:off x="2019300" y="593852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889</xdr:rowOff>
    </xdr:from>
    <xdr:to>
      <xdr:col>15</xdr:col>
      <xdr:colOff>101600</xdr:colOff>
      <xdr:row>34</xdr:row>
      <xdr:rowOff>102489</xdr:rowOff>
    </xdr:to>
    <xdr:sp macro="" textlink="">
      <xdr:nvSpPr>
        <xdr:cNvPr id="68" name="フローチャート: 判断 67"/>
        <xdr:cNvSpPr/>
      </xdr:nvSpPr>
      <xdr:spPr>
        <a:xfrm>
          <a:off x="2857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119016</xdr:rowOff>
    </xdr:from>
    <xdr:ext cx="469744" cy="259045"/>
    <xdr:sp macro="" textlink="">
      <xdr:nvSpPr>
        <xdr:cNvPr id="69" name="テキスト ボックス 68"/>
        <xdr:cNvSpPr txBox="1"/>
      </xdr:nvSpPr>
      <xdr:spPr>
        <a:xfrm>
          <a:off x="2673428" y="5605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125222</xdr:rowOff>
    </xdr:from>
    <xdr:to>
      <xdr:col>10</xdr:col>
      <xdr:colOff>114300</xdr:colOff>
      <xdr:row>35</xdr:row>
      <xdr:rowOff>44831</xdr:rowOff>
    </xdr:to>
    <xdr:cxnSp macro="">
      <xdr:nvCxnSpPr>
        <xdr:cNvPr id="70" name="直線コネクタ 69"/>
        <xdr:cNvCxnSpPr/>
      </xdr:nvCxnSpPr>
      <xdr:spPr>
        <a:xfrm flipV="1">
          <a:off x="1130300" y="5954522"/>
          <a:ext cx="8890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62992</xdr:rowOff>
    </xdr:from>
    <xdr:to>
      <xdr:col>10</xdr:col>
      <xdr:colOff>165100</xdr:colOff>
      <xdr:row>34</xdr:row>
      <xdr:rowOff>164592</xdr:rowOff>
    </xdr:to>
    <xdr:sp macro="" textlink="">
      <xdr:nvSpPr>
        <xdr:cNvPr id="71" name="フローチャート: 判断 70"/>
        <xdr:cNvSpPr/>
      </xdr:nvSpPr>
      <xdr:spPr>
        <a:xfrm>
          <a:off x="1968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9669</xdr:rowOff>
    </xdr:from>
    <xdr:ext cx="469744" cy="259045"/>
    <xdr:sp macro="" textlink="">
      <xdr:nvSpPr>
        <xdr:cNvPr id="72" name="テキスト ボックス 71"/>
        <xdr:cNvSpPr txBox="1"/>
      </xdr:nvSpPr>
      <xdr:spPr>
        <a:xfrm>
          <a:off x="1784428" y="566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108331</xdr:rowOff>
    </xdr:from>
    <xdr:to>
      <xdr:col>6</xdr:col>
      <xdr:colOff>38100</xdr:colOff>
      <xdr:row>35</xdr:row>
      <xdr:rowOff>38481</xdr:rowOff>
    </xdr:to>
    <xdr:sp macro="" textlink="">
      <xdr:nvSpPr>
        <xdr:cNvPr id="73" name="フローチャート: 判断 72"/>
        <xdr:cNvSpPr/>
      </xdr:nvSpPr>
      <xdr:spPr>
        <a:xfrm>
          <a:off x="1079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55008</xdr:rowOff>
    </xdr:from>
    <xdr:ext cx="469744" cy="259045"/>
    <xdr:sp macro="" textlink="">
      <xdr:nvSpPr>
        <xdr:cNvPr id="74" name="テキスト ボックス 73"/>
        <xdr:cNvSpPr txBox="1"/>
      </xdr:nvSpPr>
      <xdr:spPr>
        <a:xfrm>
          <a:off x="895428" y="5712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100711</xdr:rowOff>
    </xdr:from>
    <xdr:to>
      <xdr:col>24</xdr:col>
      <xdr:colOff>114300</xdr:colOff>
      <xdr:row>36</xdr:row>
      <xdr:rowOff>30861</xdr:rowOff>
    </xdr:to>
    <xdr:sp macro="" textlink="">
      <xdr:nvSpPr>
        <xdr:cNvPr id="80" name="楕円 79"/>
        <xdr:cNvSpPr/>
      </xdr:nvSpPr>
      <xdr:spPr>
        <a:xfrm>
          <a:off x="4584700" y="610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79138</xdr:rowOff>
    </xdr:from>
    <xdr:ext cx="469744" cy="259045"/>
    <xdr:sp macro="" textlink="">
      <xdr:nvSpPr>
        <xdr:cNvPr id="81" name="議会費該当値テキスト"/>
        <xdr:cNvSpPr txBox="1"/>
      </xdr:nvSpPr>
      <xdr:spPr>
        <a:xfrm>
          <a:off x="4686300" y="607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90424</xdr:rowOff>
    </xdr:from>
    <xdr:to>
      <xdr:col>20</xdr:col>
      <xdr:colOff>38100</xdr:colOff>
      <xdr:row>36</xdr:row>
      <xdr:rowOff>20574</xdr:rowOff>
    </xdr:to>
    <xdr:sp macro="" textlink="">
      <xdr:nvSpPr>
        <xdr:cNvPr id="82" name="楕円 81"/>
        <xdr:cNvSpPr/>
      </xdr:nvSpPr>
      <xdr:spPr>
        <a:xfrm>
          <a:off x="3746500" y="60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11701</xdr:rowOff>
    </xdr:from>
    <xdr:ext cx="469744" cy="259045"/>
    <xdr:sp macro="" textlink="">
      <xdr:nvSpPr>
        <xdr:cNvPr id="83" name="テキスト ボックス 82"/>
        <xdr:cNvSpPr txBox="1"/>
      </xdr:nvSpPr>
      <xdr:spPr>
        <a:xfrm>
          <a:off x="3562428" y="618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58420</xdr:rowOff>
    </xdr:from>
    <xdr:to>
      <xdr:col>15</xdr:col>
      <xdr:colOff>101600</xdr:colOff>
      <xdr:row>34</xdr:row>
      <xdr:rowOff>160020</xdr:rowOff>
    </xdr:to>
    <xdr:sp macro="" textlink="">
      <xdr:nvSpPr>
        <xdr:cNvPr id="84" name="楕円 83"/>
        <xdr:cNvSpPr/>
      </xdr:nvSpPr>
      <xdr:spPr>
        <a:xfrm>
          <a:off x="2857500" y="58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151147</xdr:rowOff>
    </xdr:from>
    <xdr:ext cx="469744" cy="259045"/>
    <xdr:sp macro="" textlink="">
      <xdr:nvSpPr>
        <xdr:cNvPr id="85" name="テキスト ボックス 84"/>
        <xdr:cNvSpPr txBox="1"/>
      </xdr:nvSpPr>
      <xdr:spPr>
        <a:xfrm>
          <a:off x="2673428" y="59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74422</xdr:rowOff>
    </xdr:from>
    <xdr:to>
      <xdr:col>10</xdr:col>
      <xdr:colOff>165100</xdr:colOff>
      <xdr:row>35</xdr:row>
      <xdr:rowOff>4572</xdr:rowOff>
    </xdr:to>
    <xdr:sp macro="" textlink="">
      <xdr:nvSpPr>
        <xdr:cNvPr id="86" name="楕円 85"/>
        <xdr:cNvSpPr/>
      </xdr:nvSpPr>
      <xdr:spPr>
        <a:xfrm>
          <a:off x="1968500" y="59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167149</xdr:rowOff>
    </xdr:from>
    <xdr:ext cx="469744" cy="259045"/>
    <xdr:sp macro="" textlink="">
      <xdr:nvSpPr>
        <xdr:cNvPr id="87" name="テキスト ボックス 86"/>
        <xdr:cNvSpPr txBox="1"/>
      </xdr:nvSpPr>
      <xdr:spPr>
        <a:xfrm>
          <a:off x="1784428" y="5996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165481</xdr:rowOff>
    </xdr:from>
    <xdr:to>
      <xdr:col>6</xdr:col>
      <xdr:colOff>38100</xdr:colOff>
      <xdr:row>35</xdr:row>
      <xdr:rowOff>95631</xdr:rowOff>
    </xdr:to>
    <xdr:sp macro="" textlink="">
      <xdr:nvSpPr>
        <xdr:cNvPr id="88" name="楕円 87"/>
        <xdr:cNvSpPr/>
      </xdr:nvSpPr>
      <xdr:spPr>
        <a:xfrm>
          <a:off x="1079500" y="59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86758</xdr:rowOff>
    </xdr:from>
    <xdr:ext cx="469744" cy="259045"/>
    <xdr:sp macro="" textlink="">
      <xdr:nvSpPr>
        <xdr:cNvPr id="89" name="テキスト ボックス 88"/>
        <xdr:cNvSpPr txBox="1"/>
      </xdr:nvSpPr>
      <xdr:spPr>
        <a:xfrm>
          <a:off x="895428" y="60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6693</xdr:rowOff>
    </xdr:from>
    <xdr:to>
      <xdr:col>24</xdr:col>
      <xdr:colOff>62865</xdr:colOff>
      <xdr:row>59</xdr:row>
      <xdr:rowOff>44877</xdr:rowOff>
    </xdr:to>
    <xdr:cxnSp macro="">
      <xdr:nvCxnSpPr>
        <xdr:cNvPr id="114" name="直線コネクタ 113"/>
        <xdr:cNvCxnSpPr/>
      </xdr:nvCxnSpPr>
      <xdr:spPr>
        <a:xfrm flipV="1">
          <a:off x="4633595" y="8750643"/>
          <a:ext cx="1270" cy="140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48704</xdr:rowOff>
    </xdr:from>
    <xdr:ext cx="534377" cy="259045"/>
    <xdr:sp macro="" textlink="">
      <xdr:nvSpPr>
        <xdr:cNvPr id="115" name="総務費最小値テキスト"/>
        <xdr:cNvSpPr txBox="1"/>
      </xdr:nvSpPr>
      <xdr:spPr>
        <a:xfrm>
          <a:off x="4686300" y="101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44877</xdr:rowOff>
    </xdr:from>
    <xdr:to>
      <xdr:col>24</xdr:col>
      <xdr:colOff>152400</xdr:colOff>
      <xdr:row>59</xdr:row>
      <xdr:rowOff>44877</xdr:rowOff>
    </xdr:to>
    <xdr:cxnSp macro="">
      <xdr:nvCxnSpPr>
        <xdr:cNvPr id="116" name="直線コネクタ 115"/>
        <xdr:cNvCxnSpPr/>
      </xdr:nvCxnSpPr>
      <xdr:spPr>
        <a:xfrm>
          <a:off x="4546600" y="10160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124820</xdr:rowOff>
    </xdr:from>
    <xdr:ext cx="599010" cy="259045"/>
    <xdr:sp macro="" textlink="">
      <xdr:nvSpPr>
        <xdr:cNvPr id="117" name="総務費最大値テキスト"/>
        <xdr:cNvSpPr txBox="1"/>
      </xdr:nvSpPr>
      <xdr:spPr>
        <a:xfrm>
          <a:off x="4686300" y="852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234,955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6693</xdr:rowOff>
    </xdr:from>
    <xdr:to>
      <xdr:col>24</xdr:col>
      <xdr:colOff>152400</xdr:colOff>
      <xdr:row>51</xdr:row>
      <xdr:rowOff>6693</xdr:rowOff>
    </xdr:to>
    <xdr:cxnSp macro="">
      <xdr:nvCxnSpPr>
        <xdr:cNvPr id="118" name="直線コネクタ 117"/>
        <xdr:cNvCxnSpPr/>
      </xdr:nvCxnSpPr>
      <xdr:spPr>
        <a:xfrm>
          <a:off x="4546600" y="875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61008</xdr:rowOff>
    </xdr:from>
    <xdr:to>
      <xdr:col>24</xdr:col>
      <xdr:colOff>63500</xdr:colOff>
      <xdr:row>57</xdr:row>
      <xdr:rowOff>86658</xdr:rowOff>
    </xdr:to>
    <xdr:cxnSp macro="">
      <xdr:nvCxnSpPr>
        <xdr:cNvPr id="119" name="直線コネクタ 118"/>
        <xdr:cNvCxnSpPr/>
      </xdr:nvCxnSpPr>
      <xdr:spPr>
        <a:xfrm>
          <a:off x="3797300" y="9833658"/>
          <a:ext cx="838200" cy="25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150441</xdr:rowOff>
    </xdr:from>
    <xdr:ext cx="534377" cy="259045"/>
    <xdr:sp macro="" textlink="">
      <xdr:nvSpPr>
        <xdr:cNvPr id="120" name="総務費平均値テキスト"/>
        <xdr:cNvSpPr txBox="1"/>
      </xdr:nvSpPr>
      <xdr:spPr>
        <a:xfrm>
          <a:off x="4686300" y="9580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127564</xdr:rowOff>
    </xdr:from>
    <xdr:to>
      <xdr:col>24</xdr:col>
      <xdr:colOff>114300</xdr:colOff>
      <xdr:row>57</xdr:row>
      <xdr:rowOff>57714</xdr:rowOff>
    </xdr:to>
    <xdr:sp macro="" textlink="">
      <xdr:nvSpPr>
        <xdr:cNvPr id="121" name="フローチャート: 判断 120"/>
        <xdr:cNvSpPr/>
      </xdr:nvSpPr>
      <xdr:spPr>
        <a:xfrm>
          <a:off x="4584700" y="9728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65184</xdr:rowOff>
    </xdr:from>
    <xdr:to>
      <xdr:col>19</xdr:col>
      <xdr:colOff>177800</xdr:colOff>
      <xdr:row>57</xdr:row>
      <xdr:rowOff>61008</xdr:rowOff>
    </xdr:to>
    <xdr:cxnSp macro="">
      <xdr:nvCxnSpPr>
        <xdr:cNvPr id="122" name="直線コネクタ 121"/>
        <xdr:cNvCxnSpPr/>
      </xdr:nvCxnSpPr>
      <xdr:spPr>
        <a:xfrm>
          <a:off x="2908300" y="9666384"/>
          <a:ext cx="889000" cy="167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64005</xdr:rowOff>
    </xdr:from>
    <xdr:to>
      <xdr:col>20</xdr:col>
      <xdr:colOff>38100</xdr:colOff>
      <xdr:row>56</xdr:row>
      <xdr:rowOff>165605</xdr:rowOff>
    </xdr:to>
    <xdr:sp macro="" textlink="">
      <xdr:nvSpPr>
        <xdr:cNvPr id="123" name="フローチャート: 判断 122"/>
        <xdr:cNvSpPr/>
      </xdr:nvSpPr>
      <xdr:spPr>
        <a:xfrm>
          <a:off x="37465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10682</xdr:rowOff>
    </xdr:from>
    <xdr:ext cx="599010" cy="259045"/>
    <xdr:sp macro="" textlink="">
      <xdr:nvSpPr>
        <xdr:cNvPr id="124" name="テキスト ボックス 123"/>
        <xdr:cNvSpPr txBox="1"/>
      </xdr:nvSpPr>
      <xdr:spPr>
        <a:xfrm>
          <a:off x="3497795" y="9440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104946</xdr:rowOff>
    </xdr:from>
    <xdr:to>
      <xdr:col>15</xdr:col>
      <xdr:colOff>50800</xdr:colOff>
      <xdr:row>56</xdr:row>
      <xdr:rowOff>65184</xdr:rowOff>
    </xdr:to>
    <xdr:cxnSp macro="">
      <xdr:nvCxnSpPr>
        <xdr:cNvPr id="125" name="直線コネクタ 124"/>
        <xdr:cNvCxnSpPr/>
      </xdr:nvCxnSpPr>
      <xdr:spPr>
        <a:xfrm>
          <a:off x="2019300" y="9534696"/>
          <a:ext cx="889000" cy="131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91735</xdr:rowOff>
    </xdr:from>
    <xdr:to>
      <xdr:col>15</xdr:col>
      <xdr:colOff>101600</xdr:colOff>
      <xdr:row>57</xdr:row>
      <xdr:rowOff>21885</xdr:rowOff>
    </xdr:to>
    <xdr:sp macro="" textlink="">
      <xdr:nvSpPr>
        <xdr:cNvPr id="126" name="フローチャート: 判断 125"/>
        <xdr:cNvSpPr/>
      </xdr:nvSpPr>
      <xdr:spPr>
        <a:xfrm>
          <a:off x="2857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13012</xdr:rowOff>
    </xdr:from>
    <xdr:ext cx="599010" cy="259045"/>
    <xdr:sp macro="" textlink="">
      <xdr:nvSpPr>
        <xdr:cNvPr id="127" name="テキスト ボックス 126"/>
        <xdr:cNvSpPr txBox="1"/>
      </xdr:nvSpPr>
      <xdr:spPr>
        <a:xfrm>
          <a:off x="2608795" y="9785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104946</xdr:rowOff>
    </xdr:from>
    <xdr:to>
      <xdr:col>10</xdr:col>
      <xdr:colOff>114300</xdr:colOff>
      <xdr:row>56</xdr:row>
      <xdr:rowOff>67447</xdr:rowOff>
    </xdr:to>
    <xdr:cxnSp macro="">
      <xdr:nvCxnSpPr>
        <xdr:cNvPr id="128" name="直線コネクタ 127"/>
        <xdr:cNvCxnSpPr/>
      </xdr:nvCxnSpPr>
      <xdr:spPr>
        <a:xfrm flipV="1">
          <a:off x="1130300" y="9534696"/>
          <a:ext cx="889000" cy="1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134155</xdr:rowOff>
    </xdr:from>
    <xdr:to>
      <xdr:col>10</xdr:col>
      <xdr:colOff>165100</xdr:colOff>
      <xdr:row>57</xdr:row>
      <xdr:rowOff>64305</xdr:rowOff>
    </xdr:to>
    <xdr:sp macro="" textlink="">
      <xdr:nvSpPr>
        <xdr:cNvPr id="129" name="フローチャート: 判断 128"/>
        <xdr:cNvSpPr/>
      </xdr:nvSpPr>
      <xdr:spPr>
        <a:xfrm>
          <a:off x="1968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55432</xdr:rowOff>
    </xdr:from>
    <xdr:ext cx="534377" cy="259045"/>
    <xdr:sp macro="" textlink="">
      <xdr:nvSpPr>
        <xdr:cNvPr id="130" name="テキスト ボックス 129"/>
        <xdr:cNvSpPr txBox="1"/>
      </xdr:nvSpPr>
      <xdr:spPr>
        <a:xfrm>
          <a:off x="1752111" y="982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61475</xdr:rowOff>
    </xdr:from>
    <xdr:to>
      <xdr:col>6</xdr:col>
      <xdr:colOff>38100</xdr:colOff>
      <xdr:row>56</xdr:row>
      <xdr:rowOff>163075</xdr:rowOff>
    </xdr:to>
    <xdr:sp macro="" textlink="">
      <xdr:nvSpPr>
        <xdr:cNvPr id="131" name="フローチャート: 判断 130"/>
        <xdr:cNvSpPr/>
      </xdr:nvSpPr>
      <xdr:spPr>
        <a:xfrm>
          <a:off x="1079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154202</xdr:rowOff>
    </xdr:from>
    <xdr:ext cx="599010" cy="259045"/>
    <xdr:sp macro="" textlink="">
      <xdr:nvSpPr>
        <xdr:cNvPr id="132" name="テキスト ボックス 131"/>
        <xdr:cNvSpPr txBox="1"/>
      </xdr:nvSpPr>
      <xdr:spPr>
        <a:xfrm>
          <a:off x="830795" y="9755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35858</xdr:rowOff>
    </xdr:from>
    <xdr:to>
      <xdr:col>24</xdr:col>
      <xdr:colOff>114300</xdr:colOff>
      <xdr:row>57</xdr:row>
      <xdr:rowOff>137458</xdr:rowOff>
    </xdr:to>
    <xdr:sp macro="" textlink="">
      <xdr:nvSpPr>
        <xdr:cNvPr id="138" name="楕円 137"/>
        <xdr:cNvSpPr/>
      </xdr:nvSpPr>
      <xdr:spPr>
        <a:xfrm>
          <a:off x="4584700" y="980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14285</xdr:rowOff>
    </xdr:from>
    <xdr:ext cx="534377" cy="259045"/>
    <xdr:sp macro="" textlink="">
      <xdr:nvSpPr>
        <xdr:cNvPr id="139" name="総務費該当値テキスト"/>
        <xdr:cNvSpPr txBox="1"/>
      </xdr:nvSpPr>
      <xdr:spPr>
        <a:xfrm>
          <a:off x="4686300" y="9786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10208</xdr:rowOff>
    </xdr:from>
    <xdr:to>
      <xdr:col>20</xdr:col>
      <xdr:colOff>38100</xdr:colOff>
      <xdr:row>57</xdr:row>
      <xdr:rowOff>111808</xdr:rowOff>
    </xdr:to>
    <xdr:sp macro="" textlink="">
      <xdr:nvSpPr>
        <xdr:cNvPr id="140" name="楕円 139"/>
        <xdr:cNvSpPr/>
      </xdr:nvSpPr>
      <xdr:spPr>
        <a:xfrm>
          <a:off x="3746500" y="978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102935</xdr:rowOff>
    </xdr:from>
    <xdr:ext cx="534377" cy="259045"/>
    <xdr:sp macro="" textlink="">
      <xdr:nvSpPr>
        <xdr:cNvPr id="141" name="テキスト ボックス 140"/>
        <xdr:cNvSpPr txBox="1"/>
      </xdr:nvSpPr>
      <xdr:spPr>
        <a:xfrm>
          <a:off x="3530111" y="9875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14384</xdr:rowOff>
    </xdr:from>
    <xdr:to>
      <xdr:col>15</xdr:col>
      <xdr:colOff>101600</xdr:colOff>
      <xdr:row>56</xdr:row>
      <xdr:rowOff>115984</xdr:rowOff>
    </xdr:to>
    <xdr:sp macro="" textlink="">
      <xdr:nvSpPr>
        <xdr:cNvPr id="142" name="楕円 141"/>
        <xdr:cNvSpPr/>
      </xdr:nvSpPr>
      <xdr:spPr>
        <a:xfrm>
          <a:off x="2857500" y="9615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132511</xdr:rowOff>
    </xdr:from>
    <xdr:ext cx="599010" cy="259045"/>
    <xdr:sp macro="" textlink="">
      <xdr:nvSpPr>
        <xdr:cNvPr id="143" name="テキスト ボックス 142"/>
        <xdr:cNvSpPr txBox="1"/>
      </xdr:nvSpPr>
      <xdr:spPr>
        <a:xfrm>
          <a:off x="2608795" y="9390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54146</xdr:rowOff>
    </xdr:from>
    <xdr:to>
      <xdr:col>10</xdr:col>
      <xdr:colOff>165100</xdr:colOff>
      <xdr:row>55</xdr:row>
      <xdr:rowOff>155746</xdr:rowOff>
    </xdr:to>
    <xdr:sp macro="" textlink="">
      <xdr:nvSpPr>
        <xdr:cNvPr id="144" name="楕円 143"/>
        <xdr:cNvSpPr/>
      </xdr:nvSpPr>
      <xdr:spPr>
        <a:xfrm>
          <a:off x="1968500" y="948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823</xdr:rowOff>
    </xdr:from>
    <xdr:ext cx="599010" cy="259045"/>
    <xdr:sp macro="" textlink="">
      <xdr:nvSpPr>
        <xdr:cNvPr id="145" name="テキスト ボックス 144"/>
        <xdr:cNvSpPr txBox="1"/>
      </xdr:nvSpPr>
      <xdr:spPr>
        <a:xfrm>
          <a:off x="1719795" y="925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16647</xdr:rowOff>
    </xdr:from>
    <xdr:to>
      <xdr:col>6</xdr:col>
      <xdr:colOff>38100</xdr:colOff>
      <xdr:row>56</xdr:row>
      <xdr:rowOff>118247</xdr:rowOff>
    </xdr:to>
    <xdr:sp macro="" textlink="">
      <xdr:nvSpPr>
        <xdr:cNvPr id="146" name="楕円 145"/>
        <xdr:cNvSpPr/>
      </xdr:nvSpPr>
      <xdr:spPr>
        <a:xfrm>
          <a:off x="1079500" y="961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134774</xdr:rowOff>
    </xdr:from>
    <xdr:ext cx="599010" cy="259045"/>
    <xdr:sp macro="" textlink="">
      <xdr:nvSpPr>
        <xdr:cNvPr id="147" name="テキスト ボックス 146"/>
        <xdr:cNvSpPr txBox="1"/>
      </xdr:nvSpPr>
      <xdr:spPr>
        <a:xfrm>
          <a:off x="830795" y="9393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160263</xdr:rowOff>
    </xdr:from>
    <xdr:to>
      <xdr:col>24</xdr:col>
      <xdr:colOff>62865</xdr:colOff>
      <xdr:row>78</xdr:row>
      <xdr:rowOff>28253</xdr:rowOff>
    </xdr:to>
    <xdr:cxnSp macro="">
      <xdr:nvCxnSpPr>
        <xdr:cNvPr id="174" name="直線コネクタ 173"/>
        <xdr:cNvCxnSpPr/>
      </xdr:nvCxnSpPr>
      <xdr:spPr>
        <a:xfrm flipV="1">
          <a:off x="4633595" y="12161763"/>
          <a:ext cx="1270" cy="1239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32080</xdr:rowOff>
    </xdr:from>
    <xdr:ext cx="599010" cy="259045"/>
    <xdr:sp macro="" textlink="">
      <xdr:nvSpPr>
        <xdr:cNvPr id="175" name="民生費最小値テキスト"/>
        <xdr:cNvSpPr txBox="1"/>
      </xdr:nvSpPr>
      <xdr:spPr>
        <a:xfrm>
          <a:off x="4686300" y="1340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28253</xdr:rowOff>
    </xdr:from>
    <xdr:to>
      <xdr:col>24</xdr:col>
      <xdr:colOff>152400</xdr:colOff>
      <xdr:row>78</xdr:row>
      <xdr:rowOff>28253</xdr:rowOff>
    </xdr:to>
    <xdr:cxnSp macro="">
      <xdr:nvCxnSpPr>
        <xdr:cNvPr id="176" name="直線コネクタ 175"/>
        <xdr:cNvCxnSpPr/>
      </xdr:nvCxnSpPr>
      <xdr:spPr>
        <a:xfrm>
          <a:off x="4546600" y="13401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106940</xdr:rowOff>
    </xdr:from>
    <xdr:ext cx="599010" cy="259045"/>
    <xdr:sp macro="" textlink="">
      <xdr:nvSpPr>
        <xdr:cNvPr id="177" name="民生費最大値テキスト"/>
        <xdr:cNvSpPr txBox="1"/>
      </xdr:nvSpPr>
      <xdr:spPr>
        <a:xfrm>
          <a:off x="4686300" y="11936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226,111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160263</xdr:rowOff>
    </xdr:from>
    <xdr:to>
      <xdr:col>24</xdr:col>
      <xdr:colOff>152400</xdr:colOff>
      <xdr:row>70</xdr:row>
      <xdr:rowOff>160263</xdr:rowOff>
    </xdr:to>
    <xdr:cxnSp macro="">
      <xdr:nvCxnSpPr>
        <xdr:cNvPr id="178" name="直線コネクタ 177"/>
        <xdr:cNvCxnSpPr/>
      </xdr:nvCxnSpPr>
      <xdr:spPr>
        <a:xfrm>
          <a:off x="4546600" y="12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70663</xdr:rowOff>
    </xdr:from>
    <xdr:to>
      <xdr:col>24</xdr:col>
      <xdr:colOff>63500</xdr:colOff>
      <xdr:row>75</xdr:row>
      <xdr:rowOff>147200</xdr:rowOff>
    </xdr:to>
    <xdr:cxnSp macro="">
      <xdr:nvCxnSpPr>
        <xdr:cNvPr id="179" name="直線コネクタ 178"/>
        <xdr:cNvCxnSpPr/>
      </xdr:nvCxnSpPr>
      <xdr:spPr>
        <a:xfrm>
          <a:off x="3797300" y="12929413"/>
          <a:ext cx="838200" cy="7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85848</xdr:rowOff>
    </xdr:from>
    <xdr:ext cx="599010" cy="259045"/>
    <xdr:sp macro="" textlink="">
      <xdr:nvSpPr>
        <xdr:cNvPr id="180" name="民生費平均値テキスト"/>
        <xdr:cNvSpPr txBox="1"/>
      </xdr:nvSpPr>
      <xdr:spPr>
        <a:xfrm>
          <a:off x="4686300" y="126016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62971</xdr:rowOff>
    </xdr:from>
    <xdr:to>
      <xdr:col>24</xdr:col>
      <xdr:colOff>114300</xdr:colOff>
      <xdr:row>74</xdr:row>
      <xdr:rowOff>164571</xdr:rowOff>
    </xdr:to>
    <xdr:sp macro="" textlink="">
      <xdr:nvSpPr>
        <xdr:cNvPr id="181" name="フローチャート: 判断 180"/>
        <xdr:cNvSpPr/>
      </xdr:nvSpPr>
      <xdr:spPr>
        <a:xfrm>
          <a:off x="4584700" y="1275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70663</xdr:rowOff>
    </xdr:from>
    <xdr:to>
      <xdr:col>19</xdr:col>
      <xdr:colOff>177800</xdr:colOff>
      <xdr:row>76</xdr:row>
      <xdr:rowOff>132516</xdr:rowOff>
    </xdr:to>
    <xdr:cxnSp macro="">
      <xdr:nvCxnSpPr>
        <xdr:cNvPr id="182" name="直線コネクタ 181"/>
        <xdr:cNvCxnSpPr/>
      </xdr:nvCxnSpPr>
      <xdr:spPr>
        <a:xfrm flipV="1">
          <a:off x="2908300" y="12929413"/>
          <a:ext cx="889000" cy="233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70493</xdr:rowOff>
    </xdr:from>
    <xdr:to>
      <xdr:col>20</xdr:col>
      <xdr:colOff>38100</xdr:colOff>
      <xdr:row>75</xdr:row>
      <xdr:rowOff>643</xdr:rowOff>
    </xdr:to>
    <xdr:sp macro="" textlink="">
      <xdr:nvSpPr>
        <xdr:cNvPr id="183" name="フローチャート: 判断 182"/>
        <xdr:cNvSpPr/>
      </xdr:nvSpPr>
      <xdr:spPr>
        <a:xfrm>
          <a:off x="3746500" y="127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17170</xdr:rowOff>
    </xdr:from>
    <xdr:ext cx="599010" cy="259045"/>
    <xdr:sp macro="" textlink="">
      <xdr:nvSpPr>
        <xdr:cNvPr id="184" name="テキスト ボックス 183"/>
        <xdr:cNvSpPr txBox="1"/>
      </xdr:nvSpPr>
      <xdr:spPr>
        <a:xfrm>
          <a:off x="3497795" y="12533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131079</xdr:rowOff>
    </xdr:from>
    <xdr:to>
      <xdr:col>15</xdr:col>
      <xdr:colOff>50800</xdr:colOff>
      <xdr:row>76</xdr:row>
      <xdr:rowOff>132516</xdr:rowOff>
    </xdr:to>
    <xdr:cxnSp macro="">
      <xdr:nvCxnSpPr>
        <xdr:cNvPr id="185" name="直線コネクタ 184"/>
        <xdr:cNvCxnSpPr/>
      </xdr:nvCxnSpPr>
      <xdr:spPr>
        <a:xfrm>
          <a:off x="2019300" y="1316127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128556</xdr:rowOff>
    </xdr:from>
    <xdr:to>
      <xdr:col>15</xdr:col>
      <xdr:colOff>101600</xdr:colOff>
      <xdr:row>75</xdr:row>
      <xdr:rowOff>58706</xdr:rowOff>
    </xdr:to>
    <xdr:sp macro="" textlink="">
      <xdr:nvSpPr>
        <xdr:cNvPr id="186" name="フローチャート: 判断 185"/>
        <xdr:cNvSpPr/>
      </xdr:nvSpPr>
      <xdr:spPr>
        <a:xfrm>
          <a:off x="2857500" y="1281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75233</xdr:rowOff>
    </xdr:from>
    <xdr:ext cx="599010" cy="259045"/>
    <xdr:sp macro="" textlink="">
      <xdr:nvSpPr>
        <xdr:cNvPr id="187" name="テキスト ボックス 186"/>
        <xdr:cNvSpPr txBox="1"/>
      </xdr:nvSpPr>
      <xdr:spPr>
        <a:xfrm>
          <a:off x="2608795" y="12591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20937</xdr:rowOff>
    </xdr:from>
    <xdr:to>
      <xdr:col>10</xdr:col>
      <xdr:colOff>114300</xdr:colOff>
      <xdr:row>76</xdr:row>
      <xdr:rowOff>131079</xdr:rowOff>
    </xdr:to>
    <xdr:cxnSp macro="">
      <xdr:nvCxnSpPr>
        <xdr:cNvPr id="188" name="直線コネクタ 187"/>
        <xdr:cNvCxnSpPr/>
      </xdr:nvCxnSpPr>
      <xdr:spPr>
        <a:xfrm>
          <a:off x="1130300" y="13051137"/>
          <a:ext cx="889000" cy="110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10371</xdr:rowOff>
    </xdr:from>
    <xdr:to>
      <xdr:col>10</xdr:col>
      <xdr:colOff>165100</xdr:colOff>
      <xdr:row>75</xdr:row>
      <xdr:rowOff>111971</xdr:rowOff>
    </xdr:to>
    <xdr:sp macro="" textlink="">
      <xdr:nvSpPr>
        <xdr:cNvPr id="189" name="フローチャート: 判断 188"/>
        <xdr:cNvSpPr/>
      </xdr:nvSpPr>
      <xdr:spPr>
        <a:xfrm>
          <a:off x="1968500" y="1286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128498</xdr:rowOff>
    </xdr:from>
    <xdr:ext cx="599010" cy="259045"/>
    <xdr:sp macro="" textlink="">
      <xdr:nvSpPr>
        <xdr:cNvPr id="190" name="テキスト ボックス 189"/>
        <xdr:cNvSpPr txBox="1"/>
      </xdr:nvSpPr>
      <xdr:spPr>
        <a:xfrm>
          <a:off x="1719795" y="126443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92753</xdr:rowOff>
    </xdr:from>
    <xdr:to>
      <xdr:col>6</xdr:col>
      <xdr:colOff>38100</xdr:colOff>
      <xdr:row>76</xdr:row>
      <xdr:rowOff>22904</xdr:rowOff>
    </xdr:to>
    <xdr:sp macro="" textlink="">
      <xdr:nvSpPr>
        <xdr:cNvPr id="191" name="フローチャート: 判断 190"/>
        <xdr:cNvSpPr/>
      </xdr:nvSpPr>
      <xdr:spPr>
        <a:xfrm>
          <a:off x="1079500" y="129515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39430</xdr:rowOff>
    </xdr:from>
    <xdr:ext cx="599010" cy="259045"/>
    <xdr:sp macro="" textlink="">
      <xdr:nvSpPr>
        <xdr:cNvPr id="192" name="テキスト ボックス 191"/>
        <xdr:cNvSpPr txBox="1"/>
      </xdr:nvSpPr>
      <xdr:spPr>
        <a:xfrm>
          <a:off x="830795" y="1272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96400</xdr:rowOff>
    </xdr:from>
    <xdr:to>
      <xdr:col>24</xdr:col>
      <xdr:colOff>114300</xdr:colOff>
      <xdr:row>76</xdr:row>
      <xdr:rowOff>26550</xdr:rowOff>
    </xdr:to>
    <xdr:sp macro="" textlink="">
      <xdr:nvSpPr>
        <xdr:cNvPr id="198" name="楕円 197"/>
        <xdr:cNvSpPr/>
      </xdr:nvSpPr>
      <xdr:spPr>
        <a:xfrm>
          <a:off x="4584700" y="1295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74827</xdr:rowOff>
    </xdr:from>
    <xdr:ext cx="599010" cy="259045"/>
    <xdr:sp macro="" textlink="">
      <xdr:nvSpPr>
        <xdr:cNvPr id="199" name="民生費該当値テキスト"/>
        <xdr:cNvSpPr txBox="1"/>
      </xdr:nvSpPr>
      <xdr:spPr>
        <a:xfrm>
          <a:off x="4686300" y="12933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19863</xdr:rowOff>
    </xdr:from>
    <xdr:to>
      <xdr:col>20</xdr:col>
      <xdr:colOff>38100</xdr:colOff>
      <xdr:row>75</xdr:row>
      <xdr:rowOff>121463</xdr:rowOff>
    </xdr:to>
    <xdr:sp macro="" textlink="">
      <xdr:nvSpPr>
        <xdr:cNvPr id="200" name="楕円 199"/>
        <xdr:cNvSpPr/>
      </xdr:nvSpPr>
      <xdr:spPr>
        <a:xfrm>
          <a:off x="3746500" y="1287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112589</xdr:rowOff>
    </xdr:from>
    <xdr:ext cx="599010" cy="259045"/>
    <xdr:sp macro="" textlink="">
      <xdr:nvSpPr>
        <xdr:cNvPr id="201" name="テキスト ボックス 200"/>
        <xdr:cNvSpPr txBox="1"/>
      </xdr:nvSpPr>
      <xdr:spPr>
        <a:xfrm>
          <a:off x="3497795" y="12971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81716</xdr:rowOff>
    </xdr:from>
    <xdr:to>
      <xdr:col>15</xdr:col>
      <xdr:colOff>101600</xdr:colOff>
      <xdr:row>77</xdr:row>
      <xdr:rowOff>11866</xdr:rowOff>
    </xdr:to>
    <xdr:sp macro="" textlink="">
      <xdr:nvSpPr>
        <xdr:cNvPr id="202" name="楕円 201"/>
        <xdr:cNvSpPr/>
      </xdr:nvSpPr>
      <xdr:spPr>
        <a:xfrm>
          <a:off x="2857500" y="1311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2993</xdr:rowOff>
    </xdr:from>
    <xdr:ext cx="599010" cy="259045"/>
    <xdr:sp macro="" textlink="">
      <xdr:nvSpPr>
        <xdr:cNvPr id="203" name="テキスト ボックス 202"/>
        <xdr:cNvSpPr txBox="1"/>
      </xdr:nvSpPr>
      <xdr:spPr>
        <a:xfrm>
          <a:off x="2608795" y="13204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80279</xdr:rowOff>
    </xdr:from>
    <xdr:to>
      <xdr:col>10</xdr:col>
      <xdr:colOff>165100</xdr:colOff>
      <xdr:row>77</xdr:row>
      <xdr:rowOff>10429</xdr:rowOff>
    </xdr:to>
    <xdr:sp macro="" textlink="">
      <xdr:nvSpPr>
        <xdr:cNvPr id="204" name="楕円 203"/>
        <xdr:cNvSpPr/>
      </xdr:nvSpPr>
      <xdr:spPr>
        <a:xfrm>
          <a:off x="1968500" y="13110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1556</xdr:rowOff>
    </xdr:from>
    <xdr:ext cx="599010" cy="259045"/>
    <xdr:sp macro="" textlink="">
      <xdr:nvSpPr>
        <xdr:cNvPr id="205" name="テキスト ボックス 204"/>
        <xdr:cNvSpPr txBox="1"/>
      </xdr:nvSpPr>
      <xdr:spPr>
        <a:xfrm>
          <a:off x="1719795" y="13203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141587</xdr:rowOff>
    </xdr:from>
    <xdr:to>
      <xdr:col>6</xdr:col>
      <xdr:colOff>38100</xdr:colOff>
      <xdr:row>76</xdr:row>
      <xdr:rowOff>71737</xdr:rowOff>
    </xdr:to>
    <xdr:sp macro="" textlink="">
      <xdr:nvSpPr>
        <xdr:cNvPr id="206" name="楕円 205"/>
        <xdr:cNvSpPr/>
      </xdr:nvSpPr>
      <xdr:spPr>
        <a:xfrm>
          <a:off x="1079500" y="1300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62864</xdr:rowOff>
    </xdr:from>
    <xdr:ext cx="599010" cy="259045"/>
    <xdr:sp macro="" textlink="">
      <xdr:nvSpPr>
        <xdr:cNvPr id="207" name="テキスト ボックス 206"/>
        <xdr:cNvSpPr txBox="1"/>
      </xdr:nvSpPr>
      <xdr:spPr>
        <a:xfrm>
          <a:off x="830795" y="13093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12903</xdr:rowOff>
    </xdr:from>
    <xdr:to>
      <xdr:col>24</xdr:col>
      <xdr:colOff>62865</xdr:colOff>
      <xdr:row>99</xdr:row>
      <xdr:rowOff>138201</xdr:rowOff>
    </xdr:to>
    <xdr:cxnSp macro="">
      <xdr:nvCxnSpPr>
        <xdr:cNvPr id="232" name="直線コネクタ 231"/>
        <xdr:cNvCxnSpPr/>
      </xdr:nvCxnSpPr>
      <xdr:spPr>
        <a:xfrm flipV="1">
          <a:off x="4633595" y="15614853"/>
          <a:ext cx="1270" cy="1496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142028</xdr:rowOff>
    </xdr:from>
    <xdr:ext cx="534377" cy="259045"/>
    <xdr:sp macro="" textlink="">
      <xdr:nvSpPr>
        <xdr:cNvPr id="233" name="衛生費最小値テキスト"/>
        <xdr:cNvSpPr txBox="1"/>
      </xdr:nvSpPr>
      <xdr:spPr>
        <a:xfrm>
          <a:off x="4686300" y="1711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138201</xdr:rowOff>
    </xdr:from>
    <xdr:to>
      <xdr:col>24</xdr:col>
      <xdr:colOff>152400</xdr:colOff>
      <xdr:row>99</xdr:row>
      <xdr:rowOff>138201</xdr:rowOff>
    </xdr:to>
    <xdr:cxnSp macro="">
      <xdr:nvCxnSpPr>
        <xdr:cNvPr id="234" name="直線コネクタ 233"/>
        <xdr:cNvCxnSpPr/>
      </xdr:nvCxnSpPr>
      <xdr:spPr>
        <a:xfrm>
          <a:off x="4546600" y="17111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131030</xdr:rowOff>
    </xdr:from>
    <xdr:ext cx="599010" cy="259045"/>
    <xdr:sp macro="" textlink="">
      <xdr:nvSpPr>
        <xdr:cNvPr id="235" name="衛生費最大値テキスト"/>
        <xdr:cNvSpPr txBox="1"/>
      </xdr:nvSpPr>
      <xdr:spPr>
        <a:xfrm>
          <a:off x="4686300" y="15390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12903</xdr:rowOff>
    </xdr:from>
    <xdr:to>
      <xdr:col>24</xdr:col>
      <xdr:colOff>152400</xdr:colOff>
      <xdr:row>91</xdr:row>
      <xdr:rowOff>12903</xdr:rowOff>
    </xdr:to>
    <xdr:cxnSp macro="">
      <xdr:nvCxnSpPr>
        <xdr:cNvPr id="236" name="直線コネクタ 235"/>
        <xdr:cNvCxnSpPr/>
      </xdr:nvCxnSpPr>
      <xdr:spPr>
        <a:xfrm>
          <a:off x="4546600" y="15614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43142</xdr:rowOff>
    </xdr:from>
    <xdr:to>
      <xdr:col>24</xdr:col>
      <xdr:colOff>63500</xdr:colOff>
      <xdr:row>98</xdr:row>
      <xdr:rowOff>67742</xdr:rowOff>
    </xdr:to>
    <xdr:cxnSp macro="">
      <xdr:nvCxnSpPr>
        <xdr:cNvPr id="237" name="直線コネクタ 236"/>
        <xdr:cNvCxnSpPr/>
      </xdr:nvCxnSpPr>
      <xdr:spPr>
        <a:xfrm>
          <a:off x="3797300" y="16845242"/>
          <a:ext cx="838200" cy="2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44087</xdr:rowOff>
    </xdr:from>
    <xdr:ext cx="534377" cy="259045"/>
    <xdr:sp macro="" textlink="">
      <xdr:nvSpPr>
        <xdr:cNvPr id="238" name="衛生費平均値テキスト"/>
        <xdr:cNvSpPr txBox="1"/>
      </xdr:nvSpPr>
      <xdr:spPr>
        <a:xfrm>
          <a:off x="4686300" y="165032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21210</xdr:rowOff>
    </xdr:from>
    <xdr:to>
      <xdr:col>24</xdr:col>
      <xdr:colOff>114300</xdr:colOff>
      <xdr:row>97</xdr:row>
      <xdr:rowOff>122810</xdr:rowOff>
    </xdr:to>
    <xdr:sp macro="" textlink="">
      <xdr:nvSpPr>
        <xdr:cNvPr id="239" name="フローチャート: 判断 238"/>
        <xdr:cNvSpPr/>
      </xdr:nvSpPr>
      <xdr:spPr>
        <a:xfrm>
          <a:off x="4584700" y="16651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43142</xdr:rowOff>
    </xdr:from>
    <xdr:to>
      <xdr:col>19</xdr:col>
      <xdr:colOff>177800</xdr:colOff>
      <xdr:row>98</xdr:row>
      <xdr:rowOff>122961</xdr:rowOff>
    </xdr:to>
    <xdr:cxnSp macro="">
      <xdr:nvCxnSpPr>
        <xdr:cNvPr id="240" name="直線コネクタ 239"/>
        <xdr:cNvCxnSpPr/>
      </xdr:nvCxnSpPr>
      <xdr:spPr>
        <a:xfrm flipV="1">
          <a:off x="2908300" y="16845242"/>
          <a:ext cx="8890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6629</xdr:rowOff>
    </xdr:from>
    <xdr:to>
      <xdr:col>20</xdr:col>
      <xdr:colOff>38100</xdr:colOff>
      <xdr:row>97</xdr:row>
      <xdr:rowOff>108229</xdr:rowOff>
    </xdr:to>
    <xdr:sp macro="" textlink="">
      <xdr:nvSpPr>
        <xdr:cNvPr id="241" name="フローチャート: 判断 240"/>
        <xdr:cNvSpPr/>
      </xdr:nvSpPr>
      <xdr:spPr>
        <a:xfrm>
          <a:off x="3746500" y="1663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124756</xdr:rowOff>
    </xdr:from>
    <xdr:ext cx="534377" cy="259045"/>
    <xdr:sp macro="" textlink="">
      <xdr:nvSpPr>
        <xdr:cNvPr id="242" name="テキスト ボックス 241"/>
        <xdr:cNvSpPr txBox="1"/>
      </xdr:nvSpPr>
      <xdr:spPr>
        <a:xfrm>
          <a:off x="3530111" y="16412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122961</xdr:rowOff>
    </xdr:from>
    <xdr:to>
      <xdr:col>15</xdr:col>
      <xdr:colOff>50800</xdr:colOff>
      <xdr:row>98</xdr:row>
      <xdr:rowOff>169100</xdr:rowOff>
    </xdr:to>
    <xdr:cxnSp macro="">
      <xdr:nvCxnSpPr>
        <xdr:cNvPr id="243" name="直線コネクタ 242"/>
        <xdr:cNvCxnSpPr/>
      </xdr:nvCxnSpPr>
      <xdr:spPr>
        <a:xfrm flipV="1">
          <a:off x="2019300" y="16925061"/>
          <a:ext cx="889000" cy="4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6262</xdr:rowOff>
    </xdr:from>
    <xdr:to>
      <xdr:col>15</xdr:col>
      <xdr:colOff>101600</xdr:colOff>
      <xdr:row>97</xdr:row>
      <xdr:rowOff>107862</xdr:rowOff>
    </xdr:to>
    <xdr:sp macro="" textlink="">
      <xdr:nvSpPr>
        <xdr:cNvPr id="244" name="フローチャート: 判断 243"/>
        <xdr:cNvSpPr/>
      </xdr:nvSpPr>
      <xdr:spPr>
        <a:xfrm>
          <a:off x="2857500" y="16636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124389</xdr:rowOff>
    </xdr:from>
    <xdr:ext cx="534377" cy="259045"/>
    <xdr:sp macro="" textlink="">
      <xdr:nvSpPr>
        <xdr:cNvPr id="245" name="テキスト ボックス 244"/>
        <xdr:cNvSpPr txBox="1"/>
      </xdr:nvSpPr>
      <xdr:spPr>
        <a:xfrm>
          <a:off x="2641111" y="16412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69342</xdr:rowOff>
    </xdr:from>
    <xdr:to>
      <xdr:col>10</xdr:col>
      <xdr:colOff>114300</xdr:colOff>
      <xdr:row>98</xdr:row>
      <xdr:rowOff>169100</xdr:rowOff>
    </xdr:to>
    <xdr:cxnSp macro="">
      <xdr:nvCxnSpPr>
        <xdr:cNvPr id="246" name="直線コネクタ 245"/>
        <xdr:cNvCxnSpPr/>
      </xdr:nvCxnSpPr>
      <xdr:spPr>
        <a:xfrm>
          <a:off x="1130300" y="16871442"/>
          <a:ext cx="889000" cy="9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60503</xdr:rowOff>
    </xdr:from>
    <xdr:to>
      <xdr:col>10</xdr:col>
      <xdr:colOff>165100</xdr:colOff>
      <xdr:row>97</xdr:row>
      <xdr:rowOff>162103</xdr:rowOff>
    </xdr:to>
    <xdr:sp macro="" textlink="">
      <xdr:nvSpPr>
        <xdr:cNvPr id="247" name="フローチャート: 判断 246"/>
        <xdr:cNvSpPr/>
      </xdr:nvSpPr>
      <xdr:spPr>
        <a:xfrm>
          <a:off x="1968500" y="16691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7180</xdr:rowOff>
    </xdr:from>
    <xdr:ext cx="534377" cy="259045"/>
    <xdr:sp macro="" textlink="">
      <xdr:nvSpPr>
        <xdr:cNvPr id="248" name="テキスト ボックス 247"/>
        <xdr:cNvSpPr txBox="1"/>
      </xdr:nvSpPr>
      <xdr:spPr>
        <a:xfrm>
          <a:off x="1752111" y="1646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44895</xdr:rowOff>
    </xdr:from>
    <xdr:to>
      <xdr:col>6</xdr:col>
      <xdr:colOff>38100</xdr:colOff>
      <xdr:row>97</xdr:row>
      <xdr:rowOff>146495</xdr:rowOff>
    </xdr:to>
    <xdr:sp macro="" textlink="">
      <xdr:nvSpPr>
        <xdr:cNvPr id="249" name="フローチャート: 判断 248"/>
        <xdr:cNvSpPr/>
      </xdr:nvSpPr>
      <xdr:spPr>
        <a:xfrm>
          <a:off x="1079500" y="1667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163022</xdr:rowOff>
    </xdr:from>
    <xdr:ext cx="534377" cy="259045"/>
    <xdr:sp macro="" textlink="">
      <xdr:nvSpPr>
        <xdr:cNvPr id="250" name="テキスト ボックス 249"/>
        <xdr:cNvSpPr txBox="1"/>
      </xdr:nvSpPr>
      <xdr:spPr>
        <a:xfrm>
          <a:off x="863111" y="1645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16942</xdr:rowOff>
    </xdr:from>
    <xdr:to>
      <xdr:col>24</xdr:col>
      <xdr:colOff>114300</xdr:colOff>
      <xdr:row>98</xdr:row>
      <xdr:rowOff>118542</xdr:rowOff>
    </xdr:to>
    <xdr:sp macro="" textlink="">
      <xdr:nvSpPr>
        <xdr:cNvPr id="256" name="楕円 255"/>
        <xdr:cNvSpPr/>
      </xdr:nvSpPr>
      <xdr:spPr>
        <a:xfrm>
          <a:off x="4584700" y="16819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166819</xdr:rowOff>
    </xdr:from>
    <xdr:ext cx="534377" cy="259045"/>
    <xdr:sp macro="" textlink="">
      <xdr:nvSpPr>
        <xdr:cNvPr id="257" name="衛生費該当値テキスト"/>
        <xdr:cNvSpPr txBox="1"/>
      </xdr:nvSpPr>
      <xdr:spPr>
        <a:xfrm>
          <a:off x="4686300" y="1679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163792</xdr:rowOff>
    </xdr:from>
    <xdr:to>
      <xdr:col>20</xdr:col>
      <xdr:colOff>38100</xdr:colOff>
      <xdr:row>98</xdr:row>
      <xdr:rowOff>93942</xdr:rowOff>
    </xdr:to>
    <xdr:sp macro="" textlink="">
      <xdr:nvSpPr>
        <xdr:cNvPr id="258" name="楕円 257"/>
        <xdr:cNvSpPr/>
      </xdr:nvSpPr>
      <xdr:spPr>
        <a:xfrm>
          <a:off x="3746500" y="1679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85069</xdr:rowOff>
    </xdr:from>
    <xdr:ext cx="534377" cy="259045"/>
    <xdr:sp macro="" textlink="">
      <xdr:nvSpPr>
        <xdr:cNvPr id="259" name="テキスト ボックス 258"/>
        <xdr:cNvSpPr txBox="1"/>
      </xdr:nvSpPr>
      <xdr:spPr>
        <a:xfrm>
          <a:off x="3530111" y="1688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72161</xdr:rowOff>
    </xdr:from>
    <xdr:to>
      <xdr:col>15</xdr:col>
      <xdr:colOff>101600</xdr:colOff>
      <xdr:row>99</xdr:row>
      <xdr:rowOff>2311</xdr:rowOff>
    </xdr:to>
    <xdr:sp macro="" textlink="">
      <xdr:nvSpPr>
        <xdr:cNvPr id="260" name="楕円 259"/>
        <xdr:cNvSpPr/>
      </xdr:nvSpPr>
      <xdr:spPr>
        <a:xfrm>
          <a:off x="2857500" y="1687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164888</xdr:rowOff>
    </xdr:from>
    <xdr:ext cx="534377" cy="259045"/>
    <xdr:sp macro="" textlink="">
      <xdr:nvSpPr>
        <xdr:cNvPr id="261" name="テキスト ボックス 260"/>
        <xdr:cNvSpPr txBox="1"/>
      </xdr:nvSpPr>
      <xdr:spPr>
        <a:xfrm>
          <a:off x="2641111" y="16966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118300</xdr:rowOff>
    </xdr:from>
    <xdr:to>
      <xdr:col>10</xdr:col>
      <xdr:colOff>165100</xdr:colOff>
      <xdr:row>99</xdr:row>
      <xdr:rowOff>48450</xdr:rowOff>
    </xdr:to>
    <xdr:sp macro="" textlink="">
      <xdr:nvSpPr>
        <xdr:cNvPr id="262" name="楕円 261"/>
        <xdr:cNvSpPr/>
      </xdr:nvSpPr>
      <xdr:spPr>
        <a:xfrm>
          <a:off x="1968500" y="1692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39577</xdr:rowOff>
    </xdr:from>
    <xdr:ext cx="534377" cy="259045"/>
    <xdr:sp macro="" textlink="">
      <xdr:nvSpPr>
        <xdr:cNvPr id="263" name="テキスト ボックス 262"/>
        <xdr:cNvSpPr txBox="1"/>
      </xdr:nvSpPr>
      <xdr:spPr>
        <a:xfrm>
          <a:off x="1752111" y="17013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18542</xdr:rowOff>
    </xdr:from>
    <xdr:to>
      <xdr:col>6</xdr:col>
      <xdr:colOff>38100</xdr:colOff>
      <xdr:row>98</xdr:row>
      <xdr:rowOff>120142</xdr:rowOff>
    </xdr:to>
    <xdr:sp macro="" textlink="">
      <xdr:nvSpPr>
        <xdr:cNvPr id="264" name="楕円 263"/>
        <xdr:cNvSpPr/>
      </xdr:nvSpPr>
      <xdr:spPr>
        <a:xfrm>
          <a:off x="1079500" y="168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111269</xdr:rowOff>
    </xdr:from>
    <xdr:ext cx="534377" cy="259045"/>
    <xdr:sp macro="" textlink="">
      <xdr:nvSpPr>
        <xdr:cNvPr id="265" name="テキスト ボックス 264"/>
        <xdr:cNvSpPr txBox="1"/>
      </xdr:nvSpPr>
      <xdr:spPr>
        <a:xfrm>
          <a:off x="863111" y="16913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9" name="テキスト ボックス 278"/>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144653</xdr:rowOff>
    </xdr:from>
    <xdr:to>
      <xdr:col>54</xdr:col>
      <xdr:colOff>189865</xdr:colOff>
      <xdr:row>39</xdr:row>
      <xdr:rowOff>44450</xdr:rowOff>
    </xdr:to>
    <xdr:cxnSp macro="">
      <xdr:nvCxnSpPr>
        <xdr:cNvPr id="289" name="直線コネクタ 288"/>
        <xdr:cNvCxnSpPr/>
      </xdr:nvCxnSpPr>
      <xdr:spPr>
        <a:xfrm flipV="1">
          <a:off x="10475595" y="5116703"/>
          <a:ext cx="1270" cy="1614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0"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1" name="直線コネクタ 290"/>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91330</xdr:rowOff>
    </xdr:from>
    <xdr:ext cx="469744" cy="259045"/>
    <xdr:sp macro="" textlink="">
      <xdr:nvSpPr>
        <xdr:cNvPr id="292" name="労働費最大値テキスト"/>
        <xdr:cNvSpPr txBox="1"/>
      </xdr:nvSpPr>
      <xdr:spPr>
        <a:xfrm>
          <a:off x="10528300" y="4891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144653</xdr:rowOff>
    </xdr:from>
    <xdr:to>
      <xdr:col>55</xdr:col>
      <xdr:colOff>88900</xdr:colOff>
      <xdr:row>29</xdr:row>
      <xdr:rowOff>144653</xdr:rowOff>
    </xdr:to>
    <xdr:cxnSp macro="">
      <xdr:nvCxnSpPr>
        <xdr:cNvPr id="293" name="直線コネクタ 292"/>
        <xdr:cNvCxnSpPr/>
      </xdr:nvCxnSpPr>
      <xdr:spPr>
        <a:xfrm>
          <a:off x="10388600" y="5116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43688</xdr:rowOff>
    </xdr:from>
    <xdr:to>
      <xdr:col>55</xdr:col>
      <xdr:colOff>0</xdr:colOff>
      <xdr:row>39</xdr:row>
      <xdr:rowOff>43688</xdr:rowOff>
    </xdr:to>
    <xdr:cxnSp macro="">
      <xdr:nvCxnSpPr>
        <xdr:cNvPr id="294" name="直線コネクタ 293"/>
        <xdr:cNvCxnSpPr/>
      </xdr:nvCxnSpPr>
      <xdr:spPr>
        <a:xfrm>
          <a:off x="9639300" y="673023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65295</xdr:rowOff>
    </xdr:from>
    <xdr:ext cx="378565" cy="259045"/>
    <xdr:sp macro="" textlink="">
      <xdr:nvSpPr>
        <xdr:cNvPr id="295" name="労働費平均値テキスト"/>
        <xdr:cNvSpPr txBox="1"/>
      </xdr:nvSpPr>
      <xdr:spPr>
        <a:xfrm>
          <a:off x="10528300" y="64089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42418</xdr:rowOff>
    </xdr:from>
    <xdr:to>
      <xdr:col>55</xdr:col>
      <xdr:colOff>50800</xdr:colOff>
      <xdr:row>38</xdr:row>
      <xdr:rowOff>144018</xdr:rowOff>
    </xdr:to>
    <xdr:sp macro="" textlink="">
      <xdr:nvSpPr>
        <xdr:cNvPr id="296" name="フローチャート: 判断 295"/>
        <xdr:cNvSpPr/>
      </xdr:nvSpPr>
      <xdr:spPr>
        <a:xfrm>
          <a:off x="10426700" y="655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43688</xdr:rowOff>
    </xdr:from>
    <xdr:to>
      <xdr:col>50</xdr:col>
      <xdr:colOff>114300</xdr:colOff>
      <xdr:row>39</xdr:row>
      <xdr:rowOff>44450</xdr:rowOff>
    </xdr:to>
    <xdr:cxnSp macro="">
      <xdr:nvCxnSpPr>
        <xdr:cNvPr id="297" name="直線コネクタ 296"/>
        <xdr:cNvCxnSpPr/>
      </xdr:nvCxnSpPr>
      <xdr:spPr>
        <a:xfrm flipV="1">
          <a:off x="8750300" y="6730238"/>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104521</xdr:rowOff>
    </xdr:from>
    <xdr:to>
      <xdr:col>50</xdr:col>
      <xdr:colOff>165100</xdr:colOff>
      <xdr:row>38</xdr:row>
      <xdr:rowOff>34671</xdr:rowOff>
    </xdr:to>
    <xdr:sp macro="" textlink="">
      <xdr:nvSpPr>
        <xdr:cNvPr id="298" name="フローチャート: 判断 297"/>
        <xdr:cNvSpPr/>
      </xdr:nvSpPr>
      <xdr:spPr>
        <a:xfrm>
          <a:off x="95885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51198</xdr:rowOff>
    </xdr:from>
    <xdr:ext cx="378565" cy="259045"/>
    <xdr:sp macro="" textlink="">
      <xdr:nvSpPr>
        <xdr:cNvPr id="299" name="テキスト ボックス 298"/>
        <xdr:cNvSpPr txBox="1"/>
      </xdr:nvSpPr>
      <xdr:spPr>
        <a:xfrm>
          <a:off x="9450017" y="62233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44069</xdr:rowOff>
    </xdr:from>
    <xdr:to>
      <xdr:col>45</xdr:col>
      <xdr:colOff>177800</xdr:colOff>
      <xdr:row>39</xdr:row>
      <xdr:rowOff>44450</xdr:rowOff>
    </xdr:to>
    <xdr:cxnSp macro="">
      <xdr:nvCxnSpPr>
        <xdr:cNvPr id="300" name="直線コネクタ 299"/>
        <xdr:cNvCxnSpPr/>
      </xdr:nvCxnSpPr>
      <xdr:spPr>
        <a:xfrm>
          <a:off x="7861300" y="673061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30607</xdr:rowOff>
    </xdr:from>
    <xdr:to>
      <xdr:col>46</xdr:col>
      <xdr:colOff>38100</xdr:colOff>
      <xdr:row>37</xdr:row>
      <xdr:rowOff>132207</xdr:rowOff>
    </xdr:to>
    <xdr:sp macro="" textlink="">
      <xdr:nvSpPr>
        <xdr:cNvPr id="301" name="フローチャート: 判断 300"/>
        <xdr:cNvSpPr/>
      </xdr:nvSpPr>
      <xdr:spPr>
        <a:xfrm>
          <a:off x="8699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148734</xdr:rowOff>
    </xdr:from>
    <xdr:ext cx="378565" cy="259045"/>
    <xdr:sp macro="" textlink="">
      <xdr:nvSpPr>
        <xdr:cNvPr id="302" name="テキスト ボックス 301"/>
        <xdr:cNvSpPr txBox="1"/>
      </xdr:nvSpPr>
      <xdr:spPr>
        <a:xfrm>
          <a:off x="8561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153416</xdr:rowOff>
    </xdr:from>
    <xdr:to>
      <xdr:col>41</xdr:col>
      <xdr:colOff>50800</xdr:colOff>
      <xdr:row>39</xdr:row>
      <xdr:rowOff>44069</xdr:rowOff>
    </xdr:to>
    <xdr:cxnSp macro="">
      <xdr:nvCxnSpPr>
        <xdr:cNvPr id="303" name="直線コネクタ 302"/>
        <xdr:cNvCxnSpPr/>
      </xdr:nvCxnSpPr>
      <xdr:spPr>
        <a:xfrm>
          <a:off x="6972300" y="6497066"/>
          <a:ext cx="889000" cy="23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160909</xdr:rowOff>
    </xdr:from>
    <xdr:to>
      <xdr:col>41</xdr:col>
      <xdr:colOff>101600</xdr:colOff>
      <xdr:row>36</xdr:row>
      <xdr:rowOff>91059</xdr:rowOff>
    </xdr:to>
    <xdr:sp macro="" textlink="">
      <xdr:nvSpPr>
        <xdr:cNvPr id="304" name="フローチャート: 判断 303"/>
        <xdr:cNvSpPr/>
      </xdr:nvSpPr>
      <xdr:spPr>
        <a:xfrm>
          <a:off x="7810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107586</xdr:rowOff>
    </xdr:from>
    <xdr:ext cx="469744" cy="259045"/>
    <xdr:sp macro="" textlink="">
      <xdr:nvSpPr>
        <xdr:cNvPr id="305" name="テキスト ボックス 304"/>
        <xdr:cNvSpPr txBox="1"/>
      </xdr:nvSpPr>
      <xdr:spPr>
        <a:xfrm>
          <a:off x="7626428"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125476</xdr:rowOff>
    </xdr:from>
    <xdr:to>
      <xdr:col>36</xdr:col>
      <xdr:colOff>165100</xdr:colOff>
      <xdr:row>35</xdr:row>
      <xdr:rowOff>55626</xdr:rowOff>
    </xdr:to>
    <xdr:sp macro="" textlink="">
      <xdr:nvSpPr>
        <xdr:cNvPr id="306" name="フローチャート: 判断 305"/>
        <xdr:cNvSpPr/>
      </xdr:nvSpPr>
      <xdr:spPr>
        <a:xfrm>
          <a:off x="6921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72153</xdr:rowOff>
    </xdr:from>
    <xdr:ext cx="469744" cy="259045"/>
    <xdr:sp macro="" textlink="">
      <xdr:nvSpPr>
        <xdr:cNvPr id="307" name="テキスト ボックス 306"/>
        <xdr:cNvSpPr txBox="1"/>
      </xdr:nvSpPr>
      <xdr:spPr>
        <a:xfrm>
          <a:off x="6737428"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164338</xdr:rowOff>
    </xdr:from>
    <xdr:to>
      <xdr:col>55</xdr:col>
      <xdr:colOff>50800</xdr:colOff>
      <xdr:row>39</xdr:row>
      <xdr:rowOff>94488</xdr:rowOff>
    </xdr:to>
    <xdr:sp macro="" textlink="">
      <xdr:nvSpPr>
        <xdr:cNvPr id="313" name="楕円 312"/>
        <xdr:cNvSpPr/>
      </xdr:nvSpPr>
      <xdr:spPr>
        <a:xfrm>
          <a:off x="104267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79265</xdr:rowOff>
    </xdr:from>
    <xdr:ext cx="249299" cy="259045"/>
    <xdr:sp macro="" textlink="">
      <xdr:nvSpPr>
        <xdr:cNvPr id="314" name="労働費該当値テキスト"/>
        <xdr:cNvSpPr txBox="1"/>
      </xdr:nvSpPr>
      <xdr:spPr>
        <a:xfrm>
          <a:off x="10528300" y="65943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164338</xdr:rowOff>
    </xdr:from>
    <xdr:to>
      <xdr:col>50</xdr:col>
      <xdr:colOff>165100</xdr:colOff>
      <xdr:row>39</xdr:row>
      <xdr:rowOff>94488</xdr:rowOff>
    </xdr:to>
    <xdr:sp macro="" textlink="">
      <xdr:nvSpPr>
        <xdr:cNvPr id="315" name="楕円 314"/>
        <xdr:cNvSpPr/>
      </xdr:nvSpPr>
      <xdr:spPr>
        <a:xfrm>
          <a:off x="9588500" y="667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85615</xdr:rowOff>
    </xdr:from>
    <xdr:ext cx="249299" cy="259045"/>
    <xdr:sp macro="" textlink="">
      <xdr:nvSpPr>
        <xdr:cNvPr id="316" name="テキスト ボックス 315"/>
        <xdr:cNvSpPr txBox="1"/>
      </xdr:nvSpPr>
      <xdr:spPr>
        <a:xfrm>
          <a:off x="9514650" y="67721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7" name="楕円 316"/>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8" name="テキスト ボックス 317"/>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164719</xdr:rowOff>
    </xdr:from>
    <xdr:to>
      <xdr:col>41</xdr:col>
      <xdr:colOff>101600</xdr:colOff>
      <xdr:row>39</xdr:row>
      <xdr:rowOff>94869</xdr:rowOff>
    </xdr:to>
    <xdr:sp macro="" textlink="">
      <xdr:nvSpPr>
        <xdr:cNvPr id="319" name="楕円 318"/>
        <xdr:cNvSpPr/>
      </xdr:nvSpPr>
      <xdr:spPr>
        <a:xfrm>
          <a:off x="7810500" y="6679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85996</xdr:rowOff>
    </xdr:from>
    <xdr:ext cx="249299" cy="259045"/>
    <xdr:sp macro="" textlink="">
      <xdr:nvSpPr>
        <xdr:cNvPr id="320" name="テキスト ボックス 319"/>
        <xdr:cNvSpPr txBox="1"/>
      </xdr:nvSpPr>
      <xdr:spPr>
        <a:xfrm>
          <a:off x="7736650" y="677254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102616</xdr:rowOff>
    </xdr:from>
    <xdr:to>
      <xdr:col>36</xdr:col>
      <xdr:colOff>165100</xdr:colOff>
      <xdr:row>38</xdr:row>
      <xdr:rowOff>32765</xdr:rowOff>
    </xdr:to>
    <xdr:sp macro="" textlink="">
      <xdr:nvSpPr>
        <xdr:cNvPr id="321" name="楕円 320"/>
        <xdr:cNvSpPr/>
      </xdr:nvSpPr>
      <xdr:spPr>
        <a:xfrm>
          <a:off x="6921500" y="64462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23893</xdr:rowOff>
    </xdr:from>
    <xdr:ext cx="378565" cy="259045"/>
    <xdr:sp macro="" textlink="">
      <xdr:nvSpPr>
        <xdr:cNvPr id="322" name="テキスト ボックス 321"/>
        <xdr:cNvSpPr txBox="1"/>
      </xdr:nvSpPr>
      <xdr:spPr>
        <a:xfrm>
          <a:off x="6783017" y="653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137932</xdr:rowOff>
    </xdr:from>
    <xdr:to>
      <xdr:col>54</xdr:col>
      <xdr:colOff>189865</xdr:colOff>
      <xdr:row>58</xdr:row>
      <xdr:rowOff>137696</xdr:rowOff>
    </xdr:to>
    <xdr:cxnSp macro="">
      <xdr:nvCxnSpPr>
        <xdr:cNvPr id="346" name="直線コネクタ 345"/>
        <xdr:cNvCxnSpPr/>
      </xdr:nvCxnSpPr>
      <xdr:spPr>
        <a:xfrm flipV="1">
          <a:off x="10475595" y="8538982"/>
          <a:ext cx="1270" cy="154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141523</xdr:rowOff>
    </xdr:from>
    <xdr:ext cx="534377" cy="259045"/>
    <xdr:sp macro="" textlink="">
      <xdr:nvSpPr>
        <xdr:cNvPr id="347" name="農林水産業費最小値テキスト"/>
        <xdr:cNvSpPr txBox="1"/>
      </xdr:nvSpPr>
      <xdr:spPr>
        <a:xfrm>
          <a:off x="10528300" y="1008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137696</xdr:rowOff>
    </xdr:from>
    <xdr:to>
      <xdr:col>55</xdr:col>
      <xdr:colOff>88900</xdr:colOff>
      <xdr:row>58</xdr:row>
      <xdr:rowOff>137696</xdr:rowOff>
    </xdr:to>
    <xdr:cxnSp macro="">
      <xdr:nvCxnSpPr>
        <xdr:cNvPr id="348" name="直線コネクタ 347"/>
        <xdr:cNvCxnSpPr/>
      </xdr:nvCxnSpPr>
      <xdr:spPr>
        <a:xfrm>
          <a:off x="10388600" y="1008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84609</xdr:rowOff>
    </xdr:from>
    <xdr:ext cx="599010" cy="259045"/>
    <xdr:sp macro="" textlink="">
      <xdr:nvSpPr>
        <xdr:cNvPr id="349" name="農林水産業費最大値テキスト"/>
        <xdr:cNvSpPr txBox="1"/>
      </xdr:nvSpPr>
      <xdr:spPr>
        <a:xfrm>
          <a:off x="10528300" y="8314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425,464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137932</xdr:rowOff>
    </xdr:from>
    <xdr:to>
      <xdr:col>55</xdr:col>
      <xdr:colOff>88900</xdr:colOff>
      <xdr:row>49</xdr:row>
      <xdr:rowOff>137932</xdr:rowOff>
    </xdr:to>
    <xdr:cxnSp macro="">
      <xdr:nvCxnSpPr>
        <xdr:cNvPr id="350" name="直線コネクタ 349"/>
        <xdr:cNvCxnSpPr/>
      </xdr:nvCxnSpPr>
      <xdr:spPr>
        <a:xfrm>
          <a:off x="10388600" y="8538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93694</xdr:rowOff>
    </xdr:from>
    <xdr:to>
      <xdr:col>55</xdr:col>
      <xdr:colOff>0</xdr:colOff>
      <xdr:row>58</xdr:row>
      <xdr:rowOff>95359</xdr:rowOff>
    </xdr:to>
    <xdr:cxnSp macro="">
      <xdr:nvCxnSpPr>
        <xdr:cNvPr id="351" name="直線コネクタ 350"/>
        <xdr:cNvCxnSpPr/>
      </xdr:nvCxnSpPr>
      <xdr:spPr>
        <a:xfrm>
          <a:off x="9639300" y="10037794"/>
          <a:ext cx="8382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91219</xdr:rowOff>
    </xdr:from>
    <xdr:ext cx="534377" cy="259045"/>
    <xdr:sp macro="" textlink="">
      <xdr:nvSpPr>
        <xdr:cNvPr id="352" name="農林水産業費平均値テキスト"/>
        <xdr:cNvSpPr txBox="1"/>
      </xdr:nvSpPr>
      <xdr:spPr>
        <a:xfrm>
          <a:off x="10528300" y="969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68342</xdr:rowOff>
    </xdr:from>
    <xdr:to>
      <xdr:col>55</xdr:col>
      <xdr:colOff>50800</xdr:colOff>
      <xdr:row>57</xdr:row>
      <xdr:rowOff>169942</xdr:rowOff>
    </xdr:to>
    <xdr:sp macro="" textlink="">
      <xdr:nvSpPr>
        <xdr:cNvPr id="353" name="フローチャート: 判断 352"/>
        <xdr:cNvSpPr/>
      </xdr:nvSpPr>
      <xdr:spPr>
        <a:xfrm>
          <a:off x="10426700" y="984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93229</xdr:rowOff>
    </xdr:from>
    <xdr:to>
      <xdr:col>50</xdr:col>
      <xdr:colOff>114300</xdr:colOff>
      <xdr:row>58</xdr:row>
      <xdr:rowOff>93694</xdr:rowOff>
    </xdr:to>
    <xdr:cxnSp macro="">
      <xdr:nvCxnSpPr>
        <xdr:cNvPr id="354" name="直線コネクタ 353"/>
        <xdr:cNvCxnSpPr/>
      </xdr:nvCxnSpPr>
      <xdr:spPr>
        <a:xfrm>
          <a:off x="8750300" y="10037329"/>
          <a:ext cx="889000" cy="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109486</xdr:rowOff>
    </xdr:from>
    <xdr:to>
      <xdr:col>50</xdr:col>
      <xdr:colOff>165100</xdr:colOff>
      <xdr:row>58</xdr:row>
      <xdr:rowOff>39636</xdr:rowOff>
    </xdr:to>
    <xdr:sp macro="" textlink="">
      <xdr:nvSpPr>
        <xdr:cNvPr id="355" name="フローチャート: 判断 354"/>
        <xdr:cNvSpPr/>
      </xdr:nvSpPr>
      <xdr:spPr>
        <a:xfrm>
          <a:off x="9588500" y="988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56163</xdr:rowOff>
    </xdr:from>
    <xdr:ext cx="534377" cy="259045"/>
    <xdr:sp macro="" textlink="">
      <xdr:nvSpPr>
        <xdr:cNvPr id="356" name="テキスト ボックス 355"/>
        <xdr:cNvSpPr txBox="1"/>
      </xdr:nvSpPr>
      <xdr:spPr>
        <a:xfrm>
          <a:off x="9372111" y="9657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57442</xdr:rowOff>
    </xdr:from>
    <xdr:to>
      <xdr:col>45</xdr:col>
      <xdr:colOff>177800</xdr:colOff>
      <xdr:row>58</xdr:row>
      <xdr:rowOff>93229</xdr:rowOff>
    </xdr:to>
    <xdr:cxnSp macro="">
      <xdr:nvCxnSpPr>
        <xdr:cNvPr id="357" name="直線コネクタ 356"/>
        <xdr:cNvCxnSpPr/>
      </xdr:nvCxnSpPr>
      <xdr:spPr>
        <a:xfrm>
          <a:off x="7861300" y="10001542"/>
          <a:ext cx="889000" cy="3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100604</xdr:rowOff>
    </xdr:from>
    <xdr:to>
      <xdr:col>46</xdr:col>
      <xdr:colOff>38100</xdr:colOff>
      <xdr:row>58</xdr:row>
      <xdr:rowOff>30754</xdr:rowOff>
    </xdr:to>
    <xdr:sp macro="" textlink="">
      <xdr:nvSpPr>
        <xdr:cNvPr id="358" name="フローチャート: 判断 357"/>
        <xdr:cNvSpPr/>
      </xdr:nvSpPr>
      <xdr:spPr>
        <a:xfrm>
          <a:off x="8699500" y="987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47281</xdr:rowOff>
    </xdr:from>
    <xdr:ext cx="534377" cy="259045"/>
    <xdr:sp macro="" textlink="">
      <xdr:nvSpPr>
        <xdr:cNvPr id="359" name="テキスト ボックス 358"/>
        <xdr:cNvSpPr txBox="1"/>
      </xdr:nvSpPr>
      <xdr:spPr>
        <a:xfrm>
          <a:off x="8483111" y="96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57442</xdr:rowOff>
    </xdr:from>
    <xdr:to>
      <xdr:col>41</xdr:col>
      <xdr:colOff>50800</xdr:colOff>
      <xdr:row>58</xdr:row>
      <xdr:rowOff>88623</xdr:rowOff>
    </xdr:to>
    <xdr:cxnSp macro="">
      <xdr:nvCxnSpPr>
        <xdr:cNvPr id="360" name="直線コネクタ 359"/>
        <xdr:cNvCxnSpPr/>
      </xdr:nvCxnSpPr>
      <xdr:spPr>
        <a:xfrm flipV="1">
          <a:off x="6972300" y="10001542"/>
          <a:ext cx="889000" cy="3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119449</xdr:rowOff>
    </xdr:from>
    <xdr:to>
      <xdr:col>41</xdr:col>
      <xdr:colOff>101600</xdr:colOff>
      <xdr:row>58</xdr:row>
      <xdr:rowOff>49599</xdr:rowOff>
    </xdr:to>
    <xdr:sp macro="" textlink="">
      <xdr:nvSpPr>
        <xdr:cNvPr id="361" name="フローチャート: 判断 360"/>
        <xdr:cNvSpPr/>
      </xdr:nvSpPr>
      <xdr:spPr>
        <a:xfrm>
          <a:off x="7810500" y="9892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66126</xdr:rowOff>
    </xdr:from>
    <xdr:ext cx="534377" cy="259045"/>
    <xdr:sp macro="" textlink="">
      <xdr:nvSpPr>
        <xdr:cNvPr id="362" name="テキスト ボックス 361"/>
        <xdr:cNvSpPr txBox="1"/>
      </xdr:nvSpPr>
      <xdr:spPr>
        <a:xfrm>
          <a:off x="7594111" y="9667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130677</xdr:rowOff>
    </xdr:from>
    <xdr:to>
      <xdr:col>36</xdr:col>
      <xdr:colOff>165100</xdr:colOff>
      <xdr:row>58</xdr:row>
      <xdr:rowOff>60827</xdr:rowOff>
    </xdr:to>
    <xdr:sp macro="" textlink="">
      <xdr:nvSpPr>
        <xdr:cNvPr id="363" name="フローチャート: 判断 362"/>
        <xdr:cNvSpPr/>
      </xdr:nvSpPr>
      <xdr:spPr>
        <a:xfrm>
          <a:off x="6921500" y="990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77354</xdr:rowOff>
    </xdr:from>
    <xdr:ext cx="534377" cy="259045"/>
    <xdr:sp macro="" textlink="">
      <xdr:nvSpPr>
        <xdr:cNvPr id="364" name="テキスト ボックス 363"/>
        <xdr:cNvSpPr txBox="1"/>
      </xdr:nvSpPr>
      <xdr:spPr>
        <a:xfrm>
          <a:off x="6705111" y="967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44559</xdr:rowOff>
    </xdr:from>
    <xdr:to>
      <xdr:col>55</xdr:col>
      <xdr:colOff>50800</xdr:colOff>
      <xdr:row>58</xdr:row>
      <xdr:rowOff>146159</xdr:rowOff>
    </xdr:to>
    <xdr:sp macro="" textlink="">
      <xdr:nvSpPr>
        <xdr:cNvPr id="370" name="楕円 369"/>
        <xdr:cNvSpPr/>
      </xdr:nvSpPr>
      <xdr:spPr>
        <a:xfrm>
          <a:off x="10426700" y="9988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130936</xdr:rowOff>
    </xdr:from>
    <xdr:ext cx="534377" cy="259045"/>
    <xdr:sp macro="" textlink="">
      <xdr:nvSpPr>
        <xdr:cNvPr id="371" name="農林水産業費該当値テキスト"/>
        <xdr:cNvSpPr txBox="1"/>
      </xdr:nvSpPr>
      <xdr:spPr>
        <a:xfrm>
          <a:off x="10528300" y="9903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42894</xdr:rowOff>
    </xdr:from>
    <xdr:to>
      <xdr:col>50</xdr:col>
      <xdr:colOff>165100</xdr:colOff>
      <xdr:row>58</xdr:row>
      <xdr:rowOff>144494</xdr:rowOff>
    </xdr:to>
    <xdr:sp macro="" textlink="">
      <xdr:nvSpPr>
        <xdr:cNvPr id="372" name="楕円 371"/>
        <xdr:cNvSpPr/>
      </xdr:nvSpPr>
      <xdr:spPr>
        <a:xfrm>
          <a:off x="9588500" y="99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135621</xdr:rowOff>
    </xdr:from>
    <xdr:ext cx="534377" cy="259045"/>
    <xdr:sp macro="" textlink="">
      <xdr:nvSpPr>
        <xdr:cNvPr id="373" name="テキスト ボックス 372"/>
        <xdr:cNvSpPr txBox="1"/>
      </xdr:nvSpPr>
      <xdr:spPr>
        <a:xfrm>
          <a:off x="9372111" y="1007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42429</xdr:rowOff>
    </xdr:from>
    <xdr:to>
      <xdr:col>46</xdr:col>
      <xdr:colOff>38100</xdr:colOff>
      <xdr:row>58</xdr:row>
      <xdr:rowOff>144029</xdr:rowOff>
    </xdr:to>
    <xdr:sp macro="" textlink="">
      <xdr:nvSpPr>
        <xdr:cNvPr id="374" name="楕円 373"/>
        <xdr:cNvSpPr/>
      </xdr:nvSpPr>
      <xdr:spPr>
        <a:xfrm>
          <a:off x="8699500" y="998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135156</xdr:rowOff>
    </xdr:from>
    <xdr:ext cx="534377" cy="259045"/>
    <xdr:sp macro="" textlink="">
      <xdr:nvSpPr>
        <xdr:cNvPr id="375" name="テキスト ボックス 374"/>
        <xdr:cNvSpPr txBox="1"/>
      </xdr:nvSpPr>
      <xdr:spPr>
        <a:xfrm>
          <a:off x="8483111" y="10079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6642</xdr:rowOff>
    </xdr:from>
    <xdr:to>
      <xdr:col>41</xdr:col>
      <xdr:colOff>101600</xdr:colOff>
      <xdr:row>58</xdr:row>
      <xdr:rowOff>108242</xdr:rowOff>
    </xdr:to>
    <xdr:sp macro="" textlink="">
      <xdr:nvSpPr>
        <xdr:cNvPr id="376" name="楕円 375"/>
        <xdr:cNvSpPr/>
      </xdr:nvSpPr>
      <xdr:spPr>
        <a:xfrm>
          <a:off x="7810500" y="9950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99369</xdr:rowOff>
    </xdr:from>
    <xdr:ext cx="534377" cy="259045"/>
    <xdr:sp macro="" textlink="">
      <xdr:nvSpPr>
        <xdr:cNvPr id="377" name="テキスト ボックス 376"/>
        <xdr:cNvSpPr txBox="1"/>
      </xdr:nvSpPr>
      <xdr:spPr>
        <a:xfrm>
          <a:off x="7594111" y="1004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37823</xdr:rowOff>
    </xdr:from>
    <xdr:to>
      <xdr:col>36</xdr:col>
      <xdr:colOff>165100</xdr:colOff>
      <xdr:row>58</xdr:row>
      <xdr:rowOff>139423</xdr:rowOff>
    </xdr:to>
    <xdr:sp macro="" textlink="">
      <xdr:nvSpPr>
        <xdr:cNvPr id="378" name="楕円 377"/>
        <xdr:cNvSpPr/>
      </xdr:nvSpPr>
      <xdr:spPr>
        <a:xfrm>
          <a:off x="6921500" y="9981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130550</xdr:rowOff>
    </xdr:from>
    <xdr:ext cx="534377" cy="259045"/>
    <xdr:sp macro="" textlink="">
      <xdr:nvSpPr>
        <xdr:cNvPr id="379" name="テキスト ボックス 378"/>
        <xdr:cNvSpPr txBox="1"/>
      </xdr:nvSpPr>
      <xdr:spPr>
        <a:xfrm>
          <a:off x="6705111" y="1007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132652</xdr:rowOff>
    </xdr:from>
    <xdr:to>
      <xdr:col>54</xdr:col>
      <xdr:colOff>189865</xdr:colOff>
      <xdr:row>79</xdr:row>
      <xdr:rowOff>37619</xdr:rowOff>
    </xdr:to>
    <xdr:cxnSp macro="">
      <xdr:nvCxnSpPr>
        <xdr:cNvPr id="403" name="直線コネクタ 402"/>
        <xdr:cNvCxnSpPr/>
      </xdr:nvCxnSpPr>
      <xdr:spPr>
        <a:xfrm flipV="1">
          <a:off x="10475595" y="12305602"/>
          <a:ext cx="1270" cy="127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41446</xdr:rowOff>
    </xdr:from>
    <xdr:ext cx="469744" cy="259045"/>
    <xdr:sp macro="" textlink="">
      <xdr:nvSpPr>
        <xdr:cNvPr id="404" name="商工費最小値テキスト"/>
        <xdr:cNvSpPr txBox="1"/>
      </xdr:nvSpPr>
      <xdr:spPr>
        <a:xfrm>
          <a:off x="10528300" y="13585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37619</xdr:rowOff>
    </xdr:from>
    <xdr:to>
      <xdr:col>55</xdr:col>
      <xdr:colOff>88900</xdr:colOff>
      <xdr:row>79</xdr:row>
      <xdr:rowOff>37619</xdr:rowOff>
    </xdr:to>
    <xdr:cxnSp macro="">
      <xdr:nvCxnSpPr>
        <xdr:cNvPr id="405" name="直線コネクタ 404"/>
        <xdr:cNvCxnSpPr/>
      </xdr:nvCxnSpPr>
      <xdr:spPr>
        <a:xfrm>
          <a:off x="10388600" y="1358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79329</xdr:rowOff>
    </xdr:from>
    <xdr:ext cx="599010" cy="259045"/>
    <xdr:sp macro="" textlink="">
      <xdr:nvSpPr>
        <xdr:cNvPr id="406" name="商工費最大値テキスト"/>
        <xdr:cNvSpPr txBox="1"/>
      </xdr:nvSpPr>
      <xdr:spPr>
        <a:xfrm>
          <a:off x="10528300" y="12080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336,850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132652</xdr:rowOff>
    </xdr:from>
    <xdr:to>
      <xdr:col>55</xdr:col>
      <xdr:colOff>88900</xdr:colOff>
      <xdr:row>71</xdr:row>
      <xdr:rowOff>132652</xdr:rowOff>
    </xdr:to>
    <xdr:cxnSp macro="">
      <xdr:nvCxnSpPr>
        <xdr:cNvPr id="407" name="直線コネクタ 406"/>
        <xdr:cNvCxnSpPr/>
      </xdr:nvCxnSpPr>
      <xdr:spPr>
        <a:xfrm>
          <a:off x="10388600" y="123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143446</xdr:rowOff>
    </xdr:from>
    <xdr:to>
      <xdr:col>55</xdr:col>
      <xdr:colOff>0</xdr:colOff>
      <xdr:row>78</xdr:row>
      <xdr:rowOff>150851</xdr:rowOff>
    </xdr:to>
    <xdr:cxnSp macro="">
      <xdr:nvCxnSpPr>
        <xdr:cNvPr id="408" name="直線コネクタ 407"/>
        <xdr:cNvCxnSpPr/>
      </xdr:nvCxnSpPr>
      <xdr:spPr>
        <a:xfrm flipV="1">
          <a:off x="9639300" y="13516546"/>
          <a:ext cx="8382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72843</xdr:rowOff>
    </xdr:from>
    <xdr:ext cx="534377" cy="259045"/>
    <xdr:sp macro="" textlink="">
      <xdr:nvSpPr>
        <xdr:cNvPr id="409" name="商工費平均値テキスト"/>
        <xdr:cNvSpPr txBox="1"/>
      </xdr:nvSpPr>
      <xdr:spPr>
        <a:xfrm>
          <a:off x="10528300" y="132744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49966</xdr:rowOff>
    </xdr:from>
    <xdr:to>
      <xdr:col>55</xdr:col>
      <xdr:colOff>50800</xdr:colOff>
      <xdr:row>78</xdr:row>
      <xdr:rowOff>151566</xdr:rowOff>
    </xdr:to>
    <xdr:sp macro="" textlink="">
      <xdr:nvSpPr>
        <xdr:cNvPr id="410" name="フローチャート: 判断 409"/>
        <xdr:cNvSpPr/>
      </xdr:nvSpPr>
      <xdr:spPr>
        <a:xfrm>
          <a:off x="10426700" y="1342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149515</xdr:rowOff>
    </xdr:from>
    <xdr:to>
      <xdr:col>50</xdr:col>
      <xdr:colOff>114300</xdr:colOff>
      <xdr:row>78</xdr:row>
      <xdr:rowOff>150851</xdr:rowOff>
    </xdr:to>
    <xdr:cxnSp macro="">
      <xdr:nvCxnSpPr>
        <xdr:cNvPr id="411" name="直線コネクタ 410"/>
        <xdr:cNvCxnSpPr/>
      </xdr:nvCxnSpPr>
      <xdr:spPr>
        <a:xfrm>
          <a:off x="8750300" y="13522615"/>
          <a:ext cx="889000" cy="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104800</xdr:rowOff>
    </xdr:from>
    <xdr:to>
      <xdr:col>50</xdr:col>
      <xdr:colOff>165100</xdr:colOff>
      <xdr:row>79</xdr:row>
      <xdr:rowOff>34950</xdr:rowOff>
    </xdr:to>
    <xdr:sp macro="" textlink="">
      <xdr:nvSpPr>
        <xdr:cNvPr id="412" name="フローチャート: 判断 411"/>
        <xdr:cNvSpPr/>
      </xdr:nvSpPr>
      <xdr:spPr>
        <a:xfrm>
          <a:off x="9588500" y="134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26077</xdr:rowOff>
    </xdr:from>
    <xdr:ext cx="534377" cy="259045"/>
    <xdr:sp macro="" textlink="">
      <xdr:nvSpPr>
        <xdr:cNvPr id="413" name="テキスト ボックス 412"/>
        <xdr:cNvSpPr txBox="1"/>
      </xdr:nvSpPr>
      <xdr:spPr>
        <a:xfrm>
          <a:off x="9372111" y="13570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148859</xdr:rowOff>
    </xdr:from>
    <xdr:to>
      <xdr:col>45</xdr:col>
      <xdr:colOff>177800</xdr:colOff>
      <xdr:row>78</xdr:row>
      <xdr:rowOff>149515</xdr:rowOff>
    </xdr:to>
    <xdr:cxnSp macro="">
      <xdr:nvCxnSpPr>
        <xdr:cNvPr id="414" name="直線コネクタ 413"/>
        <xdr:cNvCxnSpPr/>
      </xdr:nvCxnSpPr>
      <xdr:spPr>
        <a:xfrm>
          <a:off x="7861300" y="13521959"/>
          <a:ext cx="889000" cy="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99633</xdr:rowOff>
    </xdr:from>
    <xdr:to>
      <xdr:col>46</xdr:col>
      <xdr:colOff>38100</xdr:colOff>
      <xdr:row>79</xdr:row>
      <xdr:rowOff>29783</xdr:rowOff>
    </xdr:to>
    <xdr:sp macro="" textlink="">
      <xdr:nvSpPr>
        <xdr:cNvPr id="415" name="フローチャート: 判断 414"/>
        <xdr:cNvSpPr/>
      </xdr:nvSpPr>
      <xdr:spPr>
        <a:xfrm>
          <a:off x="8699500" y="1347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20910</xdr:rowOff>
    </xdr:from>
    <xdr:ext cx="534377" cy="259045"/>
    <xdr:sp macro="" textlink="">
      <xdr:nvSpPr>
        <xdr:cNvPr id="416" name="テキスト ボックス 415"/>
        <xdr:cNvSpPr txBox="1"/>
      </xdr:nvSpPr>
      <xdr:spPr>
        <a:xfrm>
          <a:off x="8483111" y="13565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144177</xdr:rowOff>
    </xdr:from>
    <xdr:to>
      <xdr:col>41</xdr:col>
      <xdr:colOff>50800</xdr:colOff>
      <xdr:row>78</xdr:row>
      <xdr:rowOff>148859</xdr:rowOff>
    </xdr:to>
    <xdr:cxnSp macro="">
      <xdr:nvCxnSpPr>
        <xdr:cNvPr id="417" name="直線コネクタ 416"/>
        <xdr:cNvCxnSpPr/>
      </xdr:nvCxnSpPr>
      <xdr:spPr>
        <a:xfrm>
          <a:off x="6972300" y="13517277"/>
          <a:ext cx="889000" cy="4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112057</xdr:rowOff>
    </xdr:from>
    <xdr:to>
      <xdr:col>41</xdr:col>
      <xdr:colOff>101600</xdr:colOff>
      <xdr:row>79</xdr:row>
      <xdr:rowOff>42207</xdr:rowOff>
    </xdr:to>
    <xdr:sp macro="" textlink="">
      <xdr:nvSpPr>
        <xdr:cNvPr id="418" name="フローチャート: 判断 417"/>
        <xdr:cNvSpPr/>
      </xdr:nvSpPr>
      <xdr:spPr>
        <a:xfrm>
          <a:off x="7810500" y="1348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33334</xdr:rowOff>
    </xdr:from>
    <xdr:ext cx="534377" cy="259045"/>
    <xdr:sp macro="" textlink="">
      <xdr:nvSpPr>
        <xdr:cNvPr id="419" name="テキスト ボックス 418"/>
        <xdr:cNvSpPr txBox="1"/>
      </xdr:nvSpPr>
      <xdr:spPr>
        <a:xfrm>
          <a:off x="7594111" y="1357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117064</xdr:rowOff>
    </xdr:from>
    <xdr:to>
      <xdr:col>36</xdr:col>
      <xdr:colOff>165100</xdr:colOff>
      <xdr:row>79</xdr:row>
      <xdr:rowOff>47214</xdr:rowOff>
    </xdr:to>
    <xdr:sp macro="" textlink="">
      <xdr:nvSpPr>
        <xdr:cNvPr id="420" name="フローチャート: 判断 419"/>
        <xdr:cNvSpPr/>
      </xdr:nvSpPr>
      <xdr:spPr>
        <a:xfrm>
          <a:off x="6921500" y="13490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38341</xdr:rowOff>
    </xdr:from>
    <xdr:ext cx="534377" cy="259045"/>
    <xdr:sp macro="" textlink="">
      <xdr:nvSpPr>
        <xdr:cNvPr id="421" name="テキスト ボックス 420"/>
        <xdr:cNvSpPr txBox="1"/>
      </xdr:nvSpPr>
      <xdr:spPr>
        <a:xfrm>
          <a:off x="6705111" y="13582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92646</xdr:rowOff>
    </xdr:from>
    <xdr:to>
      <xdr:col>55</xdr:col>
      <xdr:colOff>50800</xdr:colOff>
      <xdr:row>79</xdr:row>
      <xdr:rowOff>22796</xdr:rowOff>
    </xdr:to>
    <xdr:sp macro="" textlink="">
      <xdr:nvSpPr>
        <xdr:cNvPr id="427" name="楕円 426"/>
        <xdr:cNvSpPr/>
      </xdr:nvSpPr>
      <xdr:spPr>
        <a:xfrm>
          <a:off x="10426700" y="1346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28393</xdr:rowOff>
    </xdr:from>
    <xdr:ext cx="534377" cy="259045"/>
    <xdr:sp macro="" textlink="">
      <xdr:nvSpPr>
        <xdr:cNvPr id="428" name="商工費該当値テキスト"/>
        <xdr:cNvSpPr txBox="1"/>
      </xdr:nvSpPr>
      <xdr:spPr>
        <a:xfrm>
          <a:off x="10528300" y="134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100051</xdr:rowOff>
    </xdr:from>
    <xdr:to>
      <xdr:col>50</xdr:col>
      <xdr:colOff>165100</xdr:colOff>
      <xdr:row>79</xdr:row>
      <xdr:rowOff>30201</xdr:rowOff>
    </xdr:to>
    <xdr:sp macro="" textlink="">
      <xdr:nvSpPr>
        <xdr:cNvPr id="429" name="楕円 428"/>
        <xdr:cNvSpPr/>
      </xdr:nvSpPr>
      <xdr:spPr>
        <a:xfrm>
          <a:off x="9588500" y="13473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46728</xdr:rowOff>
    </xdr:from>
    <xdr:ext cx="534377" cy="259045"/>
    <xdr:sp macro="" textlink="">
      <xdr:nvSpPr>
        <xdr:cNvPr id="430" name="テキスト ボックス 429"/>
        <xdr:cNvSpPr txBox="1"/>
      </xdr:nvSpPr>
      <xdr:spPr>
        <a:xfrm>
          <a:off x="9372111" y="132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98715</xdr:rowOff>
    </xdr:from>
    <xdr:to>
      <xdr:col>46</xdr:col>
      <xdr:colOff>38100</xdr:colOff>
      <xdr:row>79</xdr:row>
      <xdr:rowOff>28865</xdr:rowOff>
    </xdr:to>
    <xdr:sp macro="" textlink="">
      <xdr:nvSpPr>
        <xdr:cNvPr id="431" name="楕円 430"/>
        <xdr:cNvSpPr/>
      </xdr:nvSpPr>
      <xdr:spPr>
        <a:xfrm>
          <a:off x="8699500" y="13471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45392</xdr:rowOff>
    </xdr:from>
    <xdr:ext cx="534377" cy="259045"/>
    <xdr:sp macro="" textlink="">
      <xdr:nvSpPr>
        <xdr:cNvPr id="432" name="テキスト ボックス 431"/>
        <xdr:cNvSpPr txBox="1"/>
      </xdr:nvSpPr>
      <xdr:spPr>
        <a:xfrm>
          <a:off x="8483111" y="1324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98059</xdr:rowOff>
    </xdr:from>
    <xdr:to>
      <xdr:col>41</xdr:col>
      <xdr:colOff>101600</xdr:colOff>
      <xdr:row>79</xdr:row>
      <xdr:rowOff>28209</xdr:rowOff>
    </xdr:to>
    <xdr:sp macro="" textlink="">
      <xdr:nvSpPr>
        <xdr:cNvPr id="433" name="楕円 432"/>
        <xdr:cNvSpPr/>
      </xdr:nvSpPr>
      <xdr:spPr>
        <a:xfrm>
          <a:off x="7810500" y="1347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44736</xdr:rowOff>
    </xdr:from>
    <xdr:ext cx="534377" cy="259045"/>
    <xdr:sp macro="" textlink="">
      <xdr:nvSpPr>
        <xdr:cNvPr id="434" name="テキスト ボックス 433"/>
        <xdr:cNvSpPr txBox="1"/>
      </xdr:nvSpPr>
      <xdr:spPr>
        <a:xfrm>
          <a:off x="7594111" y="13246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93377</xdr:rowOff>
    </xdr:from>
    <xdr:to>
      <xdr:col>36</xdr:col>
      <xdr:colOff>165100</xdr:colOff>
      <xdr:row>79</xdr:row>
      <xdr:rowOff>23527</xdr:rowOff>
    </xdr:to>
    <xdr:sp macro="" textlink="">
      <xdr:nvSpPr>
        <xdr:cNvPr id="435" name="楕円 434"/>
        <xdr:cNvSpPr/>
      </xdr:nvSpPr>
      <xdr:spPr>
        <a:xfrm>
          <a:off x="6921500" y="1346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40054</xdr:rowOff>
    </xdr:from>
    <xdr:ext cx="534377" cy="259045"/>
    <xdr:sp macro="" textlink="">
      <xdr:nvSpPr>
        <xdr:cNvPr id="436" name="テキスト ボックス 435"/>
        <xdr:cNvSpPr txBox="1"/>
      </xdr:nvSpPr>
      <xdr:spPr>
        <a:xfrm>
          <a:off x="6705111" y="1324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144413</xdr:rowOff>
    </xdr:from>
    <xdr:to>
      <xdr:col>54</xdr:col>
      <xdr:colOff>189865</xdr:colOff>
      <xdr:row>98</xdr:row>
      <xdr:rowOff>131688</xdr:rowOff>
    </xdr:to>
    <xdr:cxnSp macro="">
      <xdr:nvCxnSpPr>
        <xdr:cNvPr id="462" name="直線コネクタ 461"/>
        <xdr:cNvCxnSpPr/>
      </xdr:nvCxnSpPr>
      <xdr:spPr>
        <a:xfrm flipV="1">
          <a:off x="10475595" y="15574913"/>
          <a:ext cx="1270" cy="135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135515</xdr:rowOff>
    </xdr:from>
    <xdr:ext cx="534377" cy="259045"/>
    <xdr:sp macro="" textlink="">
      <xdr:nvSpPr>
        <xdr:cNvPr id="463" name="土木費最小値テキスト"/>
        <xdr:cNvSpPr txBox="1"/>
      </xdr:nvSpPr>
      <xdr:spPr>
        <a:xfrm>
          <a:off x="10528300" y="16937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131688</xdr:rowOff>
    </xdr:from>
    <xdr:to>
      <xdr:col>55</xdr:col>
      <xdr:colOff>88900</xdr:colOff>
      <xdr:row>98</xdr:row>
      <xdr:rowOff>131688</xdr:rowOff>
    </xdr:to>
    <xdr:cxnSp macro="">
      <xdr:nvCxnSpPr>
        <xdr:cNvPr id="464" name="直線コネクタ 463"/>
        <xdr:cNvCxnSpPr/>
      </xdr:nvCxnSpPr>
      <xdr:spPr>
        <a:xfrm>
          <a:off x="10388600" y="16933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91090</xdr:rowOff>
    </xdr:from>
    <xdr:ext cx="599010" cy="259045"/>
    <xdr:sp macro="" textlink="">
      <xdr:nvSpPr>
        <xdr:cNvPr id="465" name="土木費最大値テキスト"/>
        <xdr:cNvSpPr txBox="1"/>
      </xdr:nvSpPr>
      <xdr:spPr>
        <a:xfrm>
          <a:off x="10528300" y="1535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137,567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144413</xdr:rowOff>
    </xdr:from>
    <xdr:to>
      <xdr:col>55</xdr:col>
      <xdr:colOff>88900</xdr:colOff>
      <xdr:row>90</xdr:row>
      <xdr:rowOff>144413</xdr:rowOff>
    </xdr:to>
    <xdr:cxnSp macro="">
      <xdr:nvCxnSpPr>
        <xdr:cNvPr id="466" name="直線コネクタ 465"/>
        <xdr:cNvCxnSpPr/>
      </xdr:nvCxnSpPr>
      <xdr:spPr>
        <a:xfrm>
          <a:off x="10388600" y="15574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36700</xdr:rowOff>
    </xdr:from>
    <xdr:to>
      <xdr:col>55</xdr:col>
      <xdr:colOff>0</xdr:colOff>
      <xdr:row>97</xdr:row>
      <xdr:rowOff>41521</xdr:rowOff>
    </xdr:to>
    <xdr:cxnSp macro="">
      <xdr:nvCxnSpPr>
        <xdr:cNvPr id="467" name="直線コネクタ 466"/>
        <xdr:cNvCxnSpPr/>
      </xdr:nvCxnSpPr>
      <xdr:spPr>
        <a:xfrm flipV="1">
          <a:off x="9639300" y="16667350"/>
          <a:ext cx="838200" cy="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141571</xdr:rowOff>
    </xdr:from>
    <xdr:ext cx="534377" cy="259045"/>
    <xdr:sp macro="" textlink="">
      <xdr:nvSpPr>
        <xdr:cNvPr id="468" name="土木費平均値テキスト"/>
        <xdr:cNvSpPr txBox="1"/>
      </xdr:nvSpPr>
      <xdr:spPr>
        <a:xfrm>
          <a:off x="10528300" y="16257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118694</xdr:rowOff>
    </xdr:from>
    <xdr:to>
      <xdr:col>55</xdr:col>
      <xdr:colOff>50800</xdr:colOff>
      <xdr:row>96</xdr:row>
      <xdr:rowOff>48844</xdr:rowOff>
    </xdr:to>
    <xdr:sp macro="" textlink="">
      <xdr:nvSpPr>
        <xdr:cNvPr id="469" name="フローチャート: 判断 468"/>
        <xdr:cNvSpPr/>
      </xdr:nvSpPr>
      <xdr:spPr>
        <a:xfrm>
          <a:off x="10426700" y="1640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41521</xdr:rowOff>
    </xdr:from>
    <xdr:to>
      <xdr:col>50</xdr:col>
      <xdr:colOff>114300</xdr:colOff>
      <xdr:row>97</xdr:row>
      <xdr:rowOff>66689</xdr:rowOff>
    </xdr:to>
    <xdr:cxnSp macro="">
      <xdr:nvCxnSpPr>
        <xdr:cNvPr id="470" name="直線コネクタ 469"/>
        <xdr:cNvCxnSpPr/>
      </xdr:nvCxnSpPr>
      <xdr:spPr>
        <a:xfrm flipV="1">
          <a:off x="8750300" y="16672171"/>
          <a:ext cx="889000" cy="25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81694</xdr:rowOff>
    </xdr:from>
    <xdr:to>
      <xdr:col>50</xdr:col>
      <xdr:colOff>165100</xdr:colOff>
      <xdr:row>96</xdr:row>
      <xdr:rowOff>11844</xdr:rowOff>
    </xdr:to>
    <xdr:sp macro="" textlink="">
      <xdr:nvSpPr>
        <xdr:cNvPr id="471" name="フローチャート: 判断 470"/>
        <xdr:cNvSpPr/>
      </xdr:nvSpPr>
      <xdr:spPr>
        <a:xfrm>
          <a:off x="9588500" y="16369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28371</xdr:rowOff>
    </xdr:from>
    <xdr:ext cx="534377" cy="259045"/>
    <xdr:sp macro="" textlink="">
      <xdr:nvSpPr>
        <xdr:cNvPr id="472" name="テキスト ボックス 471"/>
        <xdr:cNvSpPr txBox="1"/>
      </xdr:nvSpPr>
      <xdr:spPr>
        <a:xfrm>
          <a:off x="9372111" y="1614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66689</xdr:rowOff>
    </xdr:from>
    <xdr:to>
      <xdr:col>45</xdr:col>
      <xdr:colOff>177800</xdr:colOff>
      <xdr:row>97</xdr:row>
      <xdr:rowOff>136238</xdr:rowOff>
    </xdr:to>
    <xdr:cxnSp macro="">
      <xdr:nvCxnSpPr>
        <xdr:cNvPr id="473" name="直線コネクタ 472"/>
        <xdr:cNvCxnSpPr/>
      </xdr:nvCxnSpPr>
      <xdr:spPr>
        <a:xfrm flipV="1">
          <a:off x="7861300" y="16697339"/>
          <a:ext cx="889000" cy="6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92754</xdr:rowOff>
    </xdr:from>
    <xdr:to>
      <xdr:col>46</xdr:col>
      <xdr:colOff>38100</xdr:colOff>
      <xdr:row>96</xdr:row>
      <xdr:rowOff>22904</xdr:rowOff>
    </xdr:to>
    <xdr:sp macro="" textlink="">
      <xdr:nvSpPr>
        <xdr:cNvPr id="474" name="フローチャート: 判断 473"/>
        <xdr:cNvSpPr/>
      </xdr:nvSpPr>
      <xdr:spPr>
        <a:xfrm>
          <a:off x="8699500" y="1638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39431</xdr:rowOff>
    </xdr:from>
    <xdr:ext cx="534377" cy="259045"/>
    <xdr:sp macro="" textlink="">
      <xdr:nvSpPr>
        <xdr:cNvPr id="475" name="テキスト ボックス 474"/>
        <xdr:cNvSpPr txBox="1"/>
      </xdr:nvSpPr>
      <xdr:spPr>
        <a:xfrm>
          <a:off x="8483111" y="161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78130</xdr:rowOff>
    </xdr:from>
    <xdr:to>
      <xdr:col>41</xdr:col>
      <xdr:colOff>50800</xdr:colOff>
      <xdr:row>97</xdr:row>
      <xdr:rowOff>136238</xdr:rowOff>
    </xdr:to>
    <xdr:cxnSp macro="">
      <xdr:nvCxnSpPr>
        <xdr:cNvPr id="476" name="直線コネクタ 475"/>
        <xdr:cNvCxnSpPr/>
      </xdr:nvCxnSpPr>
      <xdr:spPr>
        <a:xfrm>
          <a:off x="6972300" y="16708780"/>
          <a:ext cx="889000" cy="58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108353</xdr:rowOff>
    </xdr:from>
    <xdr:to>
      <xdr:col>41</xdr:col>
      <xdr:colOff>101600</xdr:colOff>
      <xdr:row>96</xdr:row>
      <xdr:rowOff>38503</xdr:rowOff>
    </xdr:to>
    <xdr:sp macro="" textlink="">
      <xdr:nvSpPr>
        <xdr:cNvPr id="477" name="フローチャート: 判断 476"/>
        <xdr:cNvSpPr/>
      </xdr:nvSpPr>
      <xdr:spPr>
        <a:xfrm>
          <a:off x="7810500" y="16396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55030</xdr:rowOff>
    </xdr:from>
    <xdr:ext cx="534377" cy="259045"/>
    <xdr:sp macro="" textlink="">
      <xdr:nvSpPr>
        <xdr:cNvPr id="478" name="テキスト ボックス 477"/>
        <xdr:cNvSpPr txBox="1"/>
      </xdr:nvSpPr>
      <xdr:spPr>
        <a:xfrm>
          <a:off x="7594111" y="1617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64908</xdr:rowOff>
    </xdr:from>
    <xdr:to>
      <xdr:col>36</xdr:col>
      <xdr:colOff>165100</xdr:colOff>
      <xdr:row>95</xdr:row>
      <xdr:rowOff>166508</xdr:rowOff>
    </xdr:to>
    <xdr:sp macro="" textlink="">
      <xdr:nvSpPr>
        <xdr:cNvPr id="479" name="フローチャート: 判断 478"/>
        <xdr:cNvSpPr/>
      </xdr:nvSpPr>
      <xdr:spPr>
        <a:xfrm>
          <a:off x="6921500" y="1635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11585</xdr:rowOff>
    </xdr:from>
    <xdr:ext cx="534377" cy="259045"/>
    <xdr:sp macro="" textlink="">
      <xdr:nvSpPr>
        <xdr:cNvPr id="480" name="テキスト ボックス 479"/>
        <xdr:cNvSpPr txBox="1"/>
      </xdr:nvSpPr>
      <xdr:spPr>
        <a:xfrm>
          <a:off x="6705111" y="1612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157350</xdr:rowOff>
    </xdr:from>
    <xdr:to>
      <xdr:col>55</xdr:col>
      <xdr:colOff>50800</xdr:colOff>
      <xdr:row>97</xdr:row>
      <xdr:rowOff>87500</xdr:rowOff>
    </xdr:to>
    <xdr:sp macro="" textlink="">
      <xdr:nvSpPr>
        <xdr:cNvPr id="486" name="楕円 485"/>
        <xdr:cNvSpPr/>
      </xdr:nvSpPr>
      <xdr:spPr>
        <a:xfrm>
          <a:off x="10426700" y="1661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135777</xdr:rowOff>
    </xdr:from>
    <xdr:ext cx="534377" cy="259045"/>
    <xdr:sp macro="" textlink="">
      <xdr:nvSpPr>
        <xdr:cNvPr id="487" name="土木費該当値テキスト"/>
        <xdr:cNvSpPr txBox="1"/>
      </xdr:nvSpPr>
      <xdr:spPr>
        <a:xfrm>
          <a:off x="10528300" y="1659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162171</xdr:rowOff>
    </xdr:from>
    <xdr:to>
      <xdr:col>50</xdr:col>
      <xdr:colOff>165100</xdr:colOff>
      <xdr:row>97</xdr:row>
      <xdr:rowOff>92321</xdr:rowOff>
    </xdr:to>
    <xdr:sp macro="" textlink="">
      <xdr:nvSpPr>
        <xdr:cNvPr id="488" name="楕円 487"/>
        <xdr:cNvSpPr/>
      </xdr:nvSpPr>
      <xdr:spPr>
        <a:xfrm>
          <a:off x="9588500" y="16621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83448</xdr:rowOff>
    </xdr:from>
    <xdr:ext cx="534377" cy="259045"/>
    <xdr:sp macro="" textlink="">
      <xdr:nvSpPr>
        <xdr:cNvPr id="489" name="テキスト ボックス 488"/>
        <xdr:cNvSpPr txBox="1"/>
      </xdr:nvSpPr>
      <xdr:spPr>
        <a:xfrm>
          <a:off x="9372111" y="1671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15889</xdr:rowOff>
    </xdr:from>
    <xdr:to>
      <xdr:col>46</xdr:col>
      <xdr:colOff>38100</xdr:colOff>
      <xdr:row>97</xdr:row>
      <xdr:rowOff>117489</xdr:rowOff>
    </xdr:to>
    <xdr:sp macro="" textlink="">
      <xdr:nvSpPr>
        <xdr:cNvPr id="490" name="楕円 489"/>
        <xdr:cNvSpPr/>
      </xdr:nvSpPr>
      <xdr:spPr>
        <a:xfrm>
          <a:off x="8699500" y="1664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108616</xdr:rowOff>
    </xdr:from>
    <xdr:ext cx="534377" cy="259045"/>
    <xdr:sp macro="" textlink="">
      <xdr:nvSpPr>
        <xdr:cNvPr id="491" name="テキスト ボックス 490"/>
        <xdr:cNvSpPr txBox="1"/>
      </xdr:nvSpPr>
      <xdr:spPr>
        <a:xfrm>
          <a:off x="8483111" y="1673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85438</xdr:rowOff>
    </xdr:from>
    <xdr:to>
      <xdr:col>41</xdr:col>
      <xdr:colOff>101600</xdr:colOff>
      <xdr:row>98</xdr:row>
      <xdr:rowOff>15588</xdr:rowOff>
    </xdr:to>
    <xdr:sp macro="" textlink="">
      <xdr:nvSpPr>
        <xdr:cNvPr id="492" name="楕円 491"/>
        <xdr:cNvSpPr/>
      </xdr:nvSpPr>
      <xdr:spPr>
        <a:xfrm>
          <a:off x="7810500" y="1671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6715</xdr:rowOff>
    </xdr:from>
    <xdr:ext cx="534377" cy="259045"/>
    <xdr:sp macro="" textlink="">
      <xdr:nvSpPr>
        <xdr:cNvPr id="493" name="テキスト ボックス 492"/>
        <xdr:cNvSpPr txBox="1"/>
      </xdr:nvSpPr>
      <xdr:spPr>
        <a:xfrm>
          <a:off x="7594111" y="1680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27330</xdr:rowOff>
    </xdr:from>
    <xdr:to>
      <xdr:col>36</xdr:col>
      <xdr:colOff>165100</xdr:colOff>
      <xdr:row>97</xdr:row>
      <xdr:rowOff>128930</xdr:rowOff>
    </xdr:to>
    <xdr:sp macro="" textlink="">
      <xdr:nvSpPr>
        <xdr:cNvPr id="494" name="楕円 493"/>
        <xdr:cNvSpPr/>
      </xdr:nvSpPr>
      <xdr:spPr>
        <a:xfrm>
          <a:off x="6921500" y="1665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120057</xdr:rowOff>
    </xdr:from>
    <xdr:ext cx="534377" cy="259045"/>
    <xdr:sp macro="" textlink="">
      <xdr:nvSpPr>
        <xdr:cNvPr id="495" name="テキスト ボックス 494"/>
        <xdr:cNvSpPr txBox="1"/>
      </xdr:nvSpPr>
      <xdr:spPr>
        <a:xfrm>
          <a:off x="6705111" y="1675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6" name="テキスト ボックス 505"/>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7" name="直線コネクタ 506"/>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8" name="テキスト ボックス 507"/>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9" name="直線コネクタ 508"/>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10" name="テキスト ボックス 509"/>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1" name="直線コネクタ 510"/>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2" name="テキスト ボックス 511"/>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3" name="直線コネクタ 512"/>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4" name="テキスト ボックス 513"/>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5" name="直線コネクタ 514"/>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6" name="テキスト ボックス 515"/>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7" name="直線コネクタ 516"/>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8" name="テキスト ボックス 517"/>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109068</xdr:rowOff>
    </xdr:from>
    <xdr:to>
      <xdr:col>85</xdr:col>
      <xdr:colOff>126364</xdr:colOff>
      <xdr:row>38</xdr:row>
      <xdr:rowOff>157531</xdr:rowOff>
    </xdr:to>
    <xdr:cxnSp macro="">
      <xdr:nvCxnSpPr>
        <xdr:cNvPr id="522" name="直線コネクタ 521"/>
        <xdr:cNvCxnSpPr/>
      </xdr:nvCxnSpPr>
      <xdr:spPr>
        <a:xfrm flipV="1">
          <a:off x="16317595" y="5252568"/>
          <a:ext cx="1269" cy="1420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161358</xdr:rowOff>
    </xdr:from>
    <xdr:ext cx="534377" cy="259045"/>
    <xdr:sp macro="" textlink="">
      <xdr:nvSpPr>
        <xdr:cNvPr id="523" name="消防費最小値テキスト"/>
        <xdr:cNvSpPr txBox="1"/>
      </xdr:nvSpPr>
      <xdr:spPr>
        <a:xfrm>
          <a:off x="16370300" y="66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157531</xdr:rowOff>
    </xdr:from>
    <xdr:to>
      <xdr:col>86</xdr:col>
      <xdr:colOff>25400</xdr:colOff>
      <xdr:row>38</xdr:row>
      <xdr:rowOff>157531</xdr:rowOff>
    </xdr:to>
    <xdr:cxnSp macro="">
      <xdr:nvCxnSpPr>
        <xdr:cNvPr id="524" name="直線コネクタ 523"/>
        <xdr:cNvCxnSpPr/>
      </xdr:nvCxnSpPr>
      <xdr:spPr>
        <a:xfrm>
          <a:off x="16230600" y="6672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55745</xdr:rowOff>
    </xdr:from>
    <xdr:ext cx="534377" cy="259045"/>
    <xdr:sp macro="" textlink="">
      <xdr:nvSpPr>
        <xdr:cNvPr id="525" name="消防費最大値テキスト"/>
        <xdr:cNvSpPr txBox="1"/>
      </xdr:nvSpPr>
      <xdr:spPr>
        <a:xfrm>
          <a:off x="16370300" y="502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109068</xdr:rowOff>
    </xdr:from>
    <xdr:to>
      <xdr:col>86</xdr:col>
      <xdr:colOff>25400</xdr:colOff>
      <xdr:row>30</xdr:row>
      <xdr:rowOff>109068</xdr:rowOff>
    </xdr:to>
    <xdr:cxnSp macro="">
      <xdr:nvCxnSpPr>
        <xdr:cNvPr id="526" name="直線コネクタ 525"/>
        <xdr:cNvCxnSpPr/>
      </xdr:nvCxnSpPr>
      <xdr:spPr>
        <a:xfrm>
          <a:off x="16230600" y="5252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34022</xdr:rowOff>
    </xdr:from>
    <xdr:to>
      <xdr:col>85</xdr:col>
      <xdr:colOff>127000</xdr:colOff>
      <xdr:row>36</xdr:row>
      <xdr:rowOff>136336</xdr:rowOff>
    </xdr:to>
    <xdr:cxnSp macro="">
      <xdr:nvCxnSpPr>
        <xdr:cNvPr id="527" name="直線コネクタ 526"/>
        <xdr:cNvCxnSpPr/>
      </xdr:nvCxnSpPr>
      <xdr:spPr>
        <a:xfrm flipV="1">
          <a:off x="15481300" y="6206222"/>
          <a:ext cx="838200" cy="102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71903</xdr:rowOff>
    </xdr:from>
    <xdr:ext cx="534377" cy="259045"/>
    <xdr:sp macro="" textlink="">
      <xdr:nvSpPr>
        <xdr:cNvPr id="528" name="消防費平均値テキスト"/>
        <xdr:cNvSpPr txBox="1"/>
      </xdr:nvSpPr>
      <xdr:spPr>
        <a:xfrm>
          <a:off x="16370300" y="59012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49026</xdr:rowOff>
    </xdr:from>
    <xdr:to>
      <xdr:col>85</xdr:col>
      <xdr:colOff>177800</xdr:colOff>
      <xdr:row>35</xdr:row>
      <xdr:rowOff>150626</xdr:rowOff>
    </xdr:to>
    <xdr:sp macro="" textlink="">
      <xdr:nvSpPr>
        <xdr:cNvPr id="529" name="フローチャート: 判断 528"/>
        <xdr:cNvSpPr/>
      </xdr:nvSpPr>
      <xdr:spPr>
        <a:xfrm>
          <a:off x="16268700" y="604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132777</xdr:rowOff>
    </xdr:from>
    <xdr:to>
      <xdr:col>81</xdr:col>
      <xdr:colOff>50800</xdr:colOff>
      <xdr:row>36</xdr:row>
      <xdr:rowOff>136336</xdr:rowOff>
    </xdr:to>
    <xdr:cxnSp macro="">
      <xdr:nvCxnSpPr>
        <xdr:cNvPr id="530" name="直線コネクタ 529"/>
        <xdr:cNvCxnSpPr/>
      </xdr:nvCxnSpPr>
      <xdr:spPr>
        <a:xfrm>
          <a:off x="14592300" y="6304977"/>
          <a:ext cx="889000" cy="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12417</xdr:rowOff>
    </xdr:from>
    <xdr:to>
      <xdr:col>81</xdr:col>
      <xdr:colOff>101600</xdr:colOff>
      <xdr:row>35</xdr:row>
      <xdr:rowOff>114017</xdr:rowOff>
    </xdr:to>
    <xdr:sp macro="" textlink="">
      <xdr:nvSpPr>
        <xdr:cNvPr id="531" name="フローチャート: 判断 530"/>
        <xdr:cNvSpPr/>
      </xdr:nvSpPr>
      <xdr:spPr>
        <a:xfrm>
          <a:off x="15430500" y="601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130544</xdr:rowOff>
    </xdr:from>
    <xdr:ext cx="534377" cy="259045"/>
    <xdr:sp macro="" textlink="">
      <xdr:nvSpPr>
        <xdr:cNvPr id="532" name="テキスト ボックス 531"/>
        <xdr:cNvSpPr txBox="1"/>
      </xdr:nvSpPr>
      <xdr:spPr>
        <a:xfrm>
          <a:off x="15214111" y="578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132777</xdr:rowOff>
    </xdr:from>
    <xdr:to>
      <xdr:col>76</xdr:col>
      <xdr:colOff>114300</xdr:colOff>
      <xdr:row>36</xdr:row>
      <xdr:rowOff>165434</xdr:rowOff>
    </xdr:to>
    <xdr:cxnSp macro="">
      <xdr:nvCxnSpPr>
        <xdr:cNvPr id="533" name="直線コネクタ 532"/>
        <xdr:cNvCxnSpPr/>
      </xdr:nvCxnSpPr>
      <xdr:spPr>
        <a:xfrm flipV="1">
          <a:off x="13703300" y="630497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132432</xdr:rowOff>
    </xdr:from>
    <xdr:to>
      <xdr:col>76</xdr:col>
      <xdr:colOff>165100</xdr:colOff>
      <xdr:row>36</xdr:row>
      <xdr:rowOff>62582</xdr:rowOff>
    </xdr:to>
    <xdr:sp macro="" textlink="">
      <xdr:nvSpPr>
        <xdr:cNvPr id="534" name="フローチャート: 判断 533"/>
        <xdr:cNvSpPr/>
      </xdr:nvSpPr>
      <xdr:spPr>
        <a:xfrm>
          <a:off x="14541500" y="61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79109</xdr:rowOff>
    </xdr:from>
    <xdr:ext cx="534377" cy="259045"/>
    <xdr:sp macro="" textlink="">
      <xdr:nvSpPr>
        <xdr:cNvPr id="535" name="テキスト ボックス 534"/>
        <xdr:cNvSpPr txBox="1"/>
      </xdr:nvSpPr>
      <xdr:spPr>
        <a:xfrm>
          <a:off x="14325111" y="590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165434</xdr:rowOff>
    </xdr:from>
    <xdr:to>
      <xdr:col>71</xdr:col>
      <xdr:colOff>177800</xdr:colOff>
      <xdr:row>37</xdr:row>
      <xdr:rowOff>57698</xdr:rowOff>
    </xdr:to>
    <xdr:cxnSp macro="">
      <xdr:nvCxnSpPr>
        <xdr:cNvPr id="536" name="直線コネクタ 535"/>
        <xdr:cNvCxnSpPr/>
      </xdr:nvCxnSpPr>
      <xdr:spPr>
        <a:xfrm flipV="1">
          <a:off x="12814300" y="6337634"/>
          <a:ext cx="889000" cy="63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120741</xdr:rowOff>
    </xdr:from>
    <xdr:to>
      <xdr:col>72</xdr:col>
      <xdr:colOff>38100</xdr:colOff>
      <xdr:row>36</xdr:row>
      <xdr:rowOff>50891</xdr:rowOff>
    </xdr:to>
    <xdr:sp macro="" textlink="">
      <xdr:nvSpPr>
        <xdr:cNvPr id="537" name="フローチャート: 判断 536"/>
        <xdr:cNvSpPr/>
      </xdr:nvSpPr>
      <xdr:spPr>
        <a:xfrm>
          <a:off x="13652500" y="612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67418</xdr:rowOff>
    </xdr:from>
    <xdr:ext cx="534377" cy="259045"/>
    <xdr:sp macro="" textlink="">
      <xdr:nvSpPr>
        <xdr:cNvPr id="538" name="テキスト ボックス 537"/>
        <xdr:cNvSpPr txBox="1"/>
      </xdr:nvSpPr>
      <xdr:spPr>
        <a:xfrm>
          <a:off x="13436111" y="589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71951</xdr:rowOff>
    </xdr:from>
    <xdr:to>
      <xdr:col>67</xdr:col>
      <xdr:colOff>101600</xdr:colOff>
      <xdr:row>37</xdr:row>
      <xdr:rowOff>2101</xdr:rowOff>
    </xdr:to>
    <xdr:sp macro="" textlink="">
      <xdr:nvSpPr>
        <xdr:cNvPr id="539" name="フローチャート: 判断 538"/>
        <xdr:cNvSpPr/>
      </xdr:nvSpPr>
      <xdr:spPr>
        <a:xfrm>
          <a:off x="12763500" y="624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18628</xdr:rowOff>
    </xdr:from>
    <xdr:ext cx="534377" cy="259045"/>
    <xdr:sp macro="" textlink="">
      <xdr:nvSpPr>
        <xdr:cNvPr id="540" name="テキスト ボックス 539"/>
        <xdr:cNvSpPr txBox="1"/>
      </xdr:nvSpPr>
      <xdr:spPr>
        <a:xfrm>
          <a:off x="12547111" y="601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154672</xdr:rowOff>
    </xdr:from>
    <xdr:to>
      <xdr:col>85</xdr:col>
      <xdr:colOff>177800</xdr:colOff>
      <xdr:row>36</xdr:row>
      <xdr:rowOff>84822</xdr:rowOff>
    </xdr:to>
    <xdr:sp macro="" textlink="">
      <xdr:nvSpPr>
        <xdr:cNvPr id="546" name="楕円 545"/>
        <xdr:cNvSpPr/>
      </xdr:nvSpPr>
      <xdr:spPr>
        <a:xfrm>
          <a:off x="16268700" y="6155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133099</xdr:rowOff>
    </xdr:from>
    <xdr:ext cx="534377" cy="259045"/>
    <xdr:sp macro="" textlink="">
      <xdr:nvSpPr>
        <xdr:cNvPr id="547" name="消防費該当値テキスト"/>
        <xdr:cNvSpPr txBox="1"/>
      </xdr:nvSpPr>
      <xdr:spPr>
        <a:xfrm>
          <a:off x="16370300" y="613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85536</xdr:rowOff>
    </xdr:from>
    <xdr:to>
      <xdr:col>81</xdr:col>
      <xdr:colOff>101600</xdr:colOff>
      <xdr:row>37</xdr:row>
      <xdr:rowOff>15686</xdr:rowOff>
    </xdr:to>
    <xdr:sp macro="" textlink="">
      <xdr:nvSpPr>
        <xdr:cNvPr id="548" name="楕円 547"/>
        <xdr:cNvSpPr/>
      </xdr:nvSpPr>
      <xdr:spPr>
        <a:xfrm>
          <a:off x="15430500" y="625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6813</xdr:rowOff>
    </xdr:from>
    <xdr:ext cx="534377" cy="259045"/>
    <xdr:sp macro="" textlink="">
      <xdr:nvSpPr>
        <xdr:cNvPr id="549" name="テキスト ボックス 548"/>
        <xdr:cNvSpPr txBox="1"/>
      </xdr:nvSpPr>
      <xdr:spPr>
        <a:xfrm>
          <a:off x="15214111" y="6350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81977</xdr:rowOff>
    </xdr:from>
    <xdr:to>
      <xdr:col>76</xdr:col>
      <xdr:colOff>165100</xdr:colOff>
      <xdr:row>37</xdr:row>
      <xdr:rowOff>12127</xdr:rowOff>
    </xdr:to>
    <xdr:sp macro="" textlink="">
      <xdr:nvSpPr>
        <xdr:cNvPr id="550" name="楕円 549"/>
        <xdr:cNvSpPr/>
      </xdr:nvSpPr>
      <xdr:spPr>
        <a:xfrm>
          <a:off x="14541500" y="6254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3254</xdr:rowOff>
    </xdr:from>
    <xdr:ext cx="534377" cy="259045"/>
    <xdr:sp macro="" textlink="">
      <xdr:nvSpPr>
        <xdr:cNvPr id="551" name="テキスト ボックス 550"/>
        <xdr:cNvSpPr txBox="1"/>
      </xdr:nvSpPr>
      <xdr:spPr>
        <a:xfrm>
          <a:off x="14325111" y="634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114634</xdr:rowOff>
    </xdr:from>
    <xdr:to>
      <xdr:col>72</xdr:col>
      <xdr:colOff>38100</xdr:colOff>
      <xdr:row>37</xdr:row>
      <xdr:rowOff>44784</xdr:rowOff>
    </xdr:to>
    <xdr:sp macro="" textlink="">
      <xdr:nvSpPr>
        <xdr:cNvPr id="552" name="楕円 551"/>
        <xdr:cNvSpPr/>
      </xdr:nvSpPr>
      <xdr:spPr>
        <a:xfrm>
          <a:off x="13652500" y="628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35911</xdr:rowOff>
    </xdr:from>
    <xdr:ext cx="534377" cy="259045"/>
    <xdr:sp macro="" textlink="">
      <xdr:nvSpPr>
        <xdr:cNvPr id="553" name="テキスト ボックス 552"/>
        <xdr:cNvSpPr txBox="1"/>
      </xdr:nvSpPr>
      <xdr:spPr>
        <a:xfrm>
          <a:off x="13436111" y="6379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6898</xdr:rowOff>
    </xdr:from>
    <xdr:to>
      <xdr:col>67</xdr:col>
      <xdr:colOff>101600</xdr:colOff>
      <xdr:row>37</xdr:row>
      <xdr:rowOff>108498</xdr:rowOff>
    </xdr:to>
    <xdr:sp macro="" textlink="">
      <xdr:nvSpPr>
        <xdr:cNvPr id="554" name="楕円 553"/>
        <xdr:cNvSpPr/>
      </xdr:nvSpPr>
      <xdr:spPr>
        <a:xfrm>
          <a:off x="12763500" y="63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99625</xdr:rowOff>
    </xdr:from>
    <xdr:ext cx="534377" cy="259045"/>
    <xdr:sp macro="" textlink="">
      <xdr:nvSpPr>
        <xdr:cNvPr id="555" name="テキスト ボックス 554"/>
        <xdr:cNvSpPr txBox="1"/>
      </xdr:nvSpPr>
      <xdr:spPr>
        <a:xfrm>
          <a:off x="12547111" y="644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7" name="直線コネクタ 566"/>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8" name="テキスト ボックス 567"/>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9" name="直線コネクタ 568"/>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70" name="テキスト ボックス 569"/>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71" name="直線コネクタ 57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2" name="テキスト ボックス 571"/>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3" name="直線コネクタ 572"/>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4" name="テキスト ボックス 573"/>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5" name="直線コネクタ 574"/>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6" name="テキスト ボックス 575"/>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7" name="直線コネクタ 57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8" name="テキスト ボックス 577"/>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141325</xdr:rowOff>
    </xdr:from>
    <xdr:to>
      <xdr:col>85</xdr:col>
      <xdr:colOff>126364</xdr:colOff>
      <xdr:row>59</xdr:row>
      <xdr:rowOff>635</xdr:rowOff>
    </xdr:to>
    <xdr:cxnSp macro="">
      <xdr:nvCxnSpPr>
        <xdr:cNvPr id="580" name="直線コネクタ 579"/>
        <xdr:cNvCxnSpPr/>
      </xdr:nvCxnSpPr>
      <xdr:spPr>
        <a:xfrm flipV="1">
          <a:off x="16317595" y="8542375"/>
          <a:ext cx="1269" cy="15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4462</xdr:rowOff>
    </xdr:from>
    <xdr:ext cx="534377" cy="259045"/>
    <xdr:sp macro="" textlink="">
      <xdr:nvSpPr>
        <xdr:cNvPr id="581" name="教育費最小値テキスト"/>
        <xdr:cNvSpPr txBox="1"/>
      </xdr:nvSpPr>
      <xdr:spPr>
        <a:xfrm>
          <a:off x="16370300" y="10120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635</xdr:rowOff>
    </xdr:from>
    <xdr:to>
      <xdr:col>86</xdr:col>
      <xdr:colOff>25400</xdr:colOff>
      <xdr:row>59</xdr:row>
      <xdr:rowOff>635</xdr:rowOff>
    </xdr:to>
    <xdr:cxnSp macro="">
      <xdr:nvCxnSpPr>
        <xdr:cNvPr id="582" name="直線コネクタ 581"/>
        <xdr:cNvCxnSpPr/>
      </xdr:nvCxnSpPr>
      <xdr:spPr>
        <a:xfrm>
          <a:off x="16230600" y="10116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88002</xdr:rowOff>
    </xdr:from>
    <xdr:ext cx="599010" cy="259045"/>
    <xdr:sp macro="" textlink="">
      <xdr:nvSpPr>
        <xdr:cNvPr id="583" name="教育費最大値テキスト"/>
        <xdr:cNvSpPr txBox="1"/>
      </xdr:nvSpPr>
      <xdr:spPr>
        <a:xfrm>
          <a:off x="16370300" y="8317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157,372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141325</xdr:rowOff>
    </xdr:from>
    <xdr:to>
      <xdr:col>86</xdr:col>
      <xdr:colOff>25400</xdr:colOff>
      <xdr:row>49</xdr:row>
      <xdr:rowOff>141325</xdr:rowOff>
    </xdr:to>
    <xdr:cxnSp macro="">
      <xdr:nvCxnSpPr>
        <xdr:cNvPr id="584" name="直線コネクタ 583"/>
        <xdr:cNvCxnSpPr/>
      </xdr:nvCxnSpPr>
      <xdr:spPr>
        <a:xfrm>
          <a:off x="16230600" y="8542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17170</xdr:rowOff>
    </xdr:from>
    <xdr:to>
      <xdr:col>85</xdr:col>
      <xdr:colOff>127000</xdr:colOff>
      <xdr:row>57</xdr:row>
      <xdr:rowOff>25629</xdr:rowOff>
    </xdr:to>
    <xdr:cxnSp macro="">
      <xdr:nvCxnSpPr>
        <xdr:cNvPr id="585" name="直線コネクタ 584"/>
        <xdr:cNvCxnSpPr/>
      </xdr:nvCxnSpPr>
      <xdr:spPr>
        <a:xfrm>
          <a:off x="15481300" y="9789820"/>
          <a:ext cx="8382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101516</xdr:rowOff>
    </xdr:from>
    <xdr:ext cx="534377" cy="259045"/>
    <xdr:sp macro="" textlink="">
      <xdr:nvSpPr>
        <xdr:cNvPr id="586" name="教育費平均値テキスト"/>
        <xdr:cNvSpPr txBox="1"/>
      </xdr:nvSpPr>
      <xdr:spPr>
        <a:xfrm>
          <a:off x="16370300" y="9531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78639</xdr:rowOff>
    </xdr:from>
    <xdr:to>
      <xdr:col>85</xdr:col>
      <xdr:colOff>177800</xdr:colOff>
      <xdr:row>57</xdr:row>
      <xdr:rowOff>8789</xdr:rowOff>
    </xdr:to>
    <xdr:sp macro="" textlink="">
      <xdr:nvSpPr>
        <xdr:cNvPr id="587" name="フローチャート: 判断 586"/>
        <xdr:cNvSpPr/>
      </xdr:nvSpPr>
      <xdr:spPr>
        <a:xfrm>
          <a:off x="16268700" y="967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17170</xdr:rowOff>
    </xdr:from>
    <xdr:to>
      <xdr:col>81</xdr:col>
      <xdr:colOff>50800</xdr:colOff>
      <xdr:row>57</xdr:row>
      <xdr:rowOff>76073</xdr:rowOff>
    </xdr:to>
    <xdr:cxnSp macro="">
      <xdr:nvCxnSpPr>
        <xdr:cNvPr id="588" name="直線コネクタ 587"/>
        <xdr:cNvCxnSpPr/>
      </xdr:nvCxnSpPr>
      <xdr:spPr>
        <a:xfrm flipV="1">
          <a:off x="14592300" y="9789820"/>
          <a:ext cx="889000" cy="58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67590</xdr:rowOff>
    </xdr:from>
    <xdr:to>
      <xdr:col>81</xdr:col>
      <xdr:colOff>101600</xdr:colOff>
      <xdr:row>56</xdr:row>
      <xdr:rowOff>169190</xdr:rowOff>
    </xdr:to>
    <xdr:sp macro="" textlink="">
      <xdr:nvSpPr>
        <xdr:cNvPr id="589" name="フローチャート: 判断 588"/>
        <xdr:cNvSpPr/>
      </xdr:nvSpPr>
      <xdr:spPr>
        <a:xfrm>
          <a:off x="15430500" y="966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14267</xdr:rowOff>
    </xdr:from>
    <xdr:ext cx="534377" cy="259045"/>
    <xdr:sp macro="" textlink="">
      <xdr:nvSpPr>
        <xdr:cNvPr id="590" name="テキスト ボックス 589"/>
        <xdr:cNvSpPr txBox="1"/>
      </xdr:nvSpPr>
      <xdr:spPr>
        <a:xfrm>
          <a:off x="15214111" y="944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76073</xdr:rowOff>
    </xdr:from>
    <xdr:to>
      <xdr:col>76</xdr:col>
      <xdr:colOff>114300</xdr:colOff>
      <xdr:row>58</xdr:row>
      <xdr:rowOff>48793</xdr:rowOff>
    </xdr:to>
    <xdr:cxnSp macro="">
      <xdr:nvCxnSpPr>
        <xdr:cNvPr id="591" name="直線コネクタ 590"/>
        <xdr:cNvCxnSpPr/>
      </xdr:nvCxnSpPr>
      <xdr:spPr>
        <a:xfrm flipV="1">
          <a:off x="13703300" y="9848723"/>
          <a:ext cx="889000" cy="144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111036</xdr:rowOff>
    </xdr:from>
    <xdr:to>
      <xdr:col>76</xdr:col>
      <xdr:colOff>165100</xdr:colOff>
      <xdr:row>57</xdr:row>
      <xdr:rowOff>41186</xdr:rowOff>
    </xdr:to>
    <xdr:sp macro="" textlink="">
      <xdr:nvSpPr>
        <xdr:cNvPr id="592" name="フローチャート: 判断 591"/>
        <xdr:cNvSpPr/>
      </xdr:nvSpPr>
      <xdr:spPr>
        <a:xfrm>
          <a:off x="14541500" y="97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57713</xdr:rowOff>
    </xdr:from>
    <xdr:ext cx="534377" cy="259045"/>
    <xdr:sp macro="" textlink="">
      <xdr:nvSpPr>
        <xdr:cNvPr id="593" name="テキスト ボックス 592"/>
        <xdr:cNvSpPr txBox="1"/>
      </xdr:nvSpPr>
      <xdr:spPr>
        <a:xfrm>
          <a:off x="14325111" y="94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48793</xdr:rowOff>
    </xdr:from>
    <xdr:to>
      <xdr:col>71</xdr:col>
      <xdr:colOff>177800</xdr:colOff>
      <xdr:row>58</xdr:row>
      <xdr:rowOff>67107</xdr:rowOff>
    </xdr:to>
    <xdr:cxnSp macro="">
      <xdr:nvCxnSpPr>
        <xdr:cNvPr id="594" name="直線コネクタ 593"/>
        <xdr:cNvCxnSpPr/>
      </xdr:nvCxnSpPr>
      <xdr:spPr>
        <a:xfrm flipV="1">
          <a:off x="12814300" y="9992893"/>
          <a:ext cx="889000" cy="1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67920</xdr:rowOff>
    </xdr:from>
    <xdr:to>
      <xdr:col>72</xdr:col>
      <xdr:colOff>38100</xdr:colOff>
      <xdr:row>56</xdr:row>
      <xdr:rowOff>169520</xdr:rowOff>
    </xdr:to>
    <xdr:sp macro="" textlink="">
      <xdr:nvSpPr>
        <xdr:cNvPr id="595" name="フローチャート: 判断 594"/>
        <xdr:cNvSpPr/>
      </xdr:nvSpPr>
      <xdr:spPr>
        <a:xfrm>
          <a:off x="13652500" y="96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14597</xdr:rowOff>
    </xdr:from>
    <xdr:ext cx="534377" cy="259045"/>
    <xdr:sp macro="" textlink="">
      <xdr:nvSpPr>
        <xdr:cNvPr id="596" name="テキスト ボックス 595"/>
        <xdr:cNvSpPr txBox="1"/>
      </xdr:nvSpPr>
      <xdr:spPr>
        <a:xfrm>
          <a:off x="13436111" y="9444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153112</xdr:rowOff>
    </xdr:from>
    <xdr:to>
      <xdr:col>67</xdr:col>
      <xdr:colOff>101600</xdr:colOff>
      <xdr:row>56</xdr:row>
      <xdr:rowOff>83262</xdr:rowOff>
    </xdr:to>
    <xdr:sp macro="" textlink="">
      <xdr:nvSpPr>
        <xdr:cNvPr id="597" name="フローチャート: 判断 596"/>
        <xdr:cNvSpPr/>
      </xdr:nvSpPr>
      <xdr:spPr>
        <a:xfrm>
          <a:off x="12763500" y="958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99789</xdr:rowOff>
    </xdr:from>
    <xdr:ext cx="534377" cy="259045"/>
    <xdr:sp macro="" textlink="">
      <xdr:nvSpPr>
        <xdr:cNvPr id="598" name="テキスト ボックス 597"/>
        <xdr:cNvSpPr txBox="1"/>
      </xdr:nvSpPr>
      <xdr:spPr>
        <a:xfrm>
          <a:off x="12547111" y="935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9" name="テキスト ボックス 59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0" name="テキスト ボックス 59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1" name="テキスト ボックス 60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2" name="テキスト ボックス 60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3" name="テキスト ボックス 60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146279</xdr:rowOff>
    </xdr:from>
    <xdr:to>
      <xdr:col>85</xdr:col>
      <xdr:colOff>177800</xdr:colOff>
      <xdr:row>57</xdr:row>
      <xdr:rowOff>76429</xdr:rowOff>
    </xdr:to>
    <xdr:sp macro="" textlink="">
      <xdr:nvSpPr>
        <xdr:cNvPr id="604" name="楕円 603"/>
        <xdr:cNvSpPr/>
      </xdr:nvSpPr>
      <xdr:spPr>
        <a:xfrm>
          <a:off x="16268700" y="9747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124706</xdr:rowOff>
    </xdr:from>
    <xdr:ext cx="534377" cy="259045"/>
    <xdr:sp macro="" textlink="">
      <xdr:nvSpPr>
        <xdr:cNvPr id="605" name="教育費該当値テキスト"/>
        <xdr:cNvSpPr txBox="1"/>
      </xdr:nvSpPr>
      <xdr:spPr>
        <a:xfrm>
          <a:off x="16370300" y="972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137820</xdr:rowOff>
    </xdr:from>
    <xdr:to>
      <xdr:col>81</xdr:col>
      <xdr:colOff>101600</xdr:colOff>
      <xdr:row>57</xdr:row>
      <xdr:rowOff>67970</xdr:rowOff>
    </xdr:to>
    <xdr:sp macro="" textlink="">
      <xdr:nvSpPr>
        <xdr:cNvPr id="606" name="楕円 605"/>
        <xdr:cNvSpPr/>
      </xdr:nvSpPr>
      <xdr:spPr>
        <a:xfrm>
          <a:off x="15430500" y="97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59097</xdr:rowOff>
    </xdr:from>
    <xdr:ext cx="534377" cy="259045"/>
    <xdr:sp macro="" textlink="">
      <xdr:nvSpPr>
        <xdr:cNvPr id="607" name="テキスト ボックス 606"/>
        <xdr:cNvSpPr txBox="1"/>
      </xdr:nvSpPr>
      <xdr:spPr>
        <a:xfrm>
          <a:off x="15214111" y="983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25273</xdr:rowOff>
    </xdr:from>
    <xdr:to>
      <xdr:col>76</xdr:col>
      <xdr:colOff>165100</xdr:colOff>
      <xdr:row>57</xdr:row>
      <xdr:rowOff>126873</xdr:rowOff>
    </xdr:to>
    <xdr:sp macro="" textlink="">
      <xdr:nvSpPr>
        <xdr:cNvPr id="608" name="楕円 607"/>
        <xdr:cNvSpPr/>
      </xdr:nvSpPr>
      <xdr:spPr>
        <a:xfrm>
          <a:off x="14541500" y="979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118000</xdr:rowOff>
    </xdr:from>
    <xdr:ext cx="534377" cy="259045"/>
    <xdr:sp macro="" textlink="">
      <xdr:nvSpPr>
        <xdr:cNvPr id="609" name="テキスト ボックス 608"/>
        <xdr:cNvSpPr txBox="1"/>
      </xdr:nvSpPr>
      <xdr:spPr>
        <a:xfrm>
          <a:off x="14325111" y="989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169443</xdr:rowOff>
    </xdr:from>
    <xdr:to>
      <xdr:col>72</xdr:col>
      <xdr:colOff>38100</xdr:colOff>
      <xdr:row>58</xdr:row>
      <xdr:rowOff>99593</xdr:rowOff>
    </xdr:to>
    <xdr:sp macro="" textlink="">
      <xdr:nvSpPr>
        <xdr:cNvPr id="610" name="楕円 609"/>
        <xdr:cNvSpPr/>
      </xdr:nvSpPr>
      <xdr:spPr>
        <a:xfrm>
          <a:off x="13652500" y="994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90720</xdr:rowOff>
    </xdr:from>
    <xdr:ext cx="534377" cy="259045"/>
    <xdr:sp macro="" textlink="">
      <xdr:nvSpPr>
        <xdr:cNvPr id="611" name="テキスト ボックス 610"/>
        <xdr:cNvSpPr txBox="1"/>
      </xdr:nvSpPr>
      <xdr:spPr>
        <a:xfrm>
          <a:off x="13436111" y="1003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16307</xdr:rowOff>
    </xdr:from>
    <xdr:to>
      <xdr:col>67</xdr:col>
      <xdr:colOff>101600</xdr:colOff>
      <xdr:row>58</xdr:row>
      <xdr:rowOff>117907</xdr:rowOff>
    </xdr:to>
    <xdr:sp macro="" textlink="">
      <xdr:nvSpPr>
        <xdr:cNvPr id="612" name="楕円 611"/>
        <xdr:cNvSpPr/>
      </xdr:nvSpPr>
      <xdr:spPr>
        <a:xfrm>
          <a:off x="12763500" y="9960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109034</xdr:rowOff>
    </xdr:from>
    <xdr:ext cx="534377" cy="259045"/>
    <xdr:sp macro="" textlink="">
      <xdr:nvSpPr>
        <xdr:cNvPr id="613" name="テキスト ボックス 612"/>
        <xdr:cNvSpPr txBox="1"/>
      </xdr:nvSpPr>
      <xdr:spPr>
        <a:xfrm>
          <a:off x="12547111" y="100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4" name="正方形/長方形 61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5" name="正方形/長方形 61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6" name="正方形/長方形 61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7" name="正方形/長方形 61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8" name="正方形/長方形 61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9" name="正方形/長方形 61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0" name="正方形/長方形 61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1" name="正方形/長方形 62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2" name="テキスト ボックス 62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3" name="直線コネクタ 62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4" name="直線コネクタ 62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5" name="テキスト ボックス 62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6" name="直線コネクタ 62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7" name="テキスト ボックス 62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8" name="直線コネクタ 62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9" name="テキスト ボックス 62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30" name="直線コネクタ 62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31" name="テキスト ボックス 63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2" name="直線コネクタ 63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3" name="テキスト ボックス 63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4" name="直線コネクタ 63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5" name="テキスト ボックス 63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38670</xdr:rowOff>
    </xdr:from>
    <xdr:to>
      <xdr:col>85</xdr:col>
      <xdr:colOff>126364</xdr:colOff>
      <xdr:row>79</xdr:row>
      <xdr:rowOff>98879</xdr:rowOff>
    </xdr:to>
    <xdr:cxnSp macro="">
      <xdr:nvCxnSpPr>
        <xdr:cNvPr id="639" name="直線コネクタ 638"/>
        <xdr:cNvCxnSpPr/>
      </xdr:nvCxnSpPr>
      <xdr:spPr>
        <a:xfrm flipV="1">
          <a:off x="16317595" y="12211620"/>
          <a:ext cx="1269" cy="1431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4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41" name="直線コネクタ 64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156797</xdr:rowOff>
    </xdr:from>
    <xdr:ext cx="599010" cy="259045"/>
    <xdr:sp macro="" textlink="">
      <xdr:nvSpPr>
        <xdr:cNvPr id="642" name="災害復旧費最大値テキスト"/>
        <xdr:cNvSpPr txBox="1"/>
      </xdr:nvSpPr>
      <xdr:spPr>
        <a:xfrm>
          <a:off x="16370300" y="1198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131,531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38670</xdr:rowOff>
    </xdr:from>
    <xdr:to>
      <xdr:col>86</xdr:col>
      <xdr:colOff>25400</xdr:colOff>
      <xdr:row>71</xdr:row>
      <xdr:rowOff>38670</xdr:rowOff>
    </xdr:to>
    <xdr:cxnSp macro="">
      <xdr:nvCxnSpPr>
        <xdr:cNvPr id="643" name="直線コネクタ 642"/>
        <xdr:cNvCxnSpPr/>
      </xdr:nvCxnSpPr>
      <xdr:spPr>
        <a:xfrm>
          <a:off x="16230600" y="1221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85500</xdr:rowOff>
    </xdr:from>
    <xdr:to>
      <xdr:col>85</xdr:col>
      <xdr:colOff>127000</xdr:colOff>
      <xdr:row>79</xdr:row>
      <xdr:rowOff>86751</xdr:rowOff>
    </xdr:to>
    <xdr:cxnSp macro="">
      <xdr:nvCxnSpPr>
        <xdr:cNvPr id="644" name="直線コネクタ 643"/>
        <xdr:cNvCxnSpPr/>
      </xdr:nvCxnSpPr>
      <xdr:spPr>
        <a:xfrm>
          <a:off x="15481300" y="13630050"/>
          <a:ext cx="838200" cy="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159630</xdr:rowOff>
    </xdr:from>
    <xdr:ext cx="469744" cy="259045"/>
    <xdr:sp macro="" textlink="">
      <xdr:nvSpPr>
        <xdr:cNvPr id="645" name="災害復旧費平均値テキスト"/>
        <xdr:cNvSpPr txBox="1"/>
      </xdr:nvSpPr>
      <xdr:spPr>
        <a:xfrm>
          <a:off x="16370300" y="13361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136753</xdr:rowOff>
    </xdr:from>
    <xdr:to>
      <xdr:col>85</xdr:col>
      <xdr:colOff>177800</xdr:colOff>
      <xdr:row>79</xdr:row>
      <xdr:rowOff>66903</xdr:rowOff>
    </xdr:to>
    <xdr:sp macro="" textlink="">
      <xdr:nvSpPr>
        <xdr:cNvPr id="646" name="フローチャート: 判断 645"/>
        <xdr:cNvSpPr/>
      </xdr:nvSpPr>
      <xdr:spPr>
        <a:xfrm>
          <a:off x="16268700" y="13509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85500</xdr:rowOff>
    </xdr:from>
    <xdr:to>
      <xdr:col>81</xdr:col>
      <xdr:colOff>50800</xdr:colOff>
      <xdr:row>79</xdr:row>
      <xdr:rowOff>92717</xdr:rowOff>
    </xdr:to>
    <xdr:cxnSp macro="">
      <xdr:nvCxnSpPr>
        <xdr:cNvPr id="647" name="直線コネクタ 646"/>
        <xdr:cNvCxnSpPr/>
      </xdr:nvCxnSpPr>
      <xdr:spPr>
        <a:xfrm flipV="1">
          <a:off x="14592300" y="13630050"/>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170402</xdr:rowOff>
    </xdr:from>
    <xdr:to>
      <xdr:col>81</xdr:col>
      <xdr:colOff>101600</xdr:colOff>
      <xdr:row>79</xdr:row>
      <xdr:rowOff>100552</xdr:rowOff>
    </xdr:to>
    <xdr:sp macro="" textlink="">
      <xdr:nvSpPr>
        <xdr:cNvPr id="648" name="フローチャート: 判断 647"/>
        <xdr:cNvSpPr/>
      </xdr:nvSpPr>
      <xdr:spPr>
        <a:xfrm>
          <a:off x="154305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117079</xdr:rowOff>
    </xdr:from>
    <xdr:ext cx="469744" cy="259045"/>
    <xdr:sp macro="" textlink="">
      <xdr:nvSpPr>
        <xdr:cNvPr id="649" name="テキスト ボックス 648"/>
        <xdr:cNvSpPr txBox="1"/>
      </xdr:nvSpPr>
      <xdr:spPr>
        <a:xfrm>
          <a:off x="15246428" y="13318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43535</xdr:rowOff>
    </xdr:from>
    <xdr:to>
      <xdr:col>76</xdr:col>
      <xdr:colOff>114300</xdr:colOff>
      <xdr:row>79</xdr:row>
      <xdr:rowOff>92717</xdr:rowOff>
    </xdr:to>
    <xdr:cxnSp macro="">
      <xdr:nvCxnSpPr>
        <xdr:cNvPr id="650" name="直線コネクタ 649"/>
        <xdr:cNvCxnSpPr/>
      </xdr:nvCxnSpPr>
      <xdr:spPr>
        <a:xfrm>
          <a:off x="13703300" y="13588085"/>
          <a:ext cx="889000" cy="4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1400</xdr:rowOff>
    </xdr:from>
    <xdr:to>
      <xdr:col>76</xdr:col>
      <xdr:colOff>165100</xdr:colOff>
      <xdr:row>79</xdr:row>
      <xdr:rowOff>103000</xdr:rowOff>
    </xdr:to>
    <xdr:sp macro="" textlink="">
      <xdr:nvSpPr>
        <xdr:cNvPr id="651" name="フローチャート: 判断 650"/>
        <xdr:cNvSpPr/>
      </xdr:nvSpPr>
      <xdr:spPr>
        <a:xfrm>
          <a:off x="14541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119527</xdr:rowOff>
    </xdr:from>
    <xdr:ext cx="469744" cy="259045"/>
    <xdr:sp macro="" textlink="">
      <xdr:nvSpPr>
        <xdr:cNvPr id="652" name="テキスト ボックス 651"/>
        <xdr:cNvSpPr txBox="1"/>
      </xdr:nvSpPr>
      <xdr:spPr>
        <a:xfrm>
          <a:off x="14357428"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170909</xdr:rowOff>
    </xdr:from>
    <xdr:to>
      <xdr:col>71</xdr:col>
      <xdr:colOff>177800</xdr:colOff>
      <xdr:row>79</xdr:row>
      <xdr:rowOff>43535</xdr:rowOff>
    </xdr:to>
    <xdr:cxnSp macro="">
      <xdr:nvCxnSpPr>
        <xdr:cNvPr id="653" name="直線コネクタ 652"/>
        <xdr:cNvCxnSpPr/>
      </xdr:nvCxnSpPr>
      <xdr:spPr>
        <a:xfrm>
          <a:off x="12814300" y="13544009"/>
          <a:ext cx="889000" cy="4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136275</xdr:rowOff>
    </xdr:from>
    <xdr:to>
      <xdr:col>72</xdr:col>
      <xdr:colOff>38100</xdr:colOff>
      <xdr:row>79</xdr:row>
      <xdr:rowOff>66425</xdr:rowOff>
    </xdr:to>
    <xdr:sp macro="" textlink="">
      <xdr:nvSpPr>
        <xdr:cNvPr id="654" name="フローチャート: 判断 653"/>
        <xdr:cNvSpPr/>
      </xdr:nvSpPr>
      <xdr:spPr>
        <a:xfrm>
          <a:off x="13652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82952</xdr:rowOff>
    </xdr:from>
    <xdr:ext cx="469744" cy="259045"/>
    <xdr:sp macro="" textlink="">
      <xdr:nvSpPr>
        <xdr:cNvPr id="655" name="テキスト ボックス 654"/>
        <xdr:cNvSpPr txBox="1"/>
      </xdr:nvSpPr>
      <xdr:spPr>
        <a:xfrm>
          <a:off x="13468428"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140390</xdr:rowOff>
    </xdr:from>
    <xdr:to>
      <xdr:col>67</xdr:col>
      <xdr:colOff>101600</xdr:colOff>
      <xdr:row>79</xdr:row>
      <xdr:rowOff>70540</xdr:rowOff>
    </xdr:to>
    <xdr:sp macro="" textlink="">
      <xdr:nvSpPr>
        <xdr:cNvPr id="656" name="フローチャート: 判断 655"/>
        <xdr:cNvSpPr/>
      </xdr:nvSpPr>
      <xdr:spPr>
        <a:xfrm>
          <a:off x="12763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61667</xdr:rowOff>
    </xdr:from>
    <xdr:ext cx="469744" cy="259045"/>
    <xdr:sp macro="" textlink="">
      <xdr:nvSpPr>
        <xdr:cNvPr id="657" name="テキスト ボックス 656"/>
        <xdr:cNvSpPr txBox="1"/>
      </xdr:nvSpPr>
      <xdr:spPr>
        <a:xfrm>
          <a:off x="12579428" y="1360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35951</xdr:rowOff>
    </xdr:from>
    <xdr:to>
      <xdr:col>85</xdr:col>
      <xdr:colOff>177800</xdr:colOff>
      <xdr:row>79</xdr:row>
      <xdr:rowOff>137551</xdr:rowOff>
    </xdr:to>
    <xdr:sp macro="" textlink="">
      <xdr:nvSpPr>
        <xdr:cNvPr id="663" name="楕円 662"/>
        <xdr:cNvSpPr/>
      </xdr:nvSpPr>
      <xdr:spPr>
        <a:xfrm>
          <a:off x="16268700" y="1358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122328</xdr:rowOff>
    </xdr:from>
    <xdr:ext cx="469744" cy="259045"/>
    <xdr:sp macro="" textlink="">
      <xdr:nvSpPr>
        <xdr:cNvPr id="664" name="災害復旧費該当値テキスト"/>
        <xdr:cNvSpPr txBox="1"/>
      </xdr:nvSpPr>
      <xdr:spPr>
        <a:xfrm>
          <a:off x="16370300" y="13495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34700</xdr:rowOff>
    </xdr:from>
    <xdr:to>
      <xdr:col>81</xdr:col>
      <xdr:colOff>101600</xdr:colOff>
      <xdr:row>79</xdr:row>
      <xdr:rowOff>136300</xdr:rowOff>
    </xdr:to>
    <xdr:sp macro="" textlink="">
      <xdr:nvSpPr>
        <xdr:cNvPr id="665" name="楕円 664"/>
        <xdr:cNvSpPr/>
      </xdr:nvSpPr>
      <xdr:spPr>
        <a:xfrm>
          <a:off x="15430500" y="1357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127427</xdr:rowOff>
    </xdr:from>
    <xdr:ext cx="469744" cy="259045"/>
    <xdr:sp macro="" textlink="">
      <xdr:nvSpPr>
        <xdr:cNvPr id="666" name="テキスト ボックス 665"/>
        <xdr:cNvSpPr txBox="1"/>
      </xdr:nvSpPr>
      <xdr:spPr>
        <a:xfrm>
          <a:off x="15246428" y="1367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41917</xdr:rowOff>
    </xdr:from>
    <xdr:to>
      <xdr:col>76</xdr:col>
      <xdr:colOff>165100</xdr:colOff>
      <xdr:row>79</xdr:row>
      <xdr:rowOff>143517</xdr:rowOff>
    </xdr:to>
    <xdr:sp macro="" textlink="">
      <xdr:nvSpPr>
        <xdr:cNvPr id="667" name="楕円 666"/>
        <xdr:cNvSpPr/>
      </xdr:nvSpPr>
      <xdr:spPr>
        <a:xfrm>
          <a:off x="14541500" y="1358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134644</xdr:rowOff>
    </xdr:from>
    <xdr:ext cx="378565" cy="259045"/>
    <xdr:sp macro="" textlink="">
      <xdr:nvSpPr>
        <xdr:cNvPr id="668" name="テキスト ボックス 667"/>
        <xdr:cNvSpPr txBox="1"/>
      </xdr:nvSpPr>
      <xdr:spPr>
        <a:xfrm>
          <a:off x="14403017" y="136791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164185</xdr:rowOff>
    </xdr:from>
    <xdr:to>
      <xdr:col>72</xdr:col>
      <xdr:colOff>38100</xdr:colOff>
      <xdr:row>79</xdr:row>
      <xdr:rowOff>94335</xdr:rowOff>
    </xdr:to>
    <xdr:sp macro="" textlink="">
      <xdr:nvSpPr>
        <xdr:cNvPr id="669" name="楕円 668"/>
        <xdr:cNvSpPr/>
      </xdr:nvSpPr>
      <xdr:spPr>
        <a:xfrm>
          <a:off x="13652500" y="13537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85462</xdr:rowOff>
    </xdr:from>
    <xdr:ext cx="469744" cy="259045"/>
    <xdr:sp macro="" textlink="">
      <xdr:nvSpPr>
        <xdr:cNvPr id="670" name="テキスト ボックス 669"/>
        <xdr:cNvSpPr txBox="1"/>
      </xdr:nvSpPr>
      <xdr:spPr>
        <a:xfrm>
          <a:off x="13468428" y="13630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120109</xdr:rowOff>
    </xdr:from>
    <xdr:to>
      <xdr:col>67</xdr:col>
      <xdr:colOff>101600</xdr:colOff>
      <xdr:row>79</xdr:row>
      <xdr:rowOff>50259</xdr:rowOff>
    </xdr:to>
    <xdr:sp macro="" textlink="">
      <xdr:nvSpPr>
        <xdr:cNvPr id="671" name="楕円 670"/>
        <xdr:cNvSpPr/>
      </xdr:nvSpPr>
      <xdr:spPr>
        <a:xfrm>
          <a:off x="12763500" y="13493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66786</xdr:rowOff>
    </xdr:from>
    <xdr:ext cx="469744" cy="259045"/>
    <xdr:sp macro="" textlink="">
      <xdr:nvSpPr>
        <xdr:cNvPr id="672" name="テキスト ボックス 671"/>
        <xdr:cNvSpPr txBox="1"/>
      </xdr:nvSpPr>
      <xdr:spPr>
        <a:xfrm>
          <a:off x="12579428" y="13268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3" name="直線コネクタ 68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4" name="テキスト ボックス 68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5" name="直線コネクタ 68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6" name="テキスト ボックス 685"/>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7" name="直線コネクタ 68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8" name="テキスト ボックス 687"/>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9" name="直線コネクタ 68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90" name="テキスト ボックス 689"/>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91" name="直線コネクタ 69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92" name="テキスト ボックス 69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3" name="直線コネクタ 69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4" name="テキスト ボックス 69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5" name="直線コネクタ 69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6" name="テキスト ボックス 69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44014</xdr:rowOff>
    </xdr:from>
    <xdr:to>
      <xdr:col>85</xdr:col>
      <xdr:colOff>126364</xdr:colOff>
      <xdr:row>98</xdr:row>
      <xdr:rowOff>29601</xdr:rowOff>
    </xdr:to>
    <xdr:cxnSp macro="">
      <xdr:nvCxnSpPr>
        <xdr:cNvPr id="698" name="直線コネクタ 697"/>
        <xdr:cNvCxnSpPr/>
      </xdr:nvCxnSpPr>
      <xdr:spPr>
        <a:xfrm flipV="1">
          <a:off x="16317595" y="15474514"/>
          <a:ext cx="1269" cy="1357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33428</xdr:rowOff>
    </xdr:from>
    <xdr:ext cx="534377" cy="259045"/>
    <xdr:sp macro="" textlink="">
      <xdr:nvSpPr>
        <xdr:cNvPr id="699" name="公債費最小値テキスト"/>
        <xdr:cNvSpPr txBox="1"/>
      </xdr:nvSpPr>
      <xdr:spPr>
        <a:xfrm>
          <a:off x="16370300" y="1683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29601</xdr:rowOff>
    </xdr:from>
    <xdr:to>
      <xdr:col>86</xdr:col>
      <xdr:colOff>25400</xdr:colOff>
      <xdr:row>98</xdr:row>
      <xdr:rowOff>29601</xdr:rowOff>
    </xdr:to>
    <xdr:cxnSp macro="">
      <xdr:nvCxnSpPr>
        <xdr:cNvPr id="700" name="直線コネクタ 699"/>
        <xdr:cNvCxnSpPr/>
      </xdr:nvCxnSpPr>
      <xdr:spPr>
        <a:xfrm>
          <a:off x="16230600" y="16831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162141</xdr:rowOff>
    </xdr:from>
    <xdr:ext cx="599010" cy="259045"/>
    <xdr:sp macro="" textlink="">
      <xdr:nvSpPr>
        <xdr:cNvPr id="701" name="公債費最大値テキスト"/>
        <xdr:cNvSpPr txBox="1"/>
      </xdr:nvSpPr>
      <xdr:spPr>
        <a:xfrm>
          <a:off x="16370300" y="15249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146,790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44014</xdr:rowOff>
    </xdr:from>
    <xdr:to>
      <xdr:col>86</xdr:col>
      <xdr:colOff>25400</xdr:colOff>
      <xdr:row>90</xdr:row>
      <xdr:rowOff>44014</xdr:rowOff>
    </xdr:to>
    <xdr:cxnSp macro="">
      <xdr:nvCxnSpPr>
        <xdr:cNvPr id="702" name="直線コネクタ 701"/>
        <xdr:cNvCxnSpPr/>
      </xdr:nvCxnSpPr>
      <xdr:spPr>
        <a:xfrm>
          <a:off x="16230600" y="15474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21307</xdr:rowOff>
    </xdr:from>
    <xdr:to>
      <xdr:col>85</xdr:col>
      <xdr:colOff>127000</xdr:colOff>
      <xdr:row>94</xdr:row>
      <xdr:rowOff>53268</xdr:rowOff>
    </xdr:to>
    <xdr:cxnSp macro="">
      <xdr:nvCxnSpPr>
        <xdr:cNvPr id="703" name="直線コネクタ 702"/>
        <xdr:cNvCxnSpPr/>
      </xdr:nvCxnSpPr>
      <xdr:spPr>
        <a:xfrm>
          <a:off x="15481300" y="16137607"/>
          <a:ext cx="838200" cy="3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59740</xdr:rowOff>
    </xdr:from>
    <xdr:ext cx="534377" cy="259045"/>
    <xdr:sp macro="" textlink="">
      <xdr:nvSpPr>
        <xdr:cNvPr id="704" name="公債費平均値テキスト"/>
        <xdr:cNvSpPr txBox="1"/>
      </xdr:nvSpPr>
      <xdr:spPr>
        <a:xfrm>
          <a:off x="16370300" y="16176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81313</xdr:rowOff>
    </xdr:from>
    <xdr:to>
      <xdr:col>85</xdr:col>
      <xdr:colOff>177800</xdr:colOff>
      <xdr:row>95</xdr:row>
      <xdr:rowOff>11463</xdr:rowOff>
    </xdr:to>
    <xdr:sp macro="" textlink="">
      <xdr:nvSpPr>
        <xdr:cNvPr id="705" name="フローチャート: 判断 704"/>
        <xdr:cNvSpPr/>
      </xdr:nvSpPr>
      <xdr:spPr>
        <a:xfrm>
          <a:off x="16268700" y="16197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1570</xdr:rowOff>
    </xdr:from>
    <xdr:to>
      <xdr:col>81</xdr:col>
      <xdr:colOff>50800</xdr:colOff>
      <xdr:row>94</xdr:row>
      <xdr:rowOff>21307</xdr:rowOff>
    </xdr:to>
    <xdr:cxnSp macro="">
      <xdr:nvCxnSpPr>
        <xdr:cNvPr id="706" name="直線コネクタ 705"/>
        <xdr:cNvCxnSpPr/>
      </xdr:nvCxnSpPr>
      <xdr:spPr>
        <a:xfrm>
          <a:off x="14592300" y="15946420"/>
          <a:ext cx="889000" cy="191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72441</xdr:rowOff>
    </xdr:from>
    <xdr:to>
      <xdr:col>81</xdr:col>
      <xdr:colOff>101600</xdr:colOff>
      <xdr:row>95</xdr:row>
      <xdr:rowOff>2591</xdr:rowOff>
    </xdr:to>
    <xdr:sp macro="" textlink="">
      <xdr:nvSpPr>
        <xdr:cNvPr id="707" name="フローチャート: 判断 706"/>
        <xdr:cNvSpPr/>
      </xdr:nvSpPr>
      <xdr:spPr>
        <a:xfrm>
          <a:off x="154305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165168</xdr:rowOff>
    </xdr:from>
    <xdr:ext cx="534377" cy="259045"/>
    <xdr:sp macro="" textlink="">
      <xdr:nvSpPr>
        <xdr:cNvPr id="708" name="テキスト ボックス 707"/>
        <xdr:cNvSpPr txBox="1"/>
      </xdr:nvSpPr>
      <xdr:spPr>
        <a:xfrm>
          <a:off x="15214111" y="1628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92</xdr:row>
      <xdr:rowOff>158314</xdr:rowOff>
    </xdr:from>
    <xdr:to>
      <xdr:col>76</xdr:col>
      <xdr:colOff>114300</xdr:colOff>
      <xdr:row>93</xdr:row>
      <xdr:rowOff>1570</xdr:rowOff>
    </xdr:to>
    <xdr:cxnSp macro="">
      <xdr:nvCxnSpPr>
        <xdr:cNvPr id="709" name="直線コネクタ 708"/>
        <xdr:cNvCxnSpPr/>
      </xdr:nvCxnSpPr>
      <xdr:spPr>
        <a:xfrm>
          <a:off x="13703300" y="15931714"/>
          <a:ext cx="889000" cy="14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34896</xdr:rowOff>
    </xdr:from>
    <xdr:to>
      <xdr:col>76</xdr:col>
      <xdr:colOff>165100</xdr:colOff>
      <xdr:row>94</xdr:row>
      <xdr:rowOff>136496</xdr:rowOff>
    </xdr:to>
    <xdr:sp macro="" textlink="">
      <xdr:nvSpPr>
        <xdr:cNvPr id="710" name="フローチャート: 判断 709"/>
        <xdr:cNvSpPr/>
      </xdr:nvSpPr>
      <xdr:spPr>
        <a:xfrm>
          <a:off x="14541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127623</xdr:rowOff>
    </xdr:from>
    <xdr:ext cx="534377" cy="259045"/>
    <xdr:sp macro="" textlink="">
      <xdr:nvSpPr>
        <xdr:cNvPr id="711" name="テキスト ボックス 710"/>
        <xdr:cNvSpPr txBox="1"/>
      </xdr:nvSpPr>
      <xdr:spPr>
        <a:xfrm>
          <a:off x="14325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92</xdr:row>
      <xdr:rowOff>158314</xdr:rowOff>
    </xdr:from>
    <xdr:to>
      <xdr:col>71</xdr:col>
      <xdr:colOff>177800</xdr:colOff>
      <xdr:row>93</xdr:row>
      <xdr:rowOff>113052</xdr:rowOff>
    </xdr:to>
    <xdr:cxnSp macro="">
      <xdr:nvCxnSpPr>
        <xdr:cNvPr id="712" name="直線コネクタ 711"/>
        <xdr:cNvCxnSpPr/>
      </xdr:nvCxnSpPr>
      <xdr:spPr>
        <a:xfrm flipV="1">
          <a:off x="12814300" y="15931714"/>
          <a:ext cx="889000" cy="126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19090</xdr:rowOff>
    </xdr:from>
    <xdr:to>
      <xdr:col>72</xdr:col>
      <xdr:colOff>38100</xdr:colOff>
      <xdr:row>94</xdr:row>
      <xdr:rowOff>120690</xdr:rowOff>
    </xdr:to>
    <xdr:sp macro="" textlink="">
      <xdr:nvSpPr>
        <xdr:cNvPr id="713" name="フローチャート: 判断 712"/>
        <xdr:cNvSpPr/>
      </xdr:nvSpPr>
      <xdr:spPr>
        <a:xfrm>
          <a:off x="13652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111817</xdr:rowOff>
    </xdr:from>
    <xdr:ext cx="534377" cy="259045"/>
    <xdr:sp macro="" textlink="">
      <xdr:nvSpPr>
        <xdr:cNvPr id="714" name="テキスト ボックス 713"/>
        <xdr:cNvSpPr txBox="1"/>
      </xdr:nvSpPr>
      <xdr:spPr>
        <a:xfrm>
          <a:off x="13436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2783</xdr:rowOff>
    </xdr:from>
    <xdr:to>
      <xdr:col>67</xdr:col>
      <xdr:colOff>101600</xdr:colOff>
      <xdr:row>94</xdr:row>
      <xdr:rowOff>104383</xdr:rowOff>
    </xdr:to>
    <xdr:sp macro="" textlink="">
      <xdr:nvSpPr>
        <xdr:cNvPr id="715" name="フローチャート: 判断 714"/>
        <xdr:cNvSpPr/>
      </xdr:nvSpPr>
      <xdr:spPr>
        <a:xfrm>
          <a:off x="12763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95510</xdr:rowOff>
    </xdr:from>
    <xdr:ext cx="534377" cy="259045"/>
    <xdr:sp macro="" textlink="">
      <xdr:nvSpPr>
        <xdr:cNvPr id="716" name="テキスト ボックス 715"/>
        <xdr:cNvSpPr txBox="1"/>
      </xdr:nvSpPr>
      <xdr:spPr>
        <a:xfrm>
          <a:off x="12547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7" name="テキスト ボックス 71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8" name="テキスト ボックス 71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9" name="テキスト ボックス 71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0" name="テキスト ボックス 71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1" name="テキスト ボックス 72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2468</xdr:rowOff>
    </xdr:from>
    <xdr:to>
      <xdr:col>85</xdr:col>
      <xdr:colOff>177800</xdr:colOff>
      <xdr:row>94</xdr:row>
      <xdr:rowOff>104068</xdr:rowOff>
    </xdr:to>
    <xdr:sp macro="" textlink="">
      <xdr:nvSpPr>
        <xdr:cNvPr id="722" name="楕円 721"/>
        <xdr:cNvSpPr/>
      </xdr:nvSpPr>
      <xdr:spPr>
        <a:xfrm>
          <a:off x="16268700" y="16118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25345</xdr:rowOff>
    </xdr:from>
    <xdr:ext cx="534377" cy="259045"/>
    <xdr:sp macro="" textlink="">
      <xdr:nvSpPr>
        <xdr:cNvPr id="723" name="公債費該当値テキスト"/>
        <xdr:cNvSpPr txBox="1"/>
      </xdr:nvSpPr>
      <xdr:spPr>
        <a:xfrm>
          <a:off x="16370300" y="1597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141957</xdr:rowOff>
    </xdr:from>
    <xdr:to>
      <xdr:col>81</xdr:col>
      <xdr:colOff>101600</xdr:colOff>
      <xdr:row>94</xdr:row>
      <xdr:rowOff>72107</xdr:rowOff>
    </xdr:to>
    <xdr:sp macro="" textlink="">
      <xdr:nvSpPr>
        <xdr:cNvPr id="724" name="楕円 723"/>
        <xdr:cNvSpPr/>
      </xdr:nvSpPr>
      <xdr:spPr>
        <a:xfrm>
          <a:off x="15430500" y="1608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88634</xdr:rowOff>
    </xdr:from>
    <xdr:ext cx="534377" cy="259045"/>
    <xdr:sp macro="" textlink="">
      <xdr:nvSpPr>
        <xdr:cNvPr id="725" name="テキスト ボックス 724"/>
        <xdr:cNvSpPr txBox="1"/>
      </xdr:nvSpPr>
      <xdr:spPr>
        <a:xfrm>
          <a:off x="15214111" y="158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122220</xdr:rowOff>
    </xdr:from>
    <xdr:to>
      <xdr:col>76</xdr:col>
      <xdr:colOff>165100</xdr:colOff>
      <xdr:row>93</xdr:row>
      <xdr:rowOff>52370</xdr:rowOff>
    </xdr:to>
    <xdr:sp macro="" textlink="">
      <xdr:nvSpPr>
        <xdr:cNvPr id="726" name="楕円 725"/>
        <xdr:cNvSpPr/>
      </xdr:nvSpPr>
      <xdr:spPr>
        <a:xfrm>
          <a:off x="14541500" y="1589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68897</xdr:rowOff>
    </xdr:from>
    <xdr:ext cx="599010" cy="259045"/>
    <xdr:sp macro="" textlink="">
      <xdr:nvSpPr>
        <xdr:cNvPr id="727" name="テキスト ボックス 726"/>
        <xdr:cNvSpPr txBox="1"/>
      </xdr:nvSpPr>
      <xdr:spPr>
        <a:xfrm>
          <a:off x="14292795" y="1567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92</xdr:row>
      <xdr:rowOff>107514</xdr:rowOff>
    </xdr:from>
    <xdr:to>
      <xdr:col>72</xdr:col>
      <xdr:colOff>38100</xdr:colOff>
      <xdr:row>93</xdr:row>
      <xdr:rowOff>37664</xdr:rowOff>
    </xdr:to>
    <xdr:sp macro="" textlink="">
      <xdr:nvSpPr>
        <xdr:cNvPr id="728" name="楕円 727"/>
        <xdr:cNvSpPr/>
      </xdr:nvSpPr>
      <xdr:spPr>
        <a:xfrm>
          <a:off x="13652500" y="15880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91</xdr:row>
      <xdr:rowOff>54191</xdr:rowOff>
    </xdr:from>
    <xdr:ext cx="599010" cy="259045"/>
    <xdr:sp macro="" textlink="">
      <xdr:nvSpPr>
        <xdr:cNvPr id="729" name="テキスト ボックス 728"/>
        <xdr:cNvSpPr txBox="1"/>
      </xdr:nvSpPr>
      <xdr:spPr>
        <a:xfrm>
          <a:off x="13403795" y="15656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62252</xdr:rowOff>
    </xdr:from>
    <xdr:to>
      <xdr:col>67</xdr:col>
      <xdr:colOff>101600</xdr:colOff>
      <xdr:row>93</xdr:row>
      <xdr:rowOff>163852</xdr:rowOff>
    </xdr:to>
    <xdr:sp macro="" textlink="">
      <xdr:nvSpPr>
        <xdr:cNvPr id="730" name="楕円 729"/>
        <xdr:cNvSpPr/>
      </xdr:nvSpPr>
      <xdr:spPr>
        <a:xfrm>
          <a:off x="12763500" y="1600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8929</xdr:rowOff>
    </xdr:from>
    <xdr:ext cx="534377" cy="259045"/>
    <xdr:sp macro="" textlink="">
      <xdr:nvSpPr>
        <xdr:cNvPr id="731" name="テキスト ボックス 730"/>
        <xdr:cNvSpPr txBox="1"/>
      </xdr:nvSpPr>
      <xdr:spPr>
        <a:xfrm>
          <a:off x="12547111" y="1578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2" name="正方形/長方形 73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3" name="正方形/長方形 73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4" name="正方形/長方形 73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5" name="正方形/長方形 73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6" name="正方形/長方形 73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7" name="正方形/長方形 73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8" name="正方形/長方形 73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9" name="正方形/長方形 73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0" name="テキスト ボックス 73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1" name="直線コネクタ 74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2" name="直線コネクタ 74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3" name="テキスト ボックス 74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4" name="直線コネクタ 74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5" name="テキスト ボックス 744"/>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6" name="直線コネクタ 74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47" name="テキスト ボックス 746"/>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8" name="直線コネクタ 74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49" name="テキスト ボックス 748"/>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50" name="直線コネクタ 74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51" name="テキスト ボックス 750"/>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53" name="テキスト ボックス 752"/>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13970</xdr:rowOff>
    </xdr:from>
    <xdr:to>
      <xdr:col>116</xdr:col>
      <xdr:colOff>62864</xdr:colOff>
      <xdr:row>39</xdr:row>
      <xdr:rowOff>44450</xdr:rowOff>
    </xdr:to>
    <xdr:cxnSp macro="">
      <xdr:nvCxnSpPr>
        <xdr:cNvPr id="755" name="直線コネクタ 754"/>
        <xdr:cNvCxnSpPr/>
      </xdr:nvCxnSpPr>
      <xdr:spPr>
        <a:xfrm flipV="1">
          <a:off x="22159595" y="5328920"/>
          <a:ext cx="1269"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5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7" name="直線コネクタ 75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132097</xdr:rowOff>
    </xdr:from>
    <xdr:ext cx="378565" cy="259045"/>
    <xdr:sp macro="" textlink="">
      <xdr:nvSpPr>
        <xdr:cNvPr id="758" name="諸支出金最大値テキスト"/>
        <xdr:cNvSpPr txBox="1"/>
      </xdr:nvSpPr>
      <xdr:spPr>
        <a:xfrm>
          <a:off x="22212300" y="5104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13970</xdr:rowOff>
    </xdr:from>
    <xdr:to>
      <xdr:col>116</xdr:col>
      <xdr:colOff>152400</xdr:colOff>
      <xdr:row>31</xdr:row>
      <xdr:rowOff>13970</xdr:rowOff>
    </xdr:to>
    <xdr:cxnSp macro="">
      <xdr:nvCxnSpPr>
        <xdr:cNvPr id="759" name="直線コネクタ 758"/>
        <xdr:cNvCxnSpPr/>
      </xdr:nvCxnSpPr>
      <xdr:spPr>
        <a:xfrm>
          <a:off x="22072600" y="532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60" name="直線コネクタ 75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13932" cy="259045"/>
    <xdr:sp macro="" textlink="">
      <xdr:nvSpPr>
        <xdr:cNvPr id="761" name="諸支出金平均値テキスト"/>
        <xdr:cNvSpPr txBox="1"/>
      </xdr:nvSpPr>
      <xdr:spPr>
        <a:xfrm>
          <a:off x="22212300" y="640970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62" name="フローチャート: 判断 761"/>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3" name="直線コネクタ 76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64" name="フローチャート: 判断 763"/>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62247</xdr:rowOff>
    </xdr:from>
    <xdr:ext cx="313932" cy="259045"/>
    <xdr:sp macro="" textlink="">
      <xdr:nvSpPr>
        <xdr:cNvPr id="765" name="テキスト ボックス 764"/>
        <xdr:cNvSpPr txBox="1"/>
      </xdr:nvSpPr>
      <xdr:spPr>
        <a:xfrm>
          <a:off x="21166333" y="64058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6" name="直線コネクタ 76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62230</xdr:rowOff>
    </xdr:from>
    <xdr:to>
      <xdr:col>107</xdr:col>
      <xdr:colOff>101600</xdr:colOff>
      <xdr:row>38</xdr:row>
      <xdr:rowOff>163830</xdr:rowOff>
    </xdr:to>
    <xdr:sp macro="" textlink="">
      <xdr:nvSpPr>
        <xdr:cNvPr id="767" name="フローチャート: 判断 766"/>
        <xdr:cNvSpPr/>
      </xdr:nvSpPr>
      <xdr:spPr>
        <a:xfrm>
          <a:off x="20383500" y="657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8907</xdr:rowOff>
    </xdr:from>
    <xdr:ext cx="313932" cy="259045"/>
    <xdr:sp macro="" textlink="">
      <xdr:nvSpPr>
        <xdr:cNvPr id="768" name="テキスト ボックス 767"/>
        <xdr:cNvSpPr txBox="1"/>
      </xdr:nvSpPr>
      <xdr:spPr>
        <a:xfrm>
          <a:off x="20277333" y="635255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9" name="直線コネクタ 76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165100</xdr:rowOff>
    </xdr:from>
    <xdr:to>
      <xdr:col>102</xdr:col>
      <xdr:colOff>165100</xdr:colOff>
      <xdr:row>38</xdr:row>
      <xdr:rowOff>95250</xdr:rowOff>
    </xdr:to>
    <xdr:sp macro="" textlink="">
      <xdr:nvSpPr>
        <xdr:cNvPr id="770" name="フローチャート: 判断 769"/>
        <xdr:cNvSpPr/>
      </xdr:nvSpPr>
      <xdr:spPr>
        <a:xfrm>
          <a:off x="19494500" y="650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111777</xdr:rowOff>
    </xdr:from>
    <xdr:ext cx="313932" cy="259045"/>
    <xdr:sp macro="" textlink="">
      <xdr:nvSpPr>
        <xdr:cNvPr id="771" name="テキスト ボックス 770"/>
        <xdr:cNvSpPr txBox="1"/>
      </xdr:nvSpPr>
      <xdr:spPr>
        <a:xfrm>
          <a:off x="19388333" y="62839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27940</xdr:rowOff>
    </xdr:from>
    <xdr:to>
      <xdr:col>98</xdr:col>
      <xdr:colOff>38100</xdr:colOff>
      <xdr:row>32</xdr:row>
      <xdr:rowOff>129540</xdr:rowOff>
    </xdr:to>
    <xdr:sp macro="" textlink="">
      <xdr:nvSpPr>
        <xdr:cNvPr id="772" name="フローチャート: 判断 771"/>
        <xdr:cNvSpPr/>
      </xdr:nvSpPr>
      <xdr:spPr>
        <a:xfrm>
          <a:off x="18605500" y="551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30</xdr:row>
      <xdr:rowOff>146067</xdr:rowOff>
    </xdr:from>
    <xdr:ext cx="378565" cy="259045"/>
    <xdr:sp macro="" textlink="">
      <xdr:nvSpPr>
        <xdr:cNvPr id="773" name="テキスト ボックス 772"/>
        <xdr:cNvSpPr txBox="1"/>
      </xdr:nvSpPr>
      <xdr:spPr>
        <a:xfrm>
          <a:off x="18467017" y="52895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9" name="楕円 77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8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81" name="楕円 78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2" name="テキスト ボックス 78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3" name="楕円 78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4" name="テキスト ボックス 78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5" name="楕円 78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6" name="テキスト ボックス 78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7" name="楕円 78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8" name="テキスト ボックス 78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青森県平均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公債費の住民一人当たりのコストが平成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23,377</a:t>
          </a:r>
          <a:r>
            <a:rPr kumimoji="1" lang="ja-JP" altLang="en-US" sz="1300">
              <a:latin typeface="ＭＳ Ｐゴシック" panose="020B0600070205080204" pitchFamily="50" charset="-128"/>
              <a:ea typeface="ＭＳ Ｐゴシック" panose="020B0600070205080204" pitchFamily="50" charset="-128"/>
            </a:rPr>
            <a:t>円、平成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23,478</a:t>
          </a:r>
          <a:r>
            <a:rPr kumimoji="1" lang="ja-JP" altLang="en-US" sz="1300">
              <a:latin typeface="ＭＳ Ｐゴシック" panose="020B0600070205080204" pitchFamily="50" charset="-128"/>
              <a:ea typeface="ＭＳ Ｐゴシック" panose="020B0600070205080204" pitchFamily="50" charset="-128"/>
            </a:rPr>
            <a:t>円と、類似団体平均と比較して高い状況となっているが、平成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年度では</a:t>
          </a:r>
          <a:r>
            <a:rPr kumimoji="1" lang="en-US" altLang="ja-JP" sz="1300">
              <a:latin typeface="ＭＳ Ｐゴシック" panose="020B0600070205080204" pitchFamily="50" charset="-128"/>
              <a:ea typeface="ＭＳ Ｐゴシック" panose="020B0600070205080204" pitchFamily="50" charset="-128"/>
            </a:rPr>
            <a:t>7,243</a:t>
          </a:r>
          <a:r>
            <a:rPr kumimoji="1" lang="ja-JP" altLang="en-US" sz="1300">
              <a:latin typeface="ＭＳ Ｐゴシック" panose="020B0600070205080204" pitchFamily="50" charset="-128"/>
              <a:ea typeface="ＭＳ Ｐゴシック" panose="020B0600070205080204" pitchFamily="50" charset="-128"/>
            </a:rPr>
            <a:t>円と低くなった。 </a:t>
          </a:r>
        </a:p>
        <a:p>
          <a:r>
            <a:rPr kumimoji="1" lang="ja-JP" altLang="en-US" sz="1300">
              <a:latin typeface="ＭＳ Ｐゴシック" panose="020B0600070205080204" pitchFamily="50" charset="-128"/>
              <a:ea typeface="ＭＳ Ｐゴシック" panose="020B0600070205080204" pitchFamily="50" charset="-128"/>
            </a:rPr>
            <a:t>これは平成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208,217</a:t>
          </a:r>
          <a:r>
            <a:rPr kumimoji="1" lang="ja-JP" altLang="en-US" sz="1300">
              <a:latin typeface="ＭＳ Ｐゴシック" panose="020B0600070205080204" pitchFamily="50" charset="-128"/>
              <a:ea typeface="ＭＳ Ｐゴシック" panose="020B0600070205080204" pitchFamily="50" charset="-128"/>
            </a:rPr>
            <a:t>千円、平成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a:t>
          </a:r>
          <a:r>
            <a:rPr kumimoji="1" lang="en-US" altLang="ja-JP" sz="1300">
              <a:latin typeface="ＭＳ Ｐゴシック" panose="020B0600070205080204" pitchFamily="50" charset="-128"/>
              <a:ea typeface="ＭＳ Ｐゴシック" panose="020B0600070205080204" pitchFamily="50" charset="-128"/>
            </a:rPr>
            <a:t>285,100</a:t>
          </a:r>
          <a:r>
            <a:rPr kumimoji="1" lang="ja-JP" altLang="en-US" sz="1300">
              <a:latin typeface="ＭＳ Ｐゴシック" panose="020B0600070205080204" pitchFamily="50" charset="-128"/>
              <a:ea typeface="ＭＳ Ｐゴシック" panose="020B0600070205080204" pitchFamily="50" charset="-128"/>
            </a:rPr>
            <a:t>千円の繰上償還を実施したことによるものであり、この繰上償還の実施により、公債費は今後減少する見込みである。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財政調整基金残高については、合併当初からの剰余金積立により</a:t>
          </a:r>
          <a:r>
            <a:rPr kumimoji="1" lang="en-US" altLang="ja-JP" sz="1400">
              <a:latin typeface="ＭＳ ゴシック" pitchFamily="49" charset="-128"/>
              <a:ea typeface="ＭＳ ゴシック" pitchFamily="49" charset="-128"/>
            </a:rPr>
            <a:t>1,150,022</a:t>
          </a:r>
          <a:r>
            <a:rPr kumimoji="1" lang="ja-JP" altLang="en-US" sz="1400">
              <a:latin typeface="ＭＳ ゴシック" pitchFamily="49" charset="-128"/>
              <a:ea typeface="ＭＳ ゴシック" pitchFamily="49" charset="-128"/>
            </a:rPr>
            <a:t>千円の増になっている。また、実質収支額はいずれの年度も黒字を維持している。これは、退職者一部不補充による人件費の削減と経費削減によるもので、今後も経費削減に取り組み、健全な財政運営に努めていく。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青森県南部町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からの支援により、いずれの年度も全ての会計において黒字となっているが、介護老人保健施設特別会計においては、入所者が少ない状態が続いていることから一般会計からの繰入が多額となっており、今後施設の民営化など考えていかなければならない。 </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10493841</v>
      </c>
      <c r="BO4" s="441"/>
      <c r="BP4" s="441"/>
      <c r="BQ4" s="441"/>
      <c r="BR4" s="441"/>
      <c r="BS4" s="441"/>
      <c r="BT4" s="441"/>
      <c r="BU4" s="442"/>
      <c r="BV4" s="440">
        <v>10859686</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5.6</v>
      </c>
      <c r="CU4" s="622"/>
      <c r="CV4" s="622"/>
      <c r="CW4" s="622"/>
      <c r="CX4" s="622"/>
      <c r="CY4" s="622"/>
      <c r="CZ4" s="622"/>
      <c r="DA4" s="623"/>
      <c r="DB4" s="621">
        <v>4.7</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10105729</v>
      </c>
      <c r="BO5" s="446"/>
      <c r="BP5" s="446"/>
      <c r="BQ5" s="446"/>
      <c r="BR5" s="446"/>
      <c r="BS5" s="446"/>
      <c r="BT5" s="446"/>
      <c r="BU5" s="447"/>
      <c r="BV5" s="445">
        <v>10515320</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84.7</v>
      </c>
      <c r="CU5" s="416"/>
      <c r="CV5" s="416"/>
      <c r="CW5" s="416"/>
      <c r="CX5" s="416"/>
      <c r="CY5" s="416"/>
      <c r="CZ5" s="416"/>
      <c r="DA5" s="417"/>
      <c r="DB5" s="415">
        <v>84.6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388112</v>
      </c>
      <c r="BO6" s="446"/>
      <c r="BP6" s="446"/>
      <c r="BQ6" s="446"/>
      <c r="BR6" s="446"/>
      <c r="BS6" s="446"/>
      <c r="BT6" s="446"/>
      <c r="BU6" s="447"/>
      <c r="BV6" s="445">
        <v>344366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88.3</v>
      </c>
      <c r="CU6" s="596"/>
      <c r="CV6" s="596"/>
      <c r="CW6" s="596"/>
      <c r="CX6" s="596"/>
      <c r="CY6" s="596"/>
      <c r="CZ6" s="596"/>
      <c r="DA6" s="597"/>
      <c r="DB6" s="595">
        <v>88</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1119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6987644</v>
      </c>
      <c r="CU7" s="446"/>
      <c r="CV7" s="446"/>
      <c r="CW7" s="446"/>
      <c r="CX7" s="446"/>
      <c r="CY7" s="446"/>
      <c r="CZ7" s="446"/>
      <c r="DA7" s="447"/>
      <c r="DB7" s="445">
        <v>7258881</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388112</v>
      </c>
      <c r="BO8" s="446"/>
      <c r="BP8" s="446"/>
      <c r="BQ8" s="446"/>
      <c r="BR8" s="446"/>
      <c r="BS8" s="446"/>
      <c r="BT8" s="446"/>
      <c r="BU8" s="447"/>
      <c r="BV8" s="445">
        <v>343247</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0.27</v>
      </c>
      <c r="CU8" s="559"/>
      <c r="CV8" s="559"/>
      <c r="CW8" s="559"/>
      <c r="CX8" s="559"/>
      <c r="CY8" s="559"/>
      <c r="CZ8" s="559"/>
      <c r="DA8" s="560"/>
      <c r="DB8" s="558">
        <v>0.27</v>
      </c>
      <c r="DC8" s="559"/>
      <c r="DD8" s="559"/>
      <c r="DE8" s="559"/>
      <c r="DF8" s="559"/>
      <c r="DG8" s="559"/>
      <c r="DH8" s="559"/>
      <c r="DI8" s="560"/>
      <c r="DJ8" s="165"/>
      <c r="DK8" s="165"/>
      <c r="DL8" s="165"/>
      <c r="DM8" s="165"/>
      <c r="DN8" s="165"/>
      <c r="DO8" s="165"/>
    </row>
    <row r="9" spans="1:119" ht="18.75" customHeight="1" thickBot="1" x14ac:dyDescent="0.2">
      <c r="A9" s="166"/>
      <c r="B9" s="584" t="s">
        <v>106</v>
      </c>
      <c r="C9" s="585"/>
      <c r="D9" s="585"/>
      <c r="E9" s="585"/>
      <c r="F9" s="585"/>
      <c r="G9" s="585"/>
      <c r="H9" s="585"/>
      <c r="I9" s="585"/>
      <c r="J9" s="585"/>
      <c r="K9" s="508"/>
      <c r="L9" s="586" t="s">
        <v>107</v>
      </c>
      <c r="M9" s="587"/>
      <c r="N9" s="587"/>
      <c r="O9" s="587"/>
      <c r="P9" s="587"/>
      <c r="Q9" s="588"/>
      <c r="R9" s="589">
        <v>18312</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44865</v>
      </c>
      <c r="BO9" s="446"/>
      <c r="BP9" s="446"/>
      <c r="BQ9" s="446"/>
      <c r="BR9" s="446"/>
      <c r="BS9" s="446"/>
      <c r="BT9" s="446"/>
      <c r="BU9" s="447"/>
      <c r="BV9" s="445">
        <v>40211</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19.2</v>
      </c>
      <c r="CU9" s="416"/>
      <c r="CV9" s="416"/>
      <c r="CW9" s="416"/>
      <c r="CX9" s="416"/>
      <c r="CY9" s="416"/>
      <c r="CZ9" s="416"/>
      <c r="DA9" s="417"/>
      <c r="DB9" s="415">
        <v>19.399999999999999</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19853</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187</v>
      </c>
      <c r="BO10" s="446"/>
      <c r="BP10" s="446"/>
      <c r="BQ10" s="446"/>
      <c r="BR10" s="446"/>
      <c r="BS10" s="446"/>
      <c r="BT10" s="446"/>
      <c r="BU10" s="447"/>
      <c r="BV10" s="445">
        <v>424</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15">
      <c r="A12" s="166"/>
      <c r="B12" s="561" t="s">
        <v>125</v>
      </c>
      <c r="C12" s="562"/>
      <c r="D12" s="562"/>
      <c r="E12" s="562"/>
      <c r="F12" s="562"/>
      <c r="G12" s="562"/>
      <c r="H12" s="562"/>
      <c r="I12" s="562"/>
      <c r="J12" s="562"/>
      <c r="K12" s="563"/>
      <c r="L12" s="570" t="s">
        <v>126</v>
      </c>
      <c r="M12" s="571"/>
      <c r="N12" s="571"/>
      <c r="O12" s="571"/>
      <c r="P12" s="571"/>
      <c r="Q12" s="572"/>
      <c r="R12" s="573">
        <v>18599</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133</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134</v>
      </c>
      <c r="N13" s="546"/>
      <c r="O13" s="546"/>
      <c r="P13" s="546"/>
      <c r="Q13" s="547"/>
      <c r="R13" s="548">
        <v>18539</v>
      </c>
      <c r="S13" s="549"/>
      <c r="T13" s="549"/>
      <c r="U13" s="549"/>
      <c r="V13" s="550"/>
      <c r="W13" s="536" t="s">
        <v>135</v>
      </c>
      <c r="X13" s="458"/>
      <c r="Y13" s="458"/>
      <c r="Z13" s="458"/>
      <c r="AA13" s="458"/>
      <c r="AB13" s="459"/>
      <c r="AC13" s="421">
        <v>2355</v>
      </c>
      <c r="AD13" s="422"/>
      <c r="AE13" s="422"/>
      <c r="AF13" s="422"/>
      <c r="AG13" s="423"/>
      <c r="AH13" s="421">
        <v>2605</v>
      </c>
      <c r="AI13" s="422"/>
      <c r="AJ13" s="422"/>
      <c r="AK13" s="422"/>
      <c r="AL13" s="424"/>
      <c r="AM13" s="514" t="s">
        <v>136</v>
      </c>
      <c r="AN13" s="419"/>
      <c r="AO13" s="419"/>
      <c r="AP13" s="419"/>
      <c r="AQ13" s="419"/>
      <c r="AR13" s="419"/>
      <c r="AS13" s="419"/>
      <c r="AT13" s="420"/>
      <c r="AU13" s="502" t="s">
        <v>137</v>
      </c>
      <c r="AV13" s="503"/>
      <c r="AW13" s="503"/>
      <c r="AX13" s="503"/>
      <c r="AY13" s="425" t="s">
        <v>138</v>
      </c>
      <c r="AZ13" s="426"/>
      <c r="BA13" s="426"/>
      <c r="BB13" s="426"/>
      <c r="BC13" s="426"/>
      <c r="BD13" s="426"/>
      <c r="BE13" s="426"/>
      <c r="BF13" s="426"/>
      <c r="BG13" s="426"/>
      <c r="BH13" s="426"/>
      <c r="BI13" s="426"/>
      <c r="BJ13" s="426"/>
      <c r="BK13" s="426"/>
      <c r="BL13" s="426"/>
      <c r="BM13" s="427"/>
      <c r="BN13" s="445">
        <v>45052</v>
      </c>
      <c r="BO13" s="446"/>
      <c r="BP13" s="446"/>
      <c r="BQ13" s="446"/>
      <c r="BR13" s="446"/>
      <c r="BS13" s="446"/>
      <c r="BT13" s="446"/>
      <c r="BU13" s="447"/>
      <c r="BV13" s="445">
        <v>40635</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8.6</v>
      </c>
      <c r="CU13" s="416"/>
      <c r="CV13" s="416"/>
      <c r="CW13" s="416"/>
      <c r="CX13" s="416"/>
      <c r="CY13" s="416"/>
      <c r="CZ13" s="416"/>
      <c r="DA13" s="417"/>
      <c r="DB13" s="415">
        <v>9.6999999999999993</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140</v>
      </c>
      <c r="M14" s="579"/>
      <c r="N14" s="579"/>
      <c r="O14" s="579"/>
      <c r="P14" s="579"/>
      <c r="Q14" s="580"/>
      <c r="R14" s="548">
        <v>18969</v>
      </c>
      <c r="S14" s="549"/>
      <c r="T14" s="549"/>
      <c r="U14" s="549"/>
      <c r="V14" s="550"/>
      <c r="W14" s="551"/>
      <c r="X14" s="461"/>
      <c r="Y14" s="461"/>
      <c r="Z14" s="461"/>
      <c r="AA14" s="461"/>
      <c r="AB14" s="462"/>
      <c r="AC14" s="541">
        <v>25.3</v>
      </c>
      <c r="AD14" s="542"/>
      <c r="AE14" s="542"/>
      <c r="AF14" s="542"/>
      <c r="AG14" s="543"/>
      <c r="AH14" s="541">
        <v>26.9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133</v>
      </c>
      <c r="CU14" s="553"/>
      <c r="CV14" s="553"/>
      <c r="CW14" s="553"/>
      <c r="CX14" s="553"/>
      <c r="CY14" s="553"/>
      <c r="CZ14" s="553"/>
      <c r="DA14" s="554"/>
      <c r="DB14" s="552" t="s">
        <v>133</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134</v>
      </c>
      <c r="N15" s="546"/>
      <c r="O15" s="546"/>
      <c r="P15" s="546"/>
      <c r="Q15" s="547"/>
      <c r="R15" s="548">
        <v>18915</v>
      </c>
      <c r="S15" s="549"/>
      <c r="T15" s="549"/>
      <c r="U15" s="549"/>
      <c r="V15" s="550"/>
      <c r="W15" s="536" t="s">
        <v>142</v>
      </c>
      <c r="X15" s="458"/>
      <c r="Y15" s="458"/>
      <c r="Z15" s="458"/>
      <c r="AA15" s="458"/>
      <c r="AB15" s="459"/>
      <c r="AC15" s="421">
        <v>2039</v>
      </c>
      <c r="AD15" s="422"/>
      <c r="AE15" s="422"/>
      <c r="AF15" s="422"/>
      <c r="AG15" s="423"/>
      <c r="AH15" s="421">
        <v>2099</v>
      </c>
      <c r="AI15" s="422"/>
      <c r="AJ15" s="422"/>
      <c r="AK15" s="422"/>
      <c r="AL15" s="424"/>
      <c r="AM15" s="514"/>
      <c r="AN15" s="419"/>
      <c r="AO15" s="419"/>
      <c r="AP15" s="419"/>
      <c r="AQ15" s="419"/>
      <c r="AR15" s="419"/>
      <c r="AS15" s="419"/>
      <c r="AT15" s="420"/>
      <c r="AU15" s="502"/>
      <c r="AV15" s="503"/>
      <c r="AW15" s="503"/>
      <c r="AX15" s="503"/>
      <c r="AY15" s="437" t="s">
        <v>143</v>
      </c>
      <c r="AZ15" s="438"/>
      <c r="BA15" s="438"/>
      <c r="BB15" s="438"/>
      <c r="BC15" s="438"/>
      <c r="BD15" s="438"/>
      <c r="BE15" s="438"/>
      <c r="BF15" s="438"/>
      <c r="BG15" s="438"/>
      <c r="BH15" s="438"/>
      <c r="BI15" s="438"/>
      <c r="BJ15" s="438"/>
      <c r="BK15" s="438"/>
      <c r="BL15" s="438"/>
      <c r="BM15" s="439"/>
      <c r="BN15" s="440">
        <v>1624323</v>
      </c>
      <c r="BO15" s="441"/>
      <c r="BP15" s="441"/>
      <c r="BQ15" s="441"/>
      <c r="BR15" s="441"/>
      <c r="BS15" s="441"/>
      <c r="BT15" s="441"/>
      <c r="BU15" s="442"/>
      <c r="BV15" s="440">
        <v>1629390</v>
      </c>
      <c r="BW15" s="441"/>
      <c r="BX15" s="441"/>
      <c r="BY15" s="441"/>
      <c r="BZ15" s="441"/>
      <c r="CA15" s="441"/>
      <c r="CB15" s="441"/>
      <c r="CC15" s="442"/>
      <c r="CD15" s="555" t="s">
        <v>144</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145</v>
      </c>
      <c r="M16" s="539"/>
      <c r="N16" s="539"/>
      <c r="O16" s="539"/>
      <c r="P16" s="539"/>
      <c r="Q16" s="540"/>
      <c r="R16" s="533" t="s">
        <v>146</v>
      </c>
      <c r="S16" s="534"/>
      <c r="T16" s="534"/>
      <c r="U16" s="534"/>
      <c r="V16" s="535"/>
      <c r="W16" s="551"/>
      <c r="X16" s="461"/>
      <c r="Y16" s="461"/>
      <c r="Z16" s="461"/>
      <c r="AA16" s="461"/>
      <c r="AB16" s="462"/>
      <c r="AC16" s="541">
        <v>21.9</v>
      </c>
      <c r="AD16" s="542"/>
      <c r="AE16" s="542"/>
      <c r="AF16" s="542"/>
      <c r="AG16" s="543"/>
      <c r="AH16" s="541">
        <v>21.7</v>
      </c>
      <c r="AI16" s="542"/>
      <c r="AJ16" s="542"/>
      <c r="AK16" s="542"/>
      <c r="AL16" s="544"/>
      <c r="AM16" s="514"/>
      <c r="AN16" s="419"/>
      <c r="AO16" s="419"/>
      <c r="AP16" s="419"/>
      <c r="AQ16" s="419"/>
      <c r="AR16" s="419"/>
      <c r="AS16" s="419"/>
      <c r="AT16" s="420"/>
      <c r="AU16" s="502"/>
      <c r="AV16" s="503"/>
      <c r="AW16" s="503"/>
      <c r="AX16" s="503"/>
      <c r="AY16" s="425" t="s">
        <v>147</v>
      </c>
      <c r="AZ16" s="426"/>
      <c r="BA16" s="426"/>
      <c r="BB16" s="426"/>
      <c r="BC16" s="426"/>
      <c r="BD16" s="426"/>
      <c r="BE16" s="426"/>
      <c r="BF16" s="426"/>
      <c r="BG16" s="426"/>
      <c r="BH16" s="426"/>
      <c r="BI16" s="426"/>
      <c r="BJ16" s="426"/>
      <c r="BK16" s="426"/>
      <c r="BL16" s="426"/>
      <c r="BM16" s="427"/>
      <c r="BN16" s="445">
        <v>5904505</v>
      </c>
      <c r="BO16" s="446"/>
      <c r="BP16" s="446"/>
      <c r="BQ16" s="446"/>
      <c r="BR16" s="446"/>
      <c r="BS16" s="446"/>
      <c r="BT16" s="446"/>
      <c r="BU16" s="447"/>
      <c r="BV16" s="445">
        <v>5977669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148</v>
      </c>
      <c r="N17" s="531"/>
      <c r="O17" s="531"/>
      <c r="P17" s="531"/>
      <c r="Q17" s="532"/>
      <c r="R17" s="533" t="s">
        <v>146</v>
      </c>
      <c r="S17" s="534"/>
      <c r="T17" s="534"/>
      <c r="U17" s="534"/>
      <c r="V17" s="535"/>
      <c r="W17" s="536" t="s">
        <v>149</v>
      </c>
      <c r="X17" s="458"/>
      <c r="Y17" s="458"/>
      <c r="Z17" s="458"/>
      <c r="AA17" s="458"/>
      <c r="AB17" s="459"/>
      <c r="AC17" s="421">
        <v>4915</v>
      </c>
      <c r="AD17" s="422"/>
      <c r="AE17" s="422"/>
      <c r="AF17" s="422"/>
      <c r="AG17" s="423"/>
      <c r="AH17" s="421">
        <v>4979</v>
      </c>
      <c r="AI17" s="422"/>
      <c r="AJ17" s="422"/>
      <c r="AK17" s="422"/>
      <c r="AL17" s="424"/>
      <c r="AM17" s="514"/>
      <c r="AN17" s="419"/>
      <c r="AO17" s="419"/>
      <c r="AP17" s="419"/>
      <c r="AQ17" s="419"/>
      <c r="AR17" s="419"/>
      <c r="AS17" s="419"/>
      <c r="AT17" s="420"/>
      <c r="AU17" s="502"/>
      <c r="AV17" s="503"/>
      <c r="AW17" s="503"/>
      <c r="AX17" s="503"/>
      <c r="AY17" s="425" t="s">
        <v>150</v>
      </c>
      <c r="AZ17" s="426"/>
      <c r="BA17" s="426"/>
      <c r="BB17" s="426"/>
      <c r="BC17" s="426"/>
      <c r="BD17" s="426"/>
      <c r="BE17" s="426"/>
      <c r="BF17" s="426"/>
      <c r="BG17" s="426"/>
      <c r="BH17" s="426"/>
      <c r="BI17" s="426"/>
      <c r="BJ17" s="426"/>
      <c r="BK17" s="426"/>
      <c r="BL17" s="426"/>
      <c r="BM17" s="427"/>
      <c r="BN17" s="445">
        <v>2032598</v>
      </c>
      <c r="BO17" s="446"/>
      <c r="BP17" s="446"/>
      <c r="BQ17" s="446"/>
      <c r="BR17" s="446"/>
      <c r="BS17" s="446"/>
      <c r="BT17" s="446"/>
      <c r="BU17" s="447"/>
      <c r="BV17" s="445">
        <v>2032463</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151</v>
      </c>
      <c r="C18" s="508"/>
      <c r="D18" s="508"/>
      <c r="E18" s="509"/>
      <c r="F18" s="509"/>
      <c r="G18" s="509"/>
      <c r="H18" s="509"/>
      <c r="I18" s="509"/>
      <c r="J18" s="509"/>
      <c r="K18" s="509"/>
      <c r="L18" s="510">
        <v>153.12</v>
      </c>
      <c r="M18" s="510"/>
      <c r="N18" s="510"/>
      <c r="O18" s="510"/>
      <c r="P18" s="510"/>
      <c r="Q18" s="510"/>
      <c r="R18" s="511"/>
      <c r="S18" s="511"/>
      <c r="T18" s="511"/>
      <c r="U18" s="511"/>
      <c r="V18" s="512"/>
      <c r="W18" s="526"/>
      <c r="X18" s="527"/>
      <c r="Y18" s="527"/>
      <c r="Z18" s="527"/>
      <c r="AA18" s="527"/>
      <c r="AB18" s="537"/>
      <c r="AC18" s="409">
        <v>52.8</v>
      </c>
      <c r="AD18" s="410"/>
      <c r="AE18" s="410"/>
      <c r="AF18" s="410"/>
      <c r="AG18" s="513"/>
      <c r="AH18" s="409">
        <v>51.4</v>
      </c>
      <c r="AI18" s="410"/>
      <c r="AJ18" s="410"/>
      <c r="AK18" s="410"/>
      <c r="AL18" s="411"/>
      <c r="AM18" s="514"/>
      <c r="AN18" s="419"/>
      <c r="AO18" s="419"/>
      <c r="AP18" s="419"/>
      <c r="AQ18" s="419"/>
      <c r="AR18" s="419"/>
      <c r="AS18" s="419"/>
      <c r="AT18" s="420"/>
      <c r="AU18" s="502"/>
      <c r="AV18" s="503"/>
      <c r="AW18" s="503"/>
      <c r="AX18" s="503"/>
      <c r="AY18" s="425" t="s">
        <v>152</v>
      </c>
      <c r="AZ18" s="426"/>
      <c r="BA18" s="426"/>
      <c r="BB18" s="426"/>
      <c r="BC18" s="426"/>
      <c r="BD18" s="426"/>
      <c r="BE18" s="426"/>
      <c r="BF18" s="426"/>
      <c r="BG18" s="426"/>
      <c r="BH18" s="426"/>
      <c r="BI18" s="426"/>
      <c r="BJ18" s="426"/>
      <c r="BK18" s="426"/>
      <c r="BL18" s="426"/>
      <c r="BM18" s="427"/>
      <c r="BN18" s="445">
        <v>5963847</v>
      </c>
      <c r="BO18" s="446"/>
      <c r="BP18" s="446"/>
      <c r="BQ18" s="446"/>
      <c r="BR18" s="446"/>
      <c r="BS18" s="446"/>
      <c r="BT18" s="446"/>
      <c r="BU18" s="447"/>
      <c r="BV18" s="445">
        <v>6190115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153</v>
      </c>
      <c r="C19" s="508"/>
      <c r="D19" s="508"/>
      <c r="E19" s="509"/>
      <c r="F19" s="509"/>
      <c r="G19" s="509"/>
      <c r="H19" s="509"/>
      <c r="I19" s="509"/>
      <c r="J19" s="509"/>
      <c r="K19" s="509"/>
      <c r="L19" s="515">
        <v>120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154</v>
      </c>
      <c r="AZ19" s="426"/>
      <c r="BA19" s="426"/>
      <c r="BB19" s="426"/>
      <c r="BC19" s="426"/>
      <c r="BD19" s="426"/>
      <c r="BE19" s="426"/>
      <c r="BF19" s="426"/>
      <c r="BG19" s="426"/>
      <c r="BH19" s="426"/>
      <c r="BI19" s="426"/>
      <c r="BJ19" s="426"/>
      <c r="BK19" s="426"/>
      <c r="BL19" s="426"/>
      <c r="BM19" s="427"/>
      <c r="BN19" s="445">
        <v>7789869</v>
      </c>
      <c r="BO19" s="446"/>
      <c r="BP19" s="446"/>
      <c r="BQ19" s="446"/>
      <c r="BR19" s="446"/>
      <c r="BS19" s="446"/>
      <c r="BT19" s="446"/>
      <c r="BU19" s="447"/>
      <c r="BV19" s="445">
        <v>8116221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155</v>
      </c>
      <c r="C20" s="508"/>
      <c r="D20" s="508"/>
      <c r="E20" s="509"/>
      <c r="F20" s="509"/>
      <c r="G20" s="509"/>
      <c r="H20" s="509"/>
      <c r="I20" s="509"/>
      <c r="J20" s="509"/>
      <c r="K20" s="509"/>
      <c r="L20" s="515">
        <v>6419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156</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157</v>
      </c>
      <c r="C22" s="475"/>
      <c r="D22" s="476"/>
      <c r="E22" s="483" t="s">
        <v>1</v>
      </c>
      <c r="F22" s="458"/>
      <c r="G22" s="458"/>
      <c r="H22" s="458"/>
      <c r="I22" s="458"/>
      <c r="J22" s="458"/>
      <c r="K22" s="459"/>
      <c r="L22" s="483" t="s">
        <v>158</v>
      </c>
      <c r="M22" s="458"/>
      <c r="N22" s="458"/>
      <c r="O22" s="458"/>
      <c r="P22" s="459"/>
      <c r="Q22" s="468" t="s">
        <v>159</v>
      </c>
      <c r="R22" s="469"/>
      <c r="S22" s="469"/>
      <c r="T22" s="469"/>
      <c r="U22" s="469"/>
      <c r="V22" s="484"/>
      <c r="W22" s="486" t="s">
        <v>160</v>
      </c>
      <c r="X22" s="475"/>
      <c r="Y22" s="476"/>
      <c r="Z22" s="483" t="s">
        <v>1</v>
      </c>
      <c r="AA22" s="458"/>
      <c r="AB22" s="458"/>
      <c r="AC22" s="458"/>
      <c r="AD22" s="458"/>
      <c r="AE22" s="458"/>
      <c r="AF22" s="458"/>
      <c r="AG22" s="459"/>
      <c r="AH22" s="457" t="s">
        <v>161</v>
      </c>
      <c r="AI22" s="458"/>
      <c r="AJ22" s="458"/>
      <c r="AK22" s="458"/>
      <c r="AL22" s="459"/>
      <c r="AM22" s="457" t="s">
        <v>162</v>
      </c>
      <c r="AN22" s="463"/>
      <c r="AO22" s="463"/>
      <c r="AP22" s="463"/>
      <c r="AQ22" s="463"/>
      <c r="AR22" s="464"/>
      <c r="AS22" s="468" t="s">
        <v>159</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163</v>
      </c>
      <c r="AZ23" s="438"/>
      <c r="BA23" s="438"/>
      <c r="BB23" s="438"/>
      <c r="BC23" s="438"/>
      <c r="BD23" s="438"/>
      <c r="BE23" s="438"/>
      <c r="BF23" s="438"/>
      <c r="BG23" s="438"/>
      <c r="BH23" s="438"/>
      <c r="BI23" s="438"/>
      <c r="BJ23" s="438"/>
      <c r="BK23" s="438"/>
      <c r="BL23" s="438"/>
      <c r="BM23" s="439"/>
      <c r="BN23" s="445">
        <v>11891105</v>
      </c>
      <c r="BO23" s="446"/>
      <c r="BP23" s="446"/>
      <c r="BQ23" s="446"/>
      <c r="BR23" s="446"/>
      <c r="BS23" s="446"/>
      <c r="BT23" s="446"/>
      <c r="BU23" s="447"/>
      <c r="BV23" s="445">
        <v>12492858</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164</v>
      </c>
      <c r="F24" s="419"/>
      <c r="G24" s="419"/>
      <c r="H24" s="419"/>
      <c r="I24" s="419"/>
      <c r="J24" s="419"/>
      <c r="K24" s="420"/>
      <c r="L24" s="421">
        <v>1</v>
      </c>
      <c r="M24" s="422"/>
      <c r="N24" s="422"/>
      <c r="O24" s="422"/>
      <c r="P24" s="423"/>
      <c r="Q24" s="421">
        <v>7630</v>
      </c>
      <c r="R24" s="422"/>
      <c r="S24" s="422"/>
      <c r="T24" s="422"/>
      <c r="U24" s="422"/>
      <c r="V24" s="423"/>
      <c r="W24" s="487"/>
      <c r="X24" s="478"/>
      <c r="Y24" s="479"/>
      <c r="Z24" s="418" t="s">
        <v>165</v>
      </c>
      <c r="AA24" s="419"/>
      <c r="AB24" s="419"/>
      <c r="AC24" s="419"/>
      <c r="AD24" s="419"/>
      <c r="AE24" s="419"/>
      <c r="AF24" s="419"/>
      <c r="AG24" s="420"/>
      <c r="AH24" s="421">
        <v>163</v>
      </c>
      <c r="AI24" s="422"/>
      <c r="AJ24" s="422"/>
      <c r="AK24" s="422"/>
      <c r="AL24" s="423"/>
      <c r="AM24" s="421">
        <v>488511</v>
      </c>
      <c r="AN24" s="422"/>
      <c r="AO24" s="422"/>
      <c r="AP24" s="422"/>
      <c r="AQ24" s="422"/>
      <c r="AR24" s="423"/>
      <c r="AS24" s="421">
        <v>2997</v>
      </c>
      <c r="AT24" s="422"/>
      <c r="AU24" s="422"/>
      <c r="AV24" s="422"/>
      <c r="AW24" s="422"/>
      <c r="AX24" s="424"/>
      <c r="AY24" s="412" t="s">
        <v>166</v>
      </c>
      <c r="AZ24" s="413"/>
      <c r="BA24" s="413"/>
      <c r="BB24" s="413"/>
      <c r="BC24" s="413"/>
      <c r="BD24" s="413"/>
      <c r="BE24" s="413"/>
      <c r="BF24" s="413"/>
      <c r="BG24" s="413"/>
      <c r="BH24" s="413"/>
      <c r="BI24" s="413"/>
      <c r="BJ24" s="413"/>
      <c r="BK24" s="413"/>
      <c r="BL24" s="413"/>
      <c r="BM24" s="414"/>
      <c r="BN24" s="445">
        <v>11269427</v>
      </c>
      <c r="BO24" s="446"/>
      <c r="BP24" s="446"/>
      <c r="BQ24" s="446"/>
      <c r="BR24" s="446"/>
      <c r="BS24" s="446"/>
      <c r="BT24" s="446"/>
      <c r="BU24" s="447"/>
      <c r="BV24" s="445">
        <v>11738878</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167</v>
      </c>
      <c r="F25" s="419"/>
      <c r="G25" s="419"/>
      <c r="H25" s="419"/>
      <c r="I25" s="419"/>
      <c r="J25" s="419"/>
      <c r="K25" s="420"/>
      <c r="L25" s="421">
        <v>1</v>
      </c>
      <c r="M25" s="422"/>
      <c r="N25" s="422"/>
      <c r="O25" s="422"/>
      <c r="P25" s="423"/>
      <c r="Q25" s="421">
        <v>6040</v>
      </c>
      <c r="R25" s="422"/>
      <c r="S25" s="422"/>
      <c r="T25" s="422"/>
      <c r="U25" s="422"/>
      <c r="V25" s="423"/>
      <c r="W25" s="487"/>
      <c r="X25" s="478"/>
      <c r="Y25" s="479"/>
      <c r="Z25" s="418" t="s">
        <v>168</v>
      </c>
      <c r="AA25" s="419"/>
      <c r="AB25" s="419"/>
      <c r="AC25" s="419"/>
      <c r="AD25" s="419"/>
      <c r="AE25" s="419"/>
      <c r="AF25" s="419"/>
      <c r="AG25" s="420"/>
      <c r="AH25" s="421" t="s">
        <v>169</v>
      </c>
      <c r="AI25" s="422"/>
      <c r="AJ25" s="422"/>
      <c r="AK25" s="422"/>
      <c r="AL25" s="423"/>
      <c r="AM25" s="421" t="s">
        <v>133</v>
      </c>
      <c r="AN25" s="422"/>
      <c r="AO25" s="422"/>
      <c r="AP25" s="422"/>
      <c r="AQ25" s="422"/>
      <c r="AR25" s="423"/>
      <c r="AS25" s="421" t="s">
        <v>169</v>
      </c>
      <c r="AT25" s="422"/>
      <c r="AU25" s="422"/>
      <c r="AV25" s="422"/>
      <c r="AW25" s="422"/>
      <c r="AX25" s="424"/>
      <c r="AY25" s="437" t="s">
        <v>170</v>
      </c>
      <c r="AZ25" s="438"/>
      <c r="BA25" s="438"/>
      <c r="BB25" s="438"/>
      <c r="BC25" s="438"/>
      <c r="BD25" s="438"/>
      <c r="BE25" s="438"/>
      <c r="BF25" s="438"/>
      <c r="BG25" s="438"/>
      <c r="BH25" s="438"/>
      <c r="BI25" s="438"/>
      <c r="BJ25" s="438"/>
      <c r="BK25" s="438"/>
      <c r="BL25" s="438"/>
      <c r="BM25" s="439"/>
      <c r="BN25" s="440" t="s">
        <v>169</v>
      </c>
      <c r="BO25" s="441"/>
      <c r="BP25" s="441"/>
      <c r="BQ25" s="441"/>
      <c r="BR25" s="441"/>
      <c r="BS25" s="441"/>
      <c r="BT25" s="441"/>
      <c r="BU25" s="442"/>
      <c r="BV25" s="440">
        <v>108207</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171</v>
      </c>
      <c r="F26" s="419"/>
      <c r="G26" s="419"/>
      <c r="H26" s="419"/>
      <c r="I26" s="419"/>
      <c r="J26" s="419"/>
      <c r="K26" s="420"/>
      <c r="L26" s="421">
        <v>1</v>
      </c>
      <c r="M26" s="422"/>
      <c r="N26" s="422"/>
      <c r="O26" s="422"/>
      <c r="P26" s="423"/>
      <c r="Q26" s="421">
        <v>5560</v>
      </c>
      <c r="R26" s="422"/>
      <c r="S26" s="422"/>
      <c r="T26" s="422"/>
      <c r="U26" s="422"/>
      <c r="V26" s="423"/>
      <c r="W26" s="487"/>
      <c r="X26" s="478"/>
      <c r="Y26" s="479"/>
      <c r="Z26" s="418" t="s">
        <v>172</v>
      </c>
      <c r="AA26" s="500"/>
      <c r="AB26" s="500"/>
      <c r="AC26" s="500"/>
      <c r="AD26" s="500"/>
      <c r="AE26" s="500"/>
      <c r="AF26" s="500"/>
      <c r="AG26" s="501"/>
      <c r="AH26" s="421">
        <v>5</v>
      </c>
      <c r="AI26" s="422"/>
      <c r="AJ26" s="422"/>
      <c r="AK26" s="422"/>
      <c r="AL26" s="423"/>
      <c r="AM26" s="421">
        <v>14225</v>
      </c>
      <c r="AN26" s="422"/>
      <c r="AO26" s="422"/>
      <c r="AP26" s="422"/>
      <c r="AQ26" s="422"/>
      <c r="AR26" s="423"/>
      <c r="AS26" s="421">
        <v>2845</v>
      </c>
      <c r="AT26" s="422"/>
      <c r="AU26" s="422"/>
      <c r="AV26" s="422"/>
      <c r="AW26" s="422"/>
      <c r="AX26" s="424"/>
      <c r="AY26" s="454" t="s">
        <v>173</v>
      </c>
      <c r="AZ26" s="455"/>
      <c r="BA26" s="455"/>
      <c r="BB26" s="455"/>
      <c r="BC26" s="455"/>
      <c r="BD26" s="455"/>
      <c r="BE26" s="455"/>
      <c r="BF26" s="455"/>
      <c r="BG26" s="455"/>
      <c r="BH26" s="455"/>
      <c r="BI26" s="455"/>
      <c r="BJ26" s="455"/>
      <c r="BK26" s="455"/>
      <c r="BL26" s="455"/>
      <c r="BM26" s="456"/>
      <c r="BN26" s="445" t="s">
        <v>169</v>
      </c>
      <c r="BO26" s="446"/>
      <c r="BP26" s="446"/>
      <c r="BQ26" s="446"/>
      <c r="BR26" s="446"/>
      <c r="BS26" s="446"/>
      <c r="BT26" s="446"/>
      <c r="BU26" s="447"/>
      <c r="BV26" s="445" t="s">
        <v>174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175</v>
      </c>
      <c r="F27" s="419"/>
      <c r="G27" s="419"/>
      <c r="H27" s="419"/>
      <c r="I27" s="419"/>
      <c r="J27" s="419"/>
      <c r="K27" s="420"/>
      <c r="L27" s="421">
        <v>1</v>
      </c>
      <c r="M27" s="422"/>
      <c r="N27" s="422"/>
      <c r="O27" s="422"/>
      <c r="P27" s="423"/>
      <c r="Q27" s="421">
        <v>2830</v>
      </c>
      <c r="R27" s="422"/>
      <c r="S27" s="422"/>
      <c r="T27" s="422"/>
      <c r="U27" s="422"/>
      <c r="V27" s="423"/>
      <c r="W27" s="487"/>
      <c r="X27" s="478"/>
      <c r="Y27" s="479"/>
      <c r="Z27" s="418" t="s">
        <v>176</v>
      </c>
      <c r="AA27" s="419"/>
      <c r="AB27" s="419"/>
      <c r="AC27" s="419"/>
      <c r="AD27" s="419"/>
      <c r="AE27" s="419"/>
      <c r="AF27" s="419"/>
      <c r="AG27" s="420"/>
      <c r="AH27" s="421">
        <v>1</v>
      </c>
      <c r="AI27" s="422"/>
      <c r="AJ27" s="422"/>
      <c r="AK27" s="422"/>
      <c r="AL27" s="423"/>
      <c r="AM27" s="421" t="s">
        <v>177</v>
      </c>
      <c r="AN27" s="422"/>
      <c r="AO27" s="422"/>
      <c r="AP27" s="422"/>
      <c r="AQ27" s="422"/>
      <c r="AR27" s="423"/>
      <c r="AS27" s="421" t="s">
        <v>178</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t="s">
        <v>169</v>
      </c>
      <c r="BO27" s="449"/>
      <c r="BP27" s="449"/>
      <c r="BQ27" s="449"/>
      <c r="BR27" s="449"/>
      <c r="BS27" s="449"/>
      <c r="BT27" s="449"/>
      <c r="BU27" s="450"/>
      <c r="BV27" s="448" t="s">
        <v>133</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180</v>
      </c>
      <c r="F28" s="419"/>
      <c r="G28" s="419"/>
      <c r="H28" s="419"/>
      <c r="I28" s="419"/>
      <c r="J28" s="419"/>
      <c r="K28" s="420"/>
      <c r="L28" s="421">
        <v>1</v>
      </c>
      <c r="M28" s="422"/>
      <c r="N28" s="422"/>
      <c r="O28" s="422"/>
      <c r="P28" s="423"/>
      <c r="Q28" s="421">
        <v>2400</v>
      </c>
      <c r="R28" s="422"/>
      <c r="S28" s="422"/>
      <c r="T28" s="422"/>
      <c r="U28" s="422"/>
      <c r="V28" s="423"/>
      <c r="W28" s="487"/>
      <c r="X28" s="478"/>
      <c r="Y28" s="479"/>
      <c r="Z28" s="418" t="s">
        <v>181</v>
      </c>
      <c r="AA28" s="419"/>
      <c r="AB28" s="419"/>
      <c r="AC28" s="419"/>
      <c r="AD28" s="419"/>
      <c r="AE28" s="419"/>
      <c r="AF28" s="419"/>
      <c r="AG28" s="420"/>
      <c r="AH28" s="421" t="s">
        <v>169</v>
      </c>
      <c r="AI28" s="422"/>
      <c r="AJ28" s="422"/>
      <c r="AK28" s="422"/>
      <c r="AL28" s="423"/>
      <c r="AM28" s="421" t="s">
        <v>169</v>
      </c>
      <c r="AN28" s="422"/>
      <c r="AO28" s="422"/>
      <c r="AP28" s="422"/>
      <c r="AQ28" s="422"/>
      <c r="AR28" s="423"/>
      <c r="AS28" s="421" t="s">
        <v>169</v>
      </c>
      <c r="AT28" s="422"/>
      <c r="AU28" s="422"/>
      <c r="AV28" s="422"/>
      <c r="AW28" s="422"/>
      <c r="AX28" s="424"/>
      <c r="AY28" s="428" t="s">
        <v>182</v>
      </c>
      <c r="AZ28" s="429"/>
      <c r="BA28" s="429"/>
      <c r="BB28" s="430"/>
      <c r="BC28" s="437" t="s">
        <v>42</v>
      </c>
      <c r="BD28" s="438"/>
      <c r="BE28" s="438"/>
      <c r="BF28" s="438"/>
      <c r="BG28" s="438"/>
      <c r="BH28" s="438"/>
      <c r="BI28" s="438"/>
      <c r="BJ28" s="438"/>
      <c r="BK28" s="438"/>
      <c r="BL28" s="438"/>
      <c r="BM28" s="439"/>
      <c r="BN28" s="440">
        <v>1797202</v>
      </c>
      <c r="BO28" s="441"/>
      <c r="BP28" s="441"/>
      <c r="BQ28" s="441"/>
      <c r="BR28" s="441"/>
      <c r="BS28" s="441"/>
      <c r="BT28" s="441"/>
      <c r="BU28" s="442"/>
      <c r="BV28" s="440">
        <v>1557015</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183</v>
      </c>
      <c r="F29" s="419"/>
      <c r="G29" s="419"/>
      <c r="H29" s="419"/>
      <c r="I29" s="419"/>
      <c r="J29" s="419"/>
      <c r="K29" s="420"/>
      <c r="L29" s="421">
        <v>14</v>
      </c>
      <c r="M29" s="422"/>
      <c r="N29" s="422"/>
      <c r="O29" s="422"/>
      <c r="P29" s="423"/>
      <c r="Q29" s="421">
        <v>2250</v>
      </c>
      <c r="R29" s="422"/>
      <c r="S29" s="422"/>
      <c r="T29" s="422"/>
      <c r="U29" s="422"/>
      <c r="V29" s="423"/>
      <c r="W29" s="488"/>
      <c r="X29" s="489"/>
      <c r="Y29" s="490"/>
      <c r="Z29" s="418" t="s">
        <v>184</v>
      </c>
      <c r="AA29" s="419"/>
      <c r="AB29" s="419"/>
      <c r="AC29" s="419"/>
      <c r="AD29" s="419"/>
      <c r="AE29" s="419"/>
      <c r="AF29" s="419"/>
      <c r="AG29" s="420"/>
      <c r="AH29" s="421">
        <v>164</v>
      </c>
      <c r="AI29" s="422"/>
      <c r="AJ29" s="422"/>
      <c r="AK29" s="422"/>
      <c r="AL29" s="423"/>
      <c r="AM29" s="421">
        <v>491352</v>
      </c>
      <c r="AN29" s="422"/>
      <c r="AO29" s="422"/>
      <c r="AP29" s="422"/>
      <c r="AQ29" s="422"/>
      <c r="AR29" s="423"/>
      <c r="AS29" s="421">
        <v>2996</v>
      </c>
      <c r="AT29" s="422"/>
      <c r="AU29" s="422"/>
      <c r="AV29" s="422"/>
      <c r="AW29" s="422"/>
      <c r="AX29" s="424"/>
      <c r="AY29" s="431"/>
      <c r="AZ29" s="432"/>
      <c r="BA29" s="432"/>
      <c r="BB29" s="433"/>
      <c r="BC29" s="425" t="s">
        <v>185</v>
      </c>
      <c r="BD29" s="426"/>
      <c r="BE29" s="426"/>
      <c r="BF29" s="426"/>
      <c r="BG29" s="426"/>
      <c r="BH29" s="426"/>
      <c r="BI29" s="426"/>
      <c r="BJ29" s="426"/>
      <c r="BK29" s="426"/>
      <c r="BL29" s="426"/>
      <c r="BM29" s="427"/>
      <c r="BN29" s="445">
        <v>3127326</v>
      </c>
      <c r="BO29" s="446"/>
      <c r="BP29" s="446"/>
      <c r="BQ29" s="446"/>
      <c r="BR29" s="446"/>
      <c r="BS29" s="446"/>
      <c r="BT29" s="446"/>
      <c r="BU29" s="447"/>
      <c r="BV29" s="445">
        <v>3123950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186</v>
      </c>
      <c r="X30" s="498"/>
      <c r="Y30" s="498"/>
      <c r="Z30" s="498"/>
      <c r="AA30" s="498"/>
      <c r="AB30" s="498"/>
      <c r="AC30" s="498"/>
      <c r="AD30" s="498"/>
      <c r="AE30" s="498"/>
      <c r="AF30" s="498"/>
      <c r="AG30" s="499"/>
      <c r="AH30" s="409">
        <v>92.8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5733339</v>
      </c>
      <c r="BO30" s="449"/>
      <c r="BP30" s="449"/>
      <c r="BQ30" s="449"/>
      <c r="BR30" s="449"/>
      <c r="BS30" s="449"/>
      <c r="BT30" s="449"/>
      <c r="BU30" s="450"/>
      <c r="BV30" s="448">
        <v>5403862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187</v>
      </c>
      <c r="D32" s="193"/>
      <c r="E32" s="193"/>
      <c r="F32" s="190"/>
      <c r="G32" s="190"/>
      <c r="H32" s="190"/>
      <c r="I32" s="190"/>
      <c r="J32" s="190"/>
      <c r="K32" s="190"/>
      <c r="L32" s="190"/>
      <c r="M32" s="190"/>
      <c r="N32" s="190"/>
      <c r="O32" s="190"/>
      <c r="P32" s="190"/>
      <c r="Q32" s="190"/>
      <c r="R32" s="190"/>
      <c r="S32" s="190"/>
      <c r="T32" s="190"/>
      <c r="U32" s="190" t="s">
        <v>188</v>
      </c>
      <c r="V32" s="190"/>
      <c r="W32" s="190"/>
      <c r="X32" s="190"/>
      <c r="Y32" s="190"/>
      <c r="Z32" s="190"/>
      <c r="AA32" s="190"/>
      <c r="AB32" s="190"/>
      <c r="AC32" s="190"/>
      <c r="AD32" s="190"/>
      <c r="AE32" s="190"/>
      <c r="AF32" s="190"/>
      <c r="AG32" s="190"/>
      <c r="AH32" s="190"/>
      <c r="AI32" s="190"/>
      <c r="AJ32" s="190"/>
      <c r="AK32" s="190"/>
      <c r="AL32" s="190"/>
      <c r="AM32" s="194" t="s">
        <v>189</v>
      </c>
      <c r="AN32" s="190"/>
      <c r="AO32" s="190"/>
      <c r="AP32" s="190"/>
      <c r="AQ32" s="190"/>
      <c r="AR32" s="190"/>
      <c r="AS32" s="194"/>
      <c r="AT32" s="194"/>
      <c r="AU32" s="194"/>
      <c r="AV32" s="194"/>
      <c r="AW32" s="194"/>
      <c r="AX32" s="194"/>
      <c r="AY32" s="194"/>
      <c r="AZ32" s="194"/>
      <c r="BA32" s="194"/>
      <c r="BB32" s="190"/>
      <c r="BC32" s="194"/>
      <c r="BD32" s="190"/>
      <c r="BE32" s="194" t="s">
        <v>190</v>
      </c>
      <c r="BF32" s="190"/>
      <c r="BG32" s="190"/>
      <c r="BH32" s="190"/>
      <c r="BI32" s="190"/>
      <c r="BJ32" s="194"/>
      <c r="BK32" s="194"/>
      <c r="BL32" s="194"/>
      <c r="BM32" s="194"/>
      <c r="BN32" s="194"/>
      <c r="BO32" s="194"/>
      <c r="BP32" s="194"/>
      <c r="BQ32" s="194"/>
      <c r="BR32" s="190"/>
      <c r="BS32" s="190"/>
      <c r="BT32" s="190"/>
      <c r="BU32" s="190"/>
      <c r="BV32" s="190"/>
      <c r="BW32" s="190" t="s">
        <v>191</v>
      </c>
      <c r="BX32" s="190"/>
      <c r="BY32" s="190"/>
      <c r="BZ32" s="190"/>
      <c r="CA32" s="190"/>
      <c r="CB32" s="194"/>
      <c r="CC32" s="194"/>
      <c r="CD32" s="194"/>
      <c r="CE32" s="194"/>
      <c r="CF32" s="194"/>
      <c r="CG32" s="194"/>
      <c r="CH32" s="194"/>
      <c r="CI32" s="194"/>
      <c r="CJ32" s="194"/>
      <c r="CK32" s="194"/>
      <c r="CL32" s="194"/>
      <c r="CM32" s="194"/>
      <c r="CN32" s="194"/>
      <c r="CO32" s="194" t="s">
        <v>192</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193</v>
      </c>
      <c r="D33" s="408"/>
      <c r="E33" s="407" t="s">
        <v>194</v>
      </c>
      <c r="F33" s="407"/>
      <c r="G33" s="407"/>
      <c r="H33" s="407"/>
      <c r="I33" s="407"/>
      <c r="J33" s="407"/>
      <c r="K33" s="407"/>
      <c r="L33" s="407"/>
      <c r="M33" s="407"/>
      <c r="N33" s="407"/>
      <c r="O33" s="407"/>
      <c r="P33" s="407"/>
      <c r="Q33" s="407"/>
      <c r="R33" s="407"/>
      <c r="S33" s="407"/>
      <c r="T33" s="195"/>
      <c r="U33" s="408" t="s">
        <v>195</v>
      </c>
      <c r="V33" s="408"/>
      <c r="W33" s="407" t="s">
        <v>194</v>
      </c>
      <c r="X33" s="407"/>
      <c r="Y33" s="407"/>
      <c r="Z33" s="407"/>
      <c r="AA33" s="407"/>
      <c r="AB33" s="407"/>
      <c r="AC33" s="407"/>
      <c r="AD33" s="407"/>
      <c r="AE33" s="407"/>
      <c r="AF33" s="407"/>
      <c r="AG33" s="407"/>
      <c r="AH33" s="407"/>
      <c r="AI33" s="407"/>
      <c r="AJ33" s="407"/>
      <c r="AK33" s="407"/>
      <c r="AL33" s="195"/>
      <c r="AM33" s="408" t="s">
        <v>195</v>
      </c>
      <c r="AN33" s="408"/>
      <c r="AO33" s="407" t="s">
        <v>194</v>
      </c>
      <c r="AP33" s="407"/>
      <c r="AQ33" s="407"/>
      <c r="AR33" s="407"/>
      <c r="AS33" s="407"/>
      <c r="AT33" s="407"/>
      <c r="AU33" s="407"/>
      <c r="AV33" s="407"/>
      <c r="AW33" s="407"/>
      <c r="AX33" s="407"/>
      <c r="AY33" s="407"/>
      <c r="AZ33" s="407"/>
      <c r="BA33" s="407"/>
      <c r="BB33" s="407"/>
      <c r="BC33" s="407"/>
      <c r="BD33" s="196"/>
      <c r="BE33" s="407" t="s">
        <v>196</v>
      </c>
      <c r="BF33" s="407"/>
      <c r="BG33" s="407" t="s">
        <v>197</v>
      </c>
      <c r="BH33" s="407"/>
      <c r="BI33" s="407"/>
      <c r="BJ33" s="407"/>
      <c r="BK33" s="407"/>
      <c r="BL33" s="407"/>
      <c r="BM33" s="407"/>
      <c r="BN33" s="407"/>
      <c r="BO33" s="407"/>
      <c r="BP33" s="407"/>
      <c r="BQ33" s="407"/>
      <c r="BR33" s="407"/>
      <c r="BS33" s="407"/>
      <c r="BT33" s="407"/>
      <c r="BU33" s="407"/>
      <c r="BV33" s="196"/>
      <c r="BW33" s="408" t="s">
        <v>196</v>
      </c>
      <c r="BX33" s="408"/>
      <c r="BY33" s="407" t="s">
        <v>198</v>
      </c>
      <c r="BZ33" s="407"/>
      <c r="CA33" s="407"/>
      <c r="CB33" s="407"/>
      <c r="CC33" s="407"/>
      <c r="CD33" s="407"/>
      <c r="CE33" s="407"/>
      <c r="CF33" s="407"/>
      <c r="CG33" s="407"/>
      <c r="CH33" s="407"/>
      <c r="CI33" s="407"/>
      <c r="CJ33" s="407"/>
      <c r="CK33" s="407"/>
      <c r="CL33" s="407"/>
      <c r="CM33" s="407"/>
      <c r="CN33" s="195"/>
      <c r="CO33" s="408" t="s">
        <v>193</v>
      </c>
      <c r="CP33" s="408"/>
      <c r="CQ33" s="407" t="s">
        <v>199</v>
      </c>
      <c r="CR33" s="407"/>
      <c r="CS33" s="407"/>
      <c r="CT33" s="407"/>
      <c r="CU33" s="407"/>
      <c r="CV33" s="407"/>
      <c r="CW33" s="407"/>
      <c r="CX33" s="407"/>
      <c r="CY33" s="407"/>
      <c r="CZ33" s="407"/>
      <c r="DA33" s="407"/>
      <c r="DB33" s="407"/>
      <c r="DC33" s="407"/>
      <c r="DD33" s="407"/>
      <c r="DE33" s="407"/>
      <c r="DF33" s="195"/>
      <c r="DG33" s="406" t="s">
        <v>200</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南部町国民健康保険特別会計</v>
      </c>
      <c r="X34" s="403"/>
      <c r="Y34" s="403"/>
      <c r="Z34" s="403"/>
      <c r="AA34" s="403"/>
      <c r="AB34" s="403"/>
      <c r="AC34" s="403"/>
      <c r="AD34" s="403"/>
      <c r="AE34" s="403"/>
      <c r="AF34" s="403"/>
      <c r="AG34" s="403"/>
      <c r="AH34" s="403"/>
      <c r="AI34" s="403"/>
      <c r="AJ34" s="403"/>
      <c r="AK34" s="403"/>
      <c r="AL34" s="193"/>
      <c r="AM34" s="404">
        <f>IF(AO34="","",MAX(C34:D43,U34:V43)+1)</f>
        <v>9</v>
      </c>
      <c r="AN34" s="404"/>
      <c r="AO34" s="403" t="str">
        <f>IF('各会計、関係団体の財政状況及び健全化判断比率'!B33="","",'各会計、関係団体の財政状況及び健全化判断比率'!B33)</f>
        <v>南部町病院事業会計</v>
      </c>
      <c r="AP34" s="403"/>
      <c r="AQ34" s="403"/>
      <c r="AR34" s="403"/>
      <c r="AS34" s="403"/>
      <c r="AT34" s="403"/>
      <c r="AU34" s="403"/>
      <c r="AV34" s="403"/>
      <c r="AW34" s="403"/>
      <c r="AX34" s="403"/>
      <c r="AY34" s="403"/>
      <c r="AZ34" s="403"/>
      <c r="BA34" s="403"/>
      <c r="BB34" s="403"/>
      <c r="BC34" s="403"/>
      <c r="BD34" s="193"/>
      <c r="BE34" s="404">
        <f>IF(BG34="","",MAX(C34:D43,U34:V43,AM34:AN43)+1)</f>
        <v>10</v>
      </c>
      <c r="BF34" s="404"/>
      <c r="BG34" s="403" t="str">
        <f>IF('各会計、関係団体の財政状況及び健全化判断比率'!B34="","",'各会計、関係団体の財政状況及び健全化判断比率'!B34)</f>
        <v>南部町営地方卸売市場特別会計</v>
      </c>
      <c r="BH34" s="403"/>
      <c r="BI34" s="403"/>
      <c r="BJ34" s="403"/>
      <c r="BK34" s="403"/>
      <c r="BL34" s="403"/>
      <c r="BM34" s="403"/>
      <c r="BN34" s="403"/>
      <c r="BO34" s="403"/>
      <c r="BP34" s="403"/>
      <c r="BQ34" s="403"/>
      <c r="BR34" s="403"/>
      <c r="BS34" s="403"/>
      <c r="BT34" s="403"/>
      <c r="BU34" s="403"/>
      <c r="BV34" s="193"/>
      <c r="BW34" s="404">
        <f>IF(BY34="","",MAX(C34:D43,U34:V43,AM34:AN43,BE34:BF43)+1)</f>
        <v>13</v>
      </c>
      <c r="BX34" s="404"/>
      <c r="BY34" s="403" t="str">
        <f>IF('各会計、関係団体の財政状況及び健全化判断比率'!B68="","",'各会計、関係団体の財政状況及び健全化判断比率'!B68)</f>
        <v>八戸地域広域市町村圏事務組合</v>
      </c>
      <c r="BZ34" s="403"/>
      <c r="CA34" s="403"/>
      <c r="CB34" s="403"/>
      <c r="CC34" s="403"/>
      <c r="CD34" s="403"/>
      <c r="CE34" s="403"/>
      <c r="CF34" s="403"/>
      <c r="CG34" s="403"/>
      <c r="CH34" s="403"/>
      <c r="CI34" s="403"/>
      <c r="CJ34" s="403"/>
      <c r="CK34" s="403"/>
      <c r="CL34" s="403"/>
      <c r="CM34" s="403"/>
      <c r="CN34" s="193"/>
      <c r="CO34" s="404">
        <f>IF(CQ34="","",MAX(C34:D43,U34:V43,AM34:AN43,BE34:BF43,BW34:BX43)+1)</f>
        <v>23</v>
      </c>
      <c r="CP34" s="404"/>
      <c r="CQ34" s="403" t="str">
        <f>IF('各会計、関係団体の財政状況及び健全化判断比率'!BS7="","",'各会計、関係団体の財政状況及び健全化判断比率'!BS7)</f>
        <v>南部町健康増進公社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南部町学校給食センター特別会計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南部町介護保険特別会計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11</v>
      </c>
      <c r="BF35" s="404"/>
      <c r="BG35" s="403" t="str">
        <f>IF('各会計、関係団体の財政状況及び健全化判断比率'!B35="","",'各会計、関係団体の財政状況及び健全化判断比率'!B35)</f>
        <v>南部町公共下水道事業特別会計</v>
      </c>
      <c r="BH35" s="403"/>
      <c r="BI35" s="403"/>
      <c r="BJ35" s="403"/>
      <c r="BK35" s="403"/>
      <c r="BL35" s="403"/>
      <c r="BM35" s="403"/>
      <c r="BN35" s="403"/>
      <c r="BO35" s="403"/>
      <c r="BP35" s="403"/>
      <c r="BQ35" s="403"/>
      <c r="BR35" s="403"/>
      <c r="BS35" s="403"/>
      <c r="BT35" s="403"/>
      <c r="BU35" s="403"/>
      <c r="BV35" s="193"/>
      <c r="BW35" s="404">
        <f t="shared" ref="BW35:BW43" si="2">IF(BY35="","",BW34+1)</f>
        <v>14</v>
      </c>
      <c r="BX35" s="404"/>
      <c r="BY35" s="403" t="str">
        <f>IF('各会計、関係団体の財政状況及び健全化判断比率'!B69="","",'各会計、関係団体の財政状況及び健全化判断比率'!B69)</f>
        <v>三戸郡福祉事務組合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南部町農林漁業体験実習館事業特別会計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南部町後期高齢者医療特別会計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12</v>
      </c>
      <c r="BF36" s="404"/>
      <c r="BG36" s="403" t="str">
        <f>IF('各会計、関係団体の財政状況及び健全化判断比率'!B36="","",'各会計、関係団体の財政状況及び健全化判断比率'!B36)</f>
        <v>南部町農業集落排水事業特別会計</v>
      </c>
      <c r="BH36" s="403"/>
      <c r="BI36" s="403"/>
      <c r="BJ36" s="403"/>
      <c r="BK36" s="403"/>
      <c r="BL36" s="403"/>
      <c r="BM36" s="403"/>
      <c r="BN36" s="403"/>
      <c r="BO36" s="403"/>
      <c r="BP36" s="403"/>
      <c r="BQ36" s="403"/>
      <c r="BR36" s="403"/>
      <c r="BS36" s="403"/>
      <c r="BT36" s="403"/>
      <c r="BU36" s="403"/>
      <c r="BV36" s="193"/>
      <c r="BW36" s="404">
        <f t="shared" si="2"/>
        <v>15</v>
      </c>
      <c r="BX36" s="404"/>
      <c r="BY36" s="403" t="str">
        <f>IF('各会計、関係団体の財政状況及び健全化判断比率'!B70="","",'各会計、関係団体の財政状況及び健全化判断比率'!B70)</f>
        <v>三戸地区環境整備事務組合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15">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7</v>
      </c>
      <c r="V37" s="404"/>
      <c r="W37" s="403" t="str">
        <f>IF('各会計、関係団体の財政状況及び健全化判断比率'!B31="","",'各会計、関係団体の財政状況及び健全化判断比率'!B31)</f>
        <v>南部町介護サービス事業特別会計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16</v>
      </c>
      <c r="BX37" s="404"/>
      <c r="BY37" s="403" t="str">
        <f>IF('各会計、関係団体の財政状況及び健全化判断比率'!B71="","",'各会計、関係団体の財政状況及び健全化判断比率'!B71)</f>
        <v>八戸圏域水道企業団</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f t="shared" si="4"/>
        <v>8</v>
      </c>
      <c r="V38" s="404"/>
      <c r="W38" s="403" t="str">
        <f>IF('各会計、関係団体の財政状況及び健全化判断比率'!B32="","",'各会計、関係団体の財政状況及び健全化判断比率'!B32)</f>
        <v>南部町介護老人保健施設特別会計</v>
      </c>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17</v>
      </c>
      <c r="BX38" s="404"/>
      <c r="BY38" s="403" t="str">
        <f>IF('各会計、関係団体の財政状況及び健全化判断比率'!B72="","",'各会計、関係団体の財政状況及び健全化判断比率'!B72)</f>
        <v>青森県後期高齢者医療広域連合（一般会計）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18</v>
      </c>
      <c r="BX39" s="404"/>
      <c r="BY39" s="403" t="str">
        <f>IF('各会計、関係団体の財政状況及び健全化判断比率'!B73="","",'各会計、関係団体の財政状況及び健全化判断比率'!B73)</f>
        <v>青森県後期高齢者医療広域連合（特別会計）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19</v>
      </c>
      <c r="BX40" s="404"/>
      <c r="BY40" s="403" t="str">
        <f>IF('各会計、関係団体の財政状況及び健全化判断比率'!B74="","",'各会計、関係団体の財政状況及び健全化判断比率'!B74)</f>
        <v>青森県市町村総合事務組合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20</v>
      </c>
      <c r="BX41" s="404"/>
      <c r="BY41" s="403" t="str">
        <f>IF('各会計、関係団体の財政状況及び健全化判断比率'!B75="","",'各会計、関係団体の財政状況及び健全化判断比率'!B75)</f>
        <v>青森県市町村職員退職手当組合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21</v>
      </c>
      <c r="BX42" s="404"/>
      <c r="BY42" s="403" t="str">
        <f>IF('各会計、関係団体の財政状況及び健全化判断比率'!B76="","",'各会計、関係団体の財政状況及び健全化判断比率'!B76)</f>
        <v>田子高原広域事務組合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22</v>
      </c>
      <c r="BX43" s="404"/>
      <c r="BY43" s="403" t="str">
        <f>IF('各会計、関係団体の財政状況及び健全化判断比率'!B77="","",'各会計、関係団体の財政状況及び健全化判断比率'!B77)</f>
        <v>青森県交通災害共済組合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201</v>
      </c>
      <c r="C46" s="165"/>
      <c r="D46" s="165"/>
      <c r="E46" s="165" t="s">
        <v>202</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203</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204</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205</v>
      </c>
    </row>
    <row r="50" spans="5:5" x14ac:dyDescent="0.15">
      <c r="E50" s="167" t="s">
        <v>206</v>
      </c>
    </row>
    <row r="51" spans="5:5" x14ac:dyDescent="0.15">
      <c r="E51" s="167" t="s">
        <v>207</v>
      </c>
    </row>
    <row r="52" spans="5:5" x14ac:dyDescent="0.15">
      <c r="E52" s="167" t="s">
        <v>208</v>
      </c>
    </row>
    <row r="53" spans="5:5" x14ac:dyDescent="0.15">
      <c r="E53" s="167" t="s">
        <v>209</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U9XwEpbYMiLxK0Igw+oxZhLWcsuLdNqciW7VjDwO9q1Ir0hPlSVGQ9fRP3lx4Q4yTQYUlSRIqpKBK04AU8hbbA==" saltValue="eqH4mANkTWrMQSHJU8jji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24" t="s">
        <v>558</v>
      </c>
      <c r="D34" s="1224"/>
      <c r="E34" s="1225"/>
      <c r="F34" s="32">
        <v>11.64</v>
      </c>
      <c r="G34" s="33">
        <v>12.94</v>
      </c>
      <c r="H34" s="33">
        <v>13.99</v>
      </c>
      <c r="I34" s="33">
        <v>15.14</v>
      </c>
      <c r="J34" s="34">
        <v>11.55</v>
      </c>
      <c r="K34" s="22"/>
      <c r="L34" s="22"/>
      <c r="M34" s="22"/>
      <c r="N34" s="22"/>
      <c r="O34" s="22"/>
      <c r="P34" s="22"/>
    </row>
    <row r="35" spans="1:16" ht="39" customHeight="1" x14ac:dyDescent="0.15">
      <c r="A35" s="22"/>
      <c r="B35" s="35"/>
      <c r="C35" s="1218" t="s">
        <v>559</v>
      </c>
      <c r="D35" s="1219"/>
      <c r="E35" s="1220"/>
      <c r="F35" s="36">
        <v>2.76</v>
      </c>
      <c r="G35" s="37">
        <v>3.76</v>
      </c>
      <c r="H35" s="37">
        <v>3.94</v>
      </c>
      <c r="I35" s="37">
        <v>4.72</v>
      </c>
      <c r="J35" s="38">
        <v>5.55</v>
      </c>
      <c r="K35" s="22"/>
      <c r="L35" s="22"/>
      <c r="M35" s="22"/>
      <c r="N35" s="22"/>
      <c r="O35" s="22"/>
      <c r="P35" s="22"/>
    </row>
    <row r="36" spans="1:16" ht="39" customHeight="1" x14ac:dyDescent="0.15">
      <c r="A36" s="22"/>
      <c r="B36" s="35"/>
      <c r="C36" s="1218" t="s">
        <v>560</v>
      </c>
      <c r="D36" s="1219"/>
      <c r="E36" s="1220"/>
      <c r="F36" s="36">
        <v>0</v>
      </c>
      <c r="G36" s="37">
        <v>0.24</v>
      </c>
      <c r="H36" s="37">
        <v>0.54</v>
      </c>
      <c r="I36" s="37">
        <v>0.33</v>
      </c>
      <c r="J36" s="38">
        <v>0.85</v>
      </c>
      <c r="K36" s="22"/>
      <c r="L36" s="22"/>
      <c r="M36" s="22"/>
      <c r="N36" s="22"/>
      <c r="O36" s="22"/>
      <c r="P36" s="22"/>
    </row>
    <row r="37" spans="1:16" ht="39" customHeight="1" x14ac:dyDescent="0.15">
      <c r="A37" s="22"/>
      <c r="B37" s="35"/>
      <c r="C37" s="1218" t="s">
        <v>561</v>
      </c>
      <c r="D37" s="1219"/>
      <c r="E37" s="1220"/>
      <c r="F37" s="36">
        <v>0.56000000000000005</v>
      </c>
      <c r="G37" s="37">
        <v>0.53</v>
      </c>
      <c r="H37" s="37">
        <v>0.02</v>
      </c>
      <c r="I37" s="37">
        <v>0.64</v>
      </c>
      <c r="J37" s="38">
        <v>0.28999999999999998</v>
      </c>
      <c r="K37" s="22"/>
      <c r="L37" s="22"/>
      <c r="M37" s="22"/>
      <c r="N37" s="22"/>
      <c r="O37" s="22"/>
      <c r="P37" s="22"/>
    </row>
    <row r="38" spans="1:16" ht="39" customHeight="1" x14ac:dyDescent="0.15">
      <c r="A38" s="22"/>
      <c r="B38" s="35"/>
      <c r="C38" s="1218" t="s">
        <v>562</v>
      </c>
      <c r="D38" s="1219"/>
      <c r="E38" s="1220"/>
      <c r="F38" s="36">
        <v>0.02</v>
      </c>
      <c r="G38" s="37">
        <v>0.15</v>
      </c>
      <c r="H38" s="37">
        <v>0.16</v>
      </c>
      <c r="I38" s="37">
        <v>0.02</v>
      </c>
      <c r="J38" s="38">
        <v>0.04</v>
      </c>
      <c r="K38" s="22"/>
      <c r="L38" s="22"/>
      <c r="M38" s="22"/>
      <c r="N38" s="22"/>
      <c r="O38" s="22"/>
      <c r="P38" s="22"/>
    </row>
    <row r="39" spans="1:16" ht="39" customHeight="1" x14ac:dyDescent="0.15">
      <c r="A39" s="22"/>
      <c r="B39" s="35"/>
      <c r="C39" s="1218" t="s">
        <v>563</v>
      </c>
      <c r="D39" s="1219"/>
      <c r="E39" s="1220"/>
      <c r="F39" s="36">
        <v>0.08</v>
      </c>
      <c r="G39" s="37">
        <v>0.13</v>
      </c>
      <c r="H39" s="37">
        <v>0</v>
      </c>
      <c r="I39" s="37">
        <v>0</v>
      </c>
      <c r="J39" s="38">
        <v>0</v>
      </c>
      <c r="K39" s="22"/>
      <c r="L39" s="22"/>
      <c r="M39" s="22"/>
      <c r="N39" s="22"/>
      <c r="O39" s="22"/>
      <c r="P39" s="22"/>
    </row>
    <row r="40" spans="1:16" ht="39" customHeight="1" x14ac:dyDescent="0.15">
      <c r="A40" s="22"/>
      <c r="B40" s="35"/>
      <c r="C40" s="1218" t="s">
        <v>564</v>
      </c>
      <c r="D40" s="1219"/>
      <c r="E40" s="1220"/>
      <c r="F40" s="36">
        <v>0</v>
      </c>
      <c r="G40" s="37">
        <v>0</v>
      </c>
      <c r="H40" s="37">
        <v>0</v>
      </c>
      <c r="I40" s="37">
        <v>0</v>
      </c>
      <c r="J40" s="38">
        <v>0</v>
      </c>
      <c r="K40" s="22"/>
      <c r="L40" s="22"/>
      <c r="M40" s="22"/>
      <c r="N40" s="22"/>
      <c r="O40" s="22"/>
      <c r="P40" s="22"/>
    </row>
    <row r="41" spans="1:16" ht="39" customHeight="1" x14ac:dyDescent="0.15">
      <c r="A41" s="22"/>
      <c r="B41" s="35"/>
      <c r="C41" s="1218" t="s">
        <v>565</v>
      </c>
      <c r="D41" s="1219"/>
      <c r="E41" s="1220"/>
      <c r="F41" s="36">
        <v>0</v>
      </c>
      <c r="G41" s="37">
        <v>0</v>
      </c>
      <c r="H41" s="37">
        <v>0</v>
      </c>
      <c r="I41" s="37">
        <v>0</v>
      </c>
      <c r="J41" s="38">
        <v>0</v>
      </c>
      <c r="K41" s="22"/>
      <c r="L41" s="22"/>
      <c r="M41" s="22"/>
      <c r="N41" s="22"/>
      <c r="O41" s="22"/>
      <c r="P41" s="22"/>
    </row>
    <row r="42" spans="1:16" ht="39" customHeight="1" x14ac:dyDescent="0.15">
      <c r="A42" s="22"/>
      <c r="B42" s="39"/>
      <c r="C42" s="1218" t="s">
        <v>566</v>
      </c>
      <c r="D42" s="1219"/>
      <c r="E42" s="1220"/>
      <c r="F42" s="36" t="s">
        <v>510</v>
      </c>
      <c r="G42" s="37" t="s">
        <v>510</v>
      </c>
      <c r="H42" s="37" t="s">
        <v>510</v>
      </c>
      <c r="I42" s="37" t="s">
        <v>510</v>
      </c>
      <c r="J42" s="38" t="s">
        <v>510</v>
      </c>
      <c r="K42" s="22"/>
      <c r="L42" s="22"/>
      <c r="M42" s="22"/>
      <c r="N42" s="22"/>
      <c r="O42" s="22"/>
      <c r="P42" s="22"/>
    </row>
    <row r="43" spans="1:16" ht="39" customHeight="1" thickBot="1" x14ac:dyDescent="0.2">
      <c r="A43" s="22"/>
      <c r="B43" s="40"/>
      <c r="C43" s="1221" t="s">
        <v>567</v>
      </c>
      <c r="D43" s="1222"/>
      <c r="E43" s="1223"/>
      <c r="F43" s="41">
        <v>0.09</v>
      </c>
      <c r="G43" s="42">
        <v>0.1</v>
      </c>
      <c r="H43" s="42">
        <v>0.13</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U1iNbMD+LEafajDX1fRJSdupwBv/B/Ibb9v9wsxnWXYyGyBnlQXjVssFo9eD6zJLtQZzWEgGYRkbdgd0KngEsQ==" saltValue="/1hcklHMagfQKqms3fmv4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34" t="s">
        <v>11</v>
      </c>
      <c r="C45" s="1235"/>
      <c r="D45" s="58"/>
      <c r="E45" s="1240" t="s">
        <v>12</v>
      </c>
      <c r="F45" s="1240"/>
      <c r="G45" s="1240"/>
      <c r="H45" s="1240"/>
      <c r="I45" s="1240"/>
      <c r="J45" s="1241"/>
      <c r="K45" s="59">
        <v>1855</v>
      </c>
      <c r="L45" s="60">
        <v>1843</v>
      </c>
      <c r="M45" s="60">
        <v>1721</v>
      </c>
      <c r="N45" s="60">
        <v>1634</v>
      </c>
      <c r="O45" s="61">
        <v>1548</v>
      </c>
      <c r="P45" s="48"/>
      <c r="Q45" s="48"/>
      <c r="R45" s="48"/>
      <c r="S45" s="48"/>
      <c r="T45" s="48"/>
      <c r="U45" s="48"/>
    </row>
    <row r="46" spans="1:21" ht="30.75" customHeight="1" x14ac:dyDescent="0.15">
      <c r="A46" s="48"/>
      <c r="B46" s="1236"/>
      <c r="C46" s="1237"/>
      <c r="D46" s="62"/>
      <c r="E46" s="1228" t="s">
        <v>13</v>
      </c>
      <c r="F46" s="1228"/>
      <c r="G46" s="1228"/>
      <c r="H46" s="1228"/>
      <c r="I46" s="1228"/>
      <c r="J46" s="1229"/>
      <c r="K46" s="63" t="s">
        <v>510</v>
      </c>
      <c r="L46" s="64" t="s">
        <v>510</v>
      </c>
      <c r="M46" s="64" t="s">
        <v>510</v>
      </c>
      <c r="N46" s="64" t="s">
        <v>510</v>
      </c>
      <c r="O46" s="65" t="s">
        <v>510</v>
      </c>
      <c r="P46" s="48"/>
      <c r="Q46" s="48"/>
      <c r="R46" s="48"/>
      <c r="S46" s="48"/>
      <c r="T46" s="48"/>
      <c r="U46" s="48"/>
    </row>
    <row r="47" spans="1:21" ht="30.75" customHeight="1" x14ac:dyDescent="0.15">
      <c r="A47" s="48"/>
      <c r="B47" s="1236"/>
      <c r="C47" s="1237"/>
      <c r="D47" s="62"/>
      <c r="E47" s="1228" t="s">
        <v>14</v>
      </c>
      <c r="F47" s="1228"/>
      <c r="G47" s="1228"/>
      <c r="H47" s="1228"/>
      <c r="I47" s="1228"/>
      <c r="J47" s="1229"/>
      <c r="K47" s="63" t="s">
        <v>510</v>
      </c>
      <c r="L47" s="64" t="s">
        <v>510</v>
      </c>
      <c r="M47" s="64" t="s">
        <v>510</v>
      </c>
      <c r="N47" s="64" t="s">
        <v>510</v>
      </c>
      <c r="O47" s="65" t="s">
        <v>510</v>
      </c>
      <c r="P47" s="48"/>
      <c r="Q47" s="48"/>
      <c r="R47" s="48"/>
      <c r="S47" s="48"/>
      <c r="T47" s="48"/>
      <c r="U47" s="48"/>
    </row>
    <row r="48" spans="1:21" ht="30.75" customHeight="1" x14ac:dyDescent="0.15">
      <c r="A48" s="48"/>
      <c r="B48" s="1236"/>
      <c r="C48" s="1237"/>
      <c r="D48" s="62"/>
      <c r="E48" s="1228" t="s">
        <v>15</v>
      </c>
      <c r="F48" s="1228"/>
      <c r="G48" s="1228"/>
      <c r="H48" s="1228"/>
      <c r="I48" s="1228"/>
      <c r="J48" s="1229"/>
      <c r="K48" s="63">
        <v>267</v>
      </c>
      <c r="L48" s="64">
        <v>276</v>
      </c>
      <c r="M48" s="64">
        <v>288</v>
      </c>
      <c r="N48" s="64">
        <v>284</v>
      </c>
      <c r="O48" s="65">
        <v>283</v>
      </c>
      <c r="P48" s="48"/>
      <c r="Q48" s="48"/>
      <c r="R48" s="48"/>
      <c r="S48" s="48"/>
      <c r="T48" s="48"/>
      <c r="U48" s="48"/>
    </row>
    <row r="49" spans="1:21" ht="30.75" customHeight="1" x14ac:dyDescent="0.15">
      <c r="A49" s="48"/>
      <c r="B49" s="1236"/>
      <c r="C49" s="1237"/>
      <c r="D49" s="62"/>
      <c r="E49" s="1228" t="s">
        <v>16</v>
      </c>
      <c r="F49" s="1228"/>
      <c r="G49" s="1228"/>
      <c r="H49" s="1228"/>
      <c r="I49" s="1228"/>
      <c r="J49" s="1229"/>
      <c r="K49" s="63">
        <v>81</v>
      </c>
      <c r="L49" s="64">
        <v>77</v>
      </c>
      <c r="M49" s="64">
        <v>68</v>
      </c>
      <c r="N49" s="64">
        <v>69</v>
      </c>
      <c r="O49" s="65">
        <v>69</v>
      </c>
      <c r="P49" s="48"/>
      <c r="Q49" s="48"/>
      <c r="R49" s="48"/>
      <c r="S49" s="48"/>
      <c r="T49" s="48"/>
      <c r="U49" s="48"/>
    </row>
    <row r="50" spans="1:21" ht="30.75" customHeight="1" x14ac:dyDescent="0.15">
      <c r="A50" s="48"/>
      <c r="B50" s="1236"/>
      <c r="C50" s="1237"/>
      <c r="D50" s="62"/>
      <c r="E50" s="1228" t="s">
        <v>17</v>
      </c>
      <c r="F50" s="1228"/>
      <c r="G50" s="1228"/>
      <c r="H50" s="1228"/>
      <c r="I50" s="1228"/>
      <c r="J50" s="1229"/>
      <c r="K50" s="63">
        <v>1</v>
      </c>
      <c r="L50" s="64" t="s">
        <v>510</v>
      </c>
      <c r="M50" s="64" t="s">
        <v>510</v>
      </c>
      <c r="N50" s="64" t="s">
        <v>510</v>
      </c>
      <c r="O50" s="65" t="s">
        <v>510</v>
      </c>
      <c r="P50" s="48"/>
      <c r="Q50" s="48"/>
      <c r="R50" s="48"/>
      <c r="S50" s="48"/>
      <c r="T50" s="48"/>
      <c r="U50" s="48"/>
    </row>
    <row r="51" spans="1:21" ht="30.75" customHeight="1" x14ac:dyDescent="0.15">
      <c r="A51" s="48"/>
      <c r="B51" s="1238"/>
      <c r="C51" s="1239"/>
      <c r="D51" s="66"/>
      <c r="E51" s="1228" t="s">
        <v>18</v>
      </c>
      <c r="F51" s="1228"/>
      <c r="G51" s="1228"/>
      <c r="H51" s="1228"/>
      <c r="I51" s="1228"/>
      <c r="J51" s="1229"/>
      <c r="K51" s="63" t="s">
        <v>510</v>
      </c>
      <c r="L51" s="64" t="s">
        <v>510</v>
      </c>
      <c r="M51" s="64" t="s">
        <v>510</v>
      </c>
      <c r="N51" s="64" t="s">
        <v>510</v>
      </c>
      <c r="O51" s="65" t="s">
        <v>510</v>
      </c>
      <c r="P51" s="48"/>
      <c r="Q51" s="48"/>
      <c r="R51" s="48"/>
      <c r="S51" s="48"/>
      <c r="T51" s="48"/>
      <c r="U51" s="48"/>
    </row>
    <row r="52" spans="1:21" ht="30.75" customHeight="1" x14ac:dyDescent="0.15">
      <c r="A52" s="48"/>
      <c r="B52" s="1226" t="s">
        <v>19</v>
      </c>
      <c r="C52" s="1227"/>
      <c r="D52" s="66"/>
      <c r="E52" s="1228" t="s">
        <v>20</v>
      </c>
      <c r="F52" s="1228"/>
      <c r="G52" s="1228"/>
      <c r="H52" s="1228"/>
      <c r="I52" s="1228"/>
      <c r="J52" s="1229"/>
      <c r="K52" s="63">
        <v>1459</v>
      </c>
      <c r="L52" s="64">
        <v>1538</v>
      </c>
      <c r="M52" s="64">
        <v>1509</v>
      </c>
      <c r="N52" s="64">
        <v>1460</v>
      </c>
      <c r="O52" s="65">
        <v>1434</v>
      </c>
      <c r="P52" s="48"/>
      <c r="Q52" s="48"/>
      <c r="R52" s="48"/>
      <c r="S52" s="48"/>
      <c r="T52" s="48"/>
      <c r="U52" s="48"/>
    </row>
    <row r="53" spans="1:21" ht="30.75" customHeight="1" thickBot="1" x14ac:dyDescent="0.2">
      <c r="A53" s="48"/>
      <c r="B53" s="1230" t="s">
        <v>21</v>
      </c>
      <c r="C53" s="1231"/>
      <c r="D53" s="67"/>
      <c r="E53" s="1232" t="s">
        <v>22</v>
      </c>
      <c r="F53" s="1232"/>
      <c r="G53" s="1232"/>
      <c r="H53" s="1232"/>
      <c r="I53" s="1232"/>
      <c r="J53" s="1233"/>
      <c r="K53" s="68">
        <v>745</v>
      </c>
      <c r="L53" s="69">
        <v>658</v>
      </c>
      <c r="M53" s="69">
        <v>568</v>
      </c>
      <c r="N53" s="69">
        <v>527</v>
      </c>
      <c r="O53" s="70">
        <v>466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SSW+xF8JmdatOa8zyDKpDNNppIE5vgF+aIxKhSqR1TeqCAm+aKmRlw/AwCVrO6+FFb/7fpLSyHu/DH2og+3HSw==" saltValue="EUIVaavxXQCWOYgnDevPM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552</v>
      </c>
      <c r="J40" s="79" t="s">
        <v>553</v>
      </c>
      <c r="K40" s="79" t="s">
        <v>554</v>
      </c>
      <c r="L40" s="79" t="s">
        <v>555</v>
      </c>
      <c r="M40" s="80" t="s">
        <v>556</v>
      </c>
    </row>
    <row r="41" spans="2:13" ht="27.75" customHeight="1" x14ac:dyDescent="0.15">
      <c r="B41" s="1254" t="s">
        <v>24</v>
      </c>
      <c r="C41" s="1255"/>
      <c r="D41" s="81"/>
      <c r="E41" s="1256" t="s">
        <v>25</v>
      </c>
      <c r="F41" s="1256"/>
      <c r="G41" s="1256"/>
      <c r="H41" s="1257"/>
      <c r="I41" s="82">
        <v>14750</v>
      </c>
      <c r="J41" s="83">
        <v>14187</v>
      </c>
      <c r="K41" s="83">
        <v>13289</v>
      </c>
      <c r="L41" s="83">
        <v>12529</v>
      </c>
      <c r="M41" s="84">
        <v>11922</v>
      </c>
    </row>
    <row r="42" spans="2:13" ht="27.75" customHeight="1" x14ac:dyDescent="0.15">
      <c r="B42" s="1244"/>
      <c r="C42" s="1245"/>
      <c r="D42" s="85"/>
      <c r="E42" s="1248" t="s">
        <v>26</v>
      </c>
      <c r="F42" s="1248"/>
      <c r="G42" s="1248"/>
      <c r="H42" s="1249"/>
      <c r="I42" s="86" t="s">
        <v>510</v>
      </c>
      <c r="J42" s="87" t="s">
        <v>510</v>
      </c>
      <c r="K42" s="87" t="s">
        <v>510</v>
      </c>
      <c r="L42" s="87" t="s">
        <v>510</v>
      </c>
      <c r="M42" s="88" t="s">
        <v>510</v>
      </c>
    </row>
    <row r="43" spans="2:13" ht="27.75" customHeight="1" x14ac:dyDescent="0.15">
      <c r="B43" s="1244"/>
      <c r="C43" s="1245"/>
      <c r="D43" s="85"/>
      <c r="E43" s="1248" t="s">
        <v>27</v>
      </c>
      <c r="F43" s="1248"/>
      <c r="G43" s="1248"/>
      <c r="H43" s="1249"/>
      <c r="I43" s="86">
        <v>4626</v>
      </c>
      <c r="J43" s="87">
        <v>4403</v>
      </c>
      <c r="K43" s="87">
        <v>4317</v>
      </c>
      <c r="L43" s="87">
        <v>4304</v>
      </c>
      <c r="M43" s="88">
        <v>4104</v>
      </c>
    </row>
    <row r="44" spans="2:13" ht="27.75" customHeight="1" x14ac:dyDescent="0.15">
      <c r="B44" s="1244"/>
      <c r="C44" s="1245"/>
      <c r="D44" s="85"/>
      <c r="E44" s="1248" t="s">
        <v>28</v>
      </c>
      <c r="F44" s="1248"/>
      <c r="G44" s="1248"/>
      <c r="H44" s="1249"/>
      <c r="I44" s="86">
        <v>468</v>
      </c>
      <c r="J44" s="87">
        <v>479</v>
      </c>
      <c r="K44" s="87">
        <v>452</v>
      </c>
      <c r="L44" s="87">
        <v>406</v>
      </c>
      <c r="M44" s="88">
        <v>356</v>
      </c>
    </row>
    <row r="45" spans="2:13" ht="27.75" customHeight="1" x14ac:dyDescent="0.15">
      <c r="B45" s="1244"/>
      <c r="C45" s="1245"/>
      <c r="D45" s="85"/>
      <c r="E45" s="1248" t="s">
        <v>29</v>
      </c>
      <c r="F45" s="1248"/>
      <c r="G45" s="1248"/>
      <c r="H45" s="1249"/>
      <c r="I45" s="86">
        <v>1688</v>
      </c>
      <c r="J45" s="87">
        <v>1555</v>
      </c>
      <c r="K45" s="87">
        <v>1459</v>
      </c>
      <c r="L45" s="87">
        <v>1360</v>
      </c>
      <c r="M45" s="88">
        <v>1273</v>
      </c>
    </row>
    <row r="46" spans="2:13" ht="27.75" customHeight="1" x14ac:dyDescent="0.15">
      <c r="B46" s="1244"/>
      <c r="C46" s="1245"/>
      <c r="D46" s="89"/>
      <c r="E46" s="1248" t="s">
        <v>30</v>
      </c>
      <c r="F46" s="1248"/>
      <c r="G46" s="1248"/>
      <c r="H46" s="1249"/>
      <c r="I46" s="86" t="s">
        <v>510</v>
      </c>
      <c r="J46" s="87" t="s">
        <v>510</v>
      </c>
      <c r="K46" s="87" t="s">
        <v>510</v>
      </c>
      <c r="L46" s="87" t="s">
        <v>510</v>
      </c>
      <c r="M46" s="88" t="s">
        <v>510</v>
      </c>
    </row>
    <row r="47" spans="2:13" ht="27.75" customHeight="1" x14ac:dyDescent="0.15">
      <c r="B47" s="1244"/>
      <c r="C47" s="1245"/>
      <c r="D47" s="90"/>
      <c r="E47" s="1258" t="s">
        <v>31</v>
      </c>
      <c r="F47" s="1259"/>
      <c r="G47" s="1259"/>
      <c r="H47" s="1260"/>
      <c r="I47" s="86" t="s">
        <v>510</v>
      </c>
      <c r="J47" s="87" t="s">
        <v>510</v>
      </c>
      <c r="K47" s="87" t="s">
        <v>510</v>
      </c>
      <c r="L47" s="87" t="s">
        <v>510</v>
      </c>
      <c r="M47" s="88" t="s">
        <v>510</v>
      </c>
    </row>
    <row r="48" spans="2:13" ht="27.75" customHeight="1" x14ac:dyDescent="0.15">
      <c r="B48" s="1244"/>
      <c r="C48" s="1245"/>
      <c r="D48" s="85"/>
      <c r="E48" s="1248" t="s">
        <v>32</v>
      </c>
      <c r="F48" s="1248"/>
      <c r="G48" s="1248"/>
      <c r="H48" s="1249"/>
      <c r="I48" s="86" t="s">
        <v>510</v>
      </c>
      <c r="J48" s="87" t="s">
        <v>510</v>
      </c>
      <c r="K48" s="87" t="s">
        <v>510</v>
      </c>
      <c r="L48" s="87" t="s">
        <v>510</v>
      </c>
      <c r="M48" s="88" t="s">
        <v>510</v>
      </c>
    </row>
    <row r="49" spans="2:13" ht="27.75" customHeight="1" x14ac:dyDescent="0.15">
      <c r="B49" s="1246"/>
      <c r="C49" s="1247"/>
      <c r="D49" s="85"/>
      <c r="E49" s="1248" t="s">
        <v>33</v>
      </c>
      <c r="F49" s="1248"/>
      <c r="G49" s="1248"/>
      <c r="H49" s="1249"/>
      <c r="I49" s="86" t="s">
        <v>510</v>
      </c>
      <c r="J49" s="87" t="s">
        <v>510</v>
      </c>
      <c r="K49" s="87" t="s">
        <v>510</v>
      </c>
      <c r="L49" s="87" t="s">
        <v>510</v>
      </c>
      <c r="M49" s="88" t="s">
        <v>510</v>
      </c>
    </row>
    <row r="50" spans="2:13" ht="27.75" customHeight="1" x14ac:dyDescent="0.15">
      <c r="B50" s="1242" t="s">
        <v>34</v>
      </c>
      <c r="C50" s="1243"/>
      <c r="D50" s="91"/>
      <c r="E50" s="1248" t="s">
        <v>35</v>
      </c>
      <c r="F50" s="1248"/>
      <c r="G50" s="1248"/>
      <c r="H50" s="1249"/>
      <c r="I50" s="86">
        <v>6942</v>
      </c>
      <c r="J50" s="87">
        <v>7502</v>
      </c>
      <c r="K50" s="87">
        <v>8213</v>
      </c>
      <c r="L50" s="87">
        <v>8716</v>
      </c>
      <c r="M50" s="88">
        <v>9211</v>
      </c>
    </row>
    <row r="51" spans="2:13" ht="27.75" customHeight="1" x14ac:dyDescent="0.15">
      <c r="B51" s="1244"/>
      <c r="C51" s="1245"/>
      <c r="D51" s="85"/>
      <c r="E51" s="1248" t="s">
        <v>36</v>
      </c>
      <c r="F51" s="1248"/>
      <c r="G51" s="1248"/>
      <c r="H51" s="1249"/>
      <c r="I51" s="86">
        <v>453</v>
      </c>
      <c r="J51" s="87">
        <v>379</v>
      </c>
      <c r="K51" s="87">
        <v>320</v>
      </c>
      <c r="L51" s="87">
        <v>260</v>
      </c>
      <c r="M51" s="88">
        <v>214</v>
      </c>
    </row>
    <row r="52" spans="2:13" ht="27.75" customHeight="1" x14ac:dyDescent="0.15">
      <c r="B52" s="1246"/>
      <c r="C52" s="1247"/>
      <c r="D52" s="85"/>
      <c r="E52" s="1248" t="s">
        <v>37</v>
      </c>
      <c r="F52" s="1248"/>
      <c r="G52" s="1248"/>
      <c r="H52" s="1249"/>
      <c r="I52" s="86">
        <v>13567</v>
      </c>
      <c r="J52" s="87">
        <v>12973</v>
      </c>
      <c r="K52" s="87">
        <v>12650</v>
      </c>
      <c r="L52" s="87">
        <v>12055</v>
      </c>
      <c r="M52" s="88">
        <v>11700</v>
      </c>
    </row>
    <row r="53" spans="2:13" ht="27.75" customHeight="1" thickBot="1" x14ac:dyDescent="0.2">
      <c r="B53" s="1250" t="s">
        <v>38</v>
      </c>
      <c r="C53" s="1251"/>
      <c r="D53" s="92"/>
      <c r="E53" s="1252" t="s">
        <v>39</v>
      </c>
      <c r="F53" s="1252"/>
      <c r="G53" s="1252"/>
      <c r="H53" s="1253"/>
      <c r="I53" s="93">
        <v>570</v>
      </c>
      <c r="J53" s="94">
        <v>-231</v>
      </c>
      <c r="K53" s="94">
        <v>-1666</v>
      </c>
      <c r="L53" s="94">
        <v>-2432</v>
      </c>
      <c r="M53" s="95">
        <v>-3470</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3fKDFHQKOy8H+dX3e1SKK9H2h0FdW+TUnpmYw7jAaYgcvNK4GzMO4KUXvBytgQ8t2tgNwa9TBHgCFW7Cs+NNg==" saltValue="3SZ1HO1D8dradBehVmuIr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55" zoomScaleNormal="5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554</v>
      </c>
      <c r="G54" s="104" t="s">
        <v>555</v>
      </c>
      <c r="H54" s="105" t="s">
        <v>556</v>
      </c>
    </row>
    <row r="55" spans="2:8" ht="52.5" customHeight="1" x14ac:dyDescent="0.15">
      <c r="B55" s="106"/>
      <c r="C55" s="1269" t="s">
        <v>42</v>
      </c>
      <c r="D55" s="1269"/>
      <c r="E55" s="1270"/>
      <c r="F55" s="107">
        <v>1367</v>
      </c>
      <c r="G55" s="107">
        <v>1557</v>
      </c>
      <c r="H55" s="108">
        <v>1797</v>
      </c>
    </row>
    <row r="56" spans="2:8" ht="52.5" customHeight="1" x14ac:dyDescent="0.15">
      <c r="B56" s="109"/>
      <c r="C56" s="1271" t="s">
        <v>43</v>
      </c>
      <c r="D56" s="1271"/>
      <c r="E56" s="1272"/>
      <c r="F56" s="110">
        <v>2768</v>
      </c>
      <c r="G56" s="110">
        <v>3124</v>
      </c>
      <c r="H56" s="111">
        <v>3127</v>
      </c>
    </row>
    <row r="57" spans="2:8" ht="53.25" customHeight="1" x14ac:dyDescent="0.15">
      <c r="B57" s="109"/>
      <c r="C57" s="1273" t="s">
        <v>44</v>
      </c>
      <c r="D57" s="1273"/>
      <c r="E57" s="1274"/>
      <c r="F57" s="112">
        <v>5403</v>
      </c>
      <c r="G57" s="112">
        <v>5404</v>
      </c>
      <c r="H57" s="113">
        <v>5733</v>
      </c>
    </row>
    <row r="58" spans="2:8" ht="45.75" customHeight="1" x14ac:dyDescent="0.15">
      <c r="B58" s="114"/>
      <c r="C58" s="1261" t="s">
        <v>583</v>
      </c>
      <c r="D58" s="1262"/>
      <c r="E58" s="1263"/>
      <c r="F58" s="115">
        <v>3446</v>
      </c>
      <c r="G58" s="115">
        <v>3339</v>
      </c>
      <c r="H58" s="116">
        <v>3555</v>
      </c>
    </row>
    <row r="59" spans="2:8" ht="45.75" customHeight="1" x14ac:dyDescent="0.15">
      <c r="B59" s="114"/>
      <c r="C59" s="1261" t="s">
        <v>584</v>
      </c>
      <c r="D59" s="1262"/>
      <c r="E59" s="1263"/>
      <c r="F59" s="115">
        <v>1726</v>
      </c>
      <c r="G59" s="115">
        <v>1832</v>
      </c>
      <c r="H59" s="116">
        <v>1943</v>
      </c>
    </row>
    <row r="60" spans="2:8" ht="45.75" customHeight="1" x14ac:dyDescent="0.15">
      <c r="B60" s="114"/>
      <c r="C60" s="1261" t="s">
        <v>585</v>
      </c>
      <c r="D60" s="1262"/>
      <c r="E60" s="1263"/>
      <c r="F60" s="115">
        <v>219</v>
      </c>
      <c r="G60" s="115">
        <v>222</v>
      </c>
      <c r="H60" s="116">
        <v>225</v>
      </c>
    </row>
    <row r="61" spans="2:8" ht="45.75" customHeight="1" x14ac:dyDescent="0.15">
      <c r="B61" s="114"/>
      <c r="C61" s="1261" t="s">
        <v>586</v>
      </c>
      <c r="D61" s="1262"/>
      <c r="E61" s="1263"/>
      <c r="F61" s="115">
        <v>10</v>
      </c>
      <c r="G61" s="115">
        <v>10</v>
      </c>
      <c r="H61" s="116">
        <v>10</v>
      </c>
    </row>
    <row r="62" spans="2:8" ht="45.75" customHeight="1" thickBot="1" x14ac:dyDescent="0.2">
      <c r="B62" s="117"/>
      <c r="C62" s="1264" t="s">
        <v>587</v>
      </c>
      <c r="D62" s="1265"/>
      <c r="E62" s="1266"/>
      <c r="F62" s="118">
        <v>0</v>
      </c>
      <c r="G62" s="118">
        <v>0</v>
      </c>
      <c r="H62" s="119">
        <v>0</v>
      </c>
    </row>
    <row r="63" spans="2:8" ht="52.5" customHeight="1" thickBot="1" x14ac:dyDescent="0.2">
      <c r="B63" s="120"/>
      <c r="C63" s="1267" t="s">
        <v>45</v>
      </c>
      <c r="D63" s="1267"/>
      <c r="E63" s="1268"/>
      <c r="F63" s="121">
        <v>9537</v>
      </c>
      <c r="G63" s="121">
        <v>10085</v>
      </c>
      <c r="H63" s="122">
        <v>10658</v>
      </c>
    </row>
    <row r="64" spans="2:8" ht="15" customHeight="1" x14ac:dyDescent="0.15"/>
    <row r="65" ht="0" hidden="1" customHeight="1" x14ac:dyDescent="0.15"/>
    <row r="66" ht="0" hidden="1" customHeight="1" x14ac:dyDescent="0.15"/>
  </sheetData>
  <sheetProtection algorithmName="SHA-512" hashValue="srtgs9SGzrXgXYEBpuKT1GwC75cVPZlzbalAZ6LW2mt/TygPWf8L3fdiRFzFdqcAdMrKzf5Jwi4/QK/gvFJF1w==" saltValue="6ZLGy8DhCcuTOzLUWY5iX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55" zoomScaleNormal="55" zoomScaleSheetLayoutView="55" workbookViewId="0"/>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589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590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5" t="s">
        <v>591</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74"/>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74"/>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74"/>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74"/>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592</v>
      </c>
    </row>
    <row r="50" spans="1:109" x14ac:dyDescent="0.15">
      <c r="B50" s="374"/>
      <c r="G50" s="1284"/>
      <c r="H50" s="1284"/>
      <c r="I50" s="1284"/>
      <c r="J50" s="1284"/>
      <c r="K50" s="384"/>
      <c r="L50" s="384"/>
      <c r="M50" s="385"/>
      <c r="N50" s="385"/>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552</v>
      </c>
      <c r="BQ50" s="1288"/>
      <c r="BR50" s="1288"/>
      <c r="BS50" s="1288"/>
      <c r="BT50" s="1288"/>
      <c r="BU50" s="1288"/>
      <c r="BV50" s="1288"/>
      <c r="BW50" s="1288"/>
      <c r="BX50" s="1288" t="s">
        <v>553</v>
      </c>
      <c r="BY50" s="1288"/>
      <c r="BZ50" s="1288"/>
      <c r="CA50" s="1288"/>
      <c r="CB50" s="1288"/>
      <c r="CC50" s="1288"/>
      <c r="CD50" s="1288"/>
      <c r="CE50" s="1288"/>
      <c r="CF50" s="1288" t="s">
        <v>554</v>
      </c>
      <c r="CG50" s="1288"/>
      <c r="CH50" s="1288"/>
      <c r="CI50" s="1288"/>
      <c r="CJ50" s="1288"/>
      <c r="CK50" s="1288"/>
      <c r="CL50" s="1288"/>
      <c r="CM50" s="1288"/>
      <c r="CN50" s="1288" t="s">
        <v>555</v>
      </c>
      <c r="CO50" s="1288"/>
      <c r="CP50" s="1288"/>
      <c r="CQ50" s="1288"/>
      <c r="CR50" s="1288"/>
      <c r="CS50" s="1288"/>
      <c r="CT50" s="1288"/>
      <c r="CU50" s="1288"/>
      <c r="CV50" s="1288" t="s">
        <v>556</v>
      </c>
      <c r="CW50" s="1288"/>
      <c r="CX50" s="1288"/>
      <c r="CY50" s="1288"/>
      <c r="CZ50" s="1288"/>
      <c r="DA50" s="1288"/>
      <c r="DB50" s="1288"/>
      <c r="DC50" s="1288"/>
    </row>
    <row r="51" spans="1:109" ht="13.5" customHeight="1" x14ac:dyDescent="0.15">
      <c r="B51" s="374"/>
      <c r="G51" s="1295"/>
      <c r="H51" s="1295"/>
      <c r="I51" s="1293"/>
      <c r="J51" s="1293"/>
      <c r="K51" s="1290"/>
      <c r="L51" s="1290"/>
      <c r="M51" s="1290"/>
      <c r="N51" s="1290"/>
      <c r="AM51" s="383"/>
      <c r="AN51" s="1291" t="s">
        <v>593</v>
      </c>
      <c r="AO51" s="1291"/>
      <c r="AP51" s="1291"/>
      <c r="AQ51" s="1291"/>
      <c r="AR51" s="1291"/>
      <c r="AS51" s="1291"/>
      <c r="AT51" s="1291"/>
      <c r="AU51" s="1291"/>
      <c r="AV51" s="1291"/>
      <c r="AW51" s="1291"/>
      <c r="AX51" s="1291"/>
      <c r="AY51" s="1291"/>
      <c r="AZ51" s="1291"/>
      <c r="BA51" s="1291"/>
      <c r="BB51" s="1291" t="s">
        <v>594</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74"/>
      <c r="G52" s="1295"/>
      <c r="H52" s="1295"/>
      <c r="I52" s="1293"/>
      <c r="J52" s="1293"/>
      <c r="K52" s="1290"/>
      <c r="L52" s="1290"/>
      <c r="M52" s="1290"/>
      <c r="N52" s="1290"/>
      <c r="AM52" s="38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82"/>
      <c r="B53" s="374"/>
      <c r="G53" s="1295"/>
      <c r="H53" s="1295"/>
      <c r="I53" s="1284"/>
      <c r="J53" s="1284"/>
      <c r="K53" s="1290"/>
      <c r="L53" s="1290"/>
      <c r="M53" s="1290"/>
      <c r="N53" s="1290"/>
      <c r="AM53" s="383"/>
      <c r="AN53" s="1291"/>
      <c r="AO53" s="1291"/>
      <c r="AP53" s="1291"/>
      <c r="AQ53" s="1291"/>
      <c r="AR53" s="1291"/>
      <c r="AS53" s="1291"/>
      <c r="AT53" s="1291"/>
      <c r="AU53" s="1291"/>
      <c r="AV53" s="1291"/>
      <c r="AW53" s="1291"/>
      <c r="AX53" s="1291"/>
      <c r="AY53" s="1291"/>
      <c r="AZ53" s="1291"/>
      <c r="BA53" s="1291"/>
      <c r="BB53" s="1291" t="s">
        <v>595</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45.9</v>
      </c>
      <c r="CG53" s="1289"/>
      <c r="CH53" s="1289"/>
      <c r="CI53" s="1289"/>
      <c r="CJ53" s="1289"/>
      <c r="CK53" s="1289"/>
      <c r="CL53" s="1289"/>
      <c r="CM53" s="1289"/>
      <c r="CN53" s="1289">
        <v>47.6</v>
      </c>
      <c r="CO53" s="1289"/>
      <c r="CP53" s="1289"/>
      <c r="CQ53" s="1289"/>
      <c r="CR53" s="1289"/>
      <c r="CS53" s="1289"/>
      <c r="CT53" s="1289"/>
      <c r="CU53" s="1289"/>
      <c r="CV53" s="1289">
        <v>49.4</v>
      </c>
      <c r="CW53" s="1289"/>
      <c r="CX53" s="1289"/>
      <c r="CY53" s="1289"/>
      <c r="CZ53" s="1289"/>
      <c r="DA53" s="1289"/>
      <c r="DB53" s="1289"/>
      <c r="DC53" s="1289"/>
    </row>
    <row r="54" spans="1:109" x14ac:dyDescent="0.15">
      <c r="A54" s="382"/>
      <c r="B54" s="374"/>
      <c r="G54" s="1295"/>
      <c r="H54" s="1295"/>
      <c r="I54" s="1284"/>
      <c r="J54" s="1284"/>
      <c r="K54" s="1290"/>
      <c r="L54" s="1290"/>
      <c r="M54" s="1290"/>
      <c r="N54" s="1290"/>
      <c r="AM54" s="38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82"/>
      <c r="B55" s="374"/>
      <c r="G55" s="1284"/>
      <c r="H55" s="1284"/>
      <c r="I55" s="1284"/>
      <c r="J55" s="1284"/>
      <c r="K55" s="1290"/>
      <c r="L55" s="1290"/>
      <c r="M55" s="1290"/>
      <c r="N55" s="1290"/>
      <c r="AN55" s="1288" t="s">
        <v>596</v>
      </c>
      <c r="AO55" s="1288"/>
      <c r="AP55" s="1288"/>
      <c r="AQ55" s="1288"/>
      <c r="AR55" s="1288"/>
      <c r="AS55" s="1288"/>
      <c r="AT55" s="1288"/>
      <c r="AU55" s="1288"/>
      <c r="AV55" s="1288"/>
      <c r="AW55" s="1288"/>
      <c r="AX55" s="1288"/>
      <c r="AY55" s="1288"/>
      <c r="AZ55" s="1288"/>
      <c r="BA55" s="1288"/>
      <c r="BB55" s="1291" t="s">
        <v>594</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37.200000000000003</v>
      </c>
      <c r="CG55" s="1289"/>
      <c r="CH55" s="1289"/>
      <c r="CI55" s="1289"/>
      <c r="CJ55" s="1289"/>
      <c r="CK55" s="1289"/>
      <c r="CL55" s="1289"/>
      <c r="CM55" s="1289"/>
      <c r="CN55" s="1289">
        <v>24</v>
      </c>
      <c r="CO55" s="1289"/>
      <c r="CP55" s="1289"/>
      <c r="CQ55" s="1289"/>
      <c r="CR55" s="1289"/>
      <c r="CS55" s="1289"/>
      <c r="CT55" s="1289"/>
      <c r="CU55" s="1289"/>
      <c r="CV55" s="1289">
        <v>19.8</v>
      </c>
      <c r="CW55" s="1289"/>
      <c r="CX55" s="1289"/>
      <c r="CY55" s="1289"/>
      <c r="CZ55" s="1289"/>
      <c r="DA55" s="1289"/>
      <c r="DB55" s="1289"/>
      <c r="DC55" s="1289"/>
    </row>
    <row r="56" spans="1:109" x14ac:dyDescent="0.15">
      <c r="A56" s="382"/>
      <c r="B56" s="374"/>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82" customFormat="1" x14ac:dyDescent="0.15">
      <c r="B57" s="386"/>
      <c r="G57" s="1284"/>
      <c r="H57" s="1284"/>
      <c r="I57" s="1294"/>
      <c r="J57" s="1294"/>
      <c r="K57" s="1290"/>
      <c r="L57" s="1290"/>
      <c r="M57" s="1290"/>
      <c r="N57" s="1290"/>
      <c r="AM57" s="367"/>
      <c r="AN57" s="1288"/>
      <c r="AO57" s="1288"/>
      <c r="AP57" s="1288"/>
      <c r="AQ57" s="1288"/>
      <c r="AR57" s="1288"/>
      <c r="AS57" s="1288"/>
      <c r="AT57" s="1288"/>
      <c r="AU57" s="1288"/>
      <c r="AV57" s="1288"/>
      <c r="AW57" s="1288"/>
      <c r="AX57" s="1288"/>
      <c r="AY57" s="1288"/>
      <c r="AZ57" s="1288"/>
      <c r="BA57" s="1288"/>
      <c r="BB57" s="1291" t="s">
        <v>595</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55.8</v>
      </c>
      <c r="CG57" s="1289"/>
      <c r="CH57" s="1289"/>
      <c r="CI57" s="1289"/>
      <c r="CJ57" s="1289"/>
      <c r="CK57" s="1289"/>
      <c r="CL57" s="1289"/>
      <c r="CM57" s="1289"/>
      <c r="CN57" s="1289">
        <v>56.1</v>
      </c>
      <c r="CO57" s="1289"/>
      <c r="CP57" s="1289"/>
      <c r="CQ57" s="1289"/>
      <c r="CR57" s="1289"/>
      <c r="CS57" s="1289"/>
      <c r="CT57" s="1289"/>
      <c r="CU57" s="1289"/>
      <c r="CV57" s="1289">
        <v>58.8</v>
      </c>
      <c r="CW57" s="1289"/>
      <c r="CX57" s="1289"/>
      <c r="CY57" s="1289"/>
      <c r="CZ57" s="1289"/>
      <c r="DA57" s="1289"/>
      <c r="DB57" s="1289"/>
      <c r="DC57" s="1289"/>
      <c r="DD57" s="387"/>
      <c r="DE57" s="386"/>
    </row>
    <row r="58" spans="1:109" s="382" customFormat="1" x14ac:dyDescent="0.15">
      <c r="A58" s="367"/>
      <c r="B58" s="386"/>
      <c r="G58" s="1284"/>
      <c r="H58" s="1284"/>
      <c r="I58" s="1294"/>
      <c r="J58" s="1294"/>
      <c r="K58" s="1290"/>
      <c r="L58" s="1290"/>
      <c r="M58" s="1290"/>
      <c r="N58" s="1290"/>
      <c r="AM58" s="367"/>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597</v>
      </c>
    </row>
    <row r="64" spans="1:109" x14ac:dyDescent="0.15">
      <c r="B64" s="374"/>
      <c r="G64" s="381"/>
      <c r="I64" s="394"/>
      <c r="J64" s="394"/>
      <c r="K64" s="394"/>
      <c r="L64" s="394"/>
      <c r="M64" s="394"/>
      <c r="N64" s="395"/>
      <c r="AM64" s="381"/>
      <c r="AN64" s="381" t="s">
        <v>590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5" t="s">
        <v>598</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74"/>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74"/>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74"/>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74"/>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592</v>
      </c>
    </row>
    <row r="72" spans="2:107" x14ac:dyDescent="0.15">
      <c r="B72" s="374"/>
      <c r="G72" s="1284"/>
      <c r="H72" s="1284"/>
      <c r="I72" s="1284"/>
      <c r="J72" s="1284"/>
      <c r="K72" s="384"/>
      <c r="L72" s="384"/>
      <c r="M72" s="385"/>
      <c r="N72" s="385"/>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552</v>
      </c>
      <c r="BQ72" s="1288"/>
      <c r="BR72" s="1288"/>
      <c r="BS72" s="1288"/>
      <c r="BT72" s="1288"/>
      <c r="BU72" s="1288"/>
      <c r="BV72" s="1288"/>
      <c r="BW72" s="1288"/>
      <c r="BX72" s="1288" t="s">
        <v>553</v>
      </c>
      <c r="BY72" s="1288"/>
      <c r="BZ72" s="1288"/>
      <c r="CA72" s="1288"/>
      <c r="CB72" s="1288"/>
      <c r="CC72" s="1288"/>
      <c r="CD72" s="1288"/>
      <c r="CE72" s="1288"/>
      <c r="CF72" s="1288" t="s">
        <v>554</v>
      </c>
      <c r="CG72" s="1288"/>
      <c r="CH72" s="1288"/>
      <c r="CI72" s="1288"/>
      <c r="CJ72" s="1288"/>
      <c r="CK72" s="1288"/>
      <c r="CL72" s="1288"/>
      <c r="CM72" s="1288"/>
      <c r="CN72" s="1288" t="s">
        <v>555</v>
      </c>
      <c r="CO72" s="1288"/>
      <c r="CP72" s="1288"/>
      <c r="CQ72" s="1288"/>
      <c r="CR72" s="1288"/>
      <c r="CS72" s="1288"/>
      <c r="CT72" s="1288"/>
      <c r="CU72" s="1288"/>
      <c r="CV72" s="1288" t="s">
        <v>556</v>
      </c>
      <c r="CW72" s="1288"/>
      <c r="CX72" s="1288"/>
      <c r="CY72" s="1288"/>
      <c r="CZ72" s="1288"/>
      <c r="DA72" s="1288"/>
      <c r="DB72" s="1288"/>
      <c r="DC72" s="1288"/>
    </row>
    <row r="73" spans="2:107" x14ac:dyDescent="0.15">
      <c r="B73" s="374"/>
      <c r="G73" s="1295"/>
      <c r="H73" s="1295"/>
      <c r="I73" s="1295"/>
      <c r="J73" s="1295"/>
      <c r="K73" s="1296"/>
      <c r="L73" s="1296"/>
      <c r="M73" s="1296"/>
      <c r="N73" s="1296"/>
      <c r="AM73" s="383"/>
      <c r="AN73" s="1291" t="s">
        <v>593</v>
      </c>
      <c r="AO73" s="1291"/>
      <c r="AP73" s="1291"/>
      <c r="AQ73" s="1291"/>
      <c r="AR73" s="1291"/>
      <c r="AS73" s="1291"/>
      <c r="AT73" s="1291"/>
      <c r="AU73" s="1291"/>
      <c r="AV73" s="1291"/>
      <c r="AW73" s="1291"/>
      <c r="AX73" s="1291"/>
      <c r="AY73" s="1291"/>
      <c r="AZ73" s="1291"/>
      <c r="BA73" s="1291"/>
      <c r="BB73" s="1291" t="s">
        <v>594</v>
      </c>
      <c r="BC73" s="1291"/>
      <c r="BD73" s="1291"/>
      <c r="BE73" s="1291"/>
      <c r="BF73" s="1291"/>
      <c r="BG73" s="1291"/>
      <c r="BH73" s="1291"/>
      <c r="BI73" s="1291"/>
      <c r="BJ73" s="1291"/>
      <c r="BK73" s="1291"/>
      <c r="BL73" s="1291"/>
      <c r="BM73" s="1291"/>
      <c r="BN73" s="1291"/>
      <c r="BO73" s="1291"/>
      <c r="BP73" s="1289">
        <v>9.1</v>
      </c>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74"/>
      <c r="G74" s="1295"/>
      <c r="H74" s="1295"/>
      <c r="I74" s="1295"/>
      <c r="J74" s="1295"/>
      <c r="K74" s="1296"/>
      <c r="L74" s="1296"/>
      <c r="M74" s="1296"/>
      <c r="N74" s="1296"/>
      <c r="AM74" s="38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74"/>
      <c r="G75" s="1295"/>
      <c r="H75" s="1295"/>
      <c r="I75" s="1284"/>
      <c r="J75" s="1284"/>
      <c r="K75" s="1290"/>
      <c r="L75" s="1290"/>
      <c r="M75" s="1290"/>
      <c r="N75" s="1290"/>
      <c r="AM75" s="383"/>
      <c r="AN75" s="1291"/>
      <c r="AO75" s="1291"/>
      <c r="AP75" s="1291"/>
      <c r="AQ75" s="1291"/>
      <c r="AR75" s="1291"/>
      <c r="AS75" s="1291"/>
      <c r="AT75" s="1291"/>
      <c r="AU75" s="1291"/>
      <c r="AV75" s="1291"/>
      <c r="AW75" s="1291"/>
      <c r="AX75" s="1291"/>
      <c r="AY75" s="1291"/>
      <c r="AZ75" s="1291"/>
      <c r="BA75" s="1291"/>
      <c r="BB75" s="1291" t="s">
        <v>599</v>
      </c>
      <c r="BC75" s="1291"/>
      <c r="BD75" s="1291"/>
      <c r="BE75" s="1291"/>
      <c r="BF75" s="1291"/>
      <c r="BG75" s="1291"/>
      <c r="BH75" s="1291"/>
      <c r="BI75" s="1291"/>
      <c r="BJ75" s="1291"/>
      <c r="BK75" s="1291"/>
      <c r="BL75" s="1291"/>
      <c r="BM75" s="1291"/>
      <c r="BN75" s="1291"/>
      <c r="BO75" s="1291"/>
      <c r="BP75" s="1289">
        <v>13.3</v>
      </c>
      <c r="BQ75" s="1289"/>
      <c r="BR75" s="1289"/>
      <c r="BS75" s="1289"/>
      <c r="BT75" s="1289"/>
      <c r="BU75" s="1289"/>
      <c r="BV75" s="1289"/>
      <c r="BW75" s="1289"/>
      <c r="BX75" s="1289">
        <v>12.1</v>
      </c>
      <c r="BY75" s="1289"/>
      <c r="BZ75" s="1289"/>
      <c r="CA75" s="1289"/>
      <c r="CB75" s="1289"/>
      <c r="CC75" s="1289"/>
      <c r="CD75" s="1289"/>
      <c r="CE75" s="1289"/>
      <c r="CF75" s="1289">
        <v>10.6</v>
      </c>
      <c r="CG75" s="1289"/>
      <c r="CH75" s="1289"/>
      <c r="CI75" s="1289"/>
      <c r="CJ75" s="1289"/>
      <c r="CK75" s="1289"/>
      <c r="CL75" s="1289"/>
      <c r="CM75" s="1289"/>
      <c r="CN75" s="1289">
        <v>9.6999999999999993</v>
      </c>
      <c r="CO75" s="1289"/>
      <c r="CP75" s="1289"/>
      <c r="CQ75" s="1289"/>
      <c r="CR75" s="1289"/>
      <c r="CS75" s="1289"/>
      <c r="CT75" s="1289"/>
      <c r="CU75" s="1289"/>
      <c r="CV75" s="1289">
        <v>8.6</v>
      </c>
      <c r="CW75" s="1289"/>
      <c r="CX75" s="1289"/>
      <c r="CY75" s="1289"/>
      <c r="CZ75" s="1289"/>
      <c r="DA75" s="1289"/>
      <c r="DB75" s="1289"/>
      <c r="DC75" s="1289"/>
    </row>
    <row r="76" spans="2:107" x14ac:dyDescent="0.15">
      <c r="B76" s="374"/>
      <c r="G76" s="1295"/>
      <c r="H76" s="1295"/>
      <c r="I76" s="1284"/>
      <c r="J76" s="1284"/>
      <c r="K76" s="1290"/>
      <c r="L76" s="1290"/>
      <c r="M76" s="1290"/>
      <c r="N76" s="1290"/>
      <c r="AM76" s="38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74"/>
      <c r="G77" s="1284"/>
      <c r="H77" s="1284"/>
      <c r="I77" s="1284"/>
      <c r="J77" s="1284"/>
      <c r="K77" s="1296"/>
      <c r="L77" s="1296"/>
      <c r="M77" s="1296"/>
      <c r="N77" s="1296"/>
      <c r="AN77" s="1288" t="s">
        <v>596</v>
      </c>
      <c r="AO77" s="1288"/>
      <c r="AP77" s="1288"/>
      <c r="AQ77" s="1288"/>
      <c r="AR77" s="1288"/>
      <c r="AS77" s="1288"/>
      <c r="AT77" s="1288"/>
      <c r="AU77" s="1288"/>
      <c r="AV77" s="1288"/>
      <c r="AW77" s="1288"/>
      <c r="AX77" s="1288"/>
      <c r="AY77" s="1288"/>
      <c r="AZ77" s="1288"/>
      <c r="BA77" s="1288"/>
      <c r="BB77" s="1291" t="s">
        <v>594</v>
      </c>
      <c r="BC77" s="1291"/>
      <c r="BD77" s="1291"/>
      <c r="BE77" s="1291"/>
      <c r="BF77" s="1291"/>
      <c r="BG77" s="1291"/>
      <c r="BH77" s="1291"/>
      <c r="BI77" s="1291"/>
      <c r="BJ77" s="1291"/>
      <c r="BK77" s="1291"/>
      <c r="BL77" s="1291"/>
      <c r="BM77" s="1291"/>
      <c r="BN77" s="1291"/>
      <c r="BO77" s="1291"/>
      <c r="BP77" s="1289">
        <v>58.8</v>
      </c>
      <c r="BQ77" s="1289"/>
      <c r="BR77" s="1289"/>
      <c r="BS77" s="1289"/>
      <c r="BT77" s="1289"/>
      <c r="BU77" s="1289"/>
      <c r="BV77" s="1289"/>
      <c r="BW77" s="1289"/>
      <c r="BX77" s="1289">
        <v>49.7</v>
      </c>
      <c r="BY77" s="1289"/>
      <c r="BZ77" s="1289"/>
      <c r="CA77" s="1289"/>
      <c r="CB77" s="1289"/>
      <c r="CC77" s="1289"/>
      <c r="CD77" s="1289"/>
      <c r="CE77" s="1289"/>
      <c r="CF77" s="1289">
        <v>37.200000000000003</v>
      </c>
      <c r="CG77" s="1289"/>
      <c r="CH77" s="1289"/>
      <c r="CI77" s="1289"/>
      <c r="CJ77" s="1289"/>
      <c r="CK77" s="1289"/>
      <c r="CL77" s="1289"/>
      <c r="CM77" s="1289"/>
      <c r="CN77" s="1289">
        <v>24</v>
      </c>
      <c r="CO77" s="1289"/>
      <c r="CP77" s="1289"/>
      <c r="CQ77" s="1289"/>
      <c r="CR77" s="1289"/>
      <c r="CS77" s="1289"/>
      <c r="CT77" s="1289"/>
      <c r="CU77" s="1289"/>
      <c r="CV77" s="1289">
        <v>19.8</v>
      </c>
      <c r="CW77" s="1289"/>
      <c r="CX77" s="1289"/>
      <c r="CY77" s="1289"/>
      <c r="CZ77" s="1289"/>
      <c r="DA77" s="1289"/>
      <c r="DB77" s="1289"/>
      <c r="DC77" s="1289"/>
    </row>
    <row r="78" spans="2:107" x14ac:dyDescent="0.15">
      <c r="B78" s="374"/>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74"/>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599</v>
      </c>
      <c r="BC79" s="1291"/>
      <c r="BD79" s="1291"/>
      <c r="BE79" s="1291"/>
      <c r="BF79" s="1291"/>
      <c r="BG79" s="1291"/>
      <c r="BH79" s="1291"/>
      <c r="BI79" s="1291"/>
      <c r="BJ79" s="1291"/>
      <c r="BK79" s="1291"/>
      <c r="BL79" s="1291"/>
      <c r="BM79" s="1291"/>
      <c r="BN79" s="1291"/>
      <c r="BO79" s="1291"/>
      <c r="BP79" s="1289">
        <v>12.4</v>
      </c>
      <c r="BQ79" s="1289"/>
      <c r="BR79" s="1289"/>
      <c r="BS79" s="1289"/>
      <c r="BT79" s="1289"/>
      <c r="BU79" s="1289"/>
      <c r="BV79" s="1289"/>
      <c r="BW79" s="1289"/>
      <c r="BX79" s="1289">
        <v>11.2</v>
      </c>
      <c r="BY79" s="1289"/>
      <c r="BZ79" s="1289"/>
      <c r="CA79" s="1289"/>
      <c r="CB79" s="1289"/>
      <c r="CC79" s="1289"/>
      <c r="CD79" s="1289"/>
      <c r="CE79" s="1289"/>
      <c r="CF79" s="1289">
        <v>10.1</v>
      </c>
      <c r="CG79" s="1289"/>
      <c r="CH79" s="1289"/>
      <c r="CI79" s="1289"/>
      <c r="CJ79" s="1289"/>
      <c r="CK79" s="1289"/>
      <c r="CL79" s="1289"/>
      <c r="CM79" s="1289"/>
      <c r="CN79" s="1289">
        <v>9.1</v>
      </c>
      <c r="CO79" s="1289"/>
      <c r="CP79" s="1289"/>
      <c r="CQ79" s="1289"/>
      <c r="CR79" s="1289"/>
      <c r="CS79" s="1289"/>
      <c r="CT79" s="1289"/>
      <c r="CU79" s="1289"/>
      <c r="CV79" s="1289">
        <v>8.9</v>
      </c>
      <c r="CW79" s="1289"/>
      <c r="CX79" s="1289"/>
      <c r="CY79" s="1289"/>
      <c r="CZ79" s="1289"/>
      <c r="DA79" s="1289"/>
      <c r="DB79" s="1289"/>
      <c r="DC79" s="1289"/>
    </row>
    <row r="80" spans="2:107" x14ac:dyDescent="0.15">
      <c r="B80" s="374"/>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xITXlopwqpOC8hN5GrH6p9EBfionmIKj6uFwD5jG8Gsmcwvr/xC6HuK1HGrc7yR0F+kMGKng8LVBSl73xQ4K5Q==" saltValue="1sq6uYwGkY1yBh4fYMwkz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WAkhucefNCXoYJrLSoX3VQqVfXUk2y8TnwoLqSRTa+UUznonTtkGNGFwouPLB1qOY6PvOayQU672GP3eMrO8xA==" saltValue="xaobVf5OIPyCXSYqKbg2U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55" zoomScaleNormal="55"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600</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tjYeYZ5a2lxMfE5GMW52eJhE13FzcDvhE6AY+kHywXR8ZNB/3Cg5eyUPK2Ym64uUATlePwgnYzxmz2BXUhyf/A==" saltValue="wS+6dVhyhHbFYlCK3QhPF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549</v>
      </c>
      <c r="G2" s="136"/>
      <c r="H2" s="137"/>
    </row>
    <row r="3" spans="1:8" x14ac:dyDescent="0.15">
      <c r="A3" s="133" t="s">
        <v>542</v>
      </c>
      <c r="B3" s="138"/>
      <c r="C3" s="139"/>
      <c r="D3" s="140">
        <v>50415</v>
      </c>
      <c r="E3" s="141"/>
      <c r="F3" s="142">
        <v>118124</v>
      </c>
      <c r="G3" s="143"/>
      <c r="H3" s="144"/>
    </row>
    <row r="4" spans="1:8" x14ac:dyDescent="0.15">
      <c r="A4" s="145"/>
      <c r="B4" s="146"/>
      <c r="C4" s="147"/>
      <c r="D4" s="148">
        <v>26614</v>
      </c>
      <c r="E4" s="149"/>
      <c r="F4" s="150">
        <v>54614</v>
      </c>
      <c r="G4" s="151"/>
      <c r="H4" s="152"/>
    </row>
    <row r="5" spans="1:8" x14ac:dyDescent="0.15">
      <c r="A5" s="133" t="s">
        <v>544</v>
      </c>
      <c r="B5" s="138"/>
      <c r="C5" s="139"/>
      <c r="D5" s="140">
        <v>85272</v>
      </c>
      <c r="E5" s="141"/>
      <c r="F5" s="142">
        <v>101693</v>
      </c>
      <c r="G5" s="143"/>
      <c r="H5" s="144"/>
    </row>
    <row r="6" spans="1:8" x14ac:dyDescent="0.15">
      <c r="A6" s="145"/>
      <c r="B6" s="146"/>
      <c r="C6" s="147"/>
      <c r="D6" s="148">
        <v>34149</v>
      </c>
      <c r="E6" s="149"/>
      <c r="F6" s="150">
        <v>51066</v>
      </c>
      <c r="G6" s="151"/>
      <c r="H6" s="152"/>
    </row>
    <row r="7" spans="1:8" x14ac:dyDescent="0.15">
      <c r="A7" s="133" t="s">
        <v>545</v>
      </c>
      <c r="B7" s="138"/>
      <c r="C7" s="139"/>
      <c r="D7" s="140">
        <v>58503</v>
      </c>
      <c r="E7" s="141"/>
      <c r="F7" s="142">
        <v>96635</v>
      </c>
      <c r="G7" s="143"/>
      <c r="H7" s="144"/>
    </row>
    <row r="8" spans="1:8" x14ac:dyDescent="0.15">
      <c r="A8" s="145"/>
      <c r="B8" s="146"/>
      <c r="C8" s="147"/>
      <c r="D8" s="148">
        <v>30605</v>
      </c>
      <c r="E8" s="149"/>
      <c r="F8" s="150">
        <v>44408</v>
      </c>
      <c r="G8" s="151"/>
      <c r="H8" s="152"/>
    </row>
    <row r="9" spans="1:8" x14ac:dyDescent="0.15">
      <c r="A9" s="133" t="s">
        <v>546</v>
      </c>
      <c r="B9" s="138"/>
      <c r="C9" s="139"/>
      <c r="D9" s="140">
        <v>61588</v>
      </c>
      <c r="E9" s="141"/>
      <c r="F9" s="142">
        <v>97062</v>
      </c>
      <c r="G9" s="143"/>
      <c r="H9" s="144"/>
    </row>
    <row r="10" spans="1:8" x14ac:dyDescent="0.15">
      <c r="A10" s="145"/>
      <c r="B10" s="146"/>
      <c r="C10" s="147"/>
      <c r="D10" s="148">
        <v>30380</v>
      </c>
      <c r="E10" s="149"/>
      <c r="F10" s="150">
        <v>50112</v>
      </c>
      <c r="G10" s="151"/>
      <c r="H10" s="152"/>
    </row>
    <row r="11" spans="1:8" x14ac:dyDescent="0.15">
      <c r="A11" s="133" t="s">
        <v>547</v>
      </c>
      <c r="B11" s="138"/>
      <c r="C11" s="139"/>
      <c r="D11" s="140">
        <v>65313</v>
      </c>
      <c r="E11" s="141"/>
      <c r="F11" s="142">
        <v>106005</v>
      </c>
      <c r="G11" s="143"/>
      <c r="H11" s="144"/>
    </row>
    <row r="12" spans="1:8" x14ac:dyDescent="0.15">
      <c r="A12" s="145"/>
      <c r="B12" s="146"/>
      <c r="C12" s="153"/>
      <c r="D12" s="148">
        <v>36460</v>
      </c>
      <c r="E12" s="149"/>
      <c r="F12" s="150">
        <v>58359</v>
      </c>
      <c r="G12" s="151"/>
      <c r="H12" s="152"/>
    </row>
    <row r="13" spans="1:8" x14ac:dyDescent="0.15">
      <c r="A13" s="133"/>
      <c r="B13" s="138"/>
      <c r="C13" s="154"/>
      <c r="D13" s="155">
        <v>64218</v>
      </c>
      <c r="E13" s="156"/>
      <c r="F13" s="157">
        <v>103904</v>
      </c>
      <c r="G13" s="158"/>
      <c r="H13" s="144"/>
    </row>
    <row r="14" spans="1:8" x14ac:dyDescent="0.15">
      <c r="A14" s="145"/>
      <c r="B14" s="146"/>
      <c r="C14" s="147"/>
      <c r="D14" s="148">
        <v>31642</v>
      </c>
      <c r="E14" s="149"/>
      <c r="F14" s="150">
        <v>51712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2.84</v>
      </c>
      <c r="C19" s="159">
        <f>ROUND(VALUE(SUBSTITUTE(実質収支比率等に係る経年分析!G$48,"▲","-")),2)</f>
        <v>3.82</v>
      </c>
      <c r="D19" s="159">
        <f>ROUND(VALUE(SUBSTITUTE(実質収支比率等に係る経年分析!H$48,"▲","-")),2)</f>
        <v>4</v>
      </c>
      <c r="E19" s="159">
        <f>ROUND(VALUE(SUBSTITUTE(実質収支比率等に係る経年分析!I$48,"▲","-")),2)</f>
        <v>4.7300000000000004</v>
      </c>
      <c r="F19" s="159">
        <f>ROUND(VALUE(SUBSTITUTE(実質収支比率等に係る経年分析!J$48,"▲","-")),2)</f>
        <v>5.55</v>
      </c>
    </row>
    <row r="20" spans="1:11" x14ac:dyDescent="0.15">
      <c r="A20" s="159" t="s">
        <v>49</v>
      </c>
      <c r="B20" s="159">
        <f>ROUND(VALUE(SUBSTITUTE(実質収支比率等に係る経年分析!F$47,"▲","-")),2)</f>
        <v>14.26</v>
      </c>
      <c r="C20" s="159">
        <f>ROUND(VALUE(SUBSTITUTE(実質収支比率等に係る経年分析!G$47,"▲","-")),2)</f>
        <v>15.81</v>
      </c>
      <c r="D20" s="159">
        <f>ROUND(VALUE(SUBSTITUTE(実質収支比率等に係る経年分析!H$47,"▲","-")),2)</f>
        <v>18.03</v>
      </c>
      <c r="E20" s="159">
        <f>ROUND(VALUE(SUBSTITUTE(実質収支比率等に係る経年分析!I$47,"▲","-")),2)</f>
        <v>21.45</v>
      </c>
      <c r="F20" s="159">
        <f>ROUND(VALUE(SUBSTITUTE(実質収支比率等に係る経年分析!J$47,"▲","-")),2)</f>
        <v>25.72</v>
      </c>
    </row>
    <row r="21" spans="1:11" x14ac:dyDescent="0.15">
      <c r="A21" s="159" t="s">
        <v>50</v>
      </c>
      <c r="B21" s="159">
        <f>IF(ISNUMBER(VALUE(SUBSTITUTE(実質収支比率等に係る経年分析!F$49,"▲","-"))),ROUND(VALUE(SUBSTITUTE(実質収支比率等に係る経年分析!F$49,"▲","-")),2),NA())</f>
        <v>-1.1499999999999999</v>
      </c>
      <c r="C21" s="159">
        <f>IF(ISNUMBER(VALUE(SUBSTITUTE(実質収支比率等に係る経年分析!G$49,"▲","-"))),ROUND(VALUE(SUBSTITUTE(実質収支比率等に係る経年分析!G$49,"▲","-")),2),NA())</f>
        <v>3.71</v>
      </c>
      <c r="D21" s="159">
        <f>IF(ISNUMBER(VALUE(SUBSTITUTE(実質収支比率等に係る経年分析!H$49,"▲","-"))),ROUND(VALUE(SUBSTITUTE(実質収支比率等に係る経年分析!H$49,"▲","-")),2),NA())</f>
        <v>3.98</v>
      </c>
      <c r="E21" s="159">
        <f>IF(ISNUMBER(VALUE(SUBSTITUTE(実質収支比率等に係る経年分析!I$49,"▲","-"))),ROUND(VALUE(SUBSTITUTE(実質収支比率等に係る経年分析!I$49,"▲","-")),2),NA())</f>
        <v>0.56000000000000005</v>
      </c>
      <c r="F21" s="159">
        <f>IF(ISNUMBER(VALUE(SUBSTITUTE(実質収支比率等に係る経年分析!J$49,"▲","-"))),ROUND(VALUE(SUBSTITUTE(実質収支比率等に係る経年分析!J$49,"▲","-")),2),NA())</f>
        <v>0.64</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0.09</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0.1</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0.13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南部町農林漁業体験実習館事業特別会計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15">
      <c r="A30" s="160" t="str">
        <f>IF(連結実質赤字比率に係る赤字・黒字の構成分析!C$40="",NA(),連結実質赤字比率に係る赤字・黒字の構成分析!C$40)</f>
        <v>南部町介護サービス事業特別会計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15">
      <c r="A31" s="160" t="str">
        <f>IF(連結実質赤字比率に係る赤字・黒字の構成分析!C$39="",NA(),連結実質赤字比率に係る赤字・黒字の構成分析!C$39)</f>
        <v>南部町介護老人保健施設特別会計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0.08</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0.13</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x14ac:dyDescent="0.15">
      <c r="A32" s="160" t="str">
        <f>IF(連結実質赤字比率に係る赤字・黒字の構成分析!C$38="",NA(),連結実質赤字比率に係る赤字・黒字の構成分析!C$38)</f>
        <v>南部町営地方卸売市場特別会計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0.15</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0.16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x14ac:dyDescent="0.15">
      <c r="A33" s="160" t="str">
        <f>IF(連結実質赤字比率に係る赤字・黒字の構成分析!C$37="",NA(),連結実質赤字比率に係る赤字・黒字の構成分析!C$37)</f>
        <v>南部町国民健康保険特別会計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0.56000000000000005</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0.53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0.64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0.28999999999999998</v>
      </c>
    </row>
    <row r="34" spans="1:16" x14ac:dyDescent="0.15">
      <c r="A34" s="160" t="str">
        <f>IF(連結実質赤字比率に係る赤字・黒字の構成分析!C$36="",NA(),連結実質赤字比率に係る赤字・黒字の構成分析!C$36)</f>
        <v>南部町介護保険特別会計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0.24</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0.54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0.33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0.85</v>
      </c>
    </row>
    <row r="35" spans="1:16" x14ac:dyDescent="0.15">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2.76</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3.76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3.94</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4.72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5.55</v>
      </c>
    </row>
    <row r="36" spans="1:16" x14ac:dyDescent="0.15">
      <c r="A36" s="160" t="str">
        <f>IF(連結実質赤字比率に係る赤字・黒字の構成分析!C$34="",NA(),連結実質赤字比率に係る赤字・黒字の構成分析!C$34)</f>
        <v>南部町病院事業会計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12.94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13.99</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15.14</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11.55</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1459</v>
      </c>
      <c r="E42" s="161"/>
      <c r="F42" s="161"/>
      <c r="G42" s="161">
        <f>'実質公債費比率（分子）の構造'!L$52</f>
        <v>1538</v>
      </c>
      <c r="H42" s="161"/>
      <c r="I42" s="161"/>
      <c r="J42" s="161">
        <f>'実質公債費比率（分子）の構造'!M$52</f>
        <v>1509</v>
      </c>
      <c r="K42" s="161"/>
      <c r="L42" s="161"/>
      <c r="M42" s="161">
        <f>'実質公債費比率（分子）の構造'!N$52</f>
        <v>1460</v>
      </c>
      <c r="N42" s="161"/>
      <c r="O42" s="161"/>
      <c r="P42" s="161">
        <f>'実質公債費比率（分子）の構造'!O$52</f>
        <v>1434</v>
      </c>
    </row>
    <row r="43" spans="1:16" x14ac:dyDescent="0.15">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x14ac:dyDescent="0.15">
      <c r="A44" s="161" t="s">
        <v>59</v>
      </c>
      <c r="B44" s="161">
        <f>'実質公債費比率（分子）の構造'!K$50</f>
        <v>1</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x14ac:dyDescent="0.15">
      <c r="A45" s="161" t="s">
        <v>60</v>
      </c>
      <c r="B45" s="161">
        <f>'実質公債費比率（分子）の構造'!K$49</f>
        <v>81</v>
      </c>
      <c r="C45" s="161"/>
      <c r="D45" s="161"/>
      <c r="E45" s="161">
        <f>'実質公債費比率（分子）の構造'!L$49</f>
        <v>77</v>
      </c>
      <c r="F45" s="161"/>
      <c r="G45" s="161"/>
      <c r="H45" s="161">
        <f>'実質公債費比率（分子）の構造'!M$49</f>
        <v>68</v>
      </c>
      <c r="I45" s="161"/>
      <c r="J45" s="161"/>
      <c r="K45" s="161">
        <f>'実質公債費比率（分子）の構造'!N$49</f>
        <v>69</v>
      </c>
      <c r="L45" s="161"/>
      <c r="M45" s="161"/>
      <c r="N45" s="161">
        <f>'実質公債費比率（分子）の構造'!O$49</f>
        <v>69</v>
      </c>
      <c r="O45" s="161"/>
      <c r="P45" s="161"/>
    </row>
    <row r="46" spans="1:16" x14ac:dyDescent="0.15">
      <c r="A46" s="161" t="s">
        <v>61</v>
      </c>
      <c r="B46" s="161">
        <f>'実質公債費比率（分子）の構造'!K$48</f>
        <v>267</v>
      </c>
      <c r="C46" s="161"/>
      <c r="D46" s="161"/>
      <c r="E46" s="161">
        <f>'実質公債費比率（分子）の構造'!L$48</f>
        <v>276</v>
      </c>
      <c r="F46" s="161"/>
      <c r="G46" s="161"/>
      <c r="H46" s="161">
        <f>'実質公債費比率（分子）の構造'!M$48</f>
        <v>288</v>
      </c>
      <c r="I46" s="161"/>
      <c r="J46" s="161"/>
      <c r="K46" s="161">
        <f>'実質公債費比率（分子）の構造'!N$48</f>
        <v>284</v>
      </c>
      <c r="L46" s="161"/>
      <c r="M46" s="161"/>
      <c r="N46" s="161">
        <f>'実質公債費比率（分子）の構造'!O$48</f>
        <v>283</v>
      </c>
      <c r="O46" s="161"/>
      <c r="P46" s="161"/>
    </row>
    <row r="47" spans="1:16" x14ac:dyDescent="0.15">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15">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15">
      <c r="A49" s="161" t="s">
        <v>64</v>
      </c>
      <c r="B49" s="161">
        <f>'実質公債費比率（分子）の構造'!K$45</f>
        <v>1855</v>
      </c>
      <c r="C49" s="161"/>
      <c r="D49" s="161"/>
      <c r="E49" s="161">
        <f>'実質公債費比率（分子）の構造'!L$45</f>
        <v>1843</v>
      </c>
      <c r="F49" s="161"/>
      <c r="G49" s="161"/>
      <c r="H49" s="161">
        <f>'実質公債費比率（分子）の構造'!M$45</f>
        <v>1721</v>
      </c>
      <c r="I49" s="161"/>
      <c r="J49" s="161"/>
      <c r="K49" s="161">
        <f>'実質公債費比率（分子）の構造'!N$45</f>
        <v>1634</v>
      </c>
      <c r="L49" s="161"/>
      <c r="M49" s="161"/>
      <c r="N49" s="161">
        <f>'実質公債費比率（分子）の構造'!O$45</f>
        <v>1548</v>
      </c>
      <c r="O49" s="161"/>
      <c r="P49" s="161"/>
    </row>
    <row r="50" spans="1:16" x14ac:dyDescent="0.15">
      <c r="A50" s="161" t="s">
        <v>65</v>
      </c>
      <c r="B50" s="161" t="e">
        <f>NA()</f>
        <v>#N/A</v>
      </c>
      <c r="C50" s="161">
        <f>IF(ISNUMBER('実質公債費比率（分子）の構造'!K$53),'実質公債費比率（分子）の構造'!K$53,NA())</f>
        <v>745</v>
      </c>
      <c r="D50" s="161" t="e">
        <f>NA()</f>
        <v>#N/A</v>
      </c>
      <c r="E50" s="161" t="e">
        <f>NA()</f>
        <v>#N/A</v>
      </c>
      <c r="F50" s="161">
        <f>IF(ISNUMBER('実質公債費比率（分子）の構造'!L$53),'実質公債費比率（分子）の構造'!L$53,NA())</f>
        <v>658</v>
      </c>
      <c r="G50" s="161" t="e">
        <f>NA()</f>
        <v>#N/A</v>
      </c>
      <c r="H50" s="161" t="e">
        <f>NA()</f>
        <v>#N/A</v>
      </c>
      <c r="I50" s="161">
        <f>IF(ISNUMBER('実質公債費比率（分子）の構造'!M$53),'実質公債費比率（分子）の構造'!M$53,NA())</f>
        <v>568</v>
      </c>
      <c r="J50" s="161" t="e">
        <f>NA()</f>
        <v>#N/A</v>
      </c>
      <c r="K50" s="161" t="e">
        <f>NA()</f>
        <v>#N/A</v>
      </c>
      <c r="L50" s="161">
        <f>IF(ISNUMBER('実質公債費比率（分子）の構造'!N$53),'実質公債費比率（分子）の構造'!N$53,NA())</f>
        <v>527</v>
      </c>
      <c r="M50" s="161" t="e">
        <f>NA()</f>
        <v>#N/A</v>
      </c>
      <c r="N50" s="161" t="e">
        <f>NA()</f>
        <v>#N/A</v>
      </c>
      <c r="O50" s="161">
        <f>IF(ISNUMBER('実質公債費比率（分子）の構造'!O$53),'実質公債費比率（分子）の構造'!O$53,NA())</f>
        <v>466</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13567</v>
      </c>
      <c r="E56" s="160"/>
      <c r="F56" s="160"/>
      <c r="G56" s="160">
        <f>'将来負担比率（分子）の構造'!J$52</f>
        <v>12973</v>
      </c>
      <c r="H56" s="160"/>
      <c r="I56" s="160"/>
      <c r="J56" s="160">
        <f>'将来負担比率（分子）の構造'!K$52</f>
        <v>12650</v>
      </c>
      <c r="K56" s="160"/>
      <c r="L56" s="160"/>
      <c r="M56" s="160">
        <f>'将来負担比率（分子）の構造'!L$52</f>
        <v>12055</v>
      </c>
      <c r="N56" s="160"/>
      <c r="O56" s="160"/>
      <c r="P56" s="160">
        <f>'将来負担比率（分子）の構造'!M$52</f>
        <v>11700</v>
      </c>
    </row>
    <row r="57" spans="1:16" x14ac:dyDescent="0.15">
      <c r="A57" s="160" t="s">
        <v>36</v>
      </c>
      <c r="B57" s="160"/>
      <c r="C57" s="160"/>
      <c r="D57" s="160">
        <f>'将来負担比率（分子）の構造'!I$51</f>
        <v>453</v>
      </c>
      <c r="E57" s="160"/>
      <c r="F57" s="160"/>
      <c r="G57" s="160">
        <f>'将来負担比率（分子）の構造'!J$51</f>
        <v>379</v>
      </c>
      <c r="H57" s="160"/>
      <c r="I57" s="160"/>
      <c r="J57" s="160">
        <f>'将来負担比率（分子）の構造'!K$51</f>
        <v>320</v>
      </c>
      <c r="K57" s="160"/>
      <c r="L57" s="160"/>
      <c r="M57" s="160">
        <f>'将来負担比率（分子）の構造'!L$51</f>
        <v>260</v>
      </c>
      <c r="N57" s="160"/>
      <c r="O57" s="160"/>
      <c r="P57" s="160">
        <f>'将来負担比率（分子）の構造'!M$51</f>
        <v>214</v>
      </c>
    </row>
    <row r="58" spans="1:16" x14ac:dyDescent="0.15">
      <c r="A58" s="160" t="s">
        <v>35</v>
      </c>
      <c r="B58" s="160"/>
      <c r="C58" s="160"/>
      <c r="D58" s="160">
        <f>'将来負担比率（分子）の構造'!I$50</f>
        <v>6942</v>
      </c>
      <c r="E58" s="160"/>
      <c r="F58" s="160"/>
      <c r="G58" s="160">
        <f>'将来負担比率（分子）の構造'!J$50</f>
        <v>7502</v>
      </c>
      <c r="H58" s="160"/>
      <c r="I58" s="160"/>
      <c r="J58" s="160">
        <f>'将来負担比率（分子）の構造'!K$50</f>
        <v>8213</v>
      </c>
      <c r="K58" s="160"/>
      <c r="L58" s="160"/>
      <c r="M58" s="160">
        <f>'将来負担比率（分子）の構造'!L$50</f>
        <v>8716</v>
      </c>
      <c r="N58" s="160"/>
      <c r="O58" s="160"/>
      <c r="P58" s="160">
        <f>'将来負担比率（分子）の構造'!M$50</f>
        <v>9211</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15">
      <c r="A62" s="160" t="s">
        <v>29</v>
      </c>
      <c r="B62" s="160">
        <f>'将来負担比率（分子）の構造'!I$45</f>
        <v>1688</v>
      </c>
      <c r="C62" s="160"/>
      <c r="D62" s="160"/>
      <c r="E62" s="160">
        <f>'将来負担比率（分子）の構造'!J$45</f>
        <v>1555</v>
      </c>
      <c r="F62" s="160"/>
      <c r="G62" s="160"/>
      <c r="H62" s="160">
        <f>'将来負担比率（分子）の構造'!K$45</f>
        <v>1459</v>
      </c>
      <c r="I62" s="160"/>
      <c r="J62" s="160"/>
      <c r="K62" s="160">
        <f>'将来負担比率（分子）の構造'!L$45</f>
        <v>1360</v>
      </c>
      <c r="L62" s="160"/>
      <c r="M62" s="160"/>
      <c r="N62" s="160">
        <f>'将来負担比率（分子）の構造'!M$45</f>
        <v>1273</v>
      </c>
      <c r="O62" s="160"/>
      <c r="P62" s="160"/>
    </row>
    <row r="63" spans="1:16" x14ac:dyDescent="0.15">
      <c r="A63" s="160" t="s">
        <v>28</v>
      </c>
      <c r="B63" s="160">
        <f>'将来負担比率（分子）の構造'!I$44</f>
        <v>468</v>
      </c>
      <c r="C63" s="160"/>
      <c r="D63" s="160"/>
      <c r="E63" s="160">
        <f>'将来負担比率（分子）の構造'!J$44</f>
        <v>479</v>
      </c>
      <c r="F63" s="160"/>
      <c r="G63" s="160"/>
      <c r="H63" s="160">
        <f>'将来負担比率（分子）の構造'!K$44</f>
        <v>452</v>
      </c>
      <c r="I63" s="160"/>
      <c r="J63" s="160"/>
      <c r="K63" s="160">
        <f>'将来負担比率（分子）の構造'!L$44</f>
        <v>406</v>
      </c>
      <c r="L63" s="160"/>
      <c r="M63" s="160"/>
      <c r="N63" s="160">
        <f>'将来負担比率（分子）の構造'!M$44</f>
        <v>356</v>
      </c>
      <c r="O63" s="160"/>
      <c r="P63" s="160"/>
    </row>
    <row r="64" spans="1:16" x14ac:dyDescent="0.15">
      <c r="A64" s="160" t="s">
        <v>27</v>
      </c>
      <c r="B64" s="160">
        <f>'将来負担比率（分子）の構造'!I$43</f>
        <v>4626</v>
      </c>
      <c r="C64" s="160"/>
      <c r="D64" s="160"/>
      <c r="E64" s="160">
        <f>'将来負担比率（分子）の構造'!J$43</f>
        <v>4403</v>
      </c>
      <c r="F64" s="160"/>
      <c r="G64" s="160"/>
      <c r="H64" s="160">
        <f>'将来負担比率（分子）の構造'!K$43</f>
        <v>4317</v>
      </c>
      <c r="I64" s="160"/>
      <c r="J64" s="160"/>
      <c r="K64" s="160">
        <f>'将来負担比率（分子）の構造'!L$43</f>
        <v>4304</v>
      </c>
      <c r="L64" s="160"/>
      <c r="M64" s="160"/>
      <c r="N64" s="160">
        <f>'将来負担比率（分子）の構造'!M$43</f>
        <v>4104</v>
      </c>
      <c r="O64" s="160"/>
      <c r="P64" s="160"/>
    </row>
    <row r="65" spans="1:16" x14ac:dyDescent="0.15">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x14ac:dyDescent="0.15">
      <c r="A66" s="160" t="s">
        <v>25</v>
      </c>
      <c r="B66" s="160">
        <f>'将来負担比率（分子）の構造'!I$41</f>
        <v>14750</v>
      </c>
      <c r="C66" s="160"/>
      <c r="D66" s="160"/>
      <c r="E66" s="160">
        <f>'将来負担比率（分子）の構造'!J$41</f>
        <v>14187</v>
      </c>
      <c r="F66" s="160"/>
      <c r="G66" s="160"/>
      <c r="H66" s="160">
        <f>'将来負担比率（分子）の構造'!K$41</f>
        <v>13289</v>
      </c>
      <c r="I66" s="160"/>
      <c r="J66" s="160"/>
      <c r="K66" s="160">
        <f>'将来負担比率（分子）の構造'!L$41</f>
        <v>12529</v>
      </c>
      <c r="L66" s="160"/>
      <c r="M66" s="160"/>
      <c r="N66" s="160">
        <f>'将来負担比率（分子）の構造'!M$41</f>
        <v>11922</v>
      </c>
      <c r="O66" s="160"/>
      <c r="P66" s="160"/>
    </row>
    <row r="67" spans="1:16" x14ac:dyDescent="0.15">
      <c r="A67" s="160" t="s">
        <v>69</v>
      </c>
      <c r="B67" s="160" t="e">
        <f>NA()</f>
        <v>#N/A</v>
      </c>
      <c r="C67" s="160">
        <f>IF(ISNUMBER('将来負担比率（分子）の構造'!I$53), IF('将来負担比率（分子）の構造'!I$53 &lt; 0, 0, '将来負担比率（分子）の構造'!I$53), NA())</f>
        <v>570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1367</v>
      </c>
      <c r="C72" s="164">
        <f>基金残高に係る経年分析!G55</f>
        <v>1557</v>
      </c>
      <c r="D72" s="164">
        <f>基金残高に係る経年分析!H55</f>
        <v>1797</v>
      </c>
    </row>
    <row r="73" spans="1:16" x14ac:dyDescent="0.15">
      <c r="A73" s="163" t="s">
        <v>72</v>
      </c>
      <c r="B73" s="164">
        <f>基金残高に係る経年分析!F56</f>
        <v>2768</v>
      </c>
      <c r="C73" s="164">
        <f>基金残高に係る経年分析!G56</f>
        <v>3124</v>
      </c>
      <c r="D73" s="164">
        <f>基金残高に係る経年分析!H56</f>
        <v>3127</v>
      </c>
    </row>
    <row r="74" spans="1:16" x14ac:dyDescent="0.15">
      <c r="A74" s="163" t="s">
        <v>73</v>
      </c>
      <c r="B74" s="164">
        <f>基金残高に係る経年分析!F57</f>
        <v>5403</v>
      </c>
      <c r="C74" s="164">
        <f>基金残高に係る経年分析!G57</f>
        <v>5404</v>
      </c>
      <c r="D74" s="164">
        <f>基金残高に係る経年分析!H57</f>
        <v>5733</v>
      </c>
    </row>
  </sheetData>
  <sheetProtection algorithmName="SHA-512" hashValue="SPxYFayrw7Rf5AAUCrs6Ivi9ydZ96Ib1w3G84v9RWfX+c/FqPr99SqPkZ1nBtKEjiRt2m/lqZEyFPMXNKk1dLg==" saltValue="NyPr+V3oqaLCSqZRX+kRM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210</v>
      </c>
      <c r="DI1" s="774"/>
      <c r="DJ1" s="774"/>
      <c r="DK1" s="774"/>
      <c r="DL1" s="774"/>
      <c r="DM1" s="774"/>
      <c r="DN1" s="775"/>
      <c r="DO1" s="205"/>
      <c r="DP1" s="773" t="s">
        <v>211</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212</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213</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214</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215</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216</v>
      </c>
      <c r="S4" s="716"/>
      <c r="T4" s="716"/>
      <c r="U4" s="716"/>
      <c r="V4" s="716"/>
      <c r="W4" s="716"/>
      <c r="X4" s="716"/>
      <c r="Y4" s="717"/>
      <c r="Z4" s="715" t="s">
        <v>217</v>
      </c>
      <c r="AA4" s="716"/>
      <c r="AB4" s="716"/>
      <c r="AC4" s="717"/>
      <c r="AD4" s="715" t="s">
        <v>218</v>
      </c>
      <c r="AE4" s="716"/>
      <c r="AF4" s="716"/>
      <c r="AG4" s="716"/>
      <c r="AH4" s="716"/>
      <c r="AI4" s="716"/>
      <c r="AJ4" s="716"/>
      <c r="AK4" s="717"/>
      <c r="AL4" s="715" t="s">
        <v>217</v>
      </c>
      <c r="AM4" s="716"/>
      <c r="AN4" s="716"/>
      <c r="AO4" s="717"/>
      <c r="AP4" s="776" t="s">
        <v>219</v>
      </c>
      <c r="AQ4" s="776"/>
      <c r="AR4" s="776"/>
      <c r="AS4" s="776"/>
      <c r="AT4" s="776"/>
      <c r="AU4" s="776"/>
      <c r="AV4" s="776"/>
      <c r="AW4" s="776"/>
      <c r="AX4" s="776"/>
      <c r="AY4" s="776"/>
      <c r="AZ4" s="776"/>
      <c r="BA4" s="776"/>
      <c r="BB4" s="776"/>
      <c r="BC4" s="776"/>
      <c r="BD4" s="776"/>
      <c r="BE4" s="776"/>
      <c r="BF4" s="776"/>
      <c r="BG4" s="776" t="s">
        <v>220</v>
      </c>
      <c r="BH4" s="776"/>
      <c r="BI4" s="776"/>
      <c r="BJ4" s="776"/>
      <c r="BK4" s="776"/>
      <c r="BL4" s="776"/>
      <c r="BM4" s="776"/>
      <c r="BN4" s="776"/>
      <c r="BO4" s="776" t="s">
        <v>217</v>
      </c>
      <c r="BP4" s="776"/>
      <c r="BQ4" s="776"/>
      <c r="BR4" s="776"/>
      <c r="BS4" s="776" t="s">
        <v>221</v>
      </c>
      <c r="BT4" s="776"/>
      <c r="BU4" s="776"/>
      <c r="BV4" s="776"/>
      <c r="BW4" s="776"/>
      <c r="BX4" s="776"/>
      <c r="BY4" s="776"/>
      <c r="BZ4" s="776"/>
      <c r="CA4" s="776"/>
      <c r="CB4" s="776"/>
      <c r="CD4" s="758" t="s">
        <v>222</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223</v>
      </c>
      <c r="C5" s="741"/>
      <c r="D5" s="741"/>
      <c r="E5" s="741"/>
      <c r="F5" s="741"/>
      <c r="G5" s="741"/>
      <c r="H5" s="741"/>
      <c r="I5" s="741"/>
      <c r="J5" s="741"/>
      <c r="K5" s="741"/>
      <c r="L5" s="741"/>
      <c r="M5" s="741"/>
      <c r="N5" s="741"/>
      <c r="O5" s="741"/>
      <c r="P5" s="741"/>
      <c r="Q5" s="742"/>
      <c r="R5" s="706">
        <v>1590707</v>
      </c>
      <c r="S5" s="707"/>
      <c r="T5" s="707"/>
      <c r="U5" s="707"/>
      <c r="V5" s="707"/>
      <c r="W5" s="707"/>
      <c r="X5" s="707"/>
      <c r="Y5" s="753"/>
      <c r="Z5" s="771">
        <v>15.2</v>
      </c>
      <c r="AA5" s="771"/>
      <c r="AB5" s="771"/>
      <c r="AC5" s="771"/>
      <c r="AD5" s="772">
        <v>1590707</v>
      </c>
      <c r="AE5" s="772"/>
      <c r="AF5" s="772"/>
      <c r="AG5" s="772"/>
      <c r="AH5" s="772"/>
      <c r="AI5" s="772"/>
      <c r="AJ5" s="772"/>
      <c r="AK5" s="772"/>
      <c r="AL5" s="754">
        <v>23.6</v>
      </c>
      <c r="AM5" s="723"/>
      <c r="AN5" s="723"/>
      <c r="AO5" s="755"/>
      <c r="AP5" s="740" t="s">
        <v>224</v>
      </c>
      <c r="AQ5" s="741"/>
      <c r="AR5" s="741"/>
      <c r="AS5" s="741"/>
      <c r="AT5" s="741"/>
      <c r="AU5" s="741"/>
      <c r="AV5" s="741"/>
      <c r="AW5" s="741"/>
      <c r="AX5" s="741"/>
      <c r="AY5" s="741"/>
      <c r="AZ5" s="741"/>
      <c r="BA5" s="741"/>
      <c r="BB5" s="741"/>
      <c r="BC5" s="741"/>
      <c r="BD5" s="741"/>
      <c r="BE5" s="741"/>
      <c r="BF5" s="742"/>
      <c r="BG5" s="641">
        <v>1590707</v>
      </c>
      <c r="BH5" s="644"/>
      <c r="BI5" s="644"/>
      <c r="BJ5" s="644"/>
      <c r="BK5" s="644"/>
      <c r="BL5" s="644"/>
      <c r="BM5" s="644"/>
      <c r="BN5" s="645"/>
      <c r="BO5" s="703">
        <v>100</v>
      </c>
      <c r="BP5" s="703"/>
      <c r="BQ5" s="703"/>
      <c r="BR5" s="703"/>
      <c r="BS5" s="704" t="s">
        <v>225</v>
      </c>
      <c r="BT5" s="704"/>
      <c r="BU5" s="704"/>
      <c r="BV5" s="704"/>
      <c r="BW5" s="704"/>
      <c r="BX5" s="704"/>
      <c r="BY5" s="704"/>
      <c r="BZ5" s="704"/>
      <c r="CA5" s="704"/>
      <c r="CB5" s="745"/>
      <c r="CD5" s="758" t="s">
        <v>219</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217</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15">
      <c r="B6" s="638" t="s">
        <v>229</v>
      </c>
      <c r="C6" s="639"/>
      <c r="D6" s="639"/>
      <c r="E6" s="639"/>
      <c r="F6" s="639"/>
      <c r="G6" s="639"/>
      <c r="H6" s="639"/>
      <c r="I6" s="639"/>
      <c r="J6" s="639"/>
      <c r="K6" s="639"/>
      <c r="L6" s="639"/>
      <c r="M6" s="639"/>
      <c r="N6" s="639"/>
      <c r="O6" s="639"/>
      <c r="P6" s="639"/>
      <c r="Q6" s="640"/>
      <c r="R6" s="641">
        <v>134331</v>
      </c>
      <c r="S6" s="644"/>
      <c r="T6" s="644"/>
      <c r="U6" s="644"/>
      <c r="V6" s="644"/>
      <c r="W6" s="644"/>
      <c r="X6" s="644"/>
      <c r="Y6" s="645"/>
      <c r="Z6" s="703">
        <v>1.3</v>
      </c>
      <c r="AA6" s="703"/>
      <c r="AB6" s="703"/>
      <c r="AC6" s="703"/>
      <c r="AD6" s="704">
        <v>134331</v>
      </c>
      <c r="AE6" s="704"/>
      <c r="AF6" s="704"/>
      <c r="AG6" s="704"/>
      <c r="AH6" s="704"/>
      <c r="AI6" s="704"/>
      <c r="AJ6" s="704"/>
      <c r="AK6" s="704"/>
      <c r="AL6" s="646">
        <v>2</v>
      </c>
      <c r="AM6" s="647"/>
      <c r="AN6" s="647"/>
      <c r="AO6" s="705"/>
      <c r="AP6" s="638" t="s">
        <v>230</v>
      </c>
      <c r="AQ6" s="639"/>
      <c r="AR6" s="639"/>
      <c r="AS6" s="639"/>
      <c r="AT6" s="639"/>
      <c r="AU6" s="639"/>
      <c r="AV6" s="639"/>
      <c r="AW6" s="639"/>
      <c r="AX6" s="639"/>
      <c r="AY6" s="639"/>
      <c r="AZ6" s="639"/>
      <c r="BA6" s="639"/>
      <c r="BB6" s="639"/>
      <c r="BC6" s="639"/>
      <c r="BD6" s="639"/>
      <c r="BE6" s="639"/>
      <c r="BF6" s="640"/>
      <c r="BG6" s="641">
        <v>1590707</v>
      </c>
      <c r="BH6" s="644"/>
      <c r="BI6" s="644"/>
      <c r="BJ6" s="644"/>
      <c r="BK6" s="644"/>
      <c r="BL6" s="644"/>
      <c r="BM6" s="644"/>
      <c r="BN6" s="645"/>
      <c r="BO6" s="703">
        <v>100</v>
      </c>
      <c r="BP6" s="703"/>
      <c r="BQ6" s="703"/>
      <c r="BR6" s="703"/>
      <c r="BS6" s="704" t="s">
        <v>169</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102651</v>
      </c>
      <c r="CS6" s="644"/>
      <c r="CT6" s="644"/>
      <c r="CU6" s="644"/>
      <c r="CV6" s="644"/>
      <c r="CW6" s="644"/>
      <c r="CX6" s="644"/>
      <c r="CY6" s="645"/>
      <c r="CZ6" s="754">
        <v>1</v>
      </c>
      <c r="DA6" s="723"/>
      <c r="DB6" s="723"/>
      <c r="DC6" s="757"/>
      <c r="DD6" s="649" t="s">
        <v>169</v>
      </c>
      <c r="DE6" s="644"/>
      <c r="DF6" s="644"/>
      <c r="DG6" s="644"/>
      <c r="DH6" s="644"/>
      <c r="DI6" s="644"/>
      <c r="DJ6" s="644"/>
      <c r="DK6" s="644"/>
      <c r="DL6" s="644"/>
      <c r="DM6" s="644"/>
      <c r="DN6" s="644"/>
      <c r="DO6" s="644"/>
      <c r="DP6" s="645"/>
      <c r="DQ6" s="649">
        <v>102651</v>
      </c>
      <c r="DR6" s="644"/>
      <c r="DS6" s="644"/>
      <c r="DT6" s="644"/>
      <c r="DU6" s="644"/>
      <c r="DV6" s="644"/>
      <c r="DW6" s="644"/>
      <c r="DX6" s="644"/>
      <c r="DY6" s="644"/>
      <c r="DZ6" s="644"/>
      <c r="EA6" s="644"/>
      <c r="EB6" s="644"/>
      <c r="EC6" s="684"/>
    </row>
    <row r="7" spans="2:143" ht="11.25" customHeight="1" x14ac:dyDescent="0.15">
      <c r="B7" s="638" t="s">
        <v>232</v>
      </c>
      <c r="C7" s="639"/>
      <c r="D7" s="639"/>
      <c r="E7" s="639"/>
      <c r="F7" s="639"/>
      <c r="G7" s="639"/>
      <c r="H7" s="639"/>
      <c r="I7" s="639"/>
      <c r="J7" s="639"/>
      <c r="K7" s="639"/>
      <c r="L7" s="639"/>
      <c r="M7" s="639"/>
      <c r="N7" s="639"/>
      <c r="O7" s="639"/>
      <c r="P7" s="639"/>
      <c r="Q7" s="640"/>
      <c r="R7" s="641">
        <v>2689</v>
      </c>
      <c r="S7" s="644"/>
      <c r="T7" s="644"/>
      <c r="U7" s="644"/>
      <c r="V7" s="644"/>
      <c r="W7" s="644"/>
      <c r="X7" s="644"/>
      <c r="Y7" s="645"/>
      <c r="Z7" s="703">
        <v>0</v>
      </c>
      <c r="AA7" s="703"/>
      <c r="AB7" s="703"/>
      <c r="AC7" s="703"/>
      <c r="AD7" s="704">
        <v>2689</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597593</v>
      </c>
      <c r="BH7" s="644"/>
      <c r="BI7" s="644"/>
      <c r="BJ7" s="644"/>
      <c r="BK7" s="644"/>
      <c r="BL7" s="644"/>
      <c r="BM7" s="644"/>
      <c r="BN7" s="645"/>
      <c r="BO7" s="703">
        <v>37.6</v>
      </c>
      <c r="BP7" s="703"/>
      <c r="BQ7" s="703"/>
      <c r="BR7" s="703"/>
      <c r="BS7" s="704" t="s">
        <v>225</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1663885</v>
      </c>
      <c r="CS7" s="644"/>
      <c r="CT7" s="644"/>
      <c r="CU7" s="644"/>
      <c r="CV7" s="644"/>
      <c r="CW7" s="644"/>
      <c r="CX7" s="644"/>
      <c r="CY7" s="645"/>
      <c r="CZ7" s="703">
        <v>16.5</v>
      </c>
      <c r="DA7" s="703"/>
      <c r="DB7" s="703"/>
      <c r="DC7" s="703"/>
      <c r="DD7" s="649">
        <v>108721</v>
      </c>
      <c r="DE7" s="644"/>
      <c r="DF7" s="644"/>
      <c r="DG7" s="644"/>
      <c r="DH7" s="644"/>
      <c r="DI7" s="644"/>
      <c r="DJ7" s="644"/>
      <c r="DK7" s="644"/>
      <c r="DL7" s="644"/>
      <c r="DM7" s="644"/>
      <c r="DN7" s="644"/>
      <c r="DO7" s="644"/>
      <c r="DP7" s="645"/>
      <c r="DQ7" s="649">
        <v>1271550</v>
      </c>
      <c r="DR7" s="644"/>
      <c r="DS7" s="644"/>
      <c r="DT7" s="644"/>
      <c r="DU7" s="644"/>
      <c r="DV7" s="644"/>
      <c r="DW7" s="644"/>
      <c r="DX7" s="644"/>
      <c r="DY7" s="644"/>
      <c r="DZ7" s="644"/>
      <c r="EA7" s="644"/>
      <c r="EB7" s="644"/>
      <c r="EC7" s="684"/>
    </row>
    <row r="8" spans="2:143" ht="11.25" customHeight="1" x14ac:dyDescent="0.15">
      <c r="B8" s="638" t="s">
        <v>235</v>
      </c>
      <c r="C8" s="639"/>
      <c r="D8" s="639"/>
      <c r="E8" s="639"/>
      <c r="F8" s="639"/>
      <c r="G8" s="639"/>
      <c r="H8" s="639"/>
      <c r="I8" s="639"/>
      <c r="J8" s="639"/>
      <c r="K8" s="639"/>
      <c r="L8" s="639"/>
      <c r="M8" s="639"/>
      <c r="N8" s="639"/>
      <c r="O8" s="639"/>
      <c r="P8" s="639"/>
      <c r="Q8" s="640"/>
      <c r="R8" s="641">
        <v>2882</v>
      </c>
      <c r="S8" s="644"/>
      <c r="T8" s="644"/>
      <c r="U8" s="644"/>
      <c r="V8" s="644"/>
      <c r="W8" s="644"/>
      <c r="X8" s="644"/>
      <c r="Y8" s="645"/>
      <c r="Z8" s="703">
        <v>0</v>
      </c>
      <c r="AA8" s="703"/>
      <c r="AB8" s="703"/>
      <c r="AC8" s="703"/>
      <c r="AD8" s="704">
        <v>2882</v>
      </c>
      <c r="AE8" s="704"/>
      <c r="AF8" s="704"/>
      <c r="AG8" s="704"/>
      <c r="AH8" s="704"/>
      <c r="AI8" s="704"/>
      <c r="AJ8" s="704"/>
      <c r="AK8" s="704"/>
      <c r="AL8" s="646">
        <v>0</v>
      </c>
      <c r="AM8" s="647"/>
      <c r="AN8" s="647"/>
      <c r="AO8" s="705"/>
      <c r="AP8" s="638" t="s">
        <v>236</v>
      </c>
      <c r="AQ8" s="639"/>
      <c r="AR8" s="639"/>
      <c r="AS8" s="639"/>
      <c r="AT8" s="639"/>
      <c r="AU8" s="639"/>
      <c r="AV8" s="639"/>
      <c r="AW8" s="639"/>
      <c r="AX8" s="639"/>
      <c r="AY8" s="639"/>
      <c r="AZ8" s="639"/>
      <c r="BA8" s="639"/>
      <c r="BB8" s="639"/>
      <c r="BC8" s="639"/>
      <c r="BD8" s="639"/>
      <c r="BE8" s="639"/>
      <c r="BF8" s="640"/>
      <c r="BG8" s="641">
        <v>28180</v>
      </c>
      <c r="BH8" s="644"/>
      <c r="BI8" s="644"/>
      <c r="BJ8" s="644"/>
      <c r="BK8" s="644"/>
      <c r="BL8" s="644"/>
      <c r="BM8" s="644"/>
      <c r="BN8" s="645"/>
      <c r="BO8" s="703">
        <v>1.8</v>
      </c>
      <c r="BP8" s="703"/>
      <c r="BQ8" s="703"/>
      <c r="BR8" s="703"/>
      <c r="BS8" s="649" t="s">
        <v>225</v>
      </c>
      <c r="BT8" s="644"/>
      <c r="BU8" s="644"/>
      <c r="BV8" s="644"/>
      <c r="BW8" s="644"/>
      <c r="BX8" s="644"/>
      <c r="BY8" s="644"/>
      <c r="BZ8" s="644"/>
      <c r="CA8" s="644"/>
      <c r="CB8" s="684"/>
      <c r="CD8" s="685" t="s">
        <v>237</v>
      </c>
      <c r="CE8" s="682"/>
      <c r="CF8" s="682"/>
      <c r="CG8" s="682"/>
      <c r="CH8" s="682"/>
      <c r="CI8" s="682"/>
      <c r="CJ8" s="682"/>
      <c r="CK8" s="682"/>
      <c r="CL8" s="682"/>
      <c r="CM8" s="682"/>
      <c r="CN8" s="682"/>
      <c r="CO8" s="682"/>
      <c r="CP8" s="682"/>
      <c r="CQ8" s="683"/>
      <c r="CR8" s="641">
        <v>2763091</v>
      </c>
      <c r="CS8" s="644"/>
      <c r="CT8" s="644"/>
      <c r="CU8" s="644"/>
      <c r="CV8" s="644"/>
      <c r="CW8" s="644"/>
      <c r="CX8" s="644"/>
      <c r="CY8" s="645"/>
      <c r="CZ8" s="703">
        <v>27.3</v>
      </c>
      <c r="DA8" s="703"/>
      <c r="DB8" s="703"/>
      <c r="DC8" s="703"/>
      <c r="DD8" s="649">
        <v>21268</v>
      </c>
      <c r="DE8" s="644"/>
      <c r="DF8" s="644"/>
      <c r="DG8" s="644"/>
      <c r="DH8" s="644"/>
      <c r="DI8" s="644"/>
      <c r="DJ8" s="644"/>
      <c r="DK8" s="644"/>
      <c r="DL8" s="644"/>
      <c r="DM8" s="644"/>
      <c r="DN8" s="644"/>
      <c r="DO8" s="644"/>
      <c r="DP8" s="645"/>
      <c r="DQ8" s="649">
        <v>1589482</v>
      </c>
      <c r="DR8" s="644"/>
      <c r="DS8" s="644"/>
      <c r="DT8" s="644"/>
      <c r="DU8" s="644"/>
      <c r="DV8" s="644"/>
      <c r="DW8" s="644"/>
      <c r="DX8" s="644"/>
      <c r="DY8" s="644"/>
      <c r="DZ8" s="644"/>
      <c r="EA8" s="644"/>
      <c r="EB8" s="644"/>
      <c r="EC8" s="684"/>
    </row>
    <row r="9" spans="2:143" ht="11.25" customHeight="1" x14ac:dyDescent="0.15">
      <c r="B9" s="638" t="s">
        <v>238</v>
      </c>
      <c r="C9" s="639"/>
      <c r="D9" s="639"/>
      <c r="E9" s="639"/>
      <c r="F9" s="639"/>
      <c r="G9" s="639"/>
      <c r="H9" s="639"/>
      <c r="I9" s="639"/>
      <c r="J9" s="639"/>
      <c r="K9" s="639"/>
      <c r="L9" s="639"/>
      <c r="M9" s="639"/>
      <c r="N9" s="639"/>
      <c r="O9" s="639"/>
      <c r="P9" s="639"/>
      <c r="Q9" s="640"/>
      <c r="R9" s="641">
        <v>2573</v>
      </c>
      <c r="S9" s="644"/>
      <c r="T9" s="644"/>
      <c r="U9" s="644"/>
      <c r="V9" s="644"/>
      <c r="W9" s="644"/>
      <c r="X9" s="644"/>
      <c r="Y9" s="645"/>
      <c r="Z9" s="703">
        <v>0</v>
      </c>
      <c r="AA9" s="703"/>
      <c r="AB9" s="703"/>
      <c r="AC9" s="703"/>
      <c r="AD9" s="704">
        <v>2573</v>
      </c>
      <c r="AE9" s="704"/>
      <c r="AF9" s="704"/>
      <c r="AG9" s="704"/>
      <c r="AH9" s="704"/>
      <c r="AI9" s="704"/>
      <c r="AJ9" s="704"/>
      <c r="AK9" s="704"/>
      <c r="AL9" s="646">
        <v>0</v>
      </c>
      <c r="AM9" s="647"/>
      <c r="AN9" s="647"/>
      <c r="AO9" s="705"/>
      <c r="AP9" s="638" t="s">
        <v>239</v>
      </c>
      <c r="AQ9" s="639"/>
      <c r="AR9" s="639"/>
      <c r="AS9" s="639"/>
      <c r="AT9" s="639"/>
      <c r="AU9" s="639"/>
      <c r="AV9" s="639"/>
      <c r="AW9" s="639"/>
      <c r="AX9" s="639"/>
      <c r="AY9" s="639"/>
      <c r="AZ9" s="639"/>
      <c r="BA9" s="639"/>
      <c r="BB9" s="639"/>
      <c r="BC9" s="639"/>
      <c r="BD9" s="639"/>
      <c r="BE9" s="639"/>
      <c r="BF9" s="640"/>
      <c r="BG9" s="641">
        <v>517428</v>
      </c>
      <c r="BH9" s="644"/>
      <c r="BI9" s="644"/>
      <c r="BJ9" s="644"/>
      <c r="BK9" s="644"/>
      <c r="BL9" s="644"/>
      <c r="BM9" s="644"/>
      <c r="BN9" s="645"/>
      <c r="BO9" s="703">
        <v>32.5</v>
      </c>
      <c r="BP9" s="703"/>
      <c r="BQ9" s="703"/>
      <c r="BR9" s="703"/>
      <c r="BS9" s="649" t="s">
        <v>169</v>
      </c>
      <c r="BT9" s="644"/>
      <c r="BU9" s="644"/>
      <c r="BV9" s="644"/>
      <c r="BW9" s="644"/>
      <c r="BX9" s="644"/>
      <c r="BY9" s="644"/>
      <c r="BZ9" s="644"/>
      <c r="CA9" s="644"/>
      <c r="CB9" s="684"/>
      <c r="CD9" s="685" t="s">
        <v>240</v>
      </c>
      <c r="CE9" s="682"/>
      <c r="CF9" s="682"/>
      <c r="CG9" s="682"/>
      <c r="CH9" s="682"/>
      <c r="CI9" s="682"/>
      <c r="CJ9" s="682"/>
      <c r="CK9" s="682"/>
      <c r="CL9" s="682"/>
      <c r="CM9" s="682"/>
      <c r="CN9" s="682"/>
      <c r="CO9" s="682"/>
      <c r="CP9" s="682"/>
      <c r="CQ9" s="683"/>
      <c r="CR9" s="641">
        <v>774950</v>
      </c>
      <c r="CS9" s="644"/>
      <c r="CT9" s="644"/>
      <c r="CU9" s="644"/>
      <c r="CV9" s="644"/>
      <c r="CW9" s="644"/>
      <c r="CX9" s="644"/>
      <c r="CY9" s="645"/>
      <c r="CZ9" s="703">
        <v>7.7</v>
      </c>
      <c r="DA9" s="703"/>
      <c r="DB9" s="703"/>
      <c r="DC9" s="703"/>
      <c r="DD9" s="649">
        <v>114652</v>
      </c>
      <c r="DE9" s="644"/>
      <c r="DF9" s="644"/>
      <c r="DG9" s="644"/>
      <c r="DH9" s="644"/>
      <c r="DI9" s="644"/>
      <c r="DJ9" s="644"/>
      <c r="DK9" s="644"/>
      <c r="DL9" s="644"/>
      <c r="DM9" s="644"/>
      <c r="DN9" s="644"/>
      <c r="DO9" s="644"/>
      <c r="DP9" s="645"/>
      <c r="DQ9" s="649">
        <v>646000</v>
      </c>
      <c r="DR9" s="644"/>
      <c r="DS9" s="644"/>
      <c r="DT9" s="644"/>
      <c r="DU9" s="644"/>
      <c r="DV9" s="644"/>
      <c r="DW9" s="644"/>
      <c r="DX9" s="644"/>
      <c r="DY9" s="644"/>
      <c r="DZ9" s="644"/>
      <c r="EA9" s="644"/>
      <c r="EB9" s="644"/>
      <c r="EC9" s="684"/>
    </row>
    <row r="10" spans="2:143" ht="11.25" customHeight="1" x14ac:dyDescent="0.15">
      <c r="B10" s="638" t="s">
        <v>241</v>
      </c>
      <c r="C10" s="639"/>
      <c r="D10" s="639"/>
      <c r="E10" s="639"/>
      <c r="F10" s="639"/>
      <c r="G10" s="639"/>
      <c r="H10" s="639"/>
      <c r="I10" s="639"/>
      <c r="J10" s="639"/>
      <c r="K10" s="639"/>
      <c r="L10" s="639"/>
      <c r="M10" s="639"/>
      <c r="N10" s="639"/>
      <c r="O10" s="639"/>
      <c r="P10" s="639"/>
      <c r="Q10" s="640"/>
      <c r="R10" s="641" t="s">
        <v>169</v>
      </c>
      <c r="S10" s="644"/>
      <c r="T10" s="644"/>
      <c r="U10" s="644"/>
      <c r="V10" s="644"/>
      <c r="W10" s="644"/>
      <c r="X10" s="644"/>
      <c r="Y10" s="645"/>
      <c r="Z10" s="703" t="s">
        <v>169</v>
      </c>
      <c r="AA10" s="703"/>
      <c r="AB10" s="703"/>
      <c r="AC10" s="703"/>
      <c r="AD10" s="704" t="s">
        <v>169</v>
      </c>
      <c r="AE10" s="704"/>
      <c r="AF10" s="704"/>
      <c r="AG10" s="704"/>
      <c r="AH10" s="704"/>
      <c r="AI10" s="704"/>
      <c r="AJ10" s="704"/>
      <c r="AK10" s="704"/>
      <c r="AL10" s="646" t="s">
        <v>133</v>
      </c>
      <c r="AM10" s="647"/>
      <c r="AN10" s="647"/>
      <c r="AO10" s="705"/>
      <c r="AP10" s="638" t="s">
        <v>242</v>
      </c>
      <c r="AQ10" s="639"/>
      <c r="AR10" s="639"/>
      <c r="AS10" s="639"/>
      <c r="AT10" s="639"/>
      <c r="AU10" s="639"/>
      <c r="AV10" s="639"/>
      <c r="AW10" s="639"/>
      <c r="AX10" s="639"/>
      <c r="AY10" s="639"/>
      <c r="AZ10" s="639"/>
      <c r="BA10" s="639"/>
      <c r="BB10" s="639"/>
      <c r="BC10" s="639"/>
      <c r="BD10" s="639"/>
      <c r="BE10" s="639"/>
      <c r="BF10" s="640"/>
      <c r="BG10" s="641">
        <v>26446</v>
      </c>
      <c r="BH10" s="644"/>
      <c r="BI10" s="644"/>
      <c r="BJ10" s="644"/>
      <c r="BK10" s="644"/>
      <c r="BL10" s="644"/>
      <c r="BM10" s="644"/>
      <c r="BN10" s="645"/>
      <c r="BO10" s="703">
        <v>1.7</v>
      </c>
      <c r="BP10" s="703"/>
      <c r="BQ10" s="703"/>
      <c r="BR10" s="703"/>
      <c r="BS10" s="649" t="s">
        <v>133</v>
      </c>
      <c r="BT10" s="644"/>
      <c r="BU10" s="644"/>
      <c r="BV10" s="644"/>
      <c r="BW10" s="644"/>
      <c r="BX10" s="644"/>
      <c r="BY10" s="644"/>
      <c r="BZ10" s="644"/>
      <c r="CA10" s="644"/>
      <c r="CB10" s="684"/>
      <c r="CD10" s="685" t="s">
        <v>243</v>
      </c>
      <c r="CE10" s="682"/>
      <c r="CF10" s="682"/>
      <c r="CG10" s="682"/>
      <c r="CH10" s="682"/>
      <c r="CI10" s="682"/>
      <c r="CJ10" s="682"/>
      <c r="CK10" s="682"/>
      <c r="CL10" s="682"/>
      <c r="CM10" s="682"/>
      <c r="CN10" s="682"/>
      <c r="CO10" s="682"/>
      <c r="CP10" s="682"/>
      <c r="CQ10" s="683"/>
      <c r="CR10" s="641">
        <v>39</v>
      </c>
      <c r="CS10" s="644"/>
      <c r="CT10" s="644"/>
      <c r="CU10" s="644"/>
      <c r="CV10" s="644"/>
      <c r="CW10" s="644"/>
      <c r="CX10" s="644"/>
      <c r="CY10" s="645"/>
      <c r="CZ10" s="703">
        <v>0</v>
      </c>
      <c r="DA10" s="703"/>
      <c r="DB10" s="703"/>
      <c r="DC10" s="703"/>
      <c r="DD10" s="649" t="s">
        <v>133</v>
      </c>
      <c r="DE10" s="644"/>
      <c r="DF10" s="644"/>
      <c r="DG10" s="644"/>
      <c r="DH10" s="644"/>
      <c r="DI10" s="644"/>
      <c r="DJ10" s="644"/>
      <c r="DK10" s="644"/>
      <c r="DL10" s="644"/>
      <c r="DM10" s="644"/>
      <c r="DN10" s="644"/>
      <c r="DO10" s="644"/>
      <c r="DP10" s="645"/>
      <c r="DQ10" s="649">
        <v>39</v>
      </c>
      <c r="DR10" s="644"/>
      <c r="DS10" s="644"/>
      <c r="DT10" s="644"/>
      <c r="DU10" s="644"/>
      <c r="DV10" s="644"/>
      <c r="DW10" s="644"/>
      <c r="DX10" s="644"/>
      <c r="DY10" s="644"/>
      <c r="DZ10" s="644"/>
      <c r="EA10" s="644"/>
      <c r="EB10" s="644"/>
      <c r="EC10" s="684"/>
    </row>
    <row r="11" spans="2:143" ht="11.25" customHeight="1" x14ac:dyDescent="0.15">
      <c r="B11" s="638" t="s">
        <v>244</v>
      </c>
      <c r="C11" s="639"/>
      <c r="D11" s="639"/>
      <c r="E11" s="639"/>
      <c r="F11" s="639"/>
      <c r="G11" s="639"/>
      <c r="H11" s="639"/>
      <c r="I11" s="639"/>
      <c r="J11" s="639"/>
      <c r="K11" s="639"/>
      <c r="L11" s="639"/>
      <c r="M11" s="639"/>
      <c r="N11" s="639"/>
      <c r="O11" s="639"/>
      <c r="P11" s="639"/>
      <c r="Q11" s="640"/>
      <c r="R11" s="641" t="s">
        <v>225</v>
      </c>
      <c r="S11" s="644"/>
      <c r="T11" s="644"/>
      <c r="U11" s="644"/>
      <c r="V11" s="644"/>
      <c r="W11" s="644"/>
      <c r="X11" s="644"/>
      <c r="Y11" s="645"/>
      <c r="Z11" s="703" t="s">
        <v>225</v>
      </c>
      <c r="AA11" s="703"/>
      <c r="AB11" s="703"/>
      <c r="AC11" s="703"/>
      <c r="AD11" s="704" t="s">
        <v>225</v>
      </c>
      <c r="AE11" s="704"/>
      <c r="AF11" s="704"/>
      <c r="AG11" s="704"/>
      <c r="AH11" s="704"/>
      <c r="AI11" s="704"/>
      <c r="AJ11" s="704"/>
      <c r="AK11" s="704"/>
      <c r="AL11" s="646" t="s">
        <v>225</v>
      </c>
      <c r="AM11" s="647"/>
      <c r="AN11" s="647"/>
      <c r="AO11" s="705"/>
      <c r="AP11" s="638" t="s">
        <v>245</v>
      </c>
      <c r="AQ11" s="639"/>
      <c r="AR11" s="639"/>
      <c r="AS11" s="639"/>
      <c r="AT11" s="639"/>
      <c r="AU11" s="639"/>
      <c r="AV11" s="639"/>
      <c r="AW11" s="639"/>
      <c r="AX11" s="639"/>
      <c r="AY11" s="639"/>
      <c r="AZ11" s="639"/>
      <c r="BA11" s="639"/>
      <c r="BB11" s="639"/>
      <c r="BC11" s="639"/>
      <c r="BD11" s="639"/>
      <c r="BE11" s="639"/>
      <c r="BF11" s="640"/>
      <c r="BG11" s="641">
        <v>25539</v>
      </c>
      <c r="BH11" s="644"/>
      <c r="BI11" s="644"/>
      <c r="BJ11" s="644"/>
      <c r="BK11" s="644"/>
      <c r="BL11" s="644"/>
      <c r="BM11" s="644"/>
      <c r="BN11" s="645"/>
      <c r="BO11" s="703">
        <v>1.6</v>
      </c>
      <c r="BP11" s="703"/>
      <c r="BQ11" s="703"/>
      <c r="BR11" s="703"/>
      <c r="BS11" s="649" t="s">
        <v>225</v>
      </c>
      <c r="BT11" s="644"/>
      <c r="BU11" s="644"/>
      <c r="BV11" s="644"/>
      <c r="BW11" s="644"/>
      <c r="BX11" s="644"/>
      <c r="BY11" s="644"/>
      <c r="BZ11" s="644"/>
      <c r="CA11" s="644"/>
      <c r="CB11" s="684"/>
      <c r="CD11" s="685" t="s">
        <v>246</v>
      </c>
      <c r="CE11" s="682"/>
      <c r="CF11" s="682"/>
      <c r="CG11" s="682"/>
      <c r="CH11" s="682"/>
      <c r="CI11" s="682"/>
      <c r="CJ11" s="682"/>
      <c r="CK11" s="682"/>
      <c r="CL11" s="682"/>
      <c r="CM11" s="682"/>
      <c r="CN11" s="682"/>
      <c r="CO11" s="682"/>
      <c r="CP11" s="682"/>
      <c r="CQ11" s="683"/>
      <c r="CR11" s="641">
        <v>588444</v>
      </c>
      <c r="CS11" s="644"/>
      <c r="CT11" s="644"/>
      <c r="CU11" s="644"/>
      <c r="CV11" s="644"/>
      <c r="CW11" s="644"/>
      <c r="CX11" s="644"/>
      <c r="CY11" s="645"/>
      <c r="CZ11" s="703">
        <v>5.8</v>
      </c>
      <c r="DA11" s="703"/>
      <c r="DB11" s="703"/>
      <c r="DC11" s="703"/>
      <c r="DD11" s="649">
        <v>138178</v>
      </c>
      <c r="DE11" s="644"/>
      <c r="DF11" s="644"/>
      <c r="DG11" s="644"/>
      <c r="DH11" s="644"/>
      <c r="DI11" s="644"/>
      <c r="DJ11" s="644"/>
      <c r="DK11" s="644"/>
      <c r="DL11" s="644"/>
      <c r="DM11" s="644"/>
      <c r="DN11" s="644"/>
      <c r="DO11" s="644"/>
      <c r="DP11" s="645"/>
      <c r="DQ11" s="649">
        <v>450555</v>
      </c>
      <c r="DR11" s="644"/>
      <c r="DS11" s="644"/>
      <c r="DT11" s="644"/>
      <c r="DU11" s="644"/>
      <c r="DV11" s="644"/>
      <c r="DW11" s="644"/>
      <c r="DX11" s="644"/>
      <c r="DY11" s="644"/>
      <c r="DZ11" s="644"/>
      <c r="EA11" s="644"/>
      <c r="EB11" s="644"/>
      <c r="EC11" s="684"/>
    </row>
    <row r="12" spans="2:143" ht="11.25" customHeight="1" x14ac:dyDescent="0.15">
      <c r="B12" s="638" t="s">
        <v>247</v>
      </c>
      <c r="C12" s="639"/>
      <c r="D12" s="639"/>
      <c r="E12" s="639"/>
      <c r="F12" s="639"/>
      <c r="G12" s="639"/>
      <c r="H12" s="639"/>
      <c r="I12" s="639"/>
      <c r="J12" s="639"/>
      <c r="K12" s="639"/>
      <c r="L12" s="639"/>
      <c r="M12" s="639"/>
      <c r="N12" s="639"/>
      <c r="O12" s="639"/>
      <c r="P12" s="639"/>
      <c r="Q12" s="640"/>
      <c r="R12" s="641">
        <v>284168</v>
      </c>
      <c r="S12" s="644"/>
      <c r="T12" s="644"/>
      <c r="U12" s="644"/>
      <c r="V12" s="644"/>
      <c r="W12" s="644"/>
      <c r="X12" s="644"/>
      <c r="Y12" s="645"/>
      <c r="Z12" s="703">
        <v>2.7</v>
      </c>
      <c r="AA12" s="703"/>
      <c r="AB12" s="703"/>
      <c r="AC12" s="703"/>
      <c r="AD12" s="704">
        <v>284168</v>
      </c>
      <c r="AE12" s="704"/>
      <c r="AF12" s="704"/>
      <c r="AG12" s="704"/>
      <c r="AH12" s="704"/>
      <c r="AI12" s="704"/>
      <c r="AJ12" s="704"/>
      <c r="AK12" s="704"/>
      <c r="AL12" s="646">
        <v>4.2</v>
      </c>
      <c r="AM12" s="647"/>
      <c r="AN12" s="647"/>
      <c r="AO12" s="705"/>
      <c r="AP12" s="638" t="s">
        <v>248</v>
      </c>
      <c r="AQ12" s="639"/>
      <c r="AR12" s="639"/>
      <c r="AS12" s="639"/>
      <c r="AT12" s="639"/>
      <c r="AU12" s="639"/>
      <c r="AV12" s="639"/>
      <c r="AW12" s="639"/>
      <c r="AX12" s="639"/>
      <c r="AY12" s="639"/>
      <c r="AZ12" s="639"/>
      <c r="BA12" s="639"/>
      <c r="BB12" s="639"/>
      <c r="BC12" s="639"/>
      <c r="BD12" s="639"/>
      <c r="BE12" s="639"/>
      <c r="BF12" s="640"/>
      <c r="BG12" s="641">
        <v>842049</v>
      </c>
      <c r="BH12" s="644"/>
      <c r="BI12" s="644"/>
      <c r="BJ12" s="644"/>
      <c r="BK12" s="644"/>
      <c r="BL12" s="644"/>
      <c r="BM12" s="644"/>
      <c r="BN12" s="645"/>
      <c r="BO12" s="703">
        <v>52.9</v>
      </c>
      <c r="BP12" s="703"/>
      <c r="BQ12" s="703"/>
      <c r="BR12" s="703"/>
      <c r="BS12" s="649" t="s">
        <v>225</v>
      </c>
      <c r="BT12" s="644"/>
      <c r="BU12" s="644"/>
      <c r="BV12" s="644"/>
      <c r="BW12" s="644"/>
      <c r="BX12" s="644"/>
      <c r="BY12" s="644"/>
      <c r="BZ12" s="644"/>
      <c r="CA12" s="644"/>
      <c r="CB12" s="684"/>
      <c r="CD12" s="685" t="s">
        <v>249</v>
      </c>
      <c r="CE12" s="682"/>
      <c r="CF12" s="682"/>
      <c r="CG12" s="682"/>
      <c r="CH12" s="682"/>
      <c r="CI12" s="682"/>
      <c r="CJ12" s="682"/>
      <c r="CK12" s="682"/>
      <c r="CL12" s="682"/>
      <c r="CM12" s="682"/>
      <c r="CN12" s="682"/>
      <c r="CO12" s="682"/>
      <c r="CP12" s="682"/>
      <c r="CQ12" s="683"/>
      <c r="CR12" s="641">
        <v>353690</v>
      </c>
      <c r="CS12" s="644"/>
      <c r="CT12" s="644"/>
      <c r="CU12" s="644"/>
      <c r="CV12" s="644"/>
      <c r="CW12" s="644"/>
      <c r="CX12" s="644"/>
      <c r="CY12" s="645"/>
      <c r="CZ12" s="703">
        <v>3.5</v>
      </c>
      <c r="DA12" s="703"/>
      <c r="DB12" s="703"/>
      <c r="DC12" s="703"/>
      <c r="DD12" s="649">
        <v>15400</v>
      </c>
      <c r="DE12" s="644"/>
      <c r="DF12" s="644"/>
      <c r="DG12" s="644"/>
      <c r="DH12" s="644"/>
      <c r="DI12" s="644"/>
      <c r="DJ12" s="644"/>
      <c r="DK12" s="644"/>
      <c r="DL12" s="644"/>
      <c r="DM12" s="644"/>
      <c r="DN12" s="644"/>
      <c r="DO12" s="644"/>
      <c r="DP12" s="645"/>
      <c r="DQ12" s="649">
        <v>268750</v>
      </c>
      <c r="DR12" s="644"/>
      <c r="DS12" s="644"/>
      <c r="DT12" s="644"/>
      <c r="DU12" s="644"/>
      <c r="DV12" s="644"/>
      <c r="DW12" s="644"/>
      <c r="DX12" s="644"/>
      <c r="DY12" s="644"/>
      <c r="DZ12" s="644"/>
      <c r="EA12" s="644"/>
      <c r="EB12" s="644"/>
      <c r="EC12" s="684"/>
    </row>
    <row r="13" spans="2:143" ht="11.25" customHeight="1" x14ac:dyDescent="0.15">
      <c r="B13" s="638" t="s">
        <v>250</v>
      </c>
      <c r="C13" s="639"/>
      <c r="D13" s="639"/>
      <c r="E13" s="639"/>
      <c r="F13" s="639"/>
      <c r="G13" s="639"/>
      <c r="H13" s="639"/>
      <c r="I13" s="639"/>
      <c r="J13" s="639"/>
      <c r="K13" s="639"/>
      <c r="L13" s="639"/>
      <c r="M13" s="639"/>
      <c r="N13" s="639"/>
      <c r="O13" s="639"/>
      <c r="P13" s="639"/>
      <c r="Q13" s="640"/>
      <c r="R13" s="641" t="s">
        <v>133</v>
      </c>
      <c r="S13" s="644"/>
      <c r="T13" s="644"/>
      <c r="U13" s="644"/>
      <c r="V13" s="644"/>
      <c r="W13" s="644"/>
      <c r="X13" s="644"/>
      <c r="Y13" s="645"/>
      <c r="Z13" s="703" t="s">
        <v>169</v>
      </c>
      <c r="AA13" s="703"/>
      <c r="AB13" s="703"/>
      <c r="AC13" s="703"/>
      <c r="AD13" s="704" t="s">
        <v>133</v>
      </c>
      <c r="AE13" s="704"/>
      <c r="AF13" s="704"/>
      <c r="AG13" s="704"/>
      <c r="AH13" s="704"/>
      <c r="AI13" s="704"/>
      <c r="AJ13" s="704"/>
      <c r="AK13" s="704"/>
      <c r="AL13" s="646" t="s">
        <v>225</v>
      </c>
      <c r="AM13" s="647"/>
      <c r="AN13" s="647"/>
      <c r="AO13" s="705"/>
      <c r="AP13" s="638" t="s">
        <v>251</v>
      </c>
      <c r="AQ13" s="639"/>
      <c r="AR13" s="639"/>
      <c r="AS13" s="639"/>
      <c r="AT13" s="639"/>
      <c r="AU13" s="639"/>
      <c r="AV13" s="639"/>
      <c r="AW13" s="639"/>
      <c r="AX13" s="639"/>
      <c r="AY13" s="639"/>
      <c r="AZ13" s="639"/>
      <c r="BA13" s="639"/>
      <c r="BB13" s="639"/>
      <c r="BC13" s="639"/>
      <c r="BD13" s="639"/>
      <c r="BE13" s="639"/>
      <c r="BF13" s="640"/>
      <c r="BG13" s="641">
        <v>840184</v>
      </c>
      <c r="BH13" s="644"/>
      <c r="BI13" s="644"/>
      <c r="BJ13" s="644"/>
      <c r="BK13" s="644"/>
      <c r="BL13" s="644"/>
      <c r="BM13" s="644"/>
      <c r="BN13" s="645"/>
      <c r="BO13" s="703">
        <v>52.8</v>
      </c>
      <c r="BP13" s="703"/>
      <c r="BQ13" s="703"/>
      <c r="BR13" s="703"/>
      <c r="BS13" s="649" t="s">
        <v>169</v>
      </c>
      <c r="BT13" s="644"/>
      <c r="BU13" s="644"/>
      <c r="BV13" s="644"/>
      <c r="BW13" s="644"/>
      <c r="BX13" s="644"/>
      <c r="BY13" s="644"/>
      <c r="BZ13" s="644"/>
      <c r="CA13" s="644"/>
      <c r="CB13" s="684"/>
      <c r="CD13" s="685" t="s">
        <v>252</v>
      </c>
      <c r="CE13" s="682"/>
      <c r="CF13" s="682"/>
      <c r="CG13" s="682"/>
      <c r="CH13" s="682"/>
      <c r="CI13" s="682"/>
      <c r="CJ13" s="682"/>
      <c r="CK13" s="682"/>
      <c r="CL13" s="682"/>
      <c r="CM13" s="682"/>
      <c r="CN13" s="682"/>
      <c r="CO13" s="682"/>
      <c r="CP13" s="682"/>
      <c r="CQ13" s="683"/>
      <c r="CR13" s="641">
        <v>692107</v>
      </c>
      <c r="CS13" s="644"/>
      <c r="CT13" s="644"/>
      <c r="CU13" s="644"/>
      <c r="CV13" s="644"/>
      <c r="CW13" s="644"/>
      <c r="CX13" s="644"/>
      <c r="CY13" s="645"/>
      <c r="CZ13" s="703">
        <v>6.8</v>
      </c>
      <c r="DA13" s="703"/>
      <c r="DB13" s="703"/>
      <c r="DC13" s="703"/>
      <c r="DD13" s="649">
        <v>399786</v>
      </c>
      <c r="DE13" s="644"/>
      <c r="DF13" s="644"/>
      <c r="DG13" s="644"/>
      <c r="DH13" s="644"/>
      <c r="DI13" s="644"/>
      <c r="DJ13" s="644"/>
      <c r="DK13" s="644"/>
      <c r="DL13" s="644"/>
      <c r="DM13" s="644"/>
      <c r="DN13" s="644"/>
      <c r="DO13" s="644"/>
      <c r="DP13" s="645"/>
      <c r="DQ13" s="649">
        <v>448497</v>
      </c>
      <c r="DR13" s="644"/>
      <c r="DS13" s="644"/>
      <c r="DT13" s="644"/>
      <c r="DU13" s="644"/>
      <c r="DV13" s="644"/>
      <c r="DW13" s="644"/>
      <c r="DX13" s="644"/>
      <c r="DY13" s="644"/>
      <c r="DZ13" s="644"/>
      <c r="EA13" s="644"/>
      <c r="EB13" s="644"/>
      <c r="EC13" s="684"/>
    </row>
    <row r="14" spans="2:143" ht="11.25" customHeight="1" x14ac:dyDescent="0.15">
      <c r="B14" s="638" t="s">
        <v>253</v>
      </c>
      <c r="C14" s="639"/>
      <c r="D14" s="639"/>
      <c r="E14" s="639"/>
      <c r="F14" s="639"/>
      <c r="G14" s="639"/>
      <c r="H14" s="639"/>
      <c r="I14" s="639"/>
      <c r="J14" s="639"/>
      <c r="K14" s="639"/>
      <c r="L14" s="639"/>
      <c r="M14" s="639"/>
      <c r="N14" s="639"/>
      <c r="O14" s="639"/>
      <c r="P14" s="639"/>
      <c r="Q14" s="640"/>
      <c r="R14" s="641" t="s">
        <v>225</v>
      </c>
      <c r="S14" s="644"/>
      <c r="T14" s="644"/>
      <c r="U14" s="644"/>
      <c r="V14" s="644"/>
      <c r="W14" s="644"/>
      <c r="X14" s="644"/>
      <c r="Y14" s="645"/>
      <c r="Z14" s="703" t="s">
        <v>133</v>
      </c>
      <c r="AA14" s="703"/>
      <c r="AB14" s="703"/>
      <c r="AC14" s="703"/>
      <c r="AD14" s="704" t="s">
        <v>225</v>
      </c>
      <c r="AE14" s="704"/>
      <c r="AF14" s="704"/>
      <c r="AG14" s="704"/>
      <c r="AH14" s="704"/>
      <c r="AI14" s="704"/>
      <c r="AJ14" s="704"/>
      <c r="AK14" s="704"/>
      <c r="AL14" s="646" t="s">
        <v>225</v>
      </c>
      <c r="AM14" s="647"/>
      <c r="AN14" s="647"/>
      <c r="AO14" s="705"/>
      <c r="AP14" s="638" t="s">
        <v>254</v>
      </c>
      <c r="AQ14" s="639"/>
      <c r="AR14" s="639"/>
      <c r="AS14" s="639"/>
      <c r="AT14" s="639"/>
      <c r="AU14" s="639"/>
      <c r="AV14" s="639"/>
      <c r="AW14" s="639"/>
      <c r="AX14" s="639"/>
      <c r="AY14" s="639"/>
      <c r="AZ14" s="639"/>
      <c r="BA14" s="639"/>
      <c r="BB14" s="639"/>
      <c r="BC14" s="639"/>
      <c r="BD14" s="639"/>
      <c r="BE14" s="639"/>
      <c r="BF14" s="640"/>
      <c r="BG14" s="641">
        <v>63454</v>
      </c>
      <c r="BH14" s="644"/>
      <c r="BI14" s="644"/>
      <c r="BJ14" s="644"/>
      <c r="BK14" s="644"/>
      <c r="BL14" s="644"/>
      <c r="BM14" s="644"/>
      <c r="BN14" s="645"/>
      <c r="BO14" s="703">
        <v>4</v>
      </c>
      <c r="BP14" s="703"/>
      <c r="BQ14" s="703"/>
      <c r="BR14" s="703"/>
      <c r="BS14" s="649" t="s">
        <v>225</v>
      </c>
      <c r="BT14" s="644"/>
      <c r="BU14" s="644"/>
      <c r="BV14" s="644"/>
      <c r="BW14" s="644"/>
      <c r="BX14" s="644"/>
      <c r="BY14" s="644"/>
      <c r="BZ14" s="644"/>
      <c r="CA14" s="644"/>
      <c r="CB14" s="684"/>
      <c r="CD14" s="685" t="s">
        <v>255</v>
      </c>
      <c r="CE14" s="682"/>
      <c r="CF14" s="682"/>
      <c r="CG14" s="682"/>
      <c r="CH14" s="682"/>
      <c r="CI14" s="682"/>
      <c r="CJ14" s="682"/>
      <c r="CK14" s="682"/>
      <c r="CL14" s="682"/>
      <c r="CM14" s="682"/>
      <c r="CN14" s="682"/>
      <c r="CO14" s="682"/>
      <c r="CP14" s="682"/>
      <c r="CQ14" s="683"/>
      <c r="CR14" s="641">
        <v>515857</v>
      </c>
      <c r="CS14" s="644"/>
      <c r="CT14" s="644"/>
      <c r="CU14" s="644"/>
      <c r="CV14" s="644"/>
      <c r="CW14" s="644"/>
      <c r="CX14" s="644"/>
      <c r="CY14" s="645"/>
      <c r="CZ14" s="703">
        <v>5.0999999999999996</v>
      </c>
      <c r="DA14" s="703"/>
      <c r="DB14" s="703"/>
      <c r="DC14" s="703"/>
      <c r="DD14" s="649">
        <v>117779</v>
      </c>
      <c r="DE14" s="644"/>
      <c r="DF14" s="644"/>
      <c r="DG14" s="644"/>
      <c r="DH14" s="644"/>
      <c r="DI14" s="644"/>
      <c r="DJ14" s="644"/>
      <c r="DK14" s="644"/>
      <c r="DL14" s="644"/>
      <c r="DM14" s="644"/>
      <c r="DN14" s="644"/>
      <c r="DO14" s="644"/>
      <c r="DP14" s="645"/>
      <c r="DQ14" s="649">
        <v>417557</v>
      </c>
      <c r="DR14" s="644"/>
      <c r="DS14" s="644"/>
      <c r="DT14" s="644"/>
      <c r="DU14" s="644"/>
      <c r="DV14" s="644"/>
      <c r="DW14" s="644"/>
      <c r="DX14" s="644"/>
      <c r="DY14" s="644"/>
      <c r="DZ14" s="644"/>
      <c r="EA14" s="644"/>
      <c r="EB14" s="644"/>
      <c r="EC14" s="684"/>
    </row>
    <row r="15" spans="2:143" ht="11.25" customHeight="1" x14ac:dyDescent="0.15">
      <c r="B15" s="638" t="s">
        <v>256</v>
      </c>
      <c r="C15" s="639"/>
      <c r="D15" s="639"/>
      <c r="E15" s="639"/>
      <c r="F15" s="639"/>
      <c r="G15" s="639"/>
      <c r="H15" s="639"/>
      <c r="I15" s="639"/>
      <c r="J15" s="639"/>
      <c r="K15" s="639"/>
      <c r="L15" s="639"/>
      <c r="M15" s="639"/>
      <c r="N15" s="639"/>
      <c r="O15" s="639"/>
      <c r="P15" s="639"/>
      <c r="Q15" s="640"/>
      <c r="R15" s="641">
        <v>36005</v>
      </c>
      <c r="S15" s="644"/>
      <c r="T15" s="644"/>
      <c r="U15" s="644"/>
      <c r="V15" s="644"/>
      <c r="W15" s="644"/>
      <c r="X15" s="644"/>
      <c r="Y15" s="645"/>
      <c r="Z15" s="703">
        <v>0.3</v>
      </c>
      <c r="AA15" s="703"/>
      <c r="AB15" s="703"/>
      <c r="AC15" s="703"/>
      <c r="AD15" s="704">
        <v>36005</v>
      </c>
      <c r="AE15" s="704"/>
      <c r="AF15" s="704"/>
      <c r="AG15" s="704"/>
      <c r="AH15" s="704"/>
      <c r="AI15" s="704"/>
      <c r="AJ15" s="704"/>
      <c r="AK15" s="704"/>
      <c r="AL15" s="646">
        <v>0.5</v>
      </c>
      <c r="AM15" s="647"/>
      <c r="AN15" s="647"/>
      <c r="AO15" s="705"/>
      <c r="AP15" s="638" t="s">
        <v>257</v>
      </c>
      <c r="AQ15" s="639"/>
      <c r="AR15" s="639"/>
      <c r="AS15" s="639"/>
      <c r="AT15" s="639"/>
      <c r="AU15" s="639"/>
      <c r="AV15" s="639"/>
      <c r="AW15" s="639"/>
      <c r="AX15" s="639"/>
      <c r="AY15" s="639"/>
      <c r="AZ15" s="639"/>
      <c r="BA15" s="639"/>
      <c r="BB15" s="639"/>
      <c r="BC15" s="639"/>
      <c r="BD15" s="639"/>
      <c r="BE15" s="639"/>
      <c r="BF15" s="640"/>
      <c r="BG15" s="641">
        <v>87611</v>
      </c>
      <c r="BH15" s="644"/>
      <c r="BI15" s="644"/>
      <c r="BJ15" s="644"/>
      <c r="BK15" s="644"/>
      <c r="BL15" s="644"/>
      <c r="BM15" s="644"/>
      <c r="BN15" s="645"/>
      <c r="BO15" s="703">
        <v>5.5</v>
      </c>
      <c r="BP15" s="703"/>
      <c r="BQ15" s="703"/>
      <c r="BR15" s="703"/>
      <c r="BS15" s="649" t="s">
        <v>169</v>
      </c>
      <c r="BT15" s="644"/>
      <c r="BU15" s="644"/>
      <c r="BV15" s="644"/>
      <c r="BW15" s="644"/>
      <c r="BX15" s="644"/>
      <c r="BY15" s="644"/>
      <c r="BZ15" s="644"/>
      <c r="CA15" s="644"/>
      <c r="CB15" s="684"/>
      <c r="CD15" s="685" t="s">
        <v>258</v>
      </c>
      <c r="CE15" s="682"/>
      <c r="CF15" s="682"/>
      <c r="CG15" s="682"/>
      <c r="CH15" s="682"/>
      <c r="CI15" s="682"/>
      <c r="CJ15" s="682"/>
      <c r="CK15" s="682"/>
      <c r="CL15" s="682"/>
      <c r="CM15" s="682"/>
      <c r="CN15" s="682"/>
      <c r="CO15" s="682"/>
      <c r="CP15" s="682"/>
      <c r="CQ15" s="683"/>
      <c r="CR15" s="641">
        <v>1087698</v>
      </c>
      <c r="CS15" s="644"/>
      <c r="CT15" s="644"/>
      <c r="CU15" s="644"/>
      <c r="CV15" s="644"/>
      <c r="CW15" s="644"/>
      <c r="CX15" s="644"/>
      <c r="CY15" s="645"/>
      <c r="CZ15" s="703">
        <v>10.8</v>
      </c>
      <c r="DA15" s="703"/>
      <c r="DB15" s="703"/>
      <c r="DC15" s="703"/>
      <c r="DD15" s="649">
        <v>298972</v>
      </c>
      <c r="DE15" s="644"/>
      <c r="DF15" s="644"/>
      <c r="DG15" s="644"/>
      <c r="DH15" s="644"/>
      <c r="DI15" s="644"/>
      <c r="DJ15" s="644"/>
      <c r="DK15" s="644"/>
      <c r="DL15" s="644"/>
      <c r="DM15" s="644"/>
      <c r="DN15" s="644"/>
      <c r="DO15" s="644"/>
      <c r="DP15" s="645"/>
      <c r="DQ15" s="649">
        <v>704252</v>
      </c>
      <c r="DR15" s="644"/>
      <c r="DS15" s="644"/>
      <c r="DT15" s="644"/>
      <c r="DU15" s="644"/>
      <c r="DV15" s="644"/>
      <c r="DW15" s="644"/>
      <c r="DX15" s="644"/>
      <c r="DY15" s="644"/>
      <c r="DZ15" s="644"/>
      <c r="EA15" s="644"/>
      <c r="EB15" s="644"/>
      <c r="EC15" s="684"/>
    </row>
    <row r="16" spans="2:143" ht="11.25" customHeight="1" x14ac:dyDescent="0.15">
      <c r="B16" s="638" t="s">
        <v>259</v>
      </c>
      <c r="C16" s="639"/>
      <c r="D16" s="639"/>
      <c r="E16" s="639"/>
      <c r="F16" s="639"/>
      <c r="G16" s="639"/>
      <c r="H16" s="639"/>
      <c r="I16" s="639"/>
      <c r="J16" s="639"/>
      <c r="K16" s="639"/>
      <c r="L16" s="639"/>
      <c r="M16" s="639"/>
      <c r="N16" s="639"/>
      <c r="O16" s="639"/>
      <c r="P16" s="639"/>
      <c r="Q16" s="640"/>
      <c r="R16" s="641" t="s">
        <v>169</v>
      </c>
      <c r="S16" s="644"/>
      <c r="T16" s="644"/>
      <c r="U16" s="644"/>
      <c r="V16" s="644"/>
      <c r="W16" s="644"/>
      <c r="X16" s="644"/>
      <c r="Y16" s="645"/>
      <c r="Z16" s="703" t="s">
        <v>169</v>
      </c>
      <c r="AA16" s="703"/>
      <c r="AB16" s="703"/>
      <c r="AC16" s="703"/>
      <c r="AD16" s="704" t="s">
        <v>169</v>
      </c>
      <c r="AE16" s="704"/>
      <c r="AF16" s="704"/>
      <c r="AG16" s="704"/>
      <c r="AH16" s="704"/>
      <c r="AI16" s="704"/>
      <c r="AJ16" s="704"/>
      <c r="AK16" s="704"/>
      <c r="AL16" s="646" t="s">
        <v>133</v>
      </c>
      <c r="AM16" s="647"/>
      <c r="AN16" s="647"/>
      <c r="AO16" s="705"/>
      <c r="AP16" s="638" t="s">
        <v>260</v>
      </c>
      <c r="AQ16" s="639"/>
      <c r="AR16" s="639"/>
      <c r="AS16" s="639"/>
      <c r="AT16" s="639"/>
      <c r="AU16" s="639"/>
      <c r="AV16" s="639"/>
      <c r="AW16" s="639"/>
      <c r="AX16" s="639"/>
      <c r="AY16" s="639"/>
      <c r="AZ16" s="639"/>
      <c r="BA16" s="639"/>
      <c r="BB16" s="639"/>
      <c r="BC16" s="639"/>
      <c r="BD16" s="639"/>
      <c r="BE16" s="639"/>
      <c r="BF16" s="640"/>
      <c r="BG16" s="641" t="s">
        <v>133</v>
      </c>
      <c r="BH16" s="644"/>
      <c r="BI16" s="644"/>
      <c r="BJ16" s="644"/>
      <c r="BK16" s="644"/>
      <c r="BL16" s="644"/>
      <c r="BM16" s="644"/>
      <c r="BN16" s="645"/>
      <c r="BO16" s="703" t="s">
        <v>225</v>
      </c>
      <c r="BP16" s="703"/>
      <c r="BQ16" s="703"/>
      <c r="BR16" s="703"/>
      <c r="BS16" s="649" t="s">
        <v>169</v>
      </c>
      <c r="BT16" s="644"/>
      <c r="BU16" s="644"/>
      <c r="BV16" s="644"/>
      <c r="BW16" s="644"/>
      <c r="BX16" s="644"/>
      <c r="BY16" s="644"/>
      <c r="BZ16" s="644"/>
      <c r="CA16" s="644"/>
      <c r="CB16" s="684"/>
      <c r="CD16" s="685" t="s">
        <v>261</v>
      </c>
      <c r="CE16" s="682"/>
      <c r="CF16" s="682"/>
      <c r="CG16" s="682"/>
      <c r="CH16" s="682"/>
      <c r="CI16" s="682"/>
      <c r="CJ16" s="682"/>
      <c r="CK16" s="682"/>
      <c r="CL16" s="682"/>
      <c r="CM16" s="682"/>
      <c r="CN16" s="682"/>
      <c r="CO16" s="682"/>
      <c r="CP16" s="682"/>
      <c r="CQ16" s="683"/>
      <c r="CR16" s="641">
        <v>20714</v>
      </c>
      <c r="CS16" s="644"/>
      <c r="CT16" s="644"/>
      <c r="CU16" s="644"/>
      <c r="CV16" s="644"/>
      <c r="CW16" s="644"/>
      <c r="CX16" s="644"/>
      <c r="CY16" s="645"/>
      <c r="CZ16" s="703">
        <v>0.2</v>
      </c>
      <c r="DA16" s="703"/>
      <c r="DB16" s="703"/>
      <c r="DC16" s="703"/>
      <c r="DD16" s="649" t="s">
        <v>169</v>
      </c>
      <c r="DE16" s="644"/>
      <c r="DF16" s="644"/>
      <c r="DG16" s="644"/>
      <c r="DH16" s="644"/>
      <c r="DI16" s="644"/>
      <c r="DJ16" s="644"/>
      <c r="DK16" s="644"/>
      <c r="DL16" s="644"/>
      <c r="DM16" s="644"/>
      <c r="DN16" s="644"/>
      <c r="DO16" s="644"/>
      <c r="DP16" s="645"/>
      <c r="DQ16" s="649">
        <v>9321</v>
      </c>
      <c r="DR16" s="644"/>
      <c r="DS16" s="644"/>
      <c r="DT16" s="644"/>
      <c r="DU16" s="644"/>
      <c r="DV16" s="644"/>
      <c r="DW16" s="644"/>
      <c r="DX16" s="644"/>
      <c r="DY16" s="644"/>
      <c r="DZ16" s="644"/>
      <c r="EA16" s="644"/>
      <c r="EB16" s="644"/>
      <c r="EC16" s="684"/>
    </row>
    <row r="17" spans="2:133" ht="11.25" customHeight="1" x14ac:dyDescent="0.15">
      <c r="B17" s="638" t="s">
        <v>262</v>
      </c>
      <c r="C17" s="639"/>
      <c r="D17" s="639"/>
      <c r="E17" s="639"/>
      <c r="F17" s="639"/>
      <c r="G17" s="639"/>
      <c r="H17" s="639"/>
      <c r="I17" s="639"/>
      <c r="J17" s="639"/>
      <c r="K17" s="639"/>
      <c r="L17" s="639"/>
      <c r="M17" s="639"/>
      <c r="N17" s="639"/>
      <c r="O17" s="639"/>
      <c r="P17" s="639"/>
      <c r="Q17" s="640"/>
      <c r="R17" s="641">
        <v>4267</v>
      </c>
      <c r="S17" s="644"/>
      <c r="T17" s="644"/>
      <c r="U17" s="644"/>
      <c r="V17" s="644"/>
      <c r="W17" s="644"/>
      <c r="X17" s="644"/>
      <c r="Y17" s="645"/>
      <c r="Z17" s="703">
        <v>0</v>
      </c>
      <c r="AA17" s="703"/>
      <c r="AB17" s="703"/>
      <c r="AC17" s="703"/>
      <c r="AD17" s="704">
        <v>4267</v>
      </c>
      <c r="AE17" s="704"/>
      <c r="AF17" s="704"/>
      <c r="AG17" s="704"/>
      <c r="AH17" s="704"/>
      <c r="AI17" s="704"/>
      <c r="AJ17" s="704"/>
      <c r="AK17" s="704"/>
      <c r="AL17" s="646">
        <v>0.1</v>
      </c>
      <c r="AM17" s="647"/>
      <c r="AN17" s="647"/>
      <c r="AO17" s="705"/>
      <c r="AP17" s="638" t="s">
        <v>263</v>
      </c>
      <c r="AQ17" s="639"/>
      <c r="AR17" s="639"/>
      <c r="AS17" s="639"/>
      <c r="AT17" s="639"/>
      <c r="AU17" s="639"/>
      <c r="AV17" s="639"/>
      <c r="AW17" s="639"/>
      <c r="AX17" s="639"/>
      <c r="AY17" s="639"/>
      <c r="AZ17" s="639"/>
      <c r="BA17" s="639"/>
      <c r="BB17" s="639"/>
      <c r="BC17" s="639"/>
      <c r="BD17" s="639"/>
      <c r="BE17" s="639"/>
      <c r="BF17" s="640"/>
      <c r="BG17" s="641" t="s">
        <v>169</v>
      </c>
      <c r="BH17" s="644"/>
      <c r="BI17" s="644"/>
      <c r="BJ17" s="644"/>
      <c r="BK17" s="644"/>
      <c r="BL17" s="644"/>
      <c r="BM17" s="644"/>
      <c r="BN17" s="645"/>
      <c r="BO17" s="703" t="s">
        <v>225</v>
      </c>
      <c r="BP17" s="703"/>
      <c r="BQ17" s="703"/>
      <c r="BR17" s="703"/>
      <c r="BS17" s="649" t="s">
        <v>169</v>
      </c>
      <c r="BT17" s="644"/>
      <c r="BU17" s="644"/>
      <c r="BV17" s="644"/>
      <c r="BW17" s="644"/>
      <c r="BX17" s="644"/>
      <c r="BY17" s="644"/>
      <c r="BZ17" s="644"/>
      <c r="CA17" s="644"/>
      <c r="CB17" s="684"/>
      <c r="CD17" s="685" t="s">
        <v>264</v>
      </c>
      <c r="CE17" s="682"/>
      <c r="CF17" s="682"/>
      <c r="CG17" s="682"/>
      <c r="CH17" s="682"/>
      <c r="CI17" s="682"/>
      <c r="CJ17" s="682"/>
      <c r="CK17" s="682"/>
      <c r="CL17" s="682"/>
      <c r="CM17" s="682"/>
      <c r="CN17" s="682"/>
      <c r="CO17" s="682"/>
      <c r="CP17" s="682"/>
      <c r="CQ17" s="683"/>
      <c r="CR17" s="641">
        <v>1542603</v>
      </c>
      <c r="CS17" s="644"/>
      <c r="CT17" s="644"/>
      <c r="CU17" s="644"/>
      <c r="CV17" s="644"/>
      <c r="CW17" s="644"/>
      <c r="CX17" s="644"/>
      <c r="CY17" s="645"/>
      <c r="CZ17" s="703">
        <v>15.3</v>
      </c>
      <c r="DA17" s="703"/>
      <c r="DB17" s="703"/>
      <c r="DC17" s="703"/>
      <c r="DD17" s="649" t="s">
        <v>225</v>
      </c>
      <c r="DE17" s="644"/>
      <c r="DF17" s="644"/>
      <c r="DG17" s="644"/>
      <c r="DH17" s="644"/>
      <c r="DI17" s="644"/>
      <c r="DJ17" s="644"/>
      <c r="DK17" s="644"/>
      <c r="DL17" s="644"/>
      <c r="DM17" s="644"/>
      <c r="DN17" s="644"/>
      <c r="DO17" s="644"/>
      <c r="DP17" s="645"/>
      <c r="DQ17" s="649">
        <v>1493103</v>
      </c>
      <c r="DR17" s="644"/>
      <c r="DS17" s="644"/>
      <c r="DT17" s="644"/>
      <c r="DU17" s="644"/>
      <c r="DV17" s="644"/>
      <c r="DW17" s="644"/>
      <c r="DX17" s="644"/>
      <c r="DY17" s="644"/>
      <c r="DZ17" s="644"/>
      <c r="EA17" s="644"/>
      <c r="EB17" s="644"/>
      <c r="EC17" s="684"/>
    </row>
    <row r="18" spans="2:133" ht="11.25" customHeight="1" x14ac:dyDescent="0.15">
      <c r="B18" s="638" t="s">
        <v>265</v>
      </c>
      <c r="C18" s="639"/>
      <c r="D18" s="639"/>
      <c r="E18" s="639"/>
      <c r="F18" s="639"/>
      <c r="G18" s="639"/>
      <c r="H18" s="639"/>
      <c r="I18" s="639"/>
      <c r="J18" s="639"/>
      <c r="K18" s="639"/>
      <c r="L18" s="639"/>
      <c r="M18" s="639"/>
      <c r="N18" s="639"/>
      <c r="O18" s="639"/>
      <c r="P18" s="639"/>
      <c r="Q18" s="640"/>
      <c r="R18" s="641">
        <v>5154718</v>
      </c>
      <c r="S18" s="644"/>
      <c r="T18" s="644"/>
      <c r="U18" s="644"/>
      <c r="V18" s="644"/>
      <c r="W18" s="644"/>
      <c r="X18" s="644"/>
      <c r="Y18" s="645"/>
      <c r="Z18" s="703">
        <v>49.1</v>
      </c>
      <c r="AA18" s="703"/>
      <c r="AB18" s="703"/>
      <c r="AC18" s="703"/>
      <c r="AD18" s="704">
        <v>4668085</v>
      </c>
      <c r="AE18" s="704"/>
      <c r="AF18" s="704"/>
      <c r="AG18" s="704"/>
      <c r="AH18" s="704"/>
      <c r="AI18" s="704"/>
      <c r="AJ18" s="704"/>
      <c r="AK18" s="704"/>
      <c r="AL18" s="646">
        <v>69.099999999999994</v>
      </c>
      <c r="AM18" s="647"/>
      <c r="AN18" s="647"/>
      <c r="AO18" s="705"/>
      <c r="AP18" s="638" t="s">
        <v>266</v>
      </c>
      <c r="AQ18" s="639"/>
      <c r="AR18" s="639"/>
      <c r="AS18" s="639"/>
      <c r="AT18" s="639"/>
      <c r="AU18" s="639"/>
      <c r="AV18" s="639"/>
      <c r="AW18" s="639"/>
      <c r="AX18" s="639"/>
      <c r="AY18" s="639"/>
      <c r="AZ18" s="639"/>
      <c r="BA18" s="639"/>
      <c r="BB18" s="639"/>
      <c r="BC18" s="639"/>
      <c r="BD18" s="639"/>
      <c r="BE18" s="639"/>
      <c r="BF18" s="640"/>
      <c r="BG18" s="641" t="s">
        <v>169</v>
      </c>
      <c r="BH18" s="644"/>
      <c r="BI18" s="644"/>
      <c r="BJ18" s="644"/>
      <c r="BK18" s="644"/>
      <c r="BL18" s="644"/>
      <c r="BM18" s="644"/>
      <c r="BN18" s="645"/>
      <c r="BO18" s="703" t="s">
        <v>133</v>
      </c>
      <c r="BP18" s="703"/>
      <c r="BQ18" s="703"/>
      <c r="BR18" s="703"/>
      <c r="BS18" s="649" t="s">
        <v>225</v>
      </c>
      <c r="BT18" s="644"/>
      <c r="BU18" s="644"/>
      <c r="BV18" s="644"/>
      <c r="BW18" s="644"/>
      <c r="BX18" s="644"/>
      <c r="BY18" s="644"/>
      <c r="BZ18" s="644"/>
      <c r="CA18" s="644"/>
      <c r="CB18" s="684"/>
      <c r="CD18" s="685" t="s">
        <v>267</v>
      </c>
      <c r="CE18" s="682"/>
      <c r="CF18" s="682"/>
      <c r="CG18" s="682"/>
      <c r="CH18" s="682"/>
      <c r="CI18" s="682"/>
      <c r="CJ18" s="682"/>
      <c r="CK18" s="682"/>
      <c r="CL18" s="682"/>
      <c r="CM18" s="682"/>
      <c r="CN18" s="682"/>
      <c r="CO18" s="682"/>
      <c r="CP18" s="682"/>
      <c r="CQ18" s="683"/>
      <c r="CR18" s="641" t="s">
        <v>225</v>
      </c>
      <c r="CS18" s="644"/>
      <c r="CT18" s="644"/>
      <c r="CU18" s="644"/>
      <c r="CV18" s="644"/>
      <c r="CW18" s="644"/>
      <c r="CX18" s="644"/>
      <c r="CY18" s="645"/>
      <c r="CZ18" s="703" t="s">
        <v>133</v>
      </c>
      <c r="DA18" s="703"/>
      <c r="DB18" s="703"/>
      <c r="DC18" s="703"/>
      <c r="DD18" s="649" t="s">
        <v>133</v>
      </c>
      <c r="DE18" s="644"/>
      <c r="DF18" s="644"/>
      <c r="DG18" s="644"/>
      <c r="DH18" s="644"/>
      <c r="DI18" s="644"/>
      <c r="DJ18" s="644"/>
      <c r="DK18" s="644"/>
      <c r="DL18" s="644"/>
      <c r="DM18" s="644"/>
      <c r="DN18" s="644"/>
      <c r="DO18" s="644"/>
      <c r="DP18" s="645"/>
      <c r="DQ18" s="649" t="s">
        <v>169</v>
      </c>
      <c r="DR18" s="644"/>
      <c r="DS18" s="644"/>
      <c r="DT18" s="644"/>
      <c r="DU18" s="644"/>
      <c r="DV18" s="644"/>
      <c r="DW18" s="644"/>
      <c r="DX18" s="644"/>
      <c r="DY18" s="644"/>
      <c r="DZ18" s="644"/>
      <c r="EA18" s="644"/>
      <c r="EB18" s="644"/>
      <c r="EC18" s="684"/>
    </row>
    <row r="19" spans="2:133" ht="11.25" customHeight="1" x14ac:dyDescent="0.15">
      <c r="B19" s="638" t="s">
        <v>268</v>
      </c>
      <c r="C19" s="639"/>
      <c r="D19" s="639"/>
      <c r="E19" s="639"/>
      <c r="F19" s="639"/>
      <c r="G19" s="639"/>
      <c r="H19" s="639"/>
      <c r="I19" s="639"/>
      <c r="J19" s="639"/>
      <c r="K19" s="639"/>
      <c r="L19" s="639"/>
      <c r="M19" s="639"/>
      <c r="N19" s="639"/>
      <c r="O19" s="639"/>
      <c r="P19" s="639"/>
      <c r="Q19" s="640"/>
      <c r="R19" s="641">
        <v>4668085</v>
      </c>
      <c r="S19" s="644"/>
      <c r="T19" s="644"/>
      <c r="U19" s="644"/>
      <c r="V19" s="644"/>
      <c r="W19" s="644"/>
      <c r="X19" s="644"/>
      <c r="Y19" s="645"/>
      <c r="Z19" s="703">
        <v>44.5</v>
      </c>
      <c r="AA19" s="703"/>
      <c r="AB19" s="703"/>
      <c r="AC19" s="703"/>
      <c r="AD19" s="704">
        <v>4668085</v>
      </c>
      <c r="AE19" s="704"/>
      <c r="AF19" s="704"/>
      <c r="AG19" s="704"/>
      <c r="AH19" s="704"/>
      <c r="AI19" s="704"/>
      <c r="AJ19" s="704"/>
      <c r="AK19" s="704"/>
      <c r="AL19" s="646">
        <v>69.099999999999994</v>
      </c>
      <c r="AM19" s="647"/>
      <c r="AN19" s="647"/>
      <c r="AO19" s="705"/>
      <c r="AP19" s="638" t="s">
        <v>269</v>
      </c>
      <c r="AQ19" s="639"/>
      <c r="AR19" s="639"/>
      <c r="AS19" s="639"/>
      <c r="AT19" s="639"/>
      <c r="AU19" s="639"/>
      <c r="AV19" s="639"/>
      <c r="AW19" s="639"/>
      <c r="AX19" s="639"/>
      <c r="AY19" s="639"/>
      <c r="AZ19" s="639"/>
      <c r="BA19" s="639"/>
      <c r="BB19" s="639"/>
      <c r="BC19" s="639"/>
      <c r="BD19" s="639"/>
      <c r="BE19" s="639"/>
      <c r="BF19" s="640"/>
      <c r="BG19" s="641" t="s">
        <v>133</v>
      </c>
      <c r="BH19" s="644"/>
      <c r="BI19" s="644"/>
      <c r="BJ19" s="644"/>
      <c r="BK19" s="644"/>
      <c r="BL19" s="644"/>
      <c r="BM19" s="644"/>
      <c r="BN19" s="645"/>
      <c r="BO19" s="703" t="s">
        <v>169</v>
      </c>
      <c r="BP19" s="703"/>
      <c r="BQ19" s="703"/>
      <c r="BR19" s="703"/>
      <c r="BS19" s="649" t="s">
        <v>225</v>
      </c>
      <c r="BT19" s="644"/>
      <c r="BU19" s="644"/>
      <c r="BV19" s="644"/>
      <c r="BW19" s="644"/>
      <c r="BX19" s="644"/>
      <c r="BY19" s="644"/>
      <c r="BZ19" s="644"/>
      <c r="CA19" s="644"/>
      <c r="CB19" s="684"/>
      <c r="CD19" s="685" t="s">
        <v>270</v>
      </c>
      <c r="CE19" s="682"/>
      <c r="CF19" s="682"/>
      <c r="CG19" s="682"/>
      <c r="CH19" s="682"/>
      <c r="CI19" s="682"/>
      <c r="CJ19" s="682"/>
      <c r="CK19" s="682"/>
      <c r="CL19" s="682"/>
      <c r="CM19" s="682"/>
      <c r="CN19" s="682"/>
      <c r="CO19" s="682"/>
      <c r="CP19" s="682"/>
      <c r="CQ19" s="683"/>
      <c r="CR19" s="641" t="s">
        <v>169</v>
      </c>
      <c r="CS19" s="644"/>
      <c r="CT19" s="644"/>
      <c r="CU19" s="644"/>
      <c r="CV19" s="644"/>
      <c r="CW19" s="644"/>
      <c r="CX19" s="644"/>
      <c r="CY19" s="645"/>
      <c r="CZ19" s="703" t="s">
        <v>169</v>
      </c>
      <c r="DA19" s="703"/>
      <c r="DB19" s="703"/>
      <c r="DC19" s="703"/>
      <c r="DD19" s="649" t="s">
        <v>169</v>
      </c>
      <c r="DE19" s="644"/>
      <c r="DF19" s="644"/>
      <c r="DG19" s="644"/>
      <c r="DH19" s="644"/>
      <c r="DI19" s="644"/>
      <c r="DJ19" s="644"/>
      <c r="DK19" s="644"/>
      <c r="DL19" s="644"/>
      <c r="DM19" s="644"/>
      <c r="DN19" s="644"/>
      <c r="DO19" s="644"/>
      <c r="DP19" s="645"/>
      <c r="DQ19" s="649" t="s">
        <v>133</v>
      </c>
      <c r="DR19" s="644"/>
      <c r="DS19" s="644"/>
      <c r="DT19" s="644"/>
      <c r="DU19" s="644"/>
      <c r="DV19" s="644"/>
      <c r="DW19" s="644"/>
      <c r="DX19" s="644"/>
      <c r="DY19" s="644"/>
      <c r="DZ19" s="644"/>
      <c r="EA19" s="644"/>
      <c r="EB19" s="644"/>
      <c r="EC19" s="684"/>
    </row>
    <row r="20" spans="2:133" ht="11.25" customHeight="1" x14ac:dyDescent="0.15">
      <c r="B20" s="638" t="s">
        <v>271</v>
      </c>
      <c r="C20" s="639"/>
      <c r="D20" s="639"/>
      <c r="E20" s="639"/>
      <c r="F20" s="639"/>
      <c r="G20" s="639"/>
      <c r="H20" s="639"/>
      <c r="I20" s="639"/>
      <c r="J20" s="639"/>
      <c r="K20" s="639"/>
      <c r="L20" s="639"/>
      <c r="M20" s="639"/>
      <c r="N20" s="639"/>
      <c r="O20" s="639"/>
      <c r="P20" s="639"/>
      <c r="Q20" s="640"/>
      <c r="R20" s="641">
        <v>486633</v>
      </c>
      <c r="S20" s="644"/>
      <c r="T20" s="644"/>
      <c r="U20" s="644"/>
      <c r="V20" s="644"/>
      <c r="W20" s="644"/>
      <c r="X20" s="644"/>
      <c r="Y20" s="645"/>
      <c r="Z20" s="703">
        <v>4.5999999999999996</v>
      </c>
      <c r="AA20" s="703"/>
      <c r="AB20" s="703"/>
      <c r="AC20" s="703"/>
      <c r="AD20" s="704" t="s">
        <v>169</v>
      </c>
      <c r="AE20" s="704"/>
      <c r="AF20" s="704"/>
      <c r="AG20" s="704"/>
      <c r="AH20" s="704"/>
      <c r="AI20" s="704"/>
      <c r="AJ20" s="704"/>
      <c r="AK20" s="704"/>
      <c r="AL20" s="646" t="s">
        <v>133</v>
      </c>
      <c r="AM20" s="647"/>
      <c r="AN20" s="647"/>
      <c r="AO20" s="705"/>
      <c r="AP20" s="638" t="s">
        <v>272</v>
      </c>
      <c r="AQ20" s="639"/>
      <c r="AR20" s="639"/>
      <c r="AS20" s="639"/>
      <c r="AT20" s="639"/>
      <c r="AU20" s="639"/>
      <c r="AV20" s="639"/>
      <c r="AW20" s="639"/>
      <c r="AX20" s="639"/>
      <c r="AY20" s="639"/>
      <c r="AZ20" s="639"/>
      <c r="BA20" s="639"/>
      <c r="BB20" s="639"/>
      <c r="BC20" s="639"/>
      <c r="BD20" s="639"/>
      <c r="BE20" s="639"/>
      <c r="BF20" s="640"/>
      <c r="BG20" s="641" t="s">
        <v>169</v>
      </c>
      <c r="BH20" s="644"/>
      <c r="BI20" s="644"/>
      <c r="BJ20" s="644"/>
      <c r="BK20" s="644"/>
      <c r="BL20" s="644"/>
      <c r="BM20" s="644"/>
      <c r="BN20" s="645"/>
      <c r="BO20" s="703" t="s">
        <v>169</v>
      </c>
      <c r="BP20" s="703"/>
      <c r="BQ20" s="703"/>
      <c r="BR20" s="703"/>
      <c r="BS20" s="649" t="s">
        <v>169</v>
      </c>
      <c r="BT20" s="644"/>
      <c r="BU20" s="644"/>
      <c r="BV20" s="644"/>
      <c r="BW20" s="644"/>
      <c r="BX20" s="644"/>
      <c r="BY20" s="644"/>
      <c r="BZ20" s="644"/>
      <c r="CA20" s="644"/>
      <c r="CB20" s="684"/>
      <c r="CD20" s="685" t="s">
        <v>273</v>
      </c>
      <c r="CE20" s="682"/>
      <c r="CF20" s="682"/>
      <c r="CG20" s="682"/>
      <c r="CH20" s="682"/>
      <c r="CI20" s="682"/>
      <c r="CJ20" s="682"/>
      <c r="CK20" s="682"/>
      <c r="CL20" s="682"/>
      <c r="CM20" s="682"/>
      <c r="CN20" s="682"/>
      <c r="CO20" s="682"/>
      <c r="CP20" s="682"/>
      <c r="CQ20" s="683"/>
      <c r="CR20" s="641">
        <v>10105729</v>
      </c>
      <c r="CS20" s="644"/>
      <c r="CT20" s="644"/>
      <c r="CU20" s="644"/>
      <c r="CV20" s="644"/>
      <c r="CW20" s="644"/>
      <c r="CX20" s="644"/>
      <c r="CY20" s="645"/>
      <c r="CZ20" s="703">
        <v>100</v>
      </c>
      <c r="DA20" s="703"/>
      <c r="DB20" s="703"/>
      <c r="DC20" s="703"/>
      <c r="DD20" s="649">
        <v>1214756</v>
      </c>
      <c r="DE20" s="644"/>
      <c r="DF20" s="644"/>
      <c r="DG20" s="644"/>
      <c r="DH20" s="644"/>
      <c r="DI20" s="644"/>
      <c r="DJ20" s="644"/>
      <c r="DK20" s="644"/>
      <c r="DL20" s="644"/>
      <c r="DM20" s="644"/>
      <c r="DN20" s="644"/>
      <c r="DO20" s="644"/>
      <c r="DP20" s="645"/>
      <c r="DQ20" s="649">
        <v>7401757</v>
      </c>
      <c r="DR20" s="644"/>
      <c r="DS20" s="644"/>
      <c r="DT20" s="644"/>
      <c r="DU20" s="644"/>
      <c r="DV20" s="644"/>
      <c r="DW20" s="644"/>
      <c r="DX20" s="644"/>
      <c r="DY20" s="644"/>
      <c r="DZ20" s="644"/>
      <c r="EA20" s="644"/>
      <c r="EB20" s="644"/>
      <c r="EC20" s="684"/>
    </row>
    <row r="21" spans="2:133" ht="11.25" customHeight="1" x14ac:dyDescent="0.15">
      <c r="B21" s="638" t="s">
        <v>274</v>
      </c>
      <c r="C21" s="639"/>
      <c r="D21" s="639"/>
      <c r="E21" s="639"/>
      <c r="F21" s="639"/>
      <c r="G21" s="639"/>
      <c r="H21" s="639"/>
      <c r="I21" s="639"/>
      <c r="J21" s="639"/>
      <c r="K21" s="639"/>
      <c r="L21" s="639"/>
      <c r="M21" s="639"/>
      <c r="N21" s="639"/>
      <c r="O21" s="639"/>
      <c r="P21" s="639"/>
      <c r="Q21" s="640"/>
      <c r="R21" s="641" t="s">
        <v>225</v>
      </c>
      <c r="S21" s="644"/>
      <c r="T21" s="644"/>
      <c r="U21" s="644"/>
      <c r="V21" s="644"/>
      <c r="W21" s="644"/>
      <c r="X21" s="644"/>
      <c r="Y21" s="645"/>
      <c r="Z21" s="703" t="s">
        <v>225</v>
      </c>
      <c r="AA21" s="703"/>
      <c r="AB21" s="703"/>
      <c r="AC21" s="703"/>
      <c r="AD21" s="704" t="s">
        <v>169</v>
      </c>
      <c r="AE21" s="704"/>
      <c r="AF21" s="704"/>
      <c r="AG21" s="704"/>
      <c r="AH21" s="704"/>
      <c r="AI21" s="704"/>
      <c r="AJ21" s="704"/>
      <c r="AK21" s="704"/>
      <c r="AL21" s="646" t="s">
        <v>225</v>
      </c>
      <c r="AM21" s="647"/>
      <c r="AN21" s="647"/>
      <c r="AO21" s="705"/>
      <c r="AP21" s="749" t="s">
        <v>275</v>
      </c>
      <c r="AQ21" s="756"/>
      <c r="AR21" s="756"/>
      <c r="AS21" s="756"/>
      <c r="AT21" s="756"/>
      <c r="AU21" s="756"/>
      <c r="AV21" s="756"/>
      <c r="AW21" s="756"/>
      <c r="AX21" s="756"/>
      <c r="AY21" s="756"/>
      <c r="AZ21" s="756"/>
      <c r="BA21" s="756"/>
      <c r="BB21" s="756"/>
      <c r="BC21" s="756"/>
      <c r="BD21" s="756"/>
      <c r="BE21" s="756"/>
      <c r="BF21" s="751"/>
      <c r="BG21" s="641" t="s">
        <v>133</v>
      </c>
      <c r="BH21" s="644"/>
      <c r="BI21" s="644"/>
      <c r="BJ21" s="644"/>
      <c r="BK21" s="644"/>
      <c r="BL21" s="644"/>
      <c r="BM21" s="644"/>
      <c r="BN21" s="645"/>
      <c r="BO21" s="703" t="s">
        <v>169</v>
      </c>
      <c r="BP21" s="703"/>
      <c r="BQ21" s="703"/>
      <c r="BR21" s="703"/>
      <c r="BS21" s="649" t="s">
        <v>225</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276</v>
      </c>
      <c r="C22" s="639"/>
      <c r="D22" s="639"/>
      <c r="E22" s="639"/>
      <c r="F22" s="639"/>
      <c r="G22" s="639"/>
      <c r="H22" s="639"/>
      <c r="I22" s="639"/>
      <c r="J22" s="639"/>
      <c r="K22" s="639"/>
      <c r="L22" s="639"/>
      <c r="M22" s="639"/>
      <c r="N22" s="639"/>
      <c r="O22" s="639"/>
      <c r="P22" s="639"/>
      <c r="Q22" s="640"/>
      <c r="R22" s="641">
        <v>7212340</v>
      </c>
      <c r="S22" s="644"/>
      <c r="T22" s="644"/>
      <c r="U22" s="644"/>
      <c r="V22" s="644"/>
      <c r="W22" s="644"/>
      <c r="X22" s="644"/>
      <c r="Y22" s="645"/>
      <c r="Z22" s="703">
        <v>68.7</v>
      </c>
      <c r="AA22" s="703"/>
      <c r="AB22" s="703"/>
      <c r="AC22" s="703"/>
      <c r="AD22" s="704">
        <v>6725707</v>
      </c>
      <c r="AE22" s="704"/>
      <c r="AF22" s="704"/>
      <c r="AG22" s="704"/>
      <c r="AH22" s="704"/>
      <c r="AI22" s="704"/>
      <c r="AJ22" s="704"/>
      <c r="AK22" s="704"/>
      <c r="AL22" s="646">
        <v>99.6</v>
      </c>
      <c r="AM22" s="647"/>
      <c r="AN22" s="647"/>
      <c r="AO22" s="705"/>
      <c r="AP22" s="749" t="s">
        <v>277</v>
      </c>
      <c r="AQ22" s="756"/>
      <c r="AR22" s="756"/>
      <c r="AS22" s="756"/>
      <c r="AT22" s="756"/>
      <c r="AU22" s="756"/>
      <c r="AV22" s="756"/>
      <c r="AW22" s="756"/>
      <c r="AX22" s="756"/>
      <c r="AY22" s="756"/>
      <c r="AZ22" s="756"/>
      <c r="BA22" s="756"/>
      <c r="BB22" s="756"/>
      <c r="BC22" s="756"/>
      <c r="BD22" s="756"/>
      <c r="BE22" s="756"/>
      <c r="BF22" s="751"/>
      <c r="BG22" s="641" t="s">
        <v>225</v>
      </c>
      <c r="BH22" s="644"/>
      <c r="BI22" s="644"/>
      <c r="BJ22" s="644"/>
      <c r="BK22" s="644"/>
      <c r="BL22" s="644"/>
      <c r="BM22" s="644"/>
      <c r="BN22" s="645"/>
      <c r="BO22" s="703" t="s">
        <v>169</v>
      </c>
      <c r="BP22" s="703"/>
      <c r="BQ22" s="703"/>
      <c r="BR22" s="703"/>
      <c r="BS22" s="649" t="s">
        <v>133</v>
      </c>
      <c r="BT22" s="644"/>
      <c r="BU22" s="644"/>
      <c r="BV22" s="644"/>
      <c r="BW22" s="644"/>
      <c r="BX22" s="644"/>
      <c r="BY22" s="644"/>
      <c r="BZ22" s="644"/>
      <c r="CA22" s="644"/>
      <c r="CB22" s="684"/>
      <c r="CD22" s="758" t="s">
        <v>278</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279</v>
      </c>
      <c r="C23" s="639"/>
      <c r="D23" s="639"/>
      <c r="E23" s="639"/>
      <c r="F23" s="639"/>
      <c r="G23" s="639"/>
      <c r="H23" s="639"/>
      <c r="I23" s="639"/>
      <c r="J23" s="639"/>
      <c r="K23" s="639"/>
      <c r="L23" s="639"/>
      <c r="M23" s="639"/>
      <c r="N23" s="639"/>
      <c r="O23" s="639"/>
      <c r="P23" s="639"/>
      <c r="Q23" s="640"/>
      <c r="R23" s="641">
        <v>2694</v>
      </c>
      <c r="S23" s="644"/>
      <c r="T23" s="644"/>
      <c r="U23" s="644"/>
      <c r="V23" s="644"/>
      <c r="W23" s="644"/>
      <c r="X23" s="644"/>
      <c r="Y23" s="645"/>
      <c r="Z23" s="703">
        <v>0</v>
      </c>
      <c r="AA23" s="703"/>
      <c r="AB23" s="703"/>
      <c r="AC23" s="703"/>
      <c r="AD23" s="704">
        <v>2694</v>
      </c>
      <c r="AE23" s="704"/>
      <c r="AF23" s="704"/>
      <c r="AG23" s="704"/>
      <c r="AH23" s="704"/>
      <c r="AI23" s="704"/>
      <c r="AJ23" s="704"/>
      <c r="AK23" s="704"/>
      <c r="AL23" s="646">
        <v>0</v>
      </c>
      <c r="AM23" s="647"/>
      <c r="AN23" s="647"/>
      <c r="AO23" s="705"/>
      <c r="AP23" s="749" t="s">
        <v>280</v>
      </c>
      <c r="AQ23" s="756"/>
      <c r="AR23" s="756"/>
      <c r="AS23" s="756"/>
      <c r="AT23" s="756"/>
      <c r="AU23" s="756"/>
      <c r="AV23" s="756"/>
      <c r="AW23" s="756"/>
      <c r="AX23" s="756"/>
      <c r="AY23" s="756"/>
      <c r="AZ23" s="756"/>
      <c r="BA23" s="756"/>
      <c r="BB23" s="756"/>
      <c r="BC23" s="756"/>
      <c r="BD23" s="756"/>
      <c r="BE23" s="756"/>
      <c r="BF23" s="751"/>
      <c r="BG23" s="641" t="s">
        <v>169</v>
      </c>
      <c r="BH23" s="644"/>
      <c r="BI23" s="644"/>
      <c r="BJ23" s="644"/>
      <c r="BK23" s="644"/>
      <c r="BL23" s="644"/>
      <c r="BM23" s="644"/>
      <c r="BN23" s="645"/>
      <c r="BO23" s="703" t="s">
        <v>225</v>
      </c>
      <c r="BP23" s="703"/>
      <c r="BQ23" s="703"/>
      <c r="BR23" s="703"/>
      <c r="BS23" s="649" t="s">
        <v>169</v>
      </c>
      <c r="BT23" s="644"/>
      <c r="BU23" s="644"/>
      <c r="BV23" s="644"/>
      <c r="BW23" s="644"/>
      <c r="BX23" s="644"/>
      <c r="BY23" s="644"/>
      <c r="BZ23" s="644"/>
      <c r="CA23" s="644"/>
      <c r="CB23" s="684"/>
      <c r="CD23" s="758" t="s">
        <v>219</v>
      </c>
      <c r="CE23" s="759"/>
      <c r="CF23" s="759"/>
      <c r="CG23" s="759"/>
      <c r="CH23" s="759"/>
      <c r="CI23" s="759"/>
      <c r="CJ23" s="759"/>
      <c r="CK23" s="759"/>
      <c r="CL23" s="759"/>
      <c r="CM23" s="759"/>
      <c r="CN23" s="759"/>
      <c r="CO23" s="759"/>
      <c r="CP23" s="759"/>
      <c r="CQ23" s="760"/>
      <c r="CR23" s="758" t="s">
        <v>281</v>
      </c>
      <c r="CS23" s="759"/>
      <c r="CT23" s="759"/>
      <c r="CU23" s="759"/>
      <c r="CV23" s="759"/>
      <c r="CW23" s="759"/>
      <c r="CX23" s="759"/>
      <c r="CY23" s="760"/>
      <c r="CZ23" s="758" t="s">
        <v>282</v>
      </c>
      <c r="DA23" s="759"/>
      <c r="DB23" s="759"/>
      <c r="DC23" s="760"/>
      <c r="DD23" s="758" t="s">
        <v>283</v>
      </c>
      <c r="DE23" s="759"/>
      <c r="DF23" s="759"/>
      <c r="DG23" s="759"/>
      <c r="DH23" s="759"/>
      <c r="DI23" s="759"/>
      <c r="DJ23" s="759"/>
      <c r="DK23" s="760"/>
      <c r="DL23" s="767" t="s">
        <v>284</v>
      </c>
      <c r="DM23" s="768"/>
      <c r="DN23" s="768"/>
      <c r="DO23" s="768"/>
      <c r="DP23" s="768"/>
      <c r="DQ23" s="768"/>
      <c r="DR23" s="768"/>
      <c r="DS23" s="768"/>
      <c r="DT23" s="768"/>
      <c r="DU23" s="768"/>
      <c r="DV23" s="769"/>
      <c r="DW23" s="758" t="s">
        <v>285</v>
      </c>
      <c r="DX23" s="759"/>
      <c r="DY23" s="759"/>
      <c r="DZ23" s="759"/>
      <c r="EA23" s="759"/>
      <c r="EB23" s="759"/>
      <c r="EC23" s="760"/>
    </row>
    <row r="24" spans="2:133" ht="11.25" customHeight="1" x14ac:dyDescent="0.15">
      <c r="B24" s="638" t="s">
        <v>286</v>
      </c>
      <c r="C24" s="639"/>
      <c r="D24" s="639"/>
      <c r="E24" s="639"/>
      <c r="F24" s="639"/>
      <c r="G24" s="639"/>
      <c r="H24" s="639"/>
      <c r="I24" s="639"/>
      <c r="J24" s="639"/>
      <c r="K24" s="639"/>
      <c r="L24" s="639"/>
      <c r="M24" s="639"/>
      <c r="N24" s="639"/>
      <c r="O24" s="639"/>
      <c r="P24" s="639"/>
      <c r="Q24" s="640"/>
      <c r="R24" s="641">
        <v>83448</v>
      </c>
      <c r="S24" s="644"/>
      <c r="T24" s="644"/>
      <c r="U24" s="644"/>
      <c r="V24" s="644"/>
      <c r="W24" s="644"/>
      <c r="X24" s="644"/>
      <c r="Y24" s="645"/>
      <c r="Z24" s="703">
        <v>0.8</v>
      </c>
      <c r="AA24" s="703"/>
      <c r="AB24" s="703"/>
      <c r="AC24" s="703"/>
      <c r="AD24" s="704">
        <v>12850</v>
      </c>
      <c r="AE24" s="704"/>
      <c r="AF24" s="704"/>
      <c r="AG24" s="704"/>
      <c r="AH24" s="704"/>
      <c r="AI24" s="704"/>
      <c r="AJ24" s="704"/>
      <c r="AK24" s="704"/>
      <c r="AL24" s="646">
        <v>0.2</v>
      </c>
      <c r="AM24" s="647"/>
      <c r="AN24" s="647"/>
      <c r="AO24" s="705"/>
      <c r="AP24" s="749" t="s">
        <v>287</v>
      </c>
      <c r="AQ24" s="756"/>
      <c r="AR24" s="756"/>
      <c r="AS24" s="756"/>
      <c r="AT24" s="756"/>
      <c r="AU24" s="756"/>
      <c r="AV24" s="756"/>
      <c r="AW24" s="756"/>
      <c r="AX24" s="756"/>
      <c r="AY24" s="756"/>
      <c r="AZ24" s="756"/>
      <c r="BA24" s="756"/>
      <c r="BB24" s="756"/>
      <c r="BC24" s="756"/>
      <c r="BD24" s="756"/>
      <c r="BE24" s="756"/>
      <c r="BF24" s="751"/>
      <c r="BG24" s="641" t="s">
        <v>225</v>
      </c>
      <c r="BH24" s="644"/>
      <c r="BI24" s="644"/>
      <c r="BJ24" s="644"/>
      <c r="BK24" s="644"/>
      <c r="BL24" s="644"/>
      <c r="BM24" s="644"/>
      <c r="BN24" s="645"/>
      <c r="BO24" s="703" t="s">
        <v>169</v>
      </c>
      <c r="BP24" s="703"/>
      <c r="BQ24" s="703"/>
      <c r="BR24" s="703"/>
      <c r="BS24" s="649" t="s">
        <v>169</v>
      </c>
      <c r="BT24" s="644"/>
      <c r="BU24" s="644"/>
      <c r="BV24" s="644"/>
      <c r="BW24" s="644"/>
      <c r="BX24" s="644"/>
      <c r="BY24" s="644"/>
      <c r="BZ24" s="644"/>
      <c r="CA24" s="644"/>
      <c r="CB24" s="684"/>
      <c r="CD24" s="712" t="s">
        <v>288</v>
      </c>
      <c r="CE24" s="713"/>
      <c r="CF24" s="713"/>
      <c r="CG24" s="713"/>
      <c r="CH24" s="713"/>
      <c r="CI24" s="713"/>
      <c r="CJ24" s="713"/>
      <c r="CK24" s="713"/>
      <c r="CL24" s="713"/>
      <c r="CM24" s="713"/>
      <c r="CN24" s="713"/>
      <c r="CO24" s="713"/>
      <c r="CP24" s="713"/>
      <c r="CQ24" s="714"/>
      <c r="CR24" s="706">
        <v>4306941</v>
      </c>
      <c r="CS24" s="707"/>
      <c r="CT24" s="707"/>
      <c r="CU24" s="707"/>
      <c r="CV24" s="707"/>
      <c r="CW24" s="707"/>
      <c r="CX24" s="707"/>
      <c r="CY24" s="753"/>
      <c r="CZ24" s="754">
        <v>42.6</v>
      </c>
      <c r="DA24" s="723"/>
      <c r="DB24" s="723"/>
      <c r="DC24" s="757"/>
      <c r="DD24" s="752">
        <v>3185682</v>
      </c>
      <c r="DE24" s="707"/>
      <c r="DF24" s="707"/>
      <c r="DG24" s="707"/>
      <c r="DH24" s="707"/>
      <c r="DI24" s="707"/>
      <c r="DJ24" s="707"/>
      <c r="DK24" s="753"/>
      <c r="DL24" s="752">
        <v>3104343</v>
      </c>
      <c r="DM24" s="707"/>
      <c r="DN24" s="707"/>
      <c r="DO24" s="707"/>
      <c r="DP24" s="707"/>
      <c r="DQ24" s="707"/>
      <c r="DR24" s="707"/>
      <c r="DS24" s="707"/>
      <c r="DT24" s="707"/>
      <c r="DU24" s="707"/>
      <c r="DV24" s="753"/>
      <c r="DW24" s="754">
        <v>44.1</v>
      </c>
      <c r="DX24" s="723"/>
      <c r="DY24" s="723"/>
      <c r="DZ24" s="723"/>
      <c r="EA24" s="723"/>
      <c r="EB24" s="723"/>
      <c r="EC24" s="755"/>
    </row>
    <row r="25" spans="2:133" ht="11.25" customHeight="1" x14ac:dyDescent="0.15">
      <c r="B25" s="638" t="s">
        <v>289</v>
      </c>
      <c r="C25" s="639"/>
      <c r="D25" s="639"/>
      <c r="E25" s="639"/>
      <c r="F25" s="639"/>
      <c r="G25" s="639"/>
      <c r="H25" s="639"/>
      <c r="I25" s="639"/>
      <c r="J25" s="639"/>
      <c r="K25" s="639"/>
      <c r="L25" s="639"/>
      <c r="M25" s="639"/>
      <c r="N25" s="639"/>
      <c r="O25" s="639"/>
      <c r="P25" s="639"/>
      <c r="Q25" s="640"/>
      <c r="R25" s="641">
        <v>192289</v>
      </c>
      <c r="S25" s="644"/>
      <c r="T25" s="644"/>
      <c r="U25" s="644"/>
      <c r="V25" s="644"/>
      <c r="W25" s="644"/>
      <c r="X25" s="644"/>
      <c r="Y25" s="645"/>
      <c r="Z25" s="703">
        <v>1.8</v>
      </c>
      <c r="AA25" s="703"/>
      <c r="AB25" s="703"/>
      <c r="AC25" s="703"/>
      <c r="AD25" s="704">
        <v>2265</v>
      </c>
      <c r="AE25" s="704"/>
      <c r="AF25" s="704"/>
      <c r="AG25" s="704"/>
      <c r="AH25" s="704"/>
      <c r="AI25" s="704"/>
      <c r="AJ25" s="704"/>
      <c r="AK25" s="704"/>
      <c r="AL25" s="646">
        <v>0</v>
      </c>
      <c r="AM25" s="647"/>
      <c r="AN25" s="647"/>
      <c r="AO25" s="705"/>
      <c r="AP25" s="749" t="s">
        <v>290</v>
      </c>
      <c r="AQ25" s="756"/>
      <c r="AR25" s="756"/>
      <c r="AS25" s="756"/>
      <c r="AT25" s="756"/>
      <c r="AU25" s="756"/>
      <c r="AV25" s="756"/>
      <c r="AW25" s="756"/>
      <c r="AX25" s="756"/>
      <c r="AY25" s="756"/>
      <c r="AZ25" s="756"/>
      <c r="BA25" s="756"/>
      <c r="BB25" s="756"/>
      <c r="BC25" s="756"/>
      <c r="BD25" s="756"/>
      <c r="BE25" s="756"/>
      <c r="BF25" s="751"/>
      <c r="BG25" s="641" t="s">
        <v>225</v>
      </c>
      <c r="BH25" s="644"/>
      <c r="BI25" s="644"/>
      <c r="BJ25" s="644"/>
      <c r="BK25" s="644"/>
      <c r="BL25" s="644"/>
      <c r="BM25" s="644"/>
      <c r="BN25" s="645"/>
      <c r="BO25" s="703" t="s">
        <v>169</v>
      </c>
      <c r="BP25" s="703"/>
      <c r="BQ25" s="703"/>
      <c r="BR25" s="703"/>
      <c r="BS25" s="649" t="s">
        <v>169</v>
      </c>
      <c r="BT25" s="644"/>
      <c r="BU25" s="644"/>
      <c r="BV25" s="644"/>
      <c r="BW25" s="644"/>
      <c r="BX25" s="644"/>
      <c r="BY25" s="644"/>
      <c r="BZ25" s="644"/>
      <c r="CA25" s="644"/>
      <c r="CB25" s="684"/>
      <c r="CD25" s="685" t="s">
        <v>291</v>
      </c>
      <c r="CE25" s="682"/>
      <c r="CF25" s="682"/>
      <c r="CG25" s="682"/>
      <c r="CH25" s="682"/>
      <c r="CI25" s="682"/>
      <c r="CJ25" s="682"/>
      <c r="CK25" s="682"/>
      <c r="CL25" s="682"/>
      <c r="CM25" s="682"/>
      <c r="CN25" s="682"/>
      <c r="CO25" s="682"/>
      <c r="CP25" s="682"/>
      <c r="CQ25" s="683"/>
      <c r="CR25" s="641">
        <v>1335493</v>
      </c>
      <c r="CS25" s="642"/>
      <c r="CT25" s="642"/>
      <c r="CU25" s="642"/>
      <c r="CV25" s="642"/>
      <c r="CW25" s="642"/>
      <c r="CX25" s="642"/>
      <c r="CY25" s="643"/>
      <c r="CZ25" s="646">
        <v>13.2</v>
      </c>
      <c r="DA25" s="675"/>
      <c r="DB25" s="675"/>
      <c r="DC25" s="676"/>
      <c r="DD25" s="649">
        <v>1260871</v>
      </c>
      <c r="DE25" s="642"/>
      <c r="DF25" s="642"/>
      <c r="DG25" s="642"/>
      <c r="DH25" s="642"/>
      <c r="DI25" s="642"/>
      <c r="DJ25" s="642"/>
      <c r="DK25" s="643"/>
      <c r="DL25" s="649">
        <v>1235654</v>
      </c>
      <c r="DM25" s="642"/>
      <c r="DN25" s="642"/>
      <c r="DO25" s="642"/>
      <c r="DP25" s="642"/>
      <c r="DQ25" s="642"/>
      <c r="DR25" s="642"/>
      <c r="DS25" s="642"/>
      <c r="DT25" s="642"/>
      <c r="DU25" s="642"/>
      <c r="DV25" s="643"/>
      <c r="DW25" s="646">
        <v>17.600000000000001</v>
      </c>
      <c r="DX25" s="675"/>
      <c r="DY25" s="675"/>
      <c r="DZ25" s="675"/>
      <c r="EA25" s="675"/>
      <c r="EB25" s="675"/>
      <c r="EC25" s="677"/>
    </row>
    <row r="26" spans="2:133" ht="11.25" customHeight="1" x14ac:dyDescent="0.15">
      <c r="B26" s="638" t="s">
        <v>292</v>
      </c>
      <c r="C26" s="639"/>
      <c r="D26" s="639"/>
      <c r="E26" s="639"/>
      <c r="F26" s="639"/>
      <c r="G26" s="639"/>
      <c r="H26" s="639"/>
      <c r="I26" s="639"/>
      <c r="J26" s="639"/>
      <c r="K26" s="639"/>
      <c r="L26" s="639"/>
      <c r="M26" s="639"/>
      <c r="N26" s="639"/>
      <c r="O26" s="639"/>
      <c r="P26" s="639"/>
      <c r="Q26" s="640"/>
      <c r="R26" s="641">
        <v>12808</v>
      </c>
      <c r="S26" s="644"/>
      <c r="T26" s="644"/>
      <c r="U26" s="644"/>
      <c r="V26" s="644"/>
      <c r="W26" s="644"/>
      <c r="X26" s="644"/>
      <c r="Y26" s="645"/>
      <c r="Z26" s="703">
        <v>0.1</v>
      </c>
      <c r="AA26" s="703"/>
      <c r="AB26" s="703"/>
      <c r="AC26" s="703"/>
      <c r="AD26" s="704" t="s">
        <v>225</v>
      </c>
      <c r="AE26" s="704"/>
      <c r="AF26" s="704"/>
      <c r="AG26" s="704"/>
      <c r="AH26" s="704"/>
      <c r="AI26" s="704"/>
      <c r="AJ26" s="704"/>
      <c r="AK26" s="704"/>
      <c r="AL26" s="646" t="s">
        <v>133</v>
      </c>
      <c r="AM26" s="647"/>
      <c r="AN26" s="647"/>
      <c r="AO26" s="705"/>
      <c r="AP26" s="749" t="s">
        <v>293</v>
      </c>
      <c r="AQ26" s="750"/>
      <c r="AR26" s="750"/>
      <c r="AS26" s="750"/>
      <c r="AT26" s="750"/>
      <c r="AU26" s="750"/>
      <c r="AV26" s="750"/>
      <c r="AW26" s="750"/>
      <c r="AX26" s="750"/>
      <c r="AY26" s="750"/>
      <c r="AZ26" s="750"/>
      <c r="BA26" s="750"/>
      <c r="BB26" s="750"/>
      <c r="BC26" s="750"/>
      <c r="BD26" s="750"/>
      <c r="BE26" s="750"/>
      <c r="BF26" s="751"/>
      <c r="BG26" s="641" t="s">
        <v>133</v>
      </c>
      <c r="BH26" s="644"/>
      <c r="BI26" s="644"/>
      <c r="BJ26" s="644"/>
      <c r="BK26" s="644"/>
      <c r="BL26" s="644"/>
      <c r="BM26" s="644"/>
      <c r="BN26" s="645"/>
      <c r="BO26" s="703" t="s">
        <v>225</v>
      </c>
      <c r="BP26" s="703"/>
      <c r="BQ26" s="703"/>
      <c r="BR26" s="703"/>
      <c r="BS26" s="649" t="s">
        <v>225</v>
      </c>
      <c r="BT26" s="644"/>
      <c r="BU26" s="644"/>
      <c r="BV26" s="644"/>
      <c r="BW26" s="644"/>
      <c r="BX26" s="644"/>
      <c r="BY26" s="644"/>
      <c r="BZ26" s="644"/>
      <c r="CA26" s="644"/>
      <c r="CB26" s="684"/>
      <c r="CD26" s="685" t="s">
        <v>294</v>
      </c>
      <c r="CE26" s="682"/>
      <c r="CF26" s="682"/>
      <c r="CG26" s="682"/>
      <c r="CH26" s="682"/>
      <c r="CI26" s="682"/>
      <c r="CJ26" s="682"/>
      <c r="CK26" s="682"/>
      <c r="CL26" s="682"/>
      <c r="CM26" s="682"/>
      <c r="CN26" s="682"/>
      <c r="CO26" s="682"/>
      <c r="CP26" s="682"/>
      <c r="CQ26" s="683"/>
      <c r="CR26" s="641">
        <v>844579</v>
      </c>
      <c r="CS26" s="644"/>
      <c r="CT26" s="644"/>
      <c r="CU26" s="644"/>
      <c r="CV26" s="644"/>
      <c r="CW26" s="644"/>
      <c r="CX26" s="644"/>
      <c r="CY26" s="645"/>
      <c r="CZ26" s="646">
        <v>8.4</v>
      </c>
      <c r="DA26" s="675"/>
      <c r="DB26" s="675"/>
      <c r="DC26" s="676"/>
      <c r="DD26" s="649">
        <v>844579</v>
      </c>
      <c r="DE26" s="644"/>
      <c r="DF26" s="644"/>
      <c r="DG26" s="644"/>
      <c r="DH26" s="644"/>
      <c r="DI26" s="644"/>
      <c r="DJ26" s="644"/>
      <c r="DK26" s="645"/>
      <c r="DL26" s="649" t="s">
        <v>169</v>
      </c>
      <c r="DM26" s="644"/>
      <c r="DN26" s="644"/>
      <c r="DO26" s="644"/>
      <c r="DP26" s="644"/>
      <c r="DQ26" s="644"/>
      <c r="DR26" s="644"/>
      <c r="DS26" s="644"/>
      <c r="DT26" s="644"/>
      <c r="DU26" s="644"/>
      <c r="DV26" s="645"/>
      <c r="DW26" s="646" t="s">
        <v>225</v>
      </c>
      <c r="DX26" s="675"/>
      <c r="DY26" s="675"/>
      <c r="DZ26" s="675"/>
      <c r="EA26" s="675"/>
      <c r="EB26" s="675"/>
      <c r="EC26" s="677"/>
    </row>
    <row r="27" spans="2:133" ht="11.25" customHeight="1" x14ac:dyDescent="0.15">
      <c r="B27" s="638" t="s">
        <v>295</v>
      </c>
      <c r="C27" s="639"/>
      <c r="D27" s="639"/>
      <c r="E27" s="639"/>
      <c r="F27" s="639"/>
      <c r="G27" s="639"/>
      <c r="H27" s="639"/>
      <c r="I27" s="639"/>
      <c r="J27" s="639"/>
      <c r="K27" s="639"/>
      <c r="L27" s="639"/>
      <c r="M27" s="639"/>
      <c r="N27" s="639"/>
      <c r="O27" s="639"/>
      <c r="P27" s="639"/>
      <c r="Q27" s="640"/>
      <c r="R27" s="641">
        <v>936350</v>
      </c>
      <c r="S27" s="644"/>
      <c r="T27" s="644"/>
      <c r="U27" s="644"/>
      <c r="V27" s="644"/>
      <c r="W27" s="644"/>
      <c r="X27" s="644"/>
      <c r="Y27" s="645"/>
      <c r="Z27" s="703">
        <v>8.9</v>
      </c>
      <c r="AA27" s="703"/>
      <c r="AB27" s="703"/>
      <c r="AC27" s="703"/>
      <c r="AD27" s="704" t="s">
        <v>169</v>
      </c>
      <c r="AE27" s="704"/>
      <c r="AF27" s="704"/>
      <c r="AG27" s="704"/>
      <c r="AH27" s="704"/>
      <c r="AI27" s="704"/>
      <c r="AJ27" s="704"/>
      <c r="AK27" s="704"/>
      <c r="AL27" s="646" t="s">
        <v>133</v>
      </c>
      <c r="AM27" s="647"/>
      <c r="AN27" s="647"/>
      <c r="AO27" s="705"/>
      <c r="AP27" s="638" t="s">
        <v>296</v>
      </c>
      <c r="AQ27" s="639"/>
      <c r="AR27" s="639"/>
      <c r="AS27" s="639"/>
      <c r="AT27" s="639"/>
      <c r="AU27" s="639"/>
      <c r="AV27" s="639"/>
      <c r="AW27" s="639"/>
      <c r="AX27" s="639"/>
      <c r="AY27" s="639"/>
      <c r="AZ27" s="639"/>
      <c r="BA27" s="639"/>
      <c r="BB27" s="639"/>
      <c r="BC27" s="639"/>
      <c r="BD27" s="639"/>
      <c r="BE27" s="639"/>
      <c r="BF27" s="640"/>
      <c r="BG27" s="641">
        <v>1590707</v>
      </c>
      <c r="BH27" s="644"/>
      <c r="BI27" s="644"/>
      <c r="BJ27" s="644"/>
      <c r="BK27" s="644"/>
      <c r="BL27" s="644"/>
      <c r="BM27" s="644"/>
      <c r="BN27" s="645"/>
      <c r="BO27" s="703">
        <v>100</v>
      </c>
      <c r="BP27" s="703"/>
      <c r="BQ27" s="703"/>
      <c r="BR27" s="703"/>
      <c r="BS27" s="649" t="s">
        <v>225</v>
      </c>
      <c r="BT27" s="644"/>
      <c r="BU27" s="644"/>
      <c r="BV27" s="644"/>
      <c r="BW27" s="644"/>
      <c r="BX27" s="644"/>
      <c r="BY27" s="644"/>
      <c r="BZ27" s="644"/>
      <c r="CA27" s="644"/>
      <c r="CB27" s="684"/>
      <c r="CD27" s="685" t="s">
        <v>297</v>
      </c>
      <c r="CE27" s="682"/>
      <c r="CF27" s="682"/>
      <c r="CG27" s="682"/>
      <c r="CH27" s="682"/>
      <c r="CI27" s="682"/>
      <c r="CJ27" s="682"/>
      <c r="CK27" s="682"/>
      <c r="CL27" s="682"/>
      <c r="CM27" s="682"/>
      <c r="CN27" s="682"/>
      <c r="CO27" s="682"/>
      <c r="CP27" s="682"/>
      <c r="CQ27" s="683"/>
      <c r="CR27" s="641">
        <v>1428845</v>
      </c>
      <c r="CS27" s="642"/>
      <c r="CT27" s="642"/>
      <c r="CU27" s="642"/>
      <c r="CV27" s="642"/>
      <c r="CW27" s="642"/>
      <c r="CX27" s="642"/>
      <c r="CY27" s="643"/>
      <c r="CZ27" s="646">
        <v>14.1</v>
      </c>
      <c r="DA27" s="675"/>
      <c r="DB27" s="675"/>
      <c r="DC27" s="676"/>
      <c r="DD27" s="649">
        <v>431708</v>
      </c>
      <c r="DE27" s="642"/>
      <c r="DF27" s="642"/>
      <c r="DG27" s="642"/>
      <c r="DH27" s="642"/>
      <c r="DI27" s="642"/>
      <c r="DJ27" s="642"/>
      <c r="DK27" s="643"/>
      <c r="DL27" s="649">
        <v>375586</v>
      </c>
      <c r="DM27" s="642"/>
      <c r="DN27" s="642"/>
      <c r="DO27" s="642"/>
      <c r="DP27" s="642"/>
      <c r="DQ27" s="642"/>
      <c r="DR27" s="642"/>
      <c r="DS27" s="642"/>
      <c r="DT27" s="642"/>
      <c r="DU27" s="642"/>
      <c r="DV27" s="643"/>
      <c r="DW27" s="646">
        <v>5.3</v>
      </c>
      <c r="DX27" s="675"/>
      <c r="DY27" s="675"/>
      <c r="DZ27" s="675"/>
      <c r="EA27" s="675"/>
      <c r="EB27" s="675"/>
      <c r="EC27" s="677"/>
    </row>
    <row r="28" spans="2:133" ht="11.25" customHeight="1" x14ac:dyDescent="0.15">
      <c r="B28" s="746" t="s">
        <v>298</v>
      </c>
      <c r="C28" s="747"/>
      <c r="D28" s="747"/>
      <c r="E28" s="747"/>
      <c r="F28" s="747"/>
      <c r="G28" s="747"/>
      <c r="H28" s="747"/>
      <c r="I28" s="747"/>
      <c r="J28" s="747"/>
      <c r="K28" s="747"/>
      <c r="L28" s="747"/>
      <c r="M28" s="747"/>
      <c r="N28" s="747"/>
      <c r="O28" s="747"/>
      <c r="P28" s="747"/>
      <c r="Q28" s="748"/>
      <c r="R28" s="641" t="s">
        <v>169</v>
      </c>
      <c r="S28" s="644"/>
      <c r="T28" s="644"/>
      <c r="U28" s="644"/>
      <c r="V28" s="644"/>
      <c r="W28" s="644"/>
      <c r="X28" s="644"/>
      <c r="Y28" s="645"/>
      <c r="Z28" s="703" t="s">
        <v>169</v>
      </c>
      <c r="AA28" s="703"/>
      <c r="AB28" s="703"/>
      <c r="AC28" s="703"/>
      <c r="AD28" s="704" t="s">
        <v>169</v>
      </c>
      <c r="AE28" s="704"/>
      <c r="AF28" s="704"/>
      <c r="AG28" s="704"/>
      <c r="AH28" s="704"/>
      <c r="AI28" s="704"/>
      <c r="AJ28" s="704"/>
      <c r="AK28" s="704"/>
      <c r="AL28" s="646" t="s">
        <v>133</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299</v>
      </c>
      <c r="CE28" s="682"/>
      <c r="CF28" s="682"/>
      <c r="CG28" s="682"/>
      <c r="CH28" s="682"/>
      <c r="CI28" s="682"/>
      <c r="CJ28" s="682"/>
      <c r="CK28" s="682"/>
      <c r="CL28" s="682"/>
      <c r="CM28" s="682"/>
      <c r="CN28" s="682"/>
      <c r="CO28" s="682"/>
      <c r="CP28" s="682"/>
      <c r="CQ28" s="683"/>
      <c r="CR28" s="641">
        <v>1542603</v>
      </c>
      <c r="CS28" s="644"/>
      <c r="CT28" s="644"/>
      <c r="CU28" s="644"/>
      <c r="CV28" s="644"/>
      <c r="CW28" s="644"/>
      <c r="CX28" s="644"/>
      <c r="CY28" s="645"/>
      <c r="CZ28" s="646">
        <v>15.3</v>
      </c>
      <c r="DA28" s="675"/>
      <c r="DB28" s="675"/>
      <c r="DC28" s="676"/>
      <c r="DD28" s="649">
        <v>1493103</v>
      </c>
      <c r="DE28" s="644"/>
      <c r="DF28" s="644"/>
      <c r="DG28" s="644"/>
      <c r="DH28" s="644"/>
      <c r="DI28" s="644"/>
      <c r="DJ28" s="644"/>
      <c r="DK28" s="645"/>
      <c r="DL28" s="649">
        <v>1493103</v>
      </c>
      <c r="DM28" s="644"/>
      <c r="DN28" s="644"/>
      <c r="DO28" s="644"/>
      <c r="DP28" s="644"/>
      <c r="DQ28" s="644"/>
      <c r="DR28" s="644"/>
      <c r="DS28" s="644"/>
      <c r="DT28" s="644"/>
      <c r="DU28" s="644"/>
      <c r="DV28" s="645"/>
      <c r="DW28" s="646">
        <v>21.2</v>
      </c>
      <c r="DX28" s="675"/>
      <c r="DY28" s="675"/>
      <c r="DZ28" s="675"/>
      <c r="EA28" s="675"/>
      <c r="EB28" s="675"/>
      <c r="EC28" s="677"/>
    </row>
    <row r="29" spans="2:133" ht="11.25" customHeight="1" x14ac:dyDescent="0.15">
      <c r="B29" s="638" t="s">
        <v>300</v>
      </c>
      <c r="C29" s="639"/>
      <c r="D29" s="639"/>
      <c r="E29" s="639"/>
      <c r="F29" s="639"/>
      <c r="G29" s="639"/>
      <c r="H29" s="639"/>
      <c r="I29" s="639"/>
      <c r="J29" s="639"/>
      <c r="K29" s="639"/>
      <c r="L29" s="639"/>
      <c r="M29" s="639"/>
      <c r="N29" s="639"/>
      <c r="O29" s="639"/>
      <c r="P29" s="639"/>
      <c r="Q29" s="640"/>
      <c r="R29" s="641">
        <v>604191</v>
      </c>
      <c r="S29" s="644"/>
      <c r="T29" s="644"/>
      <c r="U29" s="644"/>
      <c r="V29" s="644"/>
      <c r="W29" s="644"/>
      <c r="X29" s="644"/>
      <c r="Y29" s="645"/>
      <c r="Z29" s="703">
        <v>5.8</v>
      </c>
      <c r="AA29" s="703"/>
      <c r="AB29" s="703"/>
      <c r="AC29" s="703"/>
      <c r="AD29" s="704" t="s">
        <v>225</v>
      </c>
      <c r="AE29" s="704"/>
      <c r="AF29" s="704"/>
      <c r="AG29" s="704"/>
      <c r="AH29" s="704"/>
      <c r="AI29" s="704"/>
      <c r="AJ29" s="704"/>
      <c r="AK29" s="704"/>
      <c r="AL29" s="646" t="s">
        <v>169</v>
      </c>
      <c r="AM29" s="647"/>
      <c r="AN29" s="647"/>
      <c r="AO29" s="705"/>
      <c r="AP29" s="715" t="s">
        <v>219</v>
      </c>
      <c r="AQ29" s="716"/>
      <c r="AR29" s="716"/>
      <c r="AS29" s="716"/>
      <c r="AT29" s="716"/>
      <c r="AU29" s="716"/>
      <c r="AV29" s="716"/>
      <c r="AW29" s="716"/>
      <c r="AX29" s="716"/>
      <c r="AY29" s="716"/>
      <c r="AZ29" s="716"/>
      <c r="BA29" s="716"/>
      <c r="BB29" s="716"/>
      <c r="BC29" s="716"/>
      <c r="BD29" s="716"/>
      <c r="BE29" s="716"/>
      <c r="BF29" s="717"/>
      <c r="BG29" s="715" t="s">
        <v>301</v>
      </c>
      <c r="BH29" s="743"/>
      <c r="BI29" s="743"/>
      <c r="BJ29" s="743"/>
      <c r="BK29" s="743"/>
      <c r="BL29" s="743"/>
      <c r="BM29" s="743"/>
      <c r="BN29" s="743"/>
      <c r="BO29" s="743"/>
      <c r="BP29" s="743"/>
      <c r="BQ29" s="744"/>
      <c r="BR29" s="715" t="s">
        <v>302</v>
      </c>
      <c r="BS29" s="743"/>
      <c r="BT29" s="743"/>
      <c r="BU29" s="743"/>
      <c r="BV29" s="743"/>
      <c r="BW29" s="743"/>
      <c r="BX29" s="743"/>
      <c r="BY29" s="743"/>
      <c r="BZ29" s="743"/>
      <c r="CA29" s="743"/>
      <c r="CB29" s="744"/>
      <c r="CD29" s="725" t="s">
        <v>303</v>
      </c>
      <c r="CE29" s="726"/>
      <c r="CF29" s="685" t="s">
        <v>304</v>
      </c>
      <c r="CG29" s="682"/>
      <c r="CH29" s="682"/>
      <c r="CI29" s="682"/>
      <c r="CJ29" s="682"/>
      <c r="CK29" s="682"/>
      <c r="CL29" s="682"/>
      <c r="CM29" s="682"/>
      <c r="CN29" s="682"/>
      <c r="CO29" s="682"/>
      <c r="CP29" s="682"/>
      <c r="CQ29" s="683"/>
      <c r="CR29" s="641">
        <v>1542603</v>
      </c>
      <c r="CS29" s="642"/>
      <c r="CT29" s="642"/>
      <c r="CU29" s="642"/>
      <c r="CV29" s="642"/>
      <c r="CW29" s="642"/>
      <c r="CX29" s="642"/>
      <c r="CY29" s="643"/>
      <c r="CZ29" s="646">
        <v>15.3</v>
      </c>
      <c r="DA29" s="675"/>
      <c r="DB29" s="675"/>
      <c r="DC29" s="676"/>
      <c r="DD29" s="649">
        <v>1493103</v>
      </c>
      <c r="DE29" s="642"/>
      <c r="DF29" s="642"/>
      <c r="DG29" s="642"/>
      <c r="DH29" s="642"/>
      <c r="DI29" s="642"/>
      <c r="DJ29" s="642"/>
      <c r="DK29" s="643"/>
      <c r="DL29" s="649">
        <v>1493103</v>
      </c>
      <c r="DM29" s="642"/>
      <c r="DN29" s="642"/>
      <c r="DO29" s="642"/>
      <c r="DP29" s="642"/>
      <c r="DQ29" s="642"/>
      <c r="DR29" s="642"/>
      <c r="DS29" s="642"/>
      <c r="DT29" s="642"/>
      <c r="DU29" s="642"/>
      <c r="DV29" s="643"/>
      <c r="DW29" s="646">
        <v>21.2</v>
      </c>
      <c r="DX29" s="675"/>
      <c r="DY29" s="675"/>
      <c r="DZ29" s="675"/>
      <c r="EA29" s="675"/>
      <c r="EB29" s="675"/>
      <c r="EC29" s="677"/>
    </row>
    <row r="30" spans="2:133" ht="11.25" customHeight="1" x14ac:dyDescent="0.15">
      <c r="B30" s="638" t="s">
        <v>305</v>
      </c>
      <c r="C30" s="639"/>
      <c r="D30" s="639"/>
      <c r="E30" s="639"/>
      <c r="F30" s="639"/>
      <c r="G30" s="639"/>
      <c r="H30" s="639"/>
      <c r="I30" s="639"/>
      <c r="J30" s="639"/>
      <c r="K30" s="639"/>
      <c r="L30" s="639"/>
      <c r="M30" s="639"/>
      <c r="N30" s="639"/>
      <c r="O30" s="639"/>
      <c r="P30" s="639"/>
      <c r="Q30" s="640"/>
      <c r="R30" s="641">
        <v>68760</v>
      </c>
      <c r="S30" s="644"/>
      <c r="T30" s="644"/>
      <c r="U30" s="644"/>
      <c r="V30" s="644"/>
      <c r="W30" s="644"/>
      <c r="X30" s="644"/>
      <c r="Y30" s="645"/>
      <c r="Z30" s="703">
        <v>0.7</v>
      </c>
      <c r="AA30" s="703"/>
      <c r="AB30" s="703"/>
      <c r="AC30" s="703"/>
      <c r="AD30" s="704" t="s">
        <v>133</v>
      </c>
      <c r="AE30" s="704"/>
      <c r="AF30" s="704"/>
      <c r="AG30" s="704"/>
      <c r="AH30" s="704"/>
      <c r="AI30" s="704"/>
      <c r="AJ30" s="704"/>
      <c r="AK30" s="704"/>
      <c r="AL30" s="646" t="s">
        <v>133</v>
      </c>
      <c r="AM30" s="647"/>
      <c r="AN30" s="647"/>
      <c r="AO30" s="705"/>
      <c r="AP30" s="731" t="s">
        <v>306</v>
      </c>
      <c r="AQ30" s="732"/>
      <c r="AR30" s="732"/>
      <c r="AS30" s="732"/>
      <c r="AT30" s="737" t="s">
        <v>307</v>
      </c>
      <c r="AU30" s="210"/>
      <c r="AV30" s="210"/>
      <c r="AW30" s="210"/>
      <c r="AX30" s="740" t="s">
        <v>184</v>
      </c>
      <c r="AY30" s="741"/>
      <c r="AZ30" s="741"/>
      <c r="BA30" s="741"/>
      <c r="BB30" s="741"/>
      <c r="BC30" s="741"/>
      <c r="BD30" s="741"/>
      <c r="BE30" s="741"/>
      <c r="BF30" s="742"/>
      <c r="BG30" s="721">
        <v>98.7</v>
      </c>
      <c r="BH30" s="722"/>
      <c r="BI30" s="722"/>
      <c r="BJ30" s="722"/>
      <c r="BK30" s="722"/>
      <c r="BL30" s="722"/>
      <c r="BM30" s="723">
        <v>93.9</v>
      </c>
      <c r="BN30" s="722"/>
      <c r="BO30" s="722"/>
      <c r="BP30" s="722"/>
      <c r="BQ30" s="724"/>
      <c r="BR30" s="721">
        <v>98.8</v>
      </c>
      <c r="BS30" s="722"/>
      <c r="BT30" s="722"/>
      <c r="BU30" s="722"/>
      <c r="BV30" s="722"/>
      <c r="BW30" s="722"/>
      <c r="BX30" s="723">
        <v>93.4</v>
      </c>
      <c r="BY30" s="722"/>
      <c r="BZ30" s="722"/>
      <c r="CA30" s="722"/>
      <c r="CB30" s="724"/>
      <c r="CD30" s="727"/>
      <c r="CE30" s="728"/>
      <c r="CF30" s="685" t="s">
        <v>308</v>
      </c>
      <c r="CG30" s="682"/>
      <c r="CH30" s="682"/>
      <c r="CI30" s="682"/>
      <c r="CJ30" s="682"/>
      <c r="CK30" s="682"/>
      <c r="CL30" s="682"/>
      <c r="CM30" s="682"/>
      <c r="CN30" s="682"/>
      <c r="CO30" s="682"/>
      <c r="CP30" s="682"/>
      <c r="CQ30" s="683"/>
      <c r="CR30" s="641">
        <v>1434014</v>
      </c>
      <c r="CS30" s="644"/>
      <c r="CT30" s="644"/>
      <c r="CU30" s="644"/>
      <c r="CV30" s="644"/>
      <c r="CW30" s="644"/>
      <c r="CX30" s="644"/>
      <c r="CY30" s="645"/>
      <c r="CZ30" s="646">
        <v>14.2</v>
      </c>
      <c r="DA30" s="675"/>
      <c r="DB30" s="675"/>
      <c r="DC30" s="676"/>
      <c r="DD30" s="649">
        <v>1388274</v>
      </c>
      <c r="DE30" s="644"/>
      <c r="DF30" s="644"/>
      <c r="DG30" s="644"/>
      <c r="DH30" s="644"/>
      <c r="DI30" s="644"/>
      <c r="DJ30" s="644"/>
      <c r="DK30" s="645"/>
      <c r="DL30" s="649">
        <v>1388274</v>
      </c>
      <c r="DM30" s="644"/>
      <c r="DN30" s="644"/>
      <c r="DO30" s="644"/>
      <c r="DP30" s="644"/>
      <c r="DQ30" s="644"/>
      <c r="DR30" s="644"/>
      <c r="DS30" s="644"/>
      <c r="DT30" s="644"/>
      <c r="DU30" s="644"/>
      <c r="DV30" s="645"/>
      <c r="DW30" s="646">
        <v>19.7</v>
      </c>
      <c r="DX30" s="675"/>
      <c r="DY30" s="675"/>
      <c r="DZ30" s="675"/>
      <c r="EA30" s="675"/>
      <c r="EB30" s="675"/>
      <c r="EC30" s="677"/>
    </row>
    <row r="31" spans="2:133" ht="11.25" customHeight="1" x14ac:dyDescent="0.15">
      <c r="B31" s="638" t="s">
        <v>309</v>
      </c>
      <c r="C31" s="639"/>
      <c r="D31" s="639"/>
      <c r="E31" s="639"/>
      <c r="F31" s="639"/>
      <c r="G31" s="639"/>
      <c r="H31" s="639"/>
      <c r="I31" s="639"/>
      <c r="J31" s="639"/>
      <c r="K31" s="639"/>
      <c r="L31" s="639"/>
      <c r="M31" s="639"/>
      <c r="N31" s="639"/>
      <c r="O31" s="639"/>
      <c r="P31" s="639"/>
      <c r="Q31" s="640"/>
      <c r="R31" s="641">
        <v>204312</v>
      </c>
      <c r="S31" s="644"/>
      <c r="T31" s="644"/>
      <c r="U31" s="644"/>
      <c r="V31" s="644"/>
      <c r="W31" s="644"/>
      <c r="X31" s="644"/>
      <c r="Y31" s="645"/>
      <c r="Z31" s="703">
        <v>1.9</v>
      </c>
      <c r="AA31" s="703"/>
      <c r="AB31" s="703"/>
      <c r="AC31" s="703"/>
      <c r="AD31" s="704" t="s">
        <v>225</v>
      </c>
      <c r="AE31" s="704"/>
      <c r="AF31" s="704"/>
      <c r="AG31" s="704"/>
      <c r="AH31" s="704"/>
      <c r="AI31" s="704"/>
      <c r="AJ31" s="704"/>
      <c r="AK31" s="704"/>
      <c r="AL31" s="646" t="s">
        <v>225</v>
      </c>
      <c r="AM31" s="647"/>
      <c r="AN31" s="647"/>
      <c r="AO31" s="705"/>
      <c r="AP31" s="733"/>
      <c r="AQ31" s="734"/>
      <c r="AR31" s="734"/>
      <c r="AS31" s="734"/>
      <c r="AT31" s="738"/>
      <c r="AU31" s="209" t="s">
        <v>310</v>
      </c>
      <c r="AV31" s="209"/>
      <c r="AW31" s="209"/>
      <c r="AX31" s="638" t="s">
        <v>311</v>
      </c>
      <c r="AY31" s="639"/>
      <c r="AZ31" s="639"/>
      <c r="BA31" s="639"/>
      <c r="BB31" s="639"/>
      <c r="BC31" s="639"/>
      <c r="BD31" s="639"/>
      <c r="BE31" s="639"/>
      <c r="BF31" s="640"/>
      <c r="BG31" s="719">
        <v>98.8</v>
      </c>
      <c r="BH31" s="642"/>
      <c r="BI31" s="642"/>
      <c r="BJ31" s="642"/>
      <c r="BK31" s="642"/>
      <c r="BL31" s="642"/>
      <c r="BM31" s="647">
        <v>94.7</v>
      </c>
      <c r="BN31" s="720"/>
      <c r="BO31" s="720"/>
      <c r="BP31" s="720"/>
      <c r="BQ31" s="681"/>
      <c r="BR31" s="719">
        <v>98.5</v>
      </c>
      <c r="BS31" s="642"/>
      <c r="BT31" s="642"/>
      <c r="BU31" s="642"/>
      <c r="BV31" s="642"/>
      <c r="BW31" s="642"/>
      <c r="BX31" s="647">
        <v>94</v>
      </c>
      <c r="BY31" s="720"/>
      <c r="BZ31" s="720"/>
      <c r="CA31" s="720"/>
      <c r="CB31" s="681"/>
      <c r="CD31" s="727"/>
      <c r="CE31" s="728"/>
      <c r="CF31" s="685" t="s">
        <v>312</v>
      </c>
      <c r="CG31" s="682"/>
      <c r="CH31" s="682"/>
      <c r="CI31" s="682"/>
      <c r="CJ31" s="682"/>
      <c r="CK31" s="682"/>
      <c r="CL31" s="682"/>
      <c r="CM31" s="682"/>
      <c r="CN31" s="682"/>
      <c r="CO31" s="682"/>
      <c r="CP31" s="682"/>
      <c r="CQ31" s="683"/>
      <c r="CR31" s="641">
        <v>108589</v>
      </c>
      <c r="CS31" s="642"/>
      <c r="CT31" s="642"/>
      <c r="CU31" s="642"/>
      <c r="CV31" s="642"/>
      <c r="CW31" s="642"/>
      <c r="CX31" s="642"/>
      <c r="CY31" s="643"/>
      <c r="CZ31" s="646">
        <v>1.1000000000000001</v>
      </c>
      <c r="DA31" s="675"/>
      <c r="DB31" s="675"/>
      <c r="DC31" s="676"/>
      <c r="DD31" s="649">
        <v>104829</v>
      </c>
      <c r="DE31" s="642"/>
      <c r="DF31" s="642"/>
      <c r="DG31" s="642"/>
      <c r="DH31" s="642"/>
      <c r="DI31" s="642"/>
      <c r="DJ31" s="642"/>
      <c r="DK31" s="643"/>
      <c r="DL31" s="649">
        <v>104829</v>
      </c>
      <c r="DM31" s="642"/>
      <c r="DN31" s="642"/>
      <c r="DO31" s="642"/>
      <c r="DP31" s="642"/>
      <c r="DQ31" s="642"/>
      <c r="DR31" s="642"/>
      <c r="DS31" s="642"/>
      <c r="DT31" s="642"/>
      <c r="DU31" s="642"/>
      <c r="DV31" s="643"/>
      <c r="DW31" s="646">
        <v>1.5</v>
      </c>
      <c r="DX31" s="675"/>
      <c r="DY31" s="675"/>
      <c r="DZ31" s="675"/>
      <c r="EA31" s="675"/>
      <c r="EB31" s="675"/>
      <c r="EC31" s="677"/>
    </row>
    <row r="32" spans="2:133" ht="11.25" customHeight="1" x14ac:dyDescent="0.15">
      <c r="B32" s="638" t="s">
        <v>313</v>
      </c>
      <c r="C32" s="639"/>
      <c r="D32" s="639"/>
      <c r="E32" s="639"/>
      <c r="F32" s="639"/>
      <c r="G32" s="639"/>
      <c r="H32" s="639"/>
      <c r="I32" s="639"/>
      <c r="J32" s="639"/>
      <c r="K32" s="639"/>
      <c r="L32" s="639"/>
      <c r="M32" s="639"/>
      <c r="N32" s="639"/>
      <c r="O32" s="639"/>
      <c r="P32" s="639"/>
      <c r="Q32" s="640"/>
      <c r="R32" s="641">
        <v>107624</v>
      </c>
      <c r="S32" s="644"/>
      <c r="T32" s="644"/>
      <c r="U32" s="644"/>
      <c r="V32" s="644"/>
      <c r="W32" s="644"/>
      <c r="X32" s="644"/>
      <c r="Y32" s="645"/>
      <c r="Z32" s="703">
        <v>1</v>
      </c>
      <c r="AA32" s="703"/>
      <c r="AB32" s="703"/>
      <c r="AC32" s="703"/>
      <c r="AD32" s="704" t="s">
        <v>133</v>
      </c>
      <c r="AE32" s="704"/>
      <c r="AF32" s="704"/>
      <c r="AG32" s="704"/>
      <c r="AH32" s="704"/>
      <c r="AI32" s="704"/>
      <c r="AJ32" s="704"/>
      <c r="AK32" s="704"/>
      <c r="AL32" s="646" t="s">
        <v>133</v>
      </c>
      <c r="AM32" s="647"/>
      <c r="AN32" s="647"/>
      <c r="AO32" s="705"/>
      <c r="AP32" s="735"/>
      <c r="AQ32" s="736"/>
      <c r="AR32" s="736"/>
      <c r="AS32" s="736"/>
      <c r="AT32" s="739"/>
      <c r="AU32" s="211"/>
      <c r="AV32" s="211"/>
      <c r="AW32" s="211"/>
      <c r="AX32" s="653" t="s">
        <v>314</v>
      </c>
      <c r="AY32" s="654"/>
      <c r="AZ32" s="654"/>
      <c r="BA32" s="654"/>
      <c r="BB32" s="654"/>
      <c r="BC32" s="654"/>
      <c r="BD32" s="654"/>
      <c r="BE32" s="654"/>
      <c r="BF32" s="655"/>
      <c r="BG32" s="718">
        <v>98.6</v>
      </c>
      <c r="BH32" s="657"/>
      <c r="BI32" s="657"/>
      <c r="BJ32" s="657"/>
      <c r="BK32" s="657"/>
      <c r="BL32" s="657"/>
      <c r="BM32" s="701">
        <v>92.6</v>
      </c>
      <c r="BN32" s="657"/>
      <c r="BO32" s="657"/>
      <c r="BP32" s="657"/>
      <c r="BQ32" s="694"/>
      <c r="BR32" s="718">
        <v>98.9</v>
      </c>
      <c r="BS32" s="657"/>
      <c r="BT32" s="657"/>
      <c r="BU32" s="657"/>
      <c r="BV32" s="657"/>
      <c r="BW32" s="657"/>
      <c r="BX32" s="701">
        <v>92.1</v>
      </c>
      <c r="BY32" s="657"/>
      <c r="BZ32" s="657"/>
      <c r="CA32" s="657"/>
      <c r="CB32" s="694"/>
      <c r="CD32" s="729"/>
      <c r="CE32" s="730"/>
      <c r="CF32" s="685" t="s">
        <v>315</v>
      </c>
      <c r="CG32" s="682"/>
      <c r="CH32" s="682"/>
      <c r="CI32" s="682"/>
      <c r="CJ32" s="682"/>
      <c r="CK32" s="682"/>
      <c r="CL32" s="682"/>
      <c r="CM32" s="682"/>
      <c r="CN32" s="682"/>
      <c r="CO32" s="682"/>
      <c r="CP32" s="682"/>
      <c r="CQ32" s="683"/>
      <c r="CR32" s="641" t="s">
        <v>133</v>
      </c>
      <c r="CS32" s="644"/>
      <c r="CT32" s="644"/>
      <c r="CU32" s="644"/>
      <c r="CV32" s="644"/>
      <c r="CW32" s="644"/>
      <c r="CX32" s="644"/>
      <c r="CY32" s="645"/>
      <c r="CZ32" s="646" t="s">
        <v>169</v>
      </c>
      <c r="DA32" s="675"/>
      <c r="DB32" s="675"/>
      <c r="DC32" s="676"/>
      <c r="DD32" s="649" t="s">
        <v>169</v>
      </c>
      <c r="DE32" s="644"/>
      <c r="DF32" s="644"/>
      <c r="DG32" s="644"/>
      <c r="DH32" s="644"/>
      <c r="DI32" s="644"/>
      <c r="DJ32" s="644"/>
      <c r="DK32" s="645"/>
      <c r="DL32" s="649" t="s">
        <v>133</v>
      </c>
      <c r="DM32" s="644"/>
      <c r="DN32" s="644"/>
      <c r="DO32" s="644"/>
      <c r="DP32" s="644"/>
      <c r="DQ32" s="644"/>
      <c r="DR32" s="644"/>
      <c r="DS32" s="644"/>
      <c r="DT32" s="644"/>
      <c r="DU32" s="644"/>
      <c r="DV32" s="645"/>
      <c r="DW32" s="646" t="s">
        <v>133</v>
      </c>
      <c r="DX32" s="675"/>
      <c r="DY32" s="675"/>
      <c r="DZ32" s="675"/>
      <c r="EA32" s="675"/>
      <c r="EB32" s="675"/>
      <c r="EC32" s="677"/>
    </row>
    <row r="33" spans="2:133" ht="11.25" customHeight="1" x14ac:dyDescent="0.15">
      <c r="B33" s="638" t="s">
        <v>316</v>
      </c>
      <c r="C33" s="639"/>
      <c r="D33" s="639"/>
      <c r="E33" s="639"/>
      <c r="F33" s="639"/>
      <c r="G33" s="639"/>
      <c r="H33" s="639"/>
      <c r="I33" s="639"/>
      <c r="J33" s="639"/>
      <c r="K33" s="639"/>
      <c r="L33" s="639"/>
      <c r="M33" s="639"/>
      <c r="N33" s="639"/>
      <c r="O33" s="639"/>
      <c r="P33" s="639"/>
      <c r="Q33" s="640"/>
      <c r="R33" s="641">
        <v>101366</v>
      </c>
      <c r="S33" s="644"/>
      <c r="T33" s="644"/>
      <c r="U33" s="644"/>
      <c r="V33" s="644"/>
      <c r="W33" s="644"/>
      <c r="X33" s="644"/>
      <c r="Y33" s="645"/>
      <c r="Z33" s="703">
        <v>1</v>
      </c>
      <c r="AA33" s="703"/>
      <c r="AB33" s="703"/>
      <c r="AC33" s="703"/>
      <c r="AD33" s="704" t="s">
        <v>225</v>
      </c>
      <c r="AE33" s="704"/>
      <c r="AF33" s="704"/>
      <c r="AG33" s="704"/>
      <c r="AH33" s="704"/>
      <c r="AI33" s="704"/>
      <c r="AJ33" s="704"/>
      <c r="AK33" s="704"/>
      <c r="AL33" s="646" t="s">
        <v>133</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317</v>
      </c>
      <c r="CE33" s="682"/>
      <c r="CF33" s="682"/>
      <c r="CG33" s="682"/>
      <c r="CH33" s="682"/>
      <c r="CI33" s="682"/>
      <c r="CJ33" s="682"/>
      <c r="CK33" s="682"/>
      <c r="CL33" s="682"/>
      <c r="CM33" s="682"/>
      <c r="CN33" s="682"/>
      <c r="CO33" s="682"/>
      <c r="CP33" s="682"/>
      <c r="CQ33" s="683"/>
      <c r="CR33" s="641">
        <v>4563318</v>
      </c>
      <c r="CS33" s="642"/>
      <c r="CT33" s="642"/>
      <c r="CU33" s="642"/>
      <c r="CV33" s="642"/>
      <c r="CW33" s="642"/>
      <c r="CX33" s="642"/>
      <c r="CY33" s="643"/>
      <c r="CZ33" s="646">
        <v>45.2</v>
      </c>
      <c r="DA33" s="675"/>
      <c r="DB33" s="675"/>
      <c r="DC33" s="676"/>
      <c r="DD33" s="649">
        <v>3838392</v>
      </c>
      <c r="DE33" s="642"/>
      <c r="DF33" s="642"/>
      <c r="DG33" s="642"/>
      <c r="DH33" s="642"/>
      <c r="DI33" s="642"/>
      <c r="DJ33" s="642"/>
      <c r="DK33" s="643"/>
      <c r="DL33" s="649">
        <v>2859504</v>
      </c>
      <c r="DM33" s="642"/>
      <c r="DN33" s="642"/>
      <c r="DO33" s="642"/>
      <c r="DP33" s="642"/>
      <c r="DQ33" s="642"/>
      <c r="DR33" s="642"/>
      <c r="DS33" s="642"/>
      <c r="DT33" s="642"/>
      <c r="DU33" s="642"/>
      <c r="DV33" s="643"/>
      <c r="DW33" s="646">
        <v>40.6</v>
      </c>
      <c r="DX33" s="675"/>
      <c r="DY33" s="675"/>
      <c r="DZ33" s="675"/>
      <c r="EA33" s="675"/>
      <c r="EB33" s="675"/>
      <c r="EC33" s="677"/>
    </row>
    <row r="34" spans="2:133" ht="11.25" customHeight="1" x14ac:dyDescent="0.15">
      <c r="B34" s="638" t="s">
        <v>318</v>
      </c>
      <c r="C34" s="639"/>
      <c r="D34" s="639"/>
      <c r="E34" s="639"/>
      <c r="F34" s="639"/>
      <c r="G34" s="639"/>
      <c r="H34" s="639"/>
      <c r="I34" s="639"/>
      <c r="J34" s="639"/>
      <c r="K34" s="639"/>
      <c r="L34" s="639"/>
      <c r="M34" s="639"/>
      <c r="N34" s="639"/>
      <c r="O34" s="639"/>
      <c r="P34" s="639"/>
      <c r="Q34" s="640"/>
      <c r="R34" s="641">
        <v>135398</v>
      </c>
      <c r="S34" s="644"/>
      <c r="T34" s="644"/>
      <c r="U34" s="644"/>
      <c r="V34" s="644"/>
      <c r="W34" s="644"/>
      <c r="X34" s="644"/>
      <c r="Y34" s="645"/>
      <c r="Z34" s="703">
        <v>1.3</v>
      </c>
      <c r="AA34" s="703"/>
      <c r="AB34" s="703"/>
      <c r="AC34" s="703"/>
      <c r="AD34" s="704">
        <v>9894</v>
      </c>
      <c r="AE34" s="704"/>
      <c r="AF34" s="704"/>
      <c r="AG34" s="704"/>
      <c r="AH34" s="704"/>
      <c r="AI34" s="704"/>
      <c r="AJ34" s="704"/>
      <c r="AK34" s="704"/>
      <c r="AL34" s="646">
        <v>0.1</v>
      </c>
      <c r="AM34" s="647"/>
      <c r="AN34" s="647"/>
      <c r="AO34" s="705"/>
      <c r="AP34" s="214"/>
      <c r="AQ34" s="715" t="s">
        <v>319</v>
      </c>
      <c r="AR34" s="716"/>
      <c r="AS34" s="716"/>
      <c r="AT34" s="716"/>
      <c r="AU34" s="716"/>
      <c r="AV34" s="716"/>
      <c r="AW34" s="716"/>
      <c r="AX34" s="716"/>
      <c r="AY34" s="716"/>
      <c r="AZ34" s="716"/>
      <c r="BA34" s="716"/>
      <c r="BB34" s="716"/>
      <c r="BC34" s="716"/>
      <c r="BD34" s="716"/>
      <c r="BE34" s="716"/>
      <c r="BF34" s="717"/>
      <c r="BG34" s="715" t="s">
        <v>320</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321</v>
      </c>
      <c r="CE34" s="682"/>
      <c r="CF34" s="682"/>
      <c r="CG34" s="682"/>
      <c r="CH34" s="682"/>
      <c r="CI34" s="682"/>
      <c r="CJ34" s="682"/>
      <c r="CK34" s="682"/>
      <c r="CL34" s="682"/>
      <c r="CM34" s="682"/>
      <c r="CN34" s="682"/>
      <c r="CO34" s="682"/>
      <c r="CP34" s="682"/>
      <c r="CQ34" s="683"/>
      <c r="CR34" s="641">
        <v>1193103</v>
      </c>
      <c r="CS34" s="644"/>
      <c r="CT34" s="644"/>
      <c r="CU34" s="644"/>
      <c r="CV34" s="644"/>
      <c r="CW34" s="644"/>
      <c r="CX34" s="644"/>
      <c r="CY34" s="645"/>
      <c r="CZ34" s="646">
        <v>11.8</v>
      </c>
      <c r="DA34" s="675"/>
      <c r="DB34" s="675"/>
      <c r="DC34" s="676"/>
      <c r="DD34" s="649">
        <v>1005731</v>
      </c>
      <c r="DE34" s="644"/>
      <c r="DF34" s="644"/>
      <c r="DG34" s="644"/>
      <c r="DH34" s="644"/>
      <c r="DI34" s="644"/>
      <c r="DJ34" s="644"/>
      <c r="DK34" s="645"/>
      <c r="DL34" s="649">
        <v>774417</v>
      </c>
      <c r="DM34" s="644"/>
      <c r="DN34" s="644"/>
      <c r="DO34" s="644"/>
      <c r="DP34" s="644"/>
      <c r="DQ34" s="644"/>
      <c r="DR34" s="644"/>
      <c r="DS34" s="644"/>
      <c r="DT34" s="644"/>
      <c r="DU34" s="644"/>
      <c r="DV34" s="645"/>
      <c r="DW34" s="646">
        <v>11</v>
      </c>
      <c r="DX34" s="675"/>
      <c r="DY34" s="675"/>
      <c r="DZ34" s="675"/>
      <c r="EA34" s="675"/>
      <c r="EB34" s="675"/>
      <c r="EC34" s="677"/>
    </row>
    <row r="35" spans="2:133" ht="11.25" customHeight="1" x14ac:dyDescent="0.15">
      <c r="B35" s="638" t="s">
        <v>322</v>
      </c>
      <c r="C35" s="639"/>
      <c r="D35" s="639"/>
      <c r="E35" s="639"/>
      <c r="F35" s="639"/>
      <c r="G35" s="639"/>
      <c r="H35" s="639"/>
      <c r="I35" s="639"/>
      <c r="J35" s="639"/>
      <c r="K35" s="639"/>
      <c r="L35" s="639"/>
      <c r="M35" s="639"/>
      <c r="N35" s="639"/>
      <c r="O35" s="639"/>
      <c r="P35" s="639"/>
      <c r="Q35" s="640"/>
      <c r="R35" s="641">
        <v>832261</v>
      </c>
      <c r="S35" s="644"/>
      <c r="T35" s="644"/>
      <c r="U35" s="644"/>
      <c r="V35" s="644"/>
      <c r="W35" s="644"/>
      <c r="X35" s="644"/>
      <c r="Y35" s="645"/>
      <c r="Z35" s="703">
        <v>7.9</v>
      </c>
      <c r="AA35" s="703"/>
      <c r="AB35" s="703"/>
      <c r="AC35" s="703"/>
      <c r="AD35" s="704" t="s">
        <v>225</v>
      </c>
      <c r="AE35" s="704"/>
      <c r="AF35" s="704"/>
      <c r="AG35" s="704"/>
      <c r="AH35" s="704"/>
      <c r="AI35" s="704"/>
      <c r="AJ35" s="704"/>
      <c r="AK35" s="704"/>
      <c r="AL35" s="646" t="s">
        <v>169</v>
      </c>
      <c r="AM35" s="647"/>
      <c r="AN35" s="647"/>
      <c r="AO35" s="705"/>
      <c r="AP35" s="214"/>
      <c r="AQ35" s="709" t="s">
        <v>323</v>
      </c>
      <c r="AR35" s="710"/>
      <c r="AS35" s="710"/>
      <c r="AT35" s="710"/>
      <c r="AU35" s="710"/>
      <c r="AV35" s="710"/>
      <c r="AW35" s="710"/>
      <c r="AX35" s="710"/>
      <c r="AY35" s="711"/>
      <c r="AZ35" s="706">
        <v>1624419</v>
      </c>
      <c r="BA35" s="707"/>
      <c r="BB35" s="707"/>
      <c r="BC35" s="707"/>
      <c r="BD35" s="707"/>
      <c r="BE35" s="707"/>
      <c r="BF35" s="708"/>
      <c r="BG35" s="712" t="s">
        <v>324</v>
      </c>
      <c r="BH35" s="713"/>
      <c r="BI35" s="713"/>
      <c r="BJ35" s="713"/>
      <c r="BK35" s="713"/>
      <c r="BL35" s="713"/>
      <c r="BM35" s="713"/>
      <c r="BN35" s="713"/>
      <c r="BO35" s="713"/>
      <c r="BP35" s="713"/>
      <c r="BQ35" s="713"/>
      <c r="BR35" s="713"/>
      <c r="BS35" s="713"/>
      <c r="BT35" s="713"/>
      <c r="BU35" s="714"/>
      <c r="BV35" s="706">
        <v>20921</v>
      </c>
      <c r="BW35" s="707"/>
      <c r="BX35" s="707"/>
      <c r="BY35" s="707"/>
      <c r="BZ35" s="707"/>
      <c r="CA35" s="707"/>
      <c r="CB35" s="708"/>
      <c r="CD35" s="685" t="s">
        <v>325</v>
      </c>
      <c r="CE35" s="682"/>
      <c r="CF35" s="682"/>
      <c r="CG35" s="682"/>
      <c r="CH35" s="682"/>
      <c r="CI35" s="682"/>
      <c r="CJ35" s="682"/>
      <c r="CK35" s="682"/>
      <c r="CL35" s="682"/>
      <c r="CM35" s="682"/>
      <c r="CN35" s="682"/>
      <c r="CO35" s="682"/>
      <c r="CP35" s="682"/>
      <c r="CQ35" s="683"/>
      <c r="CR35" s="641">
        <v>142789</v>
      </c>
      <c r="CS35" s="642"/>
      <c r="CT35" s="642"/>
      <c r="CU35" s="642"/>
      <c r="CV35" s="642"/>
      <c r="CW35" s="642"/>
      <c r="CX35" s="642"/>
      <c r="CY35" s="643"/>
      <c r="CZ35" s="646">
        <v>1.4</v>
      </c>
      <c r="DA35" s="675"/>
      <c r="DB35" s="675"/>
      <c r="DC35" s="676"/>
      <c r="DD35" s="649">
        <v>126280</v>
      </c>
      <c r="DE35" s="642"/>
      <c r="DF35" s="642"/>
      <c r="DG35" s="642"/>
      <c r="DH35" s="642"/>
      <c r="DI35" s="642"/>
      <c r="DJ35" s="642"/>
      <c r="DK35" s="643"/>
      <c r="DL35" s="649">
        <v>80819</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x14ac:dyDescent="0.15">
      <c r="B36" s="638" t="s">
        <v>326</v>
      </c>
      <c r="C36" s="639"/>
      <c r="D36" s="639"/>
      <c r="E36" s="639"/>
      <c r="F36" s="639"/>
      <c r="G36" s="639"/>
      <c r="H36" s="639"/>
      <c r="I36" s="639"/>
      <c r="J36" s="639"/>
      <c r="K36" s="639"/>
      <c r="L36" s="639"/>
      <c r="M36" s="639"/>
      <c r="N36" s="639"/>
      <c r="O36" s="639"/>
      <c r="P36" s="639"/>
      <c r="Q36" s="640"/>
      <c r="R36" s="641" t="s">
        <v>225</v>
      </c>
      <c r="S36" s="644"/>
      <c r="T36" s="644"/>
      <c r="U36" s="644"/>
      <c r="V36" s="644"/>
      <c r="W36" s="644"/>
      <c r="X36" s="644"/>
      <c r="Y36" s="645"/>
      <c r="Z36" s="703" t="s">
        <v>225</v>
      </c>
      <c r="AA36" s="703"/>
      <c r="AB36" s="703"/>
      <c r="AC36" s="703"/>
      <c r="AD36" s="704" t="s">
        <v>225</v>
      </c>
      <c r="AE36" s="704"/>
      <c r="AF36" s="704"/>
      <c r="AG36" s="704"/>
      <c r="AH36" s="704"/>
      <c r="AI36" s="704"/>
      <c r="AJ36" s="704"/>
      <c r="AK36" s="704"/>
      <c r="AL36" s="646" t="s">
        <v>225</v>
      </c>
      <c r="AM36" s="647"/>
      <c r="AN36" s="647"/>
      <c r="AO36" s="705"/>
      <c r="AQ36" s="678" t="s">
        <v>327</v>
      </c>
      <c r="AR36" s="679"/>
      <c r="AS36" s="679"/>
      <c r="AT36" s="679"/>
      <c r="AU36" s="679"/>
      <c r="AV36" s="679"/>
      <c r="AW36" s="679"/>
      <c r="AX36" s="679"/>
      <c r="AY36" s="680"/>
      <c r="AZ36" s="641">
        <v>318386</v>
      </c>
      <c r="BA36" s="644"/>
      <c r="BB36" s="644"/>
      <c r="BC36" s="644"/>
      <c r="BD36" s="642"/>
      <c r="BE36" s="642"/>
      <c r="BF36" s="681"/>
      <c r="BG36" s="685" t="s">
        <v>328</v>
      </c>
      <c r="BH36" s="682"/>
      <c r="BI36" s="682"/>
      <c r="BJ36" s="682"/>
      <c r="BK36" s="682"/>
      <c r="BL36" s="682"/>
      <c r="BM36" s="682"/>
      <c r="BN36" s="682"/>
      <c r="BO36" s="682"/>
      <c r="BP36" s="682"/>
      <c r="BQ36" s="682"/>
      <c r="BR36" s="682"/>
      <c r="BS36" s="682"/>
      <c r="BT36" s="682"/>
      <c r="BU36" s="683"/>
      <c r="BV36" s="641">
        <v>-10696</v>
      </c>
      <c r="BW36" s="644"/>
      <c r="BX36" s="644"/>
      <c r="BY36" s="644"/>
      <c r="BZ36" s="644"/>
      <c r="CA36" s="644"/>
      <c r="CB36" s="684"/>
      <c r="CD36" s="685" t="s">
        <v>329</v>
      </c>
      <c r="CE36" s="682"/>
      <c r="CF36" s="682"/>
      <c r="CG36" s="682"/>
      <c r="CH36" s="682"/>
      <c r="CI36" s="682"/>
      <c r="CJ36" s="682"/>
      <c r="CK36" s="682"/>
      <c r="CL36" s="682"/>
      <c r="CM36" s="682"/>
      <c r="CN36" s="682"/>
      <c r="CO36" s="682"/>
      <c r="CP36" s="682"/>
      <c r="CQ36" s="683"/>
      <c r="CR36" s="641">
        <v>1321875</v>
      </c>
      <c r="CS36" s="644"/>
      <c r="CT36" s="644"/>
      <c r="CU36" s="644"/>
      <c r="CV36" s="644"/>
      <c r="CW36" s="644"/>
      <c r="CX36" s="644"/>
      <c r="CY36" s="645"/>
      <c r="CZ36" s="646">
        <v>13.1</v>
      </c>
      <c r="DA36" s="675"/>
      <c r="DB36" s="675"/>
      <c r="DC36" s="676"/>
      <c r="DD36" s="649">
        <v>1207051</v>
      </c>
      <c r="DE36" s="644"/>
      <c r="DF36" s="644"/>
      <c r="DG36" s="644"/>
      <c r="DH36" s="644"/>
      <c r="DI36" s="644"/>
      <c r="DJ36" s="644"/>
      <c r="DK36" s="645"/>
      <c r="DL36" s="649">
        <v>930447</v>
      </c>
      <c r="DM36" s="644"/>
      <c r="DN36" s="644"/>
      <c r="DO36" s="644"/>
      <c r="DP36" s="644"/>
      <c r="DQ36" s="644"/>
      <c r="DR36" s="644"/>
      <c r="DS36" s="644"/>
      <c r="DT36" s="644"/>
      <c r="DU36" s="644"/>
      <c r="DV36" s="645"/>
      <c r="DW36" s="646">
        <v>13.2</v>
      </c>
      <c r="DX36" s="675"/>
      <c r="DY36" s="675"/>
      <c r="DZ36" s="675"/>
      <c r="EA36" s="675"/>
      <c r="EB36" s="675"/>
      <c r="EC36" s="677"/>
    </row>
    <row r="37" spans="2:133" ht="11.25" customHeight="1" x14ac:dyDescent="0.15">
      <c r="B37" s="638" t="s">
        <v>330</v>
      </c>
      <c r="C37" s="639"/>
      <c r="D37" s="639"/>
      <c r="E37" s="639"/>
      <c r="F37" s="639"/>
      <c r="G37" s="639"/>
      <c r="H37" s="639"/>
      <c r="I37" s="639"/>
      <c r="J37" s="639"/>
      <c r="K37" s="639"/>
      <c r="L37" s="639"/>
      <c r="M37" s="639"/>
      <c r="N37" s="639"/>
      <c r="O37" s="639"/>
      <c r="P37" s="639"/>
      <c r="Q37" s="640"/>
      <c r="R37" s="641">
        <v>286961</v>
      </c>
      <c r="S37" s="644"/>
      <c r="T37" s="644"/>
      <c r="U37" s="644"/>
      <c r="V37" s="644"/>
      <c r="W37" s="644"/>
      <c r="X37" s="644"/>
      <c r="Y37" s="645"/>
      <c r="Z37" s="703">
        <v>2.7</v>
      </c>
      <c r="AA37" s="703"/>
      <c r="AB37" s="703"/>
      <c r="AC37" s="703"/>
      <c r="AD37" s="704" t="s">
        <v>133</v>
      </c>
      <c r="AE37" s="704"/>
      <c r="AF37" s="704"/>
      <c r="AG37" s="704"/>
      <c r="AH37" s="704"/>
      <c r="AI37" s="704"/>
      <c r="AJ37" s="704"/>
      <c r="AK37" s="704"/>
      <c r="AL37" s="646" t="s">
        <v>169</v>
      </c>
      <c r="AM37" s="647"/>
      <c r="AN37" s="647"/>
      <c r="AO37" s="705"/>
      <c r="AQ37" s="678" t="s">
        <v>331</v>
      </c>
      <c r="AR37" s="679"/>
      <c r="AS37" s="679"/>
      <c r="AT37" s="679"/>
      <c r="AU37" s="679"/>
      <c r="AV37" s="679"/>
      <c r="AW37" s="679"/>
      <c r="AX37" s="679"/>
      <c r="AY37" s="680"/>
      <c r="AZ37" s="641">
        <v>163122</v>
      </c>
      <c r="BA37" s="644"/>
      <c r="BB37" s="644"/>
      <c r="BC37" s="644"/>
      <c r="BD37" s="642"/>
      <c r="BE37" s="642"/>
      <c r="BF37" s="681"/>
      <c r="BG37" s="685" t="s">
        <v>332</v>
      </c>
      <c r="BH37" s="682"/>
      <c r="BI37" s="682"/>
      <c r="BJ37" s="682"/>
      <c r="BK37" s="682"/>
      <c r="BL37" s="682"/>
      <c r="BM37" s="682"/>
      <c r="BN37" s="682"/>
      <c r="BO37" s="682"/>
      <c r="BP37" s="682"/>
      <c r="BQ37" s="682"/>
      <c r="BR37" s="682"/>
      <c r="BS37" s="682"/>
      <c r="BT37" s="682"/>
      <c r="BU37" s="683"/>
      <c r="BV37" s="641">
        <v>3056</v>
      </c>
      <c r="BW37" s="644"/>
      <c r="BX37" s="644"/>
      <c r="BY37" s="644"/>
      <c r="BZ37" s="644"/>
      <c r="CA37" s="644"/>
      <c r="CB37" s="684"/>
      <c r="CD37" s="685" t="s">
        <v>333</v>
      </c>
      <c r="CE37" s="682"/>
      <c r="CF37" s="682"/>
      <c r="CG37" s="682"/>
      <c r="CH37" s="682"/>
      <c r="CI37" s="682"/>
      <c r="CJ37" s="682"/>
      <c r="CK37" s="682"/>
      <c r="CL37" s="682"/>
      <c r="CM37" s="682"/>
      <c r="CN37" s="682"/>
      <c r="CO37" s="682"/>
      <c r="CP37" s="682"/>
      <c r="CQ37" s="683"/>
      <c r="CR37" s="641">
        <v>666197</v>
      </c>
      <c r="CS37" s="642"/>
      <c r="CT37" s="642"/>
      <c r="CU37" s="642"/>
      <c r="CV37" s="642"/>
      <c r="CW37" s="642"/>
      <c r="CX37" s="642"/>
      <c r="CY37" s="643"/>
      <c r="CZ37" s="646">
        <v>6.6</v>
      </c>
      <c r="DA37" s="675"/>
      <c r="DB37" s="675"/>
      <c r="DC37" s="676"/>
      <c r="DD37" s="649">
        <v>666197</v>
      </c>
      <c r="DE37" s="642"/>
      <c r="DF37" s="642"/>
      <c r="DG37" s="642"/>
      <c r="DH37" s="642"/>
      <c r="DI37" s="642"/>
      <c r="DJ37" s="642"/>
      <c r="DK37" s="643"/>
      <c r="DL37" s="649">
        <v>666197</v>
      </c>
      <c r="DM37" s="642"/>
      <c r="DN37" s="642"/>
      <c r="DO37" s="642"/>
      <c r="DP37" s="642"/>
      <c r="DQ37" s="642"/>
      <c r="DR37" s="642"/>
      <c r="DS37" s="642"/>
      <c r="DT37" s="642"/>
      <c r="DU37" s="642"/>
      <c r="DV37" s="643"/>
      <c r="DW37" s="646">
        <v>9.5</v>
      </c>
      <c r="DX37" s="675"/>
      <c r="DY37" s="675"/>
      <c r="DZ37" s="675"/>
      <c r="EA37" s="675"/>
      <c r="EB37" s="675"/>
      <c r="EC37" s="677"/>
    </row>
    <row r="38" spans="2:133" ht="11.25" customHeight="1" x14ac:dyDescent="0.15">
      <c r="B38" s="653" t="s">
        <v>334</v>
      </c>
      <c r="C38" s="654"/>
      <c r="D38" s="654"/>
      <c r="E38" s="654"/>
      <c r="F38" s="654"/>
      <c r="G38" s="654"/>
      <c r="H38" s="654"/>
      <c r="I38" s="654"/>
      <c r="J38" s="654"/>
      <c r="K38" s="654"/>
      <c r="L38" s="654"/>
      <c r="M38" s="654"/>
      <c r="N38" s="654"/>
      <c r="O38" s="654"/>
      <c r="P38" s="654"/>
      <c r="Q38" s="655"/>
      <c r="R38" s="656">
        <v>10493841</v>
      </c>
      <c r="S38" s="693"/>
      <c r="T38" s="693"/>
      <c r="U38" s="693"/>
      <c r="V38" s="693"/>
      <c r="W38" s="693"/>
      <c r="X38" s="693"/>
      <c r="Y38" s="698"/>
      <c r="Z38" s="699">
        <v>100</v>
      </c>
      <c r="AA38" s="699"/>
      <c r="AB38" s="699"/>
      <c r="AC38" s="699"/>
      <c r="AD38" s="700">
        <v>6753410</v>
      </c>
      <c r="AE38" s="700"/>
      <c r="AF38" s="700"/>
      <c r="AG38" s="700"/>
      <c r="AH38" s="700"/>
      <c r="AI38" s="700"/>
      <c r="AJ38" s="700"/>
      <c r="AK38" s="700"/>
      <c r="AL38" s="659">
        <v>100</v>
      </c>
      <c r="AM38" s="701"/>
      <c r="AN38" s="701"/>
      <c r="AO38" s="702"/>
      <c r="AQ38" s="678" t="s">
        <v>335</v>
      </c>
      <c r="AR38" s="679"/>
      <c r="AS38" s="679"/>
      <c r="AT38" s="679"/>
      <c r="AU38" s="679"/>
      <c r="AV38" s="679"/>
      <c r="AW38" s="679"/>
      <c r="AX38" s="679"/>
      <c r="AY38" s="680"/>
      <c r="AZ38" s="641">
        <v>149869</v>
      </c>
      <c r="BA38" s="644"/>
      <c r="BB38" s="644"/>
      <c r="BC38" s="644"/>
      <c r="BD38" s="642"/>
      <c r="BE38" s="642"/>
      <c r="BF38" s="681"/>
      <c r="BG38" s="685" t="s">
        <v>336</v>
      </c>
      <c r="BH38" s="682"/>
      <c r="BI38" s="682"/>
      <c r="BJ38" s="682"/>
      <c r="BK38" s="682"/>
      <c r="BL38" s="682"/>
      <c r="BM38" s="682"/>
      <c r="BN38" s="682"/>
      <c r="BO38" s="682"/>
      <c r="BP38" s="682"/>
      <c r="BQ38" s="682"/>
      <c r="BR38" s="682"/>
      <c r="BS38" s="682"/>
      <c r="BT38" s="682"/>
      <c r="BU38" s="683"/>
      <c r="BV38" s="641">
        <v>5117</v>
      </c>
      <c r="BW38" s="644"/>
      <c r="BX38" s="644"/>
      <c r="BY38" s="644"/>
      <c r="BZ38" s="644"/>
      <c r="CA38" s="644"/>
      <c r="CB38" s="684"/>
      <c r="CD38" s="685" t="s">
        <v>337</v>
      </c>
      <c r="CE38" s="682"/>
      <c r="CF38" s="682"/>
      <c r="CG38" s="682"/>
      <c r="CH38" s="682"/>
      <c r="CI38" s="682"/>
      <c r="CJ38" s="682"/>
      <c r="CK38" s="682"/>
      <c r="CL38" s="682"/>
      <c r="CM38" s="682"/>
      <c r="CN38" s="682"/>
      <c r="CO38" s="682"/>
      <c r="CP38" s="682"/>
      <c r="CQ38" s="683"/>
      <c r="CR38" s="641">
        <v>1456459</v>
      </c>
      <c r="CS38" s="644"/>
      <c r="CT38" s="644"/>
      <c r="CU38" s="644"/>
      <c r="CV38" s="644"/>
      <c r="CW38" s="644"/>
      <c r="CX38" s="644"/>
      <c r="CY38" s="645"/>
      <c r="CZ38" s="646">
        <v>14.4</v>
      </c>
      <c r="DA38" s="675"/>
      <c r="DB38" s="675"/>
      <c r="DC38" s="676"/>
      <c r="DD38" s="649">
        <v>1283470</v>
      </c>
      <c r="DE38" s="644"/>
      <c r="DF38" s="644"/>
      <c r="DG38" s="644"/>
      <c r="DH38" s="644"/>
      <c r="DI38" s="644"/>
      <c r="DJ38" s="644"/>
      <c r="DK38" s="645"/>
      <c r="DL38" s="649">
        <v>1073821</v>
      </c>
      <c r="DM38" s="644"/>
      <c r="DN38" s="644"/>
      <c r="DO38" s="644"/>
      <c r="DP38" s="644"/>
      <c r="DQ38" s="644"/>
      <c r="DR38" s="644"/>
      <c r="DS38" s="644"/>
      <c r="DT38" s="644"/>
      <c r="DU38" s="644"/>
      <c r="DV38" s="645"/>
      <c r="DW38" s="646">
        <v>15.3</v>
      </c>
      <c r="DX38" s="675"/>
      <c r="DY38" s="675"/>
      <c r="DZ38" s="675"/>
      <c r="EA38" s="675"/>
      <c r="EB38" s="675"/>
      <c r="EC38" s="677"/>
    </row>
    <row r="39" spans="2:133" ht="11.25" customHeight="1" x14ac:dyDescent="0.15">
      <c r="AQ39" s="678" t="s">
        <v>338</v>
      </c>
      <c r="AR39" s="679"/>
      <c r="AS39" s="679"/>
      <c r="AT39" s="679"/>
      <c r="AU39" s="679"/>
      <c r="AV39" s="679"/>
      <c r="AW39" s="679"/>
      <c r="AX39" s="679"/>
      <c r="AY39" s="680"/>
      <c r="AZ39" s="641">
        <v>28965</v>
      </c>
      <c r="BA39" s="644"/>
      <c r="BB39" s="644"/>
      <c r="BC39" s="644"/>
      <c r="BD39" s="642"/>
      <c r="BE39" s="642"/>
      <c r="BF39" s="681"/>
      <c r="BG39" s="686" t="s">
        <v>339</v>
      </c>
      <c r="BH39" s="687"/>
      <c r="BI39" s="687"/>
      <c r="BJ39" s="687"/>
      <c r="BK39" s="687"/>
      <c r="BL39" s="215"/>
      <c r="BM39" s="682" t="s">
        <v>340</v>
      </c>
      <c r="BN39" s="682"/>
      <c r="BO39" s="682"/>
      <c r="BP39" s="682"/>
      <c r="BQ39" s="682"/>
      <c r="BR39" s="682"/>
      <c r="BS39" s="682"/>
      <c r="BT39" s="682"/>
      <c r="BU39" s="683"/>
      <c r="BV39" s="641">
        <v>94</v>
      </c>
      <c r="BW39" s="644"/>
      <c r="BX39" s="644"/>
      <c r="BY39" s="644"/>
      <c r="BZ39" s="644"/>
      <c r="CA39" s="644"/>
      <c r="CB39" s="684"/>
      <c r="CD39" s="685" t="s">
        <v>341</v>
      </c>
      <c r="CE39" s="682"/>
      <c r="CF39" s="682"/>
      <c r="CG39" s="682"/>
      <c r="CH39" s="682"/>
      <c r="CI39" s="682"/>
      <c r="CJ39" s="682"/>
      <c r="CK39" s="682"/>
      <c r="CL39" s="682"/>
      <c r="CM39" s="682"/>
      <c r="CN39" s="682"/>
      <c r="CO39" s="682"/>
      <c r="CP39" s="682"/>
      <c r="CQ39" s="683"/>
      <c r="CR39" s="641">
        <v>435042</v>
      </c>
      <c r="CS39" s="642"/>
      <c r="CT39" s="642"/>
      <c r="CU39" s="642"/>
      <c r="CV39" s="642"/>
      <c r="CW39" s="642"/>
      <c r="CX39" s="642"/>
      <c r="CY39" s="643"/>
      <c r="CZ39" s="646">
        <v>4.3</v>
      </c>
      <c r="DA39" s="675"/>
      <c r="DB39" s="675"/>
      <c r="DC39" s="676"/>
      <c r="DD39" s="649">
        <v>215860</v>
      </c>
      <c r="DE39" s="642"/>
      <c r="DF39" s="642"/>
      <c r="DG39" s="642"/>
      <c r="DH39" s="642"/>
      <c r="DI39" s="642"/>
      <c r="DJ39" s="642"/>
      <c r="DK39" s="643"/>
      <c r="DL39" s="649" t="s">
        <v>225</v>
      </c>
      <c r="DM39" s="642"/>
      <c r="DN39" s="642"/>
      <c r="DO39" s="642"/>
      <c r="DP39" s="642"/>
      <c r="DQ39" s="642"/>
      <c r="DR39" s="642"/>
      <c r="DS39" s="642"/>
      <c r="DT39" s="642"/>
      <c r="DU39" s="642"/>
      <c r="DV39" s="643"/>
      <c r="DW39" s="646" t="s">
        <v>133</v>
      </c>
      <c r="DX39" s="675"/>
      <c r="DY39" s="675"/>
      <c r="DZ39" s="675"/>
      <c r="EA39" s="675"/>
      <c r="EB39" s="675"/>
      <c r="EC39" s="677"/>
    </row>
    <row r="40" spans="2:133" ht="11.25" customHeight="1" x14ac:dyDescent="0.15">
      <c r="AQ40" s="678" t="s">
        <v>342</v>
      </c>
      <c r="AR40" s="679"/>
      <c r="AS40" s="679"/>
      <c r="AT40" s="679"/>
      <c r="AU40" s="679"/>
      <c r="AV40" s="679"/>
      <c r="AW40" s="679"/>
      <c r="AX40" s="679"/>
      <c r="AY40" s="680"/>
      <c r="AZ40" s="641">
        <v>248786</v>
      </c>
      <c r="BA40" s="644"/>
      <c r="BB40" s="644"/>
      <c r="BC40" s="644"/>
      <c r="BD40" s="642"/>
      <c r="BE40" s="642"/>
      <c r="BF40" s="681"/>
      <c r="BG40" s="686"/>
      <c r="BH40" s="687"/>
      <c r="BI40" s="687"/>
      <c r="BJ40" s="687"/>
      <c r="BK40" s="687"/>
      <c r="BL40" s="215"/>
      <c r="BM40" s="682" t="s">
        <v>343</v>
      </c>
      <c r="BN40" s="682"/>
      <c r="BO40" s="682"/>
      <c r="BP40" s="682"/>
      <c r="BQ40" s="682"/>
      <c r="BR40" s="682"/>
      <c r="BS40" s="682"/>
      <c r="BT40" s="682"/>
      <c r="BU40" s="683"/>
      <c r="BV40" s="641">
        <v>129</v>
      </c>
      <c r="BW40" s="644"/>
      <c r="BX40" s="644"/>
      <c r="BY40" s="644"/>
      <c r="BZ40" s="644"/>
      <c r="CA40" s="644"/>
      <c r="CB40" s="684"/>
      <c r="CD40" s="685" t="s">
        <v>344</v>
      </c>
      <c r="CE40" s="682"/>
      <c r="CF40" s="682"/>
      <c r="CG40" s="682"/>
      <c r="CH40" s="682"/>
      <c r="CI40" s="682"/>
      <c r="CJ40" s="682"/>
      <c r="CK40" s="682"/>
      <c r="CL40" s="682"/>
      <c r="CM40" s="682"/>
      <c r="CN40" s="682"/>
      <c r="CO40" s="682"/>
      <c r="CP40" s="682"/>
      <c r="CQ40" s="683"/>
      <c r="CR40" s="641">
        <v>14050</v>
      </c>
      <c r="CS40" s="644"/>
      <c r="CT40" s="644"/>
      <c r="CU40" s="644"/>
      <c r="CV40" s="644"/>
      <c r="CW40" s="644"/>
      <c r="CX40" s="644"/>
      <c r="CY40" s="645"/>
      <c r="CZ40" s="646">
        <v>0.1</v>
      </c>
      <c r="DA40" s="675"/>
      <c r="DB40" s="675"/>
      <c r="DC40" s="676"/>
      <c r="DD40" s="649" t="s">
        <v>133</v>
      </c>
      <c r="DE40" s="644"/>
      <c r="DF40" s="644"/>
      <c r="DG40" s="644"/>
      <c r="DH40" s="644"/>
      <c r="DI40" s="644"/>
      <c r="DJ40" s="644"/>
      <c r="DK40" s="645"/>
      <c r="DL40" s="649" t="s">
        <v>133</v>
      </c>
      <c r="DM40" s="644"/>
      <c r="DN40" s="644"/>
      <c r="DO40" s="644"/>
      <c r="DP40" s="644"/>
      <c r="DQ40" s="644"/>
      <c r="DR40" s="644"/>
      <c r="DS40" s="644"/>
      <c r="DT40" s="644"/>
      <c r="DU40" s="644"/>
      <c r="DV40" s="645"/>
      <c r="DW40" s="646" t="s">
        <v>133</v>
      </c>
      <c r="DX40" s="675"/>
      <c r="DY40" s="675"/>
      <c r="DZ40" s="675"/>
      <c r="EA40" s="675"/>
      <c r="EB40" s="675"/>
      <c r="EC40" s="677"/>
    </row>
    <row r="41" spans="2:133" ht="11.25" customHeight="1" x14ac:dyDescent="0.15">
      <c r="AQ41" s="690" t="s">
        <v>345</v>
      </c>
      <c r="AR41" s="691"/>
      <c r="AS41" s="691"/>
      <c r="AT41" s="691"/>
      <c r="AU41" s="691"/>
      <c r="AV41" s="691"/>
      <c r="AW41" s="691"/>
      <c r="AX41" s="691"/>
      <c r="AY41" s="692"/>
      <c r="AZ41" s="656">
        <v>715291</v>
      </c>
      <c r="BA41" s="693"/>
      <c r="BB41" s="693"/>
      <c r="BC41" s="693"/>
      <c r="BD41" s="657"/>
      <c r="BE41" s="657"/>
      <c r="BF41" s="694"/>
      <c r="BG41" s="688"/>
      <c r="BH41" s="689"/>
      <c r="BI41" s="689"/>
      <c r="BJ41" s="689"/>
      <c r="BK41" s="689"/>
      <c r="BL41" s="216"/>
      <c r="BM41" s="695" t="s">
        <v>346</v>
      </c>
      <c r="BN41" s="695"/>
      <c r="BO41" s="695"/>
      <c r="BP41" s="695"/>
      <c r="BQ41" s="695"/>
      <c r="BR41" s="695"/>
      <c r="BS41" s="695"/>
      <c r="BT41" s="695"/>
      <c r="BU41" s="696"/>
      <c r="BV41" s="656">
        <v>309</v>
      </c>
      <c r="BW41" s="693"/>
      <c r="BX41" s="693"/>
      <c r="BY41" s="693"/>
      <c r="BZ41" s="693"/>
      <c r="CA41" s="693"/>
      <c r="CB41" s="697"/>
      <c r="CD41" s="685" t="s">
        <v>347</v>
      </c>
      <c r="CE41" s="682"/>
      <c r="CF41" s="682"/>
      <c r="CG41" s="682"/>
      <c r="CH41" s="682"/>
      <c r="CI41" s="682"/>
      <c r="CJ41" s="682"/>
      <c r="CK41" s="682"/>
      <c r="CL41" s="682"/>
      <c r="CM41" s="682"/>
      <c r="CN41" s="682"/>
      <c r="CO41" s="682"/>
      <c r="CP41" s="682"/>
      <c r="CQ41" s="683"/>
      <c r="CR41" s="641" t="s">
        <v>133</v>
      </c>
      <c r="CS41" s="642"/>
      <c r="CT41" s="642"/>
      <c r="CU41" s="642"/>
      <c r="CV41" s="642"/>
      <c r="CW41" s="642"/>
      <c r="CX41" s="642"/>
      <c r="CY41" s="643"/>
      <c r="CZ41" s="646" t="s">
        <v>225</v>
      </c>
      <c r="DA41" s="675"/>
      <c r="DB41" s="675"/>
      <c r="DC41" s="676"/>
      <c r="DD41" s="649" t="s">
        <v>225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348</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349</v>
      </c>
      <c r="CE42" s="639"/>
      <c r="CF42" s="639"/>
      <c r="CG42" s="639"/>
      <c r="CH42" s="639"/>
      <c r="CI42" s="639"/>
      <c r="CJ42" s="639"/>
      <c r="CK42" s="639"/>
      <c r="CL42" s="639"/>
      <c r="CM42" s="639"/>
      <c r="CN42" s="639"/>
      <c r="CO42" s="639"/>
      <c r="CP42" s="639"/>
      <c r="CQ42" s="640"/>
      <c r="CR42" s="641">
        <v>1235470</v>
      </c>
      <c r="CS42" s="644"/>
      <c r="CT42" s="644"/>
      <c r="CU42" s="644"/>
      <c r="CV42" s="644"/>
      <c r="CW42" s="644"/>
      <c r="CX42" s="644"/>
      <c r="CY42" s="645"/>
      <c r="CZ42" s="646">
        <v>12.2</v>
      </c>
      <c r="DA42" s="647"/>
      <c r="DB42" s="647"/>
      <c r="DC42" s="648"/>
      <c r="DD42" s="649">
        <v>377683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350</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351</v>
      </c>
      <c r="CE43" s="639"/>
      <c r="CF43" s="639"/>
      <c r="CG43" s="639"/>
      <c r="CH43" s="639"/>
      <c r="CI43" s="639"/>
      <c r="CJ43" s="639"/>
      <c r="CK43" s="639"/>
      <c r="CL43" s="639"/>
      <c r="CM43" s="639"/>
      <c r="CN43" s="639"/>
      <c r="CO43" s="639"/>
      <c r="CP43" s="639"/>
      <c r="CQ43" s="640"/>
      <c r="CR43" s="641">
        <v>38863</v>
      </c>
      <c r="CS43" s="642"/>
      <c r="CT43" s="642"/>
      <c r="CU43" s="642"/>
      <c r="CV43" s="642"/>
      <c r="CW43" s="642"/>
      <c r="CX43" s="642"/>
      <c r="CY43" s="643"/>
      <c r="CZ43" s="646">
        <v>0.4</v>
      </c>
      <c r="DA43" s="675"/>
      <c r="DB43" s="675"/>
      <c r="DC43" s="676"/>
      <c r="DD43" s="649">
        <v>38863</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352</v>
      </c>
      <c r="CD44" s="669" t="s">
        <v>303</v>
      </c>
      <c r="CE44" s="670"/>
      <c r="CF44" s="638" t="s">
        <v>353</v>
      </c>
      <c r="CG44" s="639"/>
      <c r="CH44" s="639"/>
      <c r="CI44" s="639"/>
      <c r="CJ44" s="639"/>
      <c r="CK44" s="639"/>
      <c r="CL44" s="639"/>
      <c r="CM44" s="639"/>
      <c r="CN44" s="639"/>
      <c r="CO44" s="639"/>
      <c r="CP44" s="639"/>
      <c r="CQ44" s="640"/>
      <c r="CR44" s="641">
        <v>1214756</v>
      </c>
      <c r="CS44" s="644"/>
      <c r="CT44" s="644"/>
      <c r="CU44" s="644"/>
      <c r="CV44" s="644"/>
      <c r="CW44" s="644"/>
      <c r="CX44" s="644"/>
      <c r="CY44" s="645"/>
      <c r="CZ44" s="646">
        <v>12</v>
      </c>
      <c r="DA44" s="647"/>
      <c r="DB44" s="647"/>
      <c r="DC44" s="648"/>
      <c r="DD44" s="649">
        <v>368362</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354</v>
      </c>
      <c r="CG45" s="639"/>
      <c r="CH45" s="639"/>
      <c r="CI45" s="639"/>
      <c r="CJ45" s="639"/>
      <c r="CK45" s="639"/>
      <c r="CL45" s="639"/>
      <c r="CM45" s="639"/>
      <c r="CN45" s="639"/>
      <c r="CO45" s="639"/>
      <c r="CP45" s="639"/>
      <c r="CQ45" s="640"/>
      <c r="CR45" s="641">
        <v>507663</v>
      </c>
      <c r="CS45" s="642"/>
      <c r="CT45" s="642"/>
      <c r="CU45" s="642"/>
      <c r="CV45" s="642"/>
      <c r="CW45" s="642"/>
      <c r="CX45" s="642"/>
      <c r="CY45" s="643"/>
      <c r="CZ45" s="646">
        <v>5</v>
      </c>
      <c r="DA45" s="675"/>
      <c r="DB45" s="675"/>
      <c r="DC45" s="676"/>
      <c r="DD45" s="649">
        <v>80875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355</v>
      </c>
      <c r="CG46" s="639"/>
      <c r="CH46" s="639"/>
      <c r="CI46" s="639"/>
      <c r="CJ46" s="639"/>
      <c r="CK46" s="639"/>
      <c r="CL46" s="639"/>
      <c r="CM46" s="639"/>
      <c r="CN46" s="639"/>
      <c r="CO46" s="639"/>
      <c r="CP46" s="639"/>
      <c r="CQ46" s="640"/>
      <c r="CR46" s="641">
        <v>678116</v>
      </c>
      <c r="CS46" s="644"/>
      <c r="CT46" s="644"/>
      <c r="CU46" s="644"/>
      <c r="CV46" s="644"/>
      <c r="CW46" s="644"/>
      <c r="CX46" s="644"/>
      <c r="CY46" s="645"/>
      <c r="CZ46" s="646">
        <v>6.7</v>
      </c>
      <c r="DA46" s="647"/>
      <c r="DB46" s="647"/>
      <c r="DC46" s="648"/>
      <c r="DD46" s="649">
        <v>283210</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356</v>
      </c>
      <c r="CG47" s="639"/>
      <c r="CH47" s="639"/>
      <c r="CI47" s="639"/>
      <c r="CJ47" s="639"/>
      <c r="CK47" s="639"/>
      <c r="CL47" s="639"/>
      <c r="CM47" s="639"/>
      <c r="CN47" s="639"/>
      <c r="CO47" s="639"/>
      <c r="CP47" s="639"/>
      <c r="CQ47" s="640"/>
      <c r="CR47" s="641">
        <v>20714</v>
      </c>
      <c r="CS47" s="642"/>
      <c r="CT47" s="642"/>
      <c r="CU47" s="642"/>
      <c r="CV47" s="642"/>
      <c r="CW47" s="642"/>
      <c r="CX47" s="642"/>
      <c r="CY47" s="643"/>
      <c r="CZ47" s="646">
        <v>0.2</v>
      </c>
      <c r="DA47" s="675"/>
      <c r="DB47" s="675"/>
      <c r="DC47" s="676"/>
      <c r="DD47" s="649">
        <v>9321</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357</v>
      </c>
      <c r="CG48" s="639"/>
      <c r="CH48" s="639"/>
      <c r="CI48" s="639"/>
      <c r="CJ48" s="639"/>
      <c r="CK48" s="639"/>
      <c r="CL48" s="639"/>
      <c r="CM48" s="639"/>
      <c r="CN48" s="639"/>
      <c r="CO48" s="639"/>
      <c r="CP48" s="639"/>
      <c r="CQ48" s="640"/>
      <c r="CR48" s="641" t="s">
        <v>225</v>
      </c>
      <c r="CS48" s="644"/>
      <c r="CT48" s="644"/>
      <c r="CU48" s="644"/>
      <c r="CV48" s="644"/>
      <c r="CW48" s="644"/>
      <c r="CX48" s="644"/>
      <c r="CY48" s="645"/>
      <c r="CZ48" s="646" t="s">
        <v>133</v>
      </c>
      <c r="DA48" s="647"/>
      <c r="DB48" s="647"/>
      <c r="DC48" s="648"/>
      <c r="DD48" s="649" t="s">
        <v>169</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358</v>
      </c>
      <c r="CE49" s="654"/>
      <c r="CF49" s="654"/>
      <c r="CG49" s="654"/>
      <c r="CH49" s="654"/>
      <c r="CI49" s="654"/>
      <c r="CJ49" s="654"/>
      <c r="CK49" s="654"/>
      <c r="CL49" s="654"/>
      <c r="CM49" s="654"/>
      <c r="CN49" s="654"/>
      <c r="CO49" s="654"/>
      <c r="CP49" s="654"/>
      <c r="CQ49" s="655"/>
      <c r="CR49" s="656">
        <v>10105729</v>
      </c>
      <c r="CS49" s="657"/>
      <c r="CT49" s="657"/>
      <c r="CU49" s="657"/>
      <c r="CV49" s="657"/>
      <c r="CW49" s="657"/>
      <c r="CX49" s="657"/>
      <c r="CY49" s="658"/>
      <c r="CZ49" s="659">
        <v>100</v>
      </c>
      <c r="DA49" s="660"/>
      <c r="DB49" s="660"/>
      <c r="DC49" s="661"/>
      <c r="DD49" s="662">
        <v>7401757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2GKbKxXlN7p1xTZlLP4mpwb1eQkKthzGFjRtanCs7Lp2e9q/tSlsY5g9TWlszmg6vcMKwE4a0ynt7bOZkz4C+A==" saltValue="b3QgECS62EJcN1ibXLS4U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359</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360</v>
      </c>
      <c r="DK2" s="1180"/>
      <c r="DL2" s="1180"/>
      <c r="DM2" s="1180"/>
      <c r="DN2" s="1180"/>
      <c r="DO2" s="1181"/>
      <c r="DP2" s="229"/>
      <c r="DQ2" s="1179" t="s">
        <v>361</v>
      </c>
      <c r="DR2" s="1180"/>
      <c r="DS2" s="1180"/>
      <c r="DT2" s="1180"/>
      <c r="DU2" s="1180"/>
      <c r="DV2" s="1180"/>
      <c r="DW2" s="1180"/>
      <c r="DX2" s="1180"/>
      <c r="DY2" s="1180"/>
      <c r="DZ2" s="1181"/>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2" t="s">
        <v>362</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363</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364</v>
      </c>
      <c r="B5" s="1065"/>
      <c r="C5" s="1065"/>
      <c r="D5" s="1065"/>
      <c r="E5" s="1065"/>
      <c r="F5" s="1065"/>
      <c r="G5" s="1065"/>
      <c r="H5" s="1065"/>
      <c r="I5" s="1065"/>
      <c r="J5" s="1065"/>
      <c r="K5" s="1065"/>
      <c r="L5" s="1065"/>
      <c r="M5" s="1065"/>
      <c r="N5" s="1065"/>
      <c r="O5" s="1065"/>
      <c r="P5" s="1066"/>
      <c r="Q5" s="1070" t="s">
        <v>365</v>
      </c>
      <c r="R5" s="1071"/>
      <c r="S5" s="1071"/>
      <c r="T5" s="1071"/>
      <c r="U5" s="1072"/>
      <c r="V5" s="1070" t="s">
        <v>366</v>
      </c>
      <c r="W5" s="1071"/>
      <c r="X5" s="1071"/>
      <c r="Y5" s="1071"/>
      <c r="Z5" s="1072"/>
      <c r="AA5" s="1070" t="s">
        <v>367</v>
      </c>
      <c r="AB5" s="1071"/>
      <c r="AC5" s="1071"/>
      <c r="AD5" s="1071"/>
      <c r="AE5" s="1071"/>
      <c r="AF5" s="1182" t="s">
        <v>368</v>
      </c>
      <c r="AG5" s="1071"/>
      <c r="AH5" s="1071"/>
      <c r="AI5" s="1071"/>
      <c r="AJ5" s="1086"/>
      <c r="AK5" s="1071" t="s">
        <v>369</v>
      </c>
      <c r="AL5" s="1071"/>
      <c r="AM5" s="1071"/>
      <c r="AN5" s="1071"/>
      <c r="AO5" s="1072"/>
      <c r="AP5" s="1070" t="s">
        <v>370</v>
      </c>
      <c r="AQ5" s="1071"/>
      <c r="AR5" s="1071"/>
      <c r="AS5" s="1071"/>
      <c r="AT5" s="1072"/>
      <c r="AU5" s="1070" t="s">
        <v>371</v>
      </c>
      <c r="AV5" s="1071"/>
      <c r="AW5" s="1071"/>
      <c r="AX5" s="1071"/>
      <c r="AY5" s="1086"/>
      <c r="AZ5" s="236"/>
      <c r="BA5" s="236"/>
      <c r="BB5" s="236"/>
      <c r="BC5" s="236"/>
      <c r="BD5" s="236"/>
      <c r="BE5" s="237"/>
      <c r="BF5" s="237"/>
      <c r="BG5" s="237"/>
      <c r="BH5" s="237"/>
      <c r="BI5" s="237"/>
      <c r="BJ5" s="237"/>
      <c r="BK5" s="237"/>
      <c r="BL5" s="237"/>
      <c r="BM5" s="237"/>
      <c r="BN5" s="237"/>
      <c r="BO5" s="237"/>
      <c r="BP5" s="237"/>
      <c r="BQ5" s="1064" t="s">
        <v>372</v>
      </c>
      <c r="BR5" s="1065"/>
      <c r="BS5" s="1065"/>
      <c r="BT5" s="1065"/>
      <c r="BU5" s="1065"/>
      <c r="BV5" s="1065"/>
      <c r="BW5" s="1065"/>
      <c r="BX5" s="1065"/>
      <c r="BY5" s="1065"/>
      <c r="BZ5" s="1065"/>
      <c r="CA5" s="1065"/>
      <c r="CB5" s="1065"/>
      <c r="CC5" s="1065"/>
      <c r="CD5" s="1065"/>
      <c r="CE5" s="1065"/>
      <c r="CF5" s="1065"/>
      <c r="CG5" s="1066"/>
      <c r="CH5" s="1070" t="s">
        <v>373</v>
      </c>
      <c r="CI5" s="1071"/>
      <c r="CJ5" s="1071"/>
      <c r="CK5" s="1071"/>
      <c r="CL5" s="1072"/>
      <c r="CM5" s="1070" t="s">
        <v>374</v>
      </c>
      <c r="CN5" s="1071"/>
      <c r="CO5" s="1071"/>
      <c r="CP5" s="1071"/>
      <c r="CQ5" s="1072"/>
      <c r="CR5" s="1070" t="s">
        <v>375</v>
      </c>
      <c r="CS5" s="1071"/>
      <c r="CT5" s="1071"/>
      <c r="CU5" s="1071"/>
      <c r="CV5" s="1072"/>
      <c r="CW5" s="1070" t="s">
        <v>376</v>
      </c>
      <c r="CX5" s="1071"/>
      <c r="CY5" s="1071"/>
      <c r="CZ5" s="1071"/>
      <c r="DA5" s="1072"/>
      <c r="DB5" s="1070" t="s">
        <v>377</v>
      </c>
      <c r="DC5" s="1071"/>
      <c r="DD5" s="1071"/>
      <c r="DE5" s="1071"/>
      <c r="DF5" s="1072"/>
      <c r="DG5" s="1167" t="s">
        <v>378</v>
      </c>
      <c r="DH5" s="1168"/>
      <c r="DI5" s="1168"/>
      <c r="DJ5" s="1168"/>
      <c r="DK5" s="1169"/>
      <c r="DL5" s="1167" t="s">
        <v>379</v>
      </c>
      <c r="DM5" s="1168"/>
      <c r="DN5" s="1168"/>
      <c r="DO5" s="1168"/>
      <c r="DP5" s="1169"/>
      <c r="DQ5" s="1070" t="s">
        <v>380</v>
      </c>
      <c r="DR5" s="1071"/>
      <c r="DS5" s="1071"/>
      <c r="DT5" s="1071"/>
      <c r="DU5" s="1072"/>
      <c r="DV5" s="1070" t="s">
        <v>371</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15">
      <c r="A7" s="238">
        <v>1</v>
      </c>
      <c r="B7" s="1119" t="s">
        <v>381</v>
      </c>
      <c r="C7" s="1120"/>
      <c r="D7" s="1120"/>
      <c r="E7" s="1120"/>
      <c r="F7" s="1120"/>
      <c r="G7" s="1120"/>
      <c r="H7" s="1120"/>
      <c r="I7" s="1120"/>
      <c r="J7" s="1120"/>
      <c r="K7" s="1120"/>
      <c r="L7" s="1120"/>
      <c r="M7" s="1120"/>
      <c r="N7" s="1120"/>
      <c r="O7" s="1120"/>
      <c r="P7" s="1121"/>
      <c r="Q7" s="1173">
        <v>10374</v>
      </c>
      <c r="R7" s="1174"/>
      <c r="S7" s="1174"/>
      <c r="T7" s="1174"/>
      <c r="U7" s="1174"/>
      <c r="V7" s="1174">
        <v>9986</v>
      </c>
      <c r="W7" s="1174"/>
      <c r="X7" s="1174"/>
      <c r="Y7" s="1174"/>
      <c r="Z7" s="1174"/>
      <c r="AA7" s="1174">
        <v>388</v>
      </c>
      <c r="AB7" s="1174"/>
      <c r="AC7" s="1174"/>
      <c r="AD7" s="1174"/>
      <c r="AE7" s="1175"/>
      <c r="AF7" s="1176">
        <v>388</v>
      </c>
      <c r="AG7" s="1177"/>
      <c r="AH7" s="1177"/>
      <c r="AI7" s="1177"/>
      <c r="AJ7" s="1178"/>
      <c r="AK7" s="1160">
        <v>107</v>
      </c>
      <c r="AL7" s="1161"/>
      <c r="AM7" s="1161"/>
      <c r="AN7" s="1161"/>
      <c r="AO7" s="1161"/>
      <c r="AP7" s="1161">
        <v>11922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581</v>
      </c>
      <c r="BT7" s="1165"/>
      <c r="BU7" s="1165"/>
      <c r="BV7" s="1165"/>
      <c r="BW7" s="1165"/>
      <c r="BX7" s="1165"/>
      <c r="BY7" s="1165"/>
      <c r="BZ7" s="1165"/>
      <c r="CA7" s="1165"/>
      <c r="CB7" s="1165"/>
      <c r="CC7" s="1165"/>
      <c r="CD7" s="1165"/>
      <c r="CE7" s="1165"/>
      <c r="CF7" s="1165"/>
      <c r="CG7" s="1166"/>
      <c r="CH7" s="1157">
        <v>2</v>
      </c>
      <c r="CI7" s="1158"/>
      <c r="CJ7" s="1158"/>
      <c r="CK7" s="1158"/>
      <c r="CL7" s="1159"/>
      <c r="CM7" s="1157">
        <v>23</v>
      </c>
      <c r="CN7" s="1158"/>
      <c r="CO7" s="1158"/>
      <c r="CP7" s="1158"/>
      <c r="CQ7" s="1159"/>
      <c r="CR7" s="1157">
        <v>10</v>
      </c>
      <c r="CS7" s="1158"/>
      <c r="CT7" s="1158"/>
      <c r="CU7" s="1158"/>
      <c r="CV7" s="1159"/>
      <c r="CW7" s="1157">
        <v>0</v>
      </c>
      <c r="CX7" s="1158"/>
      <c r="CY7" s="1158"/>
      <c r="CZ7" s="1158"/>
      <c r="DA7" s="1159"/>
      <c r="DB7" s="1157" t="s">
        <v>510</v>
      </c>
      <c r="DC7" s="1158"/>
      <c r="DD7" s="1158"/>
      <c r="DE7" s="1158"/>
      <c r="DF7" s="1159"/>
      <c r="DG7" s="1157" t="s">
        <v>510</v>
      </c>
      <c r="DH7" s="1158"/>
      <c r="DI7" s="1158"/>
      <c r="DJ7" s="1158"/>
      <c r="DK7" s="1159"/>
      <c r="DL7" s="1157" t="s">
        <v>510</v>
      </c>
      <c r="DM7" s="1158"/>
      <c r="DN7" s="1158"/>
      <c r="DO7" s="1158"/>
      <c r="DP7" s="1159"/>
      <c r="DQ7" s="1157" t="s">
        <v>510</v>
      </c>
      <c r="DR7" s="1158"/>
      <c r="DS7" s="1158"/>
      <c r="DT7" s="1158"/>
      <c r="DU7" s="1159"/>
      <c r="DV7" s="1184"/>
      <c r="DW7" s="1185"/>
      <c r="DX7" s="1185"/>
      <c r="DY7" s="1185"/>
      <c r="DZ7" s="1186"/>
      <c r="EA7" s="234"/>
    </row>
    <row r="8" spans="1:131" s="235" customFormat="1" ht="26.25" customHeight="1" x14ac:dyDescent="0.15">
      <c r="A8" s="241">
        <v>2</v>
      </c>
      <c r="B8" s="1106" t="s">
        <v>382</v>
      </c>
      <c r="C8" s="1107"/>
      <c r="D8" s="1107"/>
      <c r="E8" s="1107"/>
      <c r="F8" s="1107"/>
      <c r="G8" s="1107"/>
      <c r="H8" s="1107"/>
      <c r="I8" s="1107"/>
      <c r="J8" s="1107"/>
      <c r="K8" s="1107"/>
      <c r="L8" s="1107"/>
      <c r="M8" s="1107"/>
      <c r="N8" s="1107"/>
      <c r="O8" s="1107"/>
      <c r="P8" s="1108"/>
      <c r="Q8" s="1112">
        <v>164</v>
      </c>
      <c r="R8" s="1113"/>
      <c r="S8" s="1113"/>
      <c r="T8" s="1113"/>
      <c r="U8" s="1113"/>
      <c r="V8" s="1113">
        <v>164</v>
      </c>
      <c r="W8" s="1113"/>
      <c r="X8" s="1113"/>
      <c r="Y8" s="1113"/>
      <c r="Z8" s="1113"/>
      <c r="AA8" s="1113" t="s">
        <v>568</v>
      </c>
      <c r="AB8" s="1113"/>
      <c r="AC8" s="1113"/>
      <c r="AD8" s="1113"/>
      <c r="AE8" s="1114"/>
      <c r="AF8" s="1088" t="s">
        <v>169</v>
      </c>
      <c r="AG8" s="1089"/>
      <c r="AH8" s="1089"/>
      <c r="AI8" s="1089"/>
      <c r="AJ8" s="1090"/>
      <c r="AK8" s="1155">
        <v>97</v>
      </c>
      <c r="AL8" s="1156"/>
      <c r="AM8" s="1156"/>
      <c r="AN8" s="1156"/>
      <c r="AO8" s="1156"/>
      <c r="AP8" s="1156" t="s">
        <v>568</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15">
      <c r="A9" s="241">
        <v>3</v>
      </c>
      <c r="B9" s="1106" t="s">
        <v>383</v>
      </c>
      <c r="C9" s="1107"/>
      <c r="D9" s="1107"/>
      <c r="E9" s="1107"/>
      <c r="F9" s="1107"/>
      <c r="G9" s="1107"/>
      <c r="H9" s="1107"/>
      <c r="I9" s="1107"/>
      <c r="J9" s="1107"/>
      <c r="K9" s="1107"/>
      <c r="L9" s="1107"/>
      <c r="M9" s="1107"/>
      <c r="N9" s="1107"/>
      <c r="O9" s="1107"/>
      <c r="P9" s="1108"/>
      <c r="Q9" s="1112">
        <v>87</v>
      </c>
      <c r="R9" s="1113"/>
      <c r="S9" s="1113"/>
      <c r="T9" s="1113"/>
      <c r="U9" s="1113"/>
      <c r="V9" s="1113">
        <v>87</v>
      </c>
      <c r="W9" s="1113"/>
      <c r="X9" s="1113"/>
      <c r="Y9" s="1113"/>
      <c r="Z9" s="1113"/>
      <c r="AA9" s="1113">
        <v>0</v>
      </c>
      <c r="AB9" s="1113"/>
      <c r="AC9" s="1113"/>
      <c r="AD9" s="1113"/>
      <c r="AE9" s="1114"/>
      <c r="AF9" s="1088">
        <v>0</v>
      </c>
      <c r="AG9" s="1089"/>
      <c r="AH9" s="1089"/>
      <c r="AI9" s="1089"/>
      <c r="AJ9" s="1090"/>
      <c r="AK9" s="1155">
        <v>35</v>
      </c>
      <c r="AL9" s="1156"/>
      <c r="AM9" s="1156"/>
      <c r="AN9" s="1156"/>
      <c r="AO9" s="1156"/>
      <c r="AP9" s="1156" t="s">
        <v>568</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15">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15">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15">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15">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15">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
      <c r="A23" s="244" t="s">
        <v>385</v>
      </c>
      <c r="B23" s="1013" t="s">
        <v>386</v>
      </c>
      <c r="C23" s="1014"/>
      <c r="D23" s="1014"/>
      <c r="E23" s="1014"/>
      <c r="F23" s="1014"/>
      <c r="G23" s="1014"/>
      <c r="H23" s="1014"/>
      <c r="I23" s="1014"/>
      <c r="J23" s="1014"/>
      <c r="K23" s="1014"/>
      <c r="L23" s="1014"/>
      <c r="M23" s="1014"/>
      <c r="N23" s="1014"/>
      <c r="O23" s="1014"/>
      <c r="P23" s="1015"/>
      <c r="Q23" s="1137">
        <v>10494</v>
      </c>
      <c r="R23" s="1138"/>
      <c r="S23" s="1138"/>
      <c r="T23" s="1138"/>
      <c r="U23" s="1138"/>
      <c r="V23" s="1138">
        <v>10106</v>
      </c>
      <c r="W23" s="1138"/>
      <c r="X23" s="1138"/>
      <c r="Y23" s="1138"/>
      <c r="Z23" s="1138"/>
      <c r="AA23" s="1138">
        <v>388</v>
      </c>
      <c r="AB23" s="1138"/>
      <c r="AC23" s="1138"/>
      <c r="AD23" s="1138"/>
      <c r="AE23" s="1139"/>
      <c r="AF23" s="1140">
        <v>388</v>
      </c>
      <c r="AG23" s="1138"/>
      <c r="AH23" s="1138"/>
      <c r="AI23" s="1138"/>
      <c r="AJ23" s="1141"/>
      <c r="AK23" s="1142"/>
      <c r="AL23" s="1143"/>
      <c r="AM23" s="1143"/>
      <c r="AN23" s="1143"/>
      <c r="AO23" s="1143"/>
      <c r="AP23" s="1138">
        <v>11922</v>
      </c>
      <c r="AQ23" s="1138"/>
      <c r="AR23" s="1138"/>
      <c r="AS23" s="1138"/>
      <c r="AT23" s="1138"/>
      <c r="AU23" s="1144"/>
      <c r="AV23" s="1144"/>
      <c r="AW23" s="1144"/>
      <c r="AX23" s="1144"/>
      <c r="AY23" s="1145"/>
      <c r="AZ23" s="1134" t="s">
        <v>169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15">
      <c r="A24" s="1133" t="s">
        <v>387</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
      <c r="A25" s="1132" t="s">
        <v>388</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15">
      <c r="A26" s="1064" t="s">
        <v>364</v>
      </c>
      <c r="B26" s="1065"/>
      <c r="C26" s="1065"/>
      <c r="D26" s="1065"/>
      <c r="E26" s="1065"/>
      <c r="F26" s="1065"/>
      <c r="G26" s="1065"/>
      <c r="H26" s="1065"/>
      <c r="I26" s="1065"/>
      <c r="J26" s="1065"/>
      <c r="K26" s="1065"/>
      <c r="L26" s="1065"/>
      <c r="M26" s="1065"/>
      <c r="N26" s="1065"/>
      <c r="O26" s="1065"/>
      <c r="P26" s="1066"/>
      <c r="Q26" s="1070" t="s">
        <v>389</v>
      </c>
      <c r="R26" s="1071"/>
      <c r="S26" s="1071"/>
      <c r="T26" s="1071"/>
      <c r="U26" s="1072"/>
      <c r="V26" s="1070" t="s">
        <v>390</v>
      </c>
      <c r="W26" s="1071"/>
      <c r="X26" s="1071"/>
      <c r="Y26" s="1071"/>
      <c r="Z26" s="1072"/>
      <c r="AA26" s="1070" t="s">
        <v>391</v>
      </c>
      <c r="AB26" s="1071"/>
      <c r="AC26" s="1071"/>
      <c r="AD26" s="1071"/>
      <c r="AE26" s="1071"/>
      <c r="AF26" s="1128" t="s">
        <v>392</v>
      </c>
      <c r="AG26" s="1077"/>
      <c r="AH26" s="1077"/>
      <c r="AI26" s="1077"/>
      <c r="AJ26" s="1129"/>
      <c r="AK26" s="1071" t="s">
        <v>393</v>
      </c>
      <c r="AL26" s="1071"/>
      <c r="AM26" s="1071"/>
      <c r="AN26" s="1071"/>
      <c r="AO26" s="1072"/>
      <c r="AP26" s="1070" t="s">
        <v>394</v>
      </c>
      <c r="AQ26" s="1071"/>
      <c r="AR26" s="1071"/>
      <c r="AS26" s="1071"/>
      <c r="AT26" s="1072"/>
      <c r="AU26" s="1070" t="s">
        <v>395</v>
      </c>
      <c r="AV26" s="1071"/>
      <c r="AW26" s="1071"/>
      <c r="AX26" s="1071"/>
      <c r="AY26" s="1072"/>
      <c r="AZ26" s="1070" t="s">
        <v>396</v>
      </c>
      <c r="BA26" s="1071"/>
      <c r="BB26" s="1071"/>
      <c r="BC26" s="1071"/>
      <c r="BD26" s="1072"/>
      <c r="BE26" s="1070" t="s">
        <v>371</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15">
      <c r="A28" s="246">
        <v>1</v>
      </c>
      <c r="B28" s="1119" t="s">
        <v>397</v>
      </c>
      <c r="C28" s="1120"/>
      <c r="D28" s="1120"/>
      <c r="E28" s="1120"/>
      <c r="F28" s="1120"/>
      <c r="G28" s="1120"/>
      <c r="H28" s="1120"/>
      <c r="I28" s="1120"/>
      <c r="J28" s="1120"/>
      <c r="K28" s="1120"/>
      <c r="L28" s="1120"/>
      <c r="M28" s="1120"/>
      <c r="N28" s="1120"/>
      <c r="O28" s="1120"/>
      <c r="P28" s="1121"/>
      <c r="Q28" s="1122">
        <v>2791</v>
      </c>
      <c r="R28" s="1123"/>
      <c r="S28" s="1123"/>
      <c r="T28" s="1123"/>
      <c r="U28" s="1123"/>
      <c r="V28" s="1123">
        <v>2770</v>
      </c>
      <c r="W28" s="1123"/>
      <c r="X28" s="1123"/>
      <c r="Y28" s="1123"/>
      <c r="Z28" s="1123"/>
      <c r="AA28" s="1123">
        <v>21</v>
      </c>
      <c r="AB28" s="1123"/>
      <c r="AC28" s="1123"/>
      <c r="AD28" s="1123"/>
      <c r="AE28" s="1124"/>
      <c r="AF28" s="1125">
        <v>21</v>
      </c>
      <c r="AG28" s="1123"/>
      <c r="AH28" s="1123"/>
      <c r="AI28" s="1123"/>
      <c r="AJ28" s="1126"/>
      <c r="AK28" s="1127">
        <v>249</v>
      </c>
      <c r="AL28" s="1115"/>
      <c r="AM28" s="1115"/>
      <c r="AN28" s="1115"/>
      <c r="AO28" s="1115"/>
      <c r="AP28" s="1115" t="s">
        <v>569</v>
      </c>
      <c r="AQ28" s="1115"/>
      <c r="AR28" s="1115"/>
      <c r="AS28" s="1115"/>
      <c r="AT28" s="1115"/>
      <c r="AU28" s="1115" t="s">
        <v>568</v>
      </c>
      <c r="AV28" s="1115"/>
      <c r="AW28" s="1115"/>
      <c r="AX28" s="1115"/>
      <c r="AY28" s="1115"/>
      <c r="AZ28" s="1116" t="s">
        <v>568</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15">
      <c r="A29" s="246">
        <v>2</v>
      </c>
      <c r="B29" s="1106" t="s">
        <v>398</v>
      </c>
      <c r="C29" s="1107"/>
      <c r="D29" s="1107"/>
      <c r="E29" s="1107"/>
      <c r="F29" s="1107"/>
      <c r="G29" s="1107"/>
      <c r="H29" s="1107"/>
      <c r="I29" s="1107"/>
      <c r="J29" s="1107"/>
      <c r="K29" s="1107"/>
      <c r="L29" s="1107"/>
      <c r="M29" s="1107"/>
      <c r="N29" s="1107"/>
      <c r="O29" s="1107"/>
      <c r="P29" s="1108"/>
      <c r="Q29" s="1112">
        <v>2702</v>
      </c>
      <c r="R29" s="1113"/>
      <c r="S29" s="1113"/>
      <c r="T29" s="1113"/>
      <c r="U29" s="1113"/>
      <c r="V29" s="1113">
        <v>2642</v>
      </c>
      <c r="W29" s="1113"/>
      <c r="X29" s="1113"/>
      <c r="Y29" s="1113"/>
      <c r="Z29" s="1113"/>
      <c r="AA29" s="1113">
        <v>60</v>
      </c>
      <c r="AB29" s="1113"/>
      <c r="AC29" s="1113"/>
      <c r="AD29" s="1113"/>
      <c r="AE29" s="1114"/>
      <c r="AF29" s="1088">
        <v>60</v>
      </c>
      <c r="AG29" s="1089"/>
      <c r="AH29" s="1089"/>
      <c r="AI29" s="1089"/>
      <c r="AJ29" s="1090"/>
      <c r="AK29" s="1049">
        <v>373</v>
      </c>
      <c r="AL29" s="1040"/>
      <c r="AM29" s="1040"/>
      <c r="AN29" s="1040"/>
      <c r="AO29" s="1040"/>
      <c r="AP29" s="1040" t="s">
        <v>568</v>
      </c>
      <c r="AQ29" s="1040"/>
      <c r="AR29" s="1040"/>
      <c r="AS29" s="1040"/>
      <c r="AT29" s="1040"/>
      <c r="AU29" s="1040" t="s">
        <v>568</v>
      </c>
      <c r="AV29" s="1040"/>
      <c r="AW29" s="1040"/>
      <c r="AX29" s="1040"/>
      <c r="AY29" s="1040"/>
      <c r="AZ29" s="1111" t="s">
        <v>568</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15">
      <c r="A30" s="246">
        <v>3</v>
      </c>
      <c r="B30" s="1106" t="s">
        <v>399</v>
      </c>
      <c r="C30" s="1107"/>
      <c r="D30" s="1107"/>
      <c r="E30" s="1107"/>
      <c r="F30" s="1107"/>
      <c r="G30" s="1107"/>
      <c r="H30" s="1107"/>
      <c r="I30" s="1107"/>
      <c r="J30" s="1107"/>
      <c r="K30" s="1107"/>
      <c r="L30" s="1107"/>
      <c r="M30" s="1107"/>
      <c r="N30" s="1107"/>
      <c r="O30" s="1107"/>
      <c r="P30" s="1108"/>
      <c r="Q30" s="1112">
        <v>31</v>
      </c>
      <c r="R30" s="1113"/>
      <c r="S30" s="1113"/>
      <c r="T30" s="1113"/>
      <c r="U30" s="1113"/>
      <c r="V30" s="1113">
        <v>31</v>
      </c>
      <c r="W30" s="1113"/>
      <c r="X30" s="1113"/>
      <c r="Y30" s="1113"/>
      <c r="Z30" s="1113"/>
      <c r="AA30" s="1113" t="s">
        <v>568</v>
      </c>
      <c r="AB30" s="1113"/>
      <c r="AC30" s="1113"/>
      <c r="AD30" s="1113"/>
      <c r="AE30" s="1114"/>
      <c r="AF30" s="1088" t="s">
        <v>169</v>
      </c>
      <c r="AG30" s="1089"/>
      <c r="AH30" s="1089"/>
      <c r="AI30" s="1089"/>
      <c r="AJ30" s="1090"/>
      <c r="AK30" s="1049">
        <v>75</v>
      </c>
      <c r="AL30" s="1040"/>
      <c r="AM30" s="1040"/>
      <c r="AN30" s="1040"/>
      <c r="AO30" s="1040"/>
      <c r="AP30" s="1040" t="s">
        <v>568</v>
      </c>
      <c r="AQ30" s="1040"/>
      <c r="AR30" s="1040"/>
      <c r="AS30" s="1040"/>
      <c r="AT30" s="1040"/>
      <c r="AU30" s="1040" t="s">
        <v>568</v>
      </c>
      <c r="AV30" s="1040"/>
      <c r="AW30" s="1040"/>
      <c r="AX30" s="1040"/>
      <c r="AY30" s="1040"/>
      <c r="AZ30" s="1111" t="s">
        <v>568</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15">
      <c r="A31" s="246">
        <v>4</v>
      </c>
      <c r="B31" s="1106" t="s">
        <v>400</v>
      </c>
      <c r="C31" s="1107"/>
      <c r="D31" s="1107"/>
      <c r="E31" s="1107"/>
      <c r="F31" s="1107"/>
      <c r="G31" s="1107"/>
      <c r="H31" s="1107"/>
      <c r="I31" s="1107"/>
      <c r="J31" s="1107"/>
      <c r="K31" s="1107"/>
      <c r="L31" s="1107"/>
      <c r="M31" s="1107"/>
      <c r="N31" s="1107"/>
      <c r="O31" s="1107"/>
      <c r="P31" s="1108"/>
      <c r="Q31" s="1112">
        <v>203</v>
      </c>
      <c r="R31" s="1113"/>
      <c r="S31" s="1113"/>
      <c r="T31" s="1113"/>
      <c r="U31" s="1113"/>
      <c r="V31" s="1113">
        <v>203</v>
      </c>
      <c r="W31" s="1113"/>
      <c r="X31" s="1113"/>
      <c r="Y31" s="1113"/>
      <c r="Z31" s="1113"/>
      <c r="AA31" s="1113">
        <v>0</v>
      </c>
      <c r="AB31" s="1113"/>
      <c r="AC31" s="1113"/>
      <c r="AD31" s="1113"/>
      <c r="AE31" s="1114"/>
      <c r="AF31" s="1088">
        <v>0</v>
      </c>
      <c r="AG31" s="1089"/>
      <c r="AH31" s="1089"/>
      <c r="AI31" s="1089"/>
      <c r="AJ31" s="1090"/>
      <c r="AK31" s="1049">
        <v>22</v>
      </c>
      <c r="AL31" s="1040"/>
      <c r="AM31" s="1040"/>
      <c r="AN31" s="1040"/>
      <c r="AO31" s="1040"/>
      <c r="AP31" s="1040" t="s">
        <v>570</v>
      </c>
      <c r="AQ31" s="1040"/>
      <c r="AR31" s="1040"/>
      <c r="AS31" s="1040"/>
      <c r="AT31" s="1040"/>
      <c r="AU31" s="1040" t="s">
        <v>568</v>
      </c>
      <c r="AV31" s="1040"/>
      <c r="AW31" s="1040"/>
      <c r="AX31" s="1040"/>
      <c r="AY31" s="1040"/>
      <c r="AZ31" s="1111" t="s">
        <v>568</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15">
      <c r="A32" s="246">
        <v>5</v>
      </c>
      <c r="B32" s="1106" t="s">
        <v>401</v>
      </c>
      <c r="C32" s="1107"/>
      <c r="D32" s="1107"/>
      <c r="E32" s="1107"/>
      <c r="F32" s="1107"/>
      <c r="G32" s="1107"/>
      <c r="H32" s="1107"/>
      <c r="I32" s="1107"/>
      <c r="J32" s="1107"/>
      <c r="K32" s="1107"/>
      <c r="L32" s="1107"/>
      <c r="M32" s="1107"/>
      <c r="N32" s="1107"/>
      <c r="O32" s="1107"/>
      <c r="P32" s="1108"/>
      <c r="Q32" s="1112">
        <v>366</v>
      </c>
      <c r="R32" s="1113"/>
      <c r="S32" s="1113"/>
      <c r="T32" s="1113"/>
      <c r="U32" s="1113"/>
      <c r="V32" s="1113">
        <v>366</v>
      </c>
      <c r="W32" s="1113"/>
      <c r="X32" s="1113"/>
      <c r="Y32" s="1113"/>
      <c r="Z32" s="1113"/>
      <c r="AA32" s="1113">
        <v>0</v>
      </c>
      <c r="AB32" s="1113"/>
      <c r="AC32" s="1113"/>
      <c r="AD32" s="1113"/>
      <c r="AE32" s="1114"/>
      <c r="AF32" s="1088">
        <v>0</v>
      </c>
      <c r="AG32" s="1089"/>
      <c r="AH32" s="1089"/>
      <c r="AI32" s="1089"/>
      <c r="AJ32" s="1090"/>
      <c r="AK32" s="1049">
        <v>163</v>
      </c>
      <c r="AL32" s="1040"/>
      <c r="AM32" s="1040"/>
      <c r="AN32" s="1040"/>
      <c r="AO32" s="1040"/>
      <c r="AP32" s="1040">
        <v>135</v>
      </c>
      <c r="AQ32" s="1040"/>
      <c r="AR32" s="1040"/>
      <c r="AS32" s="1040"/>
      <c r="AT32" s="1040"/>
      <c r="AU32" s="1040">
        <v>61</v>
      </c>
      <c r="AV32" s="1040"/>
      <c r="AW32" s="1040"/>
      <c r="AX32" s="1040"/>
      <c r="AY32" s="1040"/>
      <c r="AZ32" s="1111" t="s">
        <v>568</v>
      </c>
      <c r="BA32" s="1111"/>
      <c r="BB32" s="1111"/>
      <c r="BC32" s="1111"/>
      <c r="BD32" s="1111"/>
      <c r="BE32" s="1101"/>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15">
      <c r="A33" s="246">
        <v>6</v>
      </c>
      <c r="B33" s="1106" t="s">
        <v>402</v>
      </c>
      <c r="C33" s="1107"/>
      <c r="D33" s="1107"/>
      <c r="E33" s="1107"/>
      <c r="F33" s="1107"/>
      <c r="G33" s="1107"/>
      <c r="H33" s="1107"/>
      <c r="I33" s="1107"/>
      <c r="J33" s="1107"/>
      <c r="K33" s="1107"/>
      <c r="L33" s="1107"/>
      <c r="M33" s="1107"/>
      <c r="N33" s="1107"/>
      <c r="O33" s="1107"/>
      <c r="P33" s="1108"/>
      <c r="Q33" s="1112">
        <v>1066</v>
      </c>
      <c r="R33" s="1113"/>
      <c r="S33" s="1113"/>
      <c r="T33" s="1113"/>
      <c r="U33" s="1113"/>
      <c r="V33" s="1113">
        <v>1078</v>
      </c>
      <c r="W33" s="1113"/>
      <c r="X33" s="1113"/>
      <c r="Y33" s="1113"/>
      <c r="Z33" s="1113"/>
      <c r="AA33" s="1113">
        <v>-12</v>
      </c>
      <c r="AB33" s="1113"/>
      <c r="AC33" s="1113"/>
      <c r="AD33" s="1113"/>
      <c r="AE33" s="1114"/>
      <c r="AF33" s="1088">
        <v>807</v>
      </c>
      <c r="AG33" s="1089"/>
      <c r="AH33" s="1089"/>
      <c r="AI33" s="1089"/>
      <c r="AJ33" s="1090"/>
      <c r="AK33" s="1049">
        <v>150</v>
      </c>
      <c r="AL33" s="1040"/>
      <c r="AM33" s="1040"/>
      <c r="AN33" s="1040"/>
      <c r="AO33" s="1040"/>
      <c r="AP33" s="1040">
        <v>1496</v>
      </c>
      <c r="AQ33" s="1040"/>
      <c r="AR33" s="1040"/>
      <c r="AS33" s="1040"/>
      <c r="AT33" s="1040"/>
      <c r="AU33" s="1040">
        <v>953</v>
      </c>
      <c r="AV33" s="1040"/>
      <c r="AW33" s="1040"/>
      <c r="AX33" s="1040"/>
      <c r="AY33" s="1040"/>
      <c r="AZ33" s="1111" t="s">
        <v>568</v>
      </c>
      <c r="BA33" s="1111"/>
      <c r="BB33" s="1111"/>
      <c r="BC33" s="1111"/>
      <c r="BD33" s="1111"/>
      <c r="BE33" s="1101" t="s">
        <v>403</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15">
      <c r="A34" s="246">
        <v>7</v>
      </c>
      <c r="B34" s="1106" t="s">
        <v>404</v>
      </c>
      <c r="C34" s="1107"/>
      <c r="D34" s="1107"/>
      <c r="E34" s="1107"/>
      <c r="F34" s="1107"/>
      <c r="G34" s="1107"/>
      <c r="H34" s="1107"/>
      <c r="I34" s="1107"/>
      <c r="J34" s="1107"/>
      <c r="K34" s="1107"/>
      <c r="L34" s="1107"/>
      <c r="M34" s="1107"/>
      <c r="N34" s="1107"/>
      <c r="O34" s="1107"/>
      <c r="P34" s="1108"/>
      <c r="Q34" s="1112">
        <v>250</v>
      </c>
      <c r="R34" s="1113"/>
      <c r="S34" s="1113"/>
      <c r="T34" s="1113"/>
      <c r="U34" s="1113"/>
      <c r="V34" s="1113">
        <v>246</v>
      </c>
      <c r="W34" s="1113"/>
      <c r="X34" s="1113"/>
      <c r="Y34" s="1113"/>
      <c r="Z34" s="1113"/>
      <c r="AA34" s="1113">
        <v>4</v>
      </c>
      <c r="AB34" s="1113"/>
      <c r="AC34" s="1113"/>
      <c r="AD34" s="1113"/>
      <c r="AE34" s="1114"/>
      <c r="AF34" s="1088">
        <v>4</v>
      </c>
      <c r="AG34" s="1089"/>
      <c r="AH34" s="1089"/>
      <c r="AI34" s="1089"/>
      <c r="AJ34" s="1090"/>
      <c r="AK34" s="1049">
        <v>29</v>
      </c>
      <c r="AL34" s="1040"/>
      <c r="AM34" s="1040"/>
      <c r="AN34" s="1040"/>
      <c r="AO34" s="1040"/>
      <c r="AP34" s="1040" t="s">
        <v>568</v>
      </c>
      <c r="AQ34" s="1040"/>
      <c r="AR34" s="1040"/>
      <c r="AS34" s="1040"/>
      <c r="AT34" s="1040"/>
      <c r="AU34" s="1040" t="s">
        <v>568</v>
      </c>
      <c r="AV34" s="1040"/>
      <c r="AW34" s="1040"/>
      <c r="AX34" s="1040"/>
      <c r="AY34" s="1040"/>
      <c r="AZ34" s="1111" t="s">
        <v>568</v>
      </c>
      <c r="BA34" s="1111"/>
      <c r="BB34" s="1111"/>
      <c r="BC34" s="1111"/>
      <c r="BD34" s="1111"/>
      <c r="BE34" s="1101" t="s">
        <v>405</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406</v>
      </c>
      <c r="C35" s="1107"/>
      <c r="D35" s="1107"/>
      <c r="E35" s="1107"/>
      <c r="F35" s="1107"/>
      <c r="G35" s="1107"/>
      <c r="H35" s="1107"/>
      <c r="I35" s="1107"/>
      <c r="J35" s="1107"/>
      <c r="K35" s="1107"/>
      <c r="L35" s="1107"/>
      <c r="M35" s="1107"/>
      <c r="N35" s="1107"/>
      <c r="O35" s="1107"/>
      <c r="P35" s="1108"/>
      <c r="Q35" s="1112">
        <v>239</v>
      </c>
      <c r="R35" s="1113"/>
      <c r="S35" s="1113"/>
      <c r="T35" s="1113"/>
      <c r="U35" s="1113"/>
      <c r="V35" s="1113">
        <v>239</v>
      </c>
      <c r="W35" s="1113"/>
      <c r="X35" s="1113"/>
      <c r="Y35" s="1113"/>
      <c r="Z35" s="1113"/>
      <c r="AA35" s="1113" t="s">
        <v>568</v>
      </c>
      <c r="AB35" s="1113"/>
      <c r="AC35" s="1113"/>
      <c r="AD35" s="1113"/>
      <c r="AE35" s="1114"/>
      <c r="AF35" s="1088" t="s">
        <v>407</v>
      </c>
      <c r="AG35" s="1089"/>
      <c r="AH35" s="1089"/>
      <c r="AI35" s="1089"/>
      <c r="AJ35" s="1090"/>
      <c r="AK35" s="1049">
        <v>93</v>
      </c>
      <c r="AL35" s="1040"/>
      <c r="AM35" s="1040"/>
      <c r="AN35" s="1040"/>
      <c r="AO35" s="1040"/>
      <c r="AP35" s="1040">
        <v>1414</v>
      </c>
      <c r="AQ35" s="1040"/>
      <c r="AR35" s="1040"/>
      <c r="AS35" s="1040"/>
      <c r="AT35" s="1040"/>
      <c r="AU35" s="1040">
        <v>1414</v>
      </c>
      <c r="AV35" s="1040"/>
      <c r="AW35" s="1040"/>
      <c r="AX35" s="1040"/>
      <c r="AY35" s="1040"/>
      <c r="AZ35" s="1111" t="s">
        <v>568</v>
      </c>
      <c r="BA35" s="1111"/>
      <c r="BB35" s="1111"/>
      <c r="BC35" s="1111"/>
      <c r="BD35" s="1111"/>
      <c r="BE35" s="1101" t="s">
        <v>405</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408</v>
      </c>
      <c r="C36" s="1107"/>
      <c r="D36" s="1107"/>
      <c r="E36" s="1107"/>
      <c r="F36" s="1107"/>
      <c r="G36" s="1107"/>
      <c r="H36" s="1107"/>
      <c r="I36" s="1107"/>
      <c r="J36" s="1107"/>
      <c r="K36" s="1107"/>
      <c r="L36" s="1107"/>
      <c r="M36" s="1107"/>
      <c r="N36" s="1107"/>
      <c r="O36" s="1107"/>
      <c r="P36" s="1108"/>
      <c r="Q36" s="1112">
        <v>301</v>
      </c>
      <c r="R36" s="1113"/>
      <c r="S36" s="1113"/>
      <c r="T36" s="1113"/>
      <c r="U36" s="1113"/>
      <c r="V36" s="1113">
        <v>301</v>
      </c>
      <c r="W36" s="1113"/>
      <c r="X36" s="1113"/>
      <c r="Y36" s="1113"/>
      <c r="Z36" s="1113"/>
      <c r="AA36" s="1113">
        <v>0</v>
      </c>
      <c r="AB36" s="1113"/>
      <c r="AC36" s="1113"/>
      <c r="AD36" s="1113"/>
      <c r="AE36" s="1114"/>
      <c r="AF36" s="1088">
        <v>0</v>
      </c>
      <c r="AG36" s="1089"/>
      <c r="AH36" s="1089"/>
      <c r="AI36" s="1089"/>
      <c r="AJ36" s="1090"/>
      <c r="AK36" s="1049">
        <v>225</v>
      </c>
      <c r="AL36" s="1040"/>
      <c r="AM36" s="1040"/>
      <c r="AN36" s="1040"/>
      <c r="AO36" s="1040"/>
      <c r="AP36" s="1040">
        <v>1711</v>
      </c>
      <c r="AQ36" s="1040"/>
      <c r="AR36" s="1040"/>
      <c r="AS36" s="1040"/>
      <c r="AT36" s="1040"/>
      <c r="AU36" s="1040">
        <v>1677</v>
      </c>
      <c r="AV36" s="1040"/>
      <c r="AW36" s="1040"/>
      <c r="AX36" s="1040"/>
      <c r="AY36" s="1040"/>
      <c r="AZ36" s="1111" t="s">
        <v>568</v>
      </c>
      <c r="BA36" s="1111"/>
      <c r="BB36" s="1111"/>
      <c r="BC36" s="1111"/>
      <c r="BD36" s="1111"/>
      <c r="BE36" s="1101" t="s">
        <v>409</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410</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385</v>
      </c>
      <c r="B63" s="1013" t="s">
        <v>411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892</v>
      </c>
      <c r="AG63" s="1028"/>
      <c r="AH63" s="1028"/>
      <c r="AI63" s="1028"/>
      <c r="AJ63" s="1099"/>
      <c r="AK63" s="1100"/>
      <c r="AL63" s="1032"/>
      <c r="AM63" s="1032"/>
      <c r="AN63" s="1032"/>
      <c r="AO63" s="1032"/>
      <c r="AP63" s="1028">
        <v>4756</v>
      </c>
      <c r="AQ63" s="1028"/>
      <c r="AR63" s="1028"/>
      <c r="AS63" s="1028"/>
      <c r="AT63" s="1028"/>
      <c r="AU63" s="1028">
        <v>4105</v>
      </c>
      <c r="AV63" s="1028"/>
      <c r="AW63" s="1028"/>
      <c r="AX63" s="1028"/>
      <c r="AY63" s="1028"/>
      <c r="AZ63" s="1094"/>
      <c r="BA63" s="1094"/>
      <c r="BB63" s="1094"/>
      <c r="BC63" s="1094"/>
      <c r="BD63" s="1094"/>
      <c r="BE63" s="1029"/>
      <c r="BF63" s="1029"/>
      <c r="BG63" s="1029"/>
      <c r="BH63" s="1029"/>
      <c r="BI63" s="1030"/>
      <c r="BJ63" s="1095" t="s">
        <v>169</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412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413</v>
      </c>
      <c r="B66" s="1065"/>
      <c r="C66" s="1065"/>
      <c r="D66" s="1065"/>
      <c r="E66" s="1065"/>
      <c r="F66" s="1065"/>
      <c r="G66" s="1065"/>
      <c r="H66" s="1065"/>
      <c r="I66" s="1065"/>
      <c r="J66" s="1065"/>
      <c r="K66" s="1065"/>
      <c r="L66" s="1065"/>
      <c r="M66" s="1065"/>
      <c r="N66" s="1065"/>
      <c r="O66" s="1065"/>
      <c r="P66" s="1066"/>
      <c r="Q66" s="1070" t="s">
        <v>414</v>
      </c>
      <c r="R66" s="1071"/>
      <c r="S66" s="1071"/>
      <c r="T66" s="1071"/>
      <c r="U66" s="1072"/>
      <c r="V66" s="1070" t="s">
        <v>415</v>
      </c>
      <c r="W66" s="1071"/>
      <c r="X66" s="1071"/>
      <c r="Y66" s="1071"/>
      <c r="Z66" s="1072"/>
      <c r="AA66" s="1070" t="s">
        <v>391</v>
      </c>
      <c r="AB66" s="1071"/>
      <c r="AC66" s="1071"/>
      <c r="AD66" s="1071"/>
      <c r="AE66" s="1072"/>
      <c r="AF66" s="1076" t="s">
        <v>392</v>
      </c>
      <c r="AG66" s="1077"/>
      <c r="AH66" s="1077"/>
      <c r="AI66" s="1077"/>
      <c r="AJ66" s="1078"/>
      <c r="AK66" s="1070" t="s">
        <v>393</v>
      </c>
      <c r="AL66" s="1065"/>
      <c r="AM66" s="1065"/>
      <c r="AN66" s="1065"/>
      <c r="AO66" s="1066"/>
      <c r="AP66" s="1070" t="s">
        <v>416</v>
      </c>
      <c r="AQ66" s="1071"/>
      <c r="AR66" s="1071"/>
      <c r="AS66" s="1071"/>
      <c r="AT66" s="1072"/>
      <c r="AU66" s="1070" t="s">
        <v>417</v>
      </c>
      <c r="AV66" s="1071"/>
      <c r="AW66" s="1071"/>
      <c r="AX66" s="1071"/>
      <c r="AY66" s="1072"/>
      <c r="AZ66" s="1070" t="s">
        <v>371</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571</v>
      </c>
      <c r="C68" s="1055"/>
      <c r="D68" s="1055"/>
      <c r="E68" s="1055"/>
      <c r="F68" s="1055"/>
      <c r="G68" s="1055"/>
      <c r="H68" s="1055"/>
      <c r="I68" s="1055"/>
      <c r="J68" s="1055"/>
      <c r="K68" s="1055"/>
      <c r="L68" s="1055"/>
      <c r="M68" s="1055"/>
      <c r="N68" s="1055"/>
      <c r="O68" s="1055"/>
      <c r="P68" s="1056"/>
      <c r="Q68" s="1057">
        <v>8222</v>
      </c>
      <c r="R68" s="1051"/>
      <c r="S68" s="1051"/>
      <c r="T68" s="1051"/>
      <c r="U68" s="1051"/>
      <c r="V68" s="1051">
        <v>7894</v>
      </c>
      <c r="W68" s="1051"/>
      <c r="X68" s="1051"/>
      <c r="Y68" s="1051"/>
      <c r="Z68" s="1051"/>
      <c r="AA68" s="1051">
        <v>328</v>
      </c>
      <c r="AB68" s="1051"/>
      <c r="AC68" s="1051"/>
      <c r="AD68" s="1051"/>
      <c r="AE68" s="1051"/>
      <c r="AF68" s="1051">
        <v>252</v>
      </c>
      <c r="AG68" s="1051"/>
      <c r="AH68" s="1051"/>
      <c r="AI68" s="1051"/>
      <c r="AJ68" s="1051"/>
      <c r="AK68" s="1051">
        <v>352</v>
      </c>
      <c r="AL68" s="1051"/>
      <c r="AM68" s="1051"/>
      <c r="AN68" s="1051"/>
      <c r="AO68" s="1051"/>
      <c r="AP68" s="1051">
        <v>4858</v>
      </c>
      <c r="AQ68" s="1051"/>
      <c r="AR68" s="1051"/>
      <c r="AS68" s="1051"/>
      <c r="AT68" s="1051"/>
      <c r="AU68" s="1051">
        <v>258</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572</v>
      </c>
      <c r="C69" s="1044"/>
      <c r="D69" s="1044"/>
      <c r="E69" s="1044"/>
      <c r="F69" s="1044"/>
      <c r="G69" s="1044"/>
      <c r="H69" s="1044"/>
      <c r="I69" s="1044"/>
      <c r="J69" s="1044"/>
      <c r="K69" s="1044"/>
      <c r="L69" s="1044"/>
      <c r="M69" s="1044"/>
      <c r="N69" s="1044"/>
      <c r="O69" s="1044"/>
      <c r="P69" s="1045"/>
      <c r="Q69" s="1046">
        <v>387</v>
      </c>
      <c r="R69" s="1040"/>
      <c r="S69" s="1040"/>
      <c r="T69" s="1040"/>
      <c r="U69" s="1040"/>
      <c r="V69" s="1040">
        <v>344</v>
      </c>
      <c r="W69" s="1040"/>
      <c r="X69" s="1040"/>
      <c r="Y69" s="1040"/>
      <c r="Z69" s="1040"/>
      <c r="AA69" s="1040">
        <v>43</v>
      </c>
      <c r="AB69" s="1040"/>
      <c r="AC69" s="1040"/>
      <c r="AD69" s="1040"/>
      <c r="AE69" s="1040"/>
      <c r="AF69" s="1040">
        <v>43</v>
      </c>
      <c r="AG69" s="1040"/>
      <c r="AH69" s="1040"/>
      <c r="AI69" s="1040"/>
      <c r="AJ69" s="1040"/>
      <c r="AK69" s="1040">
        <v>62</v>
      </c>
      <c r="AL69" s="1040"/>
      <c r="AM69" s="1040"/>
      <c r="AN69" s="1040"/>
      <c r="AO69" s="1040"/>
      <c r="AP69" s="1050" t="s">
        <v>510</v>
      </c>
      <c r="AQ69" s="1048"/>
      <c r="AR69" s="1048"/>
      <c r="AS69" s="1048"/>
      <c r="AT69" s="1049"/>
      <c r="AU69" s="1050" t="s">
        <v>510</v>
      </c>
      <c r="AV69" s="1048"/>
      <c r="AW69" s="1048"/>
      <c r="AX69" s="1048"/>
      <c r="AY69" s="1049"/>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573</v>
      </c>
      <c r="C70" s="1044"/>
      <c r="D70" s="1044"/>
      <c r="E70" s="1044"/>
      <c r="F70" s="1044"/>
      <c r="G70" s="1044"/>
      <c r="H70" s="1044"/>
      <c r="I70" s="1044"/>
      <c r="J70" s="1044"/>
      <c r="K70" s="1044"/>
      <c r="L70" s="1044"/>
      <c r="M70" s="1044"/>
      <c r="N70" s="1044"/>
      <c r="O70" s="1044"/>
      <c r="P70" s="1045"/>
      <c r="Q70" s="1046">
        <v>646</v>
      </c>
      <c r="R70" s="1040"/>
      <c r="S70" s="1040"/>
      <c r="T70" s="1040"/>
      <c r="U70" s="1040"/>
      <c r="V70" s="1040">
        <v>630</v>
      </c>
      <c r="W70" s="1040"/>
      <c r="X70" s="1040"/>
      <c r="Y70" s="1040"/>
      <c r="Z70" s="1040"/>
      <c r="AA70" s="1040">
        <v>16</v>
      </c>
      <c r="AB70" s="1040"/>
      <c r="AC70" s="1040"/>
      <c r="AD70" s="1040"/>
      <c r="AE70" s="1040"/>
      <c r="AF70" s="1040">
        <v>16</v>
      </c>
      <c r="AG70" s="1040"/>
      <c r="AH70" s="1040"/>
      <c r="AI70" s="1040"/>
      <c r="AJ70" s="1040"/>
      <c r="AK70" s="1040" t="s">
        <v>582</v>
      </c>
      <c r="AL70" s="1040"/>
      <c r="AM70" s="1040"/>
      <c r="AN70" s="1040"/>
      <c r="AO70" s="1040"/>
      <c r="AP70" s="1040">
        <v>138</v>
      </c>
      <c r="AQ70" s="1040"/>
      <c r="AR70" s="1040"/>
      <c r="AS70" s="1040"/>
      <c r="AT70" s="1040"/>
      <c r="AU70" s="1040">
        <v>62</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t="s">
        <v>574</v>
      </c>
      <c r="C71" s="1044"/>
      <c r="D71" s="1044"/>
      <c r="E71" s="1044"/>
      <c r="F71" s="1044"/>
      <c r="G71" s="1044"/>
      <c r="H71" s="1044"/>
      <c r="I71" s="1044"/>
      <c r="J71" s="1044"/>
      <c r="K71" s="1044"/>
      <c r="L71" s="1044"/>
      <c r="M71" s="1044"/>
      <c r="N71" s="1044"/>
      <c r="O71" s="1044"/>
      <c r="P71" s="1045"/>
      <c r="Q71" s="1046">
        <v>8623</v>
      </c>
      <c r="R71" s="1040"/>
      <c r="S71" s="1040"/>
      <c r="T71" s="1040"/>
      <c r="U71" s="1040"/>
      <c r="V71" s="1040">
        <v>7287</v>
      </c>
      <c r="W71" s="1040"/>
      <c r="X71" s="1040"/>
      <c r="Y71" s="1040"/>
      <c r="Z71" s="1040"/>
      <c r="AA71" s="1040">
        <v>1336</v>
      </c>
      <c r="AB71" s="1040"/>
      <c r="AC71" s="1040"/>
      <c r="AD71" s="1040"/>
      <c r="AE71" s="1040"/>
      <c r="AF71" s="1040">
        <v>5558</v>
      </c>
      <c r="AG71" s="1040"/>
      <c r="AH71" s="1040"/>
      <c r="AI71" s="1040"/>
      <c r="AJ71" s="1040"/>
      <c r="AK71" s="1040">
        <v>149</v>
      </c>
      <c r="AL71" s="1040"/>
      <c r="AM71" s="1040"/>
      <c r="AN71" s="1040"/>
      <c r="AO71" s="1040"/>
      <c r="AP71" s="1040">
        <v>11882</v>
      </c>
      <c r="AQ71" s="1040"/>
      <c r="AR71" s="1040"/>
      <c r="AS71" s="1040"/>
      <c r="AT71" s="1040"/>
      <c r="AU71" s="1040">
        <v>36</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t="s">
        <v>575</v>
      </c>
      <c r="C72" s="1044"/>
      <c r="D72" s="1044"/>
      <c r="E72" s="1044"/>
      <c r="F72" s="1044"/>
      <c r="G72" s="1044"/>
      <c r="H72" s="1044"/>
      <c r="I72" s="1044"/>
      <c r="J72" s="1044"/>
      <c r="K72" s="1044"/>
      <c r="L72" s="1044"/>
      <c r="M72" s="1044"/>
      <c r="N72" s="1044"/>
      <c r="O72" s="1044"/>
      <c r="P72" s="1045"/>
      <c r="Q72" s="1046">
        <v>506</v>
      </c>
      <c r="R72" s="1040"/>
      <c r="S72" s="1040"/>
      <c r="T72" s="1040"/>
      <c r="U72" s="1040"/>
      <c r="V72" s="1040">
        <v>480</v>
      </c>
      <c r="W72" s="1040"/>
      <c r="X72" s="1040"/>
      <c r="Y72" s="1040"/>
      <c r="Z72" s="1040"/>
      <c r="AA72" s="1040">
        <v>26</v>
      </c>
      <c r="AB72" s="1040"/>
      <c r="AC72" s="1040"/>
      <c r="AD72" s="1040"/>
      <c r="AE72" s="1040"/>
      <c r="AF72" s="1040">
        <v>26</v>
      </c>
      <c r="AG72" s="1040"/>
      <c r="AH72" s="1040"/>
      <c r="AI72" s="1040"/>
      <c r="AJ72" s="1040"/>
      <c r="AK72" s="1040">
        <v>20</v>
      </c>
      <c r="AL72" s="1040"/>
      <c r="AM72" s="1040"/>
      <c r="AN72" s="1040"/>
      <c r="AO72" s="1040"/>
      <c r="AP72" s="1050" t="s">
        <v>510</v>
      </c>
      <c r="AQ72" s="1048"/>
      <c r="AR72" s="1048"/>
      <c r="AS72" s="1048"/>
      <c r="AT72" s="1049"/>
      <c r="AU72" s="1050" t="s">
        <v>510</v>
      </c>
      <c r="AV72" s="1048"/>
      <c r="AW72" s="1048"/>
      <c r="AX72" s="1048"/>
      <c r="AY72" s="1049"/>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t="s">
        <v>576</v>
      </c>
      <c r="C73" s="1044"/>
      <c r="D73" s="1044"/>
      <c r="E73" s="1044"/>
      <c r="F73" s="1044"/>
      <c r="G73" s="1044"/>
      <c r="H73" s="1044"/>
      <c r="I73" s="1044"/>
      <c r="J73" s="1044"/>
      <c r="K73" s="1044"/>
      <c r="L73" s="1044"/>
      <c r="M73" s="1044"/>
      <c r="N73" s="1044"/>
      <c r="O73" s="1044"/>
      <c r="P73" s="1045"/>
      <c r="Q73" s="1046">
        <v>166934</v>
      </c>
      <c r="R73" s="1040"/>
      <c r="S73" s="1040"/>
      <c r="T73" s="1040"/>
      <c r="U73" s="1040"/>
      <c r="V73" s="1040">
        <v>162367</v>
      </c>
      <c r="W73" s="1040"/>
      <c r="X73" s="1040"/>
      <c r="Y73" s="1040"/>
      <c r="Z73" s="1040"/>
      <c r="AA73" s="1040">
        <v>4567</v>
      </c>
      <c r="AB73" s="1040"/>
      <c r="AC73" s="1040"/>
      <c r="AD73" s="1040"/>
      <c r="AE73" s="1040"/>
      <c r="AF73" s="1040">
        <v>4564</v>
      </c>
      <c r="AG73" s="1040"/>
      <c r="AH73" s="1040"/>
      <c r="AI73" s="1040"/>
      <c r="AJ73" s="1040"/>
      <c r="AK73" s="1040">
        <v>2257</v>
      </c>
      <c r="AL73" s="1040"/>
      <c r="AM73" s="1040"/>
      <c r="AN73" s="1040"/>
      <c r="AO73" s="1040"/>
      <c r="AP73" s="1050" t="s">
        <v>510</v>
      </c>
      <c r="AQ73" s="1048"/>
      <c r="AR73" s="1048"/>
      <c r="AS73" s="1048"/>
      <c r="AT73" s="1049"/>
      <c r="AU73" s="1050" t="s">
        <v>510</v>
      </c>
      <c r="AV73" s="1048"/>
      <c r="AW73" s="1048"/>
      <c r="AX73" s="1048"/>
      <c r="AY73" s="1049"/>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t="s">
        <v>577</v>
      </c>
      <c r="C74" s="1044"/>
      <c r="D74" s="1044"/>
      <c r="E74" s="1044"/>
      <c r="F74" s="1044"/>
      <c r="G74" s="1044"/>
      <c r="H74" s="1044"/>
      <c r="I74" s="1044"/>
      <c r="J74" s="1044"/>
      <c r="K74" s="1044"/>
      <c r="L74" s="1044"/>
      <c r="M74" s="1044"/>
      <c r="N74" s="1044"/>
      <c r="O74" s="1044"/>
      <c r="P74" s="1045"/>
      <c r="Q74" s="1046">
        <v>887</v>
      </c>
      <c r="R74" s="1040"/>
      <c r="S74" s="1040"/>
      <c r="T74" s="1040"/>
      <c r="U74" s="1040"/>
      <c r="V74" s="1040">
        <v>861</v>
      </c>
      <c r="W74" s="1040"/>
      <c r="X74" s="1040"/>
      <c r="Y74" s="1040"/>
      <c r="Z74" s="1040"/>
      <c r="AA74" s="1040">
        <v>26</v>
      </c>
      <c r="AB74" s="1040"/>
      <c r="AC74" s="1040"/>
      <c r="AD74" s="1040"/>
      <c r="AE74" s="1040"/>
      <c r="AF74" s="1040">
        <v>26</v>
      </c>
      <c r="AG74" s="1040"/>
      <c r="AH74" s="1040"/>
      <c r="AI74" s="1040"/>
      <c r="AJ74" s="1040"/>
      <c r="AK74" s="1040">
        <v>20</v>
      </c>
      <c r="AL74" s="1040"/>
      <c r="AM74" s="1040"/>
      <c r="AN74" s="1040"/>
      <c r="AO74" s="1040"/>
      <c r="AP74" s="1050" t="s">
        <v>510</v>
      </c>
      <c r="AQ74" s="1048"/>
      <c r="AR74" s="1048"/>
      <c r="AS74" s="1048"/>
      <c r="AT74" s="1049"/>
      <c r="AU74" s="1050" t="s">
        <v>510</v>
      </c>
      <c r="AV74" s="1048"/>
      <c r="AW74" s="1048"/>
      <c r="AX74" s="1048"/>
      <c r="AY74" s="1049"/>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t="s">
        <v>578</v>
      </c>
      <c r="C75" s="1044"/>
      <c r="D75" s="1044"/>
      <c r="E75" s="1044"/>
      <c r="F75" s="1044"/>
      <c r="G75" s="1044"/>
      <c r="H75" s="1044"/>
      <c r="I75" s="1044"/>
      <c r="J75" s="1044"/>
      <c r="K75" s="1044"/>
      <c r="L75" s="1044"/>
      <c r="M75" s="1044"/>
      <c r="N75" s="1044"/>
      <c r="O75" s="1044"/>
      <c r="P75" s="1045"/>
      <c r="Q75" s="1047">
        <v>12076</v>
      </c>
      <c r="R75" s="1048"/>
      <c r="S75" s="1048"/>
      <c r="T75" s="1048"/>
      <c r="U75" s="1049"/>
      <c r="V75" s="1050">
        <v>9088</v>
      </c>
      <c r="W75" s="1048"/>
      <c r="X75" s="1048"/>
      <c r="Y75" s="1048"/>
      <c r="Z75" s="1049"/>
      <c r="AA75" s="1050">
        <v>2988</v>
      </c>
      <c r="AB75" s="1048"/>
      <c r="AC75" s="1048"/>
      <c r="AD75" s="1048"/>
      <c r="AE75" s="1049"/>
      <c r="AF75" s="1050">
        <v>2988</v>
      </c>
      <c r="AG75" s="1048"/>
      <c r="AH75" s="1048"/>
      <c r="AI75" s="1048"/>
      <c r="AJ75" s="1049"/>
      <c r="AK75" s="1050" t="s">
        <v>582</v>
      </c>
      <c r="AL75" s="1048"/>
      <c r="AM75" s="1048"/>
      <c r="AN75" s="1048"/>
      <c r="AO75" s="1049"/>
      <c r="AP75" s="1050" t="s">
        <v>510</v>
      </c>
      <c r="AQ75" s="1048"/>
      <c r="AR75" s="1048"/>
      <c r="AS75" s="1048"/>
      <c r="AT75" s="1049"/>
      <c r="AU75" s="1050" t="s">
        <v>510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t="s">
        <v>579</v>
      </c>
      <c r="C76" s="1044"/>
      <c r="D76" s="1044"/>
      <c r="E76" s="1044"/>
      <c r="F76" s="1044"/>
      <c r="G76" s="1044"/>
      <c r="H76" s="1044"/>
      <c r="I76" s="1044"/>
      <c r="J76" s="1044"/>
      <c r="K76" s="1044"/>
      <c r="L76" s="1044"/>
      <c r="M76" s="1044"/>
      <c r="N76" s="1044"/>
      <c r="O76" s="1044"/>
      <c r="P76" s="1045"/>
      <c r="Q76" s="1047">
        <v>21</v>
      </c>
      <c r="R76" s="1048"/>
      <c r="S76" s="1048"/>
      <c r="T76" s="1048"/>
      <c r="U76" s="1049"/>
      <c r="V76" s="1050">
        <v>6</v>
      </c>
      <c r="W76" s="1048"/>
      <c r="X76" s="1048"/>
      <c r="Y76" s="1048"/>
      <c r="Z76" s="1049"/>
      <c r="AA76" s="1050">
        <v>15</v>
      </c>
      <c r="AB76" s="1048"/>
      <c r="AC76" s="1048"/>
      <c r="AD76" s="1048"/>
      <c r="AE76" s="1049"/>
      <c r="AF76" s="1050">
        <v>15</v>
      </c>
      <c r="AG76" s="1048"/>
      <c r="AH76" s="1048"/>
      <c r="AI76" s="1048"/>
      <c r="AJ76" s="1049"/>
      <c r="AK76" s="1050" t="s">
        <v>582</v>
      </c>
      <c r="AL76" s="1048"/>
      <c r="AM76" s="1048"/>
      <c r="AN76" s="1048"/>
      <c r="AO76" s="1049"/>
      <c r="AP76" s="1050" t="s">
        <v>510</v>
      </c>
      <c r="AQ76" s="1048"/>
      <c r="AR76" s="1048"/>
      <c r="AS76" s="1048"/>
      <c r="AT76" s="1049"/>
      <c r="AU76" s="1050" t="s">
        <v>510</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t="s">
        <v>580</v>
      </c>
      <c r="C77" s="1044"/>
      <c r="D77" s="1044"/>
      <c r="E77" s="1044"/>
      <c r="F77" s="1044"/>
      <c r="G77" s="1044"/>
      <c r="H77" s="1044"/>
      <c r="I77" s="1044"/>
      <c r="J77" s="1044"/>
      <c r="K77" s="1044"/>
      <c r="L77" s="1044"/>
      <c r="M77" s="1044"/>
      <c r="N77" s="1044"/>
      <c r="O77" s="1044"/>
      <c r="P77" s="1045"/>
      <c r="Q77" s="1047">
        <v>176</v>
      </c>
      <c r="R77" s="1048"/>
      <c r="S77" s="1048"/>
      <c r="T77" s="1048"/>
      <c r="U77" s="1049"/>
      <c r="V77" s="1050">
        <v>173</v>
      </c>
      <c r="W77" s="1048"/>
      <c r="X77" s="1048"/>
      <c r="Y77" s="1048"/>
      <c r="Z77" s="1049"/>
      <c r="AA77" s="1050">
        <v>3</v>
      </c>
      <c r="AB77" s="1048"/>
      <c r="AC77" s="1048"/>
      <c r="AD77" s="1048"/>
      <c r="AE77" s="1049"/>
      <c r="AF77" s="1050">
        <v>3</v>
      </c>
      <c r="AG77" s="1048"/>
      <c r="AH77" s="1048"/>
      <c r="AI77" s="1048"/>
      <c r="AJ77" s="1049"/>
      <c r="AK77" s="1050">
        <v>7</v>
      </c>
      <c r="AL77" s="1048"/>
      <c r="AM77" s="1048"/>
      <c r="AN77" s="1048"/>
      <c r="AO77" s="1049"/>
      <c r="AP77" s="1050" t="s">
        <v>510</v>
      </c>
      <c r="AQ77" s="1048"/>
      <c r="AR77" s="1048"/>
      <c r="AS77" s="1048"/>
      <c r="AT77" s="1049"/>
      <c r="AU77" s="1050" t="s">
        <v>510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385</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13491</v>
      </c>
      <c r="AG88" s="1028"/>
      <c r="AH88" s="1028"/>
      <c r="AI88" s="1028"/>
      <c r="AJ88" s="1028"/>
      <c r="AK88" s="1032"/>
      <c r="AL88" s="1032"/>
      <c r="AM88" s="1032"/>
      <c r="AN88" s="1032"/>
      <c r="AO88" s="1032"/>
      <c r="AP88" s="1028">
        <v>16820</v>
      </c>
      <c r="AQ88" s="1028"/>
      <c r="AR88" s="1028"/>
      <c r="AS88" s="1028"/>
      <c r="AT88" s="1028"/>
      <c r="AU88" s="1028">
        <v>356</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10</v>
      </c>
      <c r="CS102" s="1020"/>
      <c r="CT102" s="1020"/>
      <c r="CU102" s="1020"/>
      <c r="CV102" s="1021"/>
      <c r="CW102" s="1019">
        <v>0</v>
      </c>
      <c r="CX102" s="1020"/>
      <c r="CY102" s="1020"/>
      <c r="CZ102" s="1020"/>
      <c r="DA102" s="1021"/>
      <c r="DB102" s="1019" t="s">
        <v>510</v>
      </c>
      <c r="DC102" s="1020"/>
      <c r="DD102" s="1020"/>
      <c r="DE102" s="1020"/>
      <c r="DF102" s="1021"/>
      <c r="DG102" s="1019" t="s">
        <v>510</v>
      </c>
      <c r="DH102" s="1020"/>
      <c r="DI102" s="1020"/>
      <c r="DJ102" s="1020"/>
      <c r="DK102" s="1021"/>
      <c r="DL102" s="1019" t="s">
        <v>510</v>
      </c>
      <c r="DM102" s="1020"/>
      <c r="DN102" s="1020"/>
      <c r="DO102" s="1020"/>
      <c r="DP102" s="1021"/>
      <c r="DQ102" s="1019" t="s">
        <v>510</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302</v>
      </c>
      <c r="AG109" s="963"/>
      <c r="AH109" s="963"/>
      <c r="AI109" s="963"/>
      <c r="AJ109" s="964"/>
      <c r="AK109" s="965" t="s">
        <v>301</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302</v>
      </c>
      <c r="BW109" s="963"/>
      <c r="BX109" s="963"/>
      <c r="BY109" s="963"/>
      <c r="BZ109" s="964"/>
      <c r="CA109" s="965" t="s">
        <v>301</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302</v>
      </c>
      <c r="DM109" s="963"/>
      <c r="DN109" s="963"/>
      <c r="DO109" s="963"/>
      <c r="DP109" s="964"/>
      <c r="DQ109" s="965" t="s">
        <v>301</v>
      </c>
      <c r="DR109" s="963"/>
      <c r="DS109" s="963"/>
      <c r="DT109" s="963"/>
      <c r="DU109" s="964"/>
      <c r="DV109" s="965" t="s">
        <v>428</v>
      </c>
      <c r="DW109" s="963"/>
      <c r="DX109" s="963"/>
      <c r="DY109" s="963"/>
      <c r="DZ109" s="994"/>
    </row>
    <row r="110" spans="1:131" s="226" customFormat="1" ht="26.25" customHeight="1" x14ac:dyDescent="0.15">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1721213</v>
      </c>
      <c r="AB110" s="956"/>
      <c r="AC110" s="956"/>
      <c r="AD110" s="956"/>
      <c r="AE110" s="957"/>
      <c r="AF110" s="958">
        <v>1634476</v>
      </c>
      <c r="AG110" s="956"/>
      <c r="AH110" s="956"/>
      <c r="AI110" s="956"/>
      <c r="AJ110" s="957"/>
      <c r="AK110" s="958">
        <v>1548095</v>
      </c>
      <c r="AL110" s="956"/>
      <c r="AM110" s="956"/>
      <c r="AN110" s="956"/>
      <c r="AO110" s="957"/>
      <c r="AP110" s="959">
        <v>27.6</v>
      </c>
      <c r="AQ110" s="960"/>
      <c r="AR110" s="960"/>
      <c r="AS110" s="960"/>
      <c r="AT110" s="961"/>
      <c r="AU110" s="995" t="s">
        <v>67</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13289132</v>
      </c>
      <c r="BR110" s="903"/>
      <c r="BS110" s="903"/>
      <c r="BT110" s="903"/>
      <c r="BU110" s="903"/>
      <c r="BV110" s="903">
        <v>12528507</v>
      </c>
      <c r="BW110" s="903"/>
      <c r="BX110" s="903"/>
      <c r="BY110" s="903"/>
      <c r="BZ110" s="903"/>
      <c r="CA110" s="903">
        <v>11921564</v>
      </c>
      <c r="CB110" s="903"/>
      <c r="CC110" s="903"/>
      <c r="CD110" s="903"/>
      <c r="CE110" s="903"/>
      <c r="CF110" s="927">
        <v>212.7</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169</v>
      </c>
      <c r="DM110" s="903"/>
      <c r="DN110" s="903"/>
      <c r="DO110" s="903"/>
      <c r="DP110" s="903"/>
      <c r="DQ110" s="903" t="s">
        <v>169</v>
      </c>
      <c r="DR110" s="903"/>
      <c r="DS110" s="903"/>
      <c r="DT110" s="903"/>
      <c r="DU110" s="903"/>
      <c r="DV110" s="904" t="s">
        <v>169</v>
      </c>
      <c r="DW110" s="904"/>
      <c r="DX110" s="904"/>
      <c r="DY110" s="904"/>
      <c r="DZ110" s="905"/>
    </row>
    <row r="111" spans="1:131" s="226" customFormat="1" ht="26.25" customHeight="1" x14ac:dyDescent="0.15">
      <c r="A111" s="832" t="s">
        <v>435</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169</v>
      </c>
      <c r="AB111" s="984"/>
      <c r="AC111" s="984"/>
      <c r="AD111" s="984"/>
      <c r="AE111" s="985"/>
      <c r="AF111" s="986" t="s">
        <v>169</v>
      </c>
      <c r="AG111" s="984"/>
      <c r="AH111" s="984"/>
      <c r="AI111" s="984"/>
      <c r="AJ111" s="985"/>
      <c r="AK111" s="986" t="s">
        <v>169</v>
      </c>
      <c r="AL111" s="984"/>
      <c r="AM111" s="984"/>
      <c r="AN111" s="984"/>
      <c r="AO111" s="985"/>
      <c r="AP111" s="987" t="s">
        <v>169</v>
      </c>
      <c r="AQ111" s="988"/>
      <c r="AR111" s="988"/>
      <c r="AS111" s="988"/>
      <c r="AT111" s="989"/>
      <c r="AU111" s="997"/>
      <c r="AV111" s="998"/>
      <c r="AW111" s="998"/>
      <c r="AX111" s="998"/>
      <c r="AY111" s="998"/>
      <c r="AZ111" s="873" t="s">
        <v>436</v>
      </c>
      <c r="BA111" s="808"/>
      <c r="BB111" s="808"/>
      <c r="BC111" s="808"/>
      <c r="BD111" s="808"/>
      <c r="BE111" s="808"/>
      <c r="BF111" s="808"/>
      <c r="BG111" s="808"/>
      <c r="BH111" s="808"/>
      <c r="BI111" s="808"/>
      <c r="BJ111" s="808"/>
      <c r="BK111" s="808"/>
      <c r="BL111" s="808"/>
      <c r="BM111" s="808"/>
      <c r="BN111" s="808"/>
      <c r="BO111" s="808"/>
      <c r="BP111" s="809"/>
      <c r="BQ111" s="874" t="s">
        <v>169</v>
      </c>
      <c r="BR111" s="875"/>
      <c r="BS111" s="875"/>
      <c r="BT111" s="875"/>
      <c r="BU111" s="875"/>
      <c r="BV111" s="875" t="s">
        <v>169</v>
      </c>
      <c r="BW111" s="875"/>
      <c r="BX111" s="875"/>
      <c r="BY111" s="875"/>
      <c r="BZ111" s="875"/>
      <c r="CA111" s="875" t="s">
        <v>434</v>
      </c>
      <c r="CB111" s="875"/>
      <c r="CC111" s="875"/>
      <c r="CD111" s="875"/>
      <c r="CE111" s="875"/>
      <c r="CF111" s="936" t="s">
        <v>434</v>
      </c>
      <c r="CG111" s="937"/>
      <c r="CH111" s="937"/>
      <c r="CI111" s="937"/>
      <c r="CJ111" s="937"/>
      <c r="CK111" s="992"/>
      <c r="CL111" s="879"/>
      <c r="CM111" s="882" t="s">
        <v>437</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169</v>
      </c>
      <c r="DH111" s="875"/>
      <c r="DI111" s="875"/>
      <c r="DJ111" s="875"/>
      <c r="DK111" s="875"/>
      <c r="DL111" s="875" t="s">
        <v>169</v>
      </c>
      <c r="DM111" s="875"/>
      <c r="DN111" s="875"/>
      <c r="DO111" s="875"/>
      <c r="DP111" s="875"/>
      <c r="DQ111" s="875" t="s">
        <v>169</v>
      </c>
      <c r="DR111" s="875"/>
      <c r="DS111" s="875"/>
      <c r="DT111" s="875"/>
      <c r="DU111" s="875"/>
      <c r="DV111" s="852" t="s">
        <v>169</v>
      </c>
      <c r="DW111" s="852"/>
      <c r="DX111" s="852"/>
      <c r="DY111" s="852"/>
      <c r="DZ111" s="853"/>
    </row>
    <row r="112" spans="1:131" s="226" customFormat="1" ht="26.25" customHeight="1" x14ac:dyDescent="0.15">
      <c r="A112" s="977" t="s">
        <v>438</v>
      </c>
      <c r="B112" s="978"/>
      <c r="C112" s="808" t="s">
        <v>439</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169</v>
      </c>
      <c r="AB112" s="838"/>
      <c r="AC112" s="838"/>
      <c r="AD112" s="838"/>
      <c r="AE112" s="839"/>
      <c r="AF112" s="840" t="s">
        <v>169</v>
      </c>
      <c r="AG112" s="838"/>
      <c r="AH112" s="838"/>
      <c r="AI112" s="838"/>
      <c r="AJ112" s="839"/>
      <c r="AK112" s="840" t="s">
        <v>169</v>
      </c>
      <c r="AL112" s="838"/>
      <c r="AM112" s="838"/>
      <c r="AN112" s="838"/>
      <c r="AO112" s="839"/>
      <c r="AP112" s="885" t="s">
        <v>169</v>
      </c>
      <c r="AQ112" s="886"/>
      <c r="AR112" s="886"/>
      <c r="AS112" s="886"/>
      <c r="AT112" s="887"/>
      <c r="AU112" s="997"/>
      <c r="AV112" s="998"/>
      <c r="AW112" s="998"/>
      <c r="AX112" s="998"/>
      <c r="AY112" s="998"/>
      <c r="AZ112" s="873" t="s">
        <v>440</v>
      </c>
      <c r="BA112" s="808"/>
      <c r="BB112" s="808"/>
      <c r="BC112" s="808"/>
      <c r="BD112" s="808"/>
      <c r="BE112" s="808"/>
      <c r="BF112" s="808"/>
      <c r="BG112" s="808"/>
      <c r="BH112" s="808"/>
      <c r="BI112" s="808"/>
      <c r="BJ112" s="808"/>
      <c r="BK112" s="808"/>
      <c r="BL112" s="808"/>
      <c r="BM112" s="808"/>
      <c r="BN112" s="808"/>
      <c r="BO112" s="808"/>
      <c r="BP112" s="809"/>
      <c r="BQ112" s="874">
        <v>4316684</v>
      </c>
      <c r="BR112" s="875"/>
      <c r="BS112" s="875"/>
      <c r="BT112" s="875"/>
      <c r="BU112" s="875"/>
      <c r="BV112" s="875">
        <v>4304451</v>
      </c>
      <c r="BW112" s="875"/>
      <c r="BX112" s="875"/>
      <c r="BY112" s="875"/>
      <c r="BZ112" s="875"/>
      <c r="CA112" s="875">
        <v>4103959</v>
      </c>
      <c r="CB112" s="875"/>
      <c r="CC112" s="875"/>
      <c r="CD112" s="875"/>
      <c r="CE112" s="875"/>
      <c r="CF112" s="936">
        <v>73.2</v>
      </c>
      <c r="CG112" s="937"/>
      <c r="CH112" s="937"/>
      <c r="CI112" s="937"/>
      <c r="CJ112" s="937"/>
      <c r="CK112" s="992"/>
      <c r="CL112" s="879"/>
      <c r="CM112" s="882" t="s">
        <v>441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169</v>
      </c>
      <c r="DH112" s="875"/>
      <c r="DI112" s="875"/>
      <c r="DJ112" s="875"/>
      <c r="DK112" s="875"/>
      <c r="DL112" s="875" t="s">
        <v>169</v>
      </c>
      <c r="DM112" s="875"/>
      <c r="DN112" s="875"/>
      <c r="DO112" s="875"/>
      <c r="DP112" s="875"/>
      <c r="DQ112" s="875" t="s">
        <v>434</v>
      </c>
      <c r="DR112" s="875"/>
      <c r="DS112" s="875"/>
      <c r="DT112" s="875"/>
      <c r="DU112" s="875"/>
      <c r="DV112" s="852" t="s">
        <v>169</v>
      </c>
      <c r="DW112" s="852"/>
      <c r="DX112" s="852"/>
      <c r="DY112" s="852"/>
      <c r="DZ112" s="853"/>
    </row>
    <row r="113" spans="1:130" s="226" customFormat="1" ht="26.25" customHeight="1" x14ac:dyDescent="0.15">
      <c r="A113" s="979"/>
      <c r="B113" s="980"/>
      <c r="C113" s="808" t="s">
        <v>442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287910</v>
      </c>
      <c r="AB113" s="984"/>
      <c r="AC113" s="984"/>
      <c r="AD113" s="984"/>
      <c r="AE113" s="985"/>
      <c r="AF113" s="986">
        <v>284216</v>
      </c>
      <c r="AG113" s="984"/>
      <c r="AH113" s="984"/>
      <c r="AI113" s="984"/>
      <c r="AJ113" s="985"/>
      <c r="AK113" s="986">
        <v>283202</v>
      </c>
      <c r="AL113" s="984"/>
      <c r="AM113" s="984"/>
      <c r="AN113" s="984"/>
      <c r="AO113" s="985"/>
      <c r="AP113" s="987">
        <v>5.0999999999999996</v>
      </c>
      <c r="AQ113" s="988"/>
      <c r="AR113" s="988"/>
      <c r="AS113" s="988"/>
      <c r="AT113" s="989"/>
      <c r="AU113" s="997"/>
      <c r="AV113" s="998"/>
      <c r="AW113" s="998"/>
      <c r="AX113" s="998"/>
      <c r="AY113" s="998"/>
      <c r="AZ113" s="873" t="s">
        <v>443</v>
      </c>
      <c r="BA113" s="808"/>
      <c r="BB113" s="808"/>
      <c r="BC113" s="808"/>
      <c r="BD113" s="808"/>
      <c r="BE113" s="808"/>
      <c r="BF113" s="808"/>
      <c r="BG113" s="808"/>
      <c r="BH113" s="808"/>
      <c r="BI113" s="808"/>
      <c r="BJ113" s="808"/>
      <c r="BK113" s="808"/>
      <c r="BL113" s="808"/>
      <c r="BM113" s="808"/>
      <c r="BN113" s="808"/>
      <c r="BO113" s="808"/>
      <c r="BP113" s="809"/>
      <c r="BQ113" s="874">
        <v>452119</v>
      </c>
      <c r="BR113" s="875"/>
      <c r="BS113" s="875"/>
      <c r="BT113" s="875"/>
      <c r="BU113" s="875"/>
      <c r="BV113" s="875">
        <v>405812</v>
      </c>
      <c r="BW113" s="875"/>
      <c r="BX113" s="875"/>
      <c r="BY113" s="875"/>
      <c r="BZ113" s="875"/>
      <c r="CA113" s="875">
        <v>356495</v>
      </c>
      <c r="CB113" s="875"/>
      <c r="CC113" s="875"/>
      <c r="CD113" s="875"/>
      <c r="CE113" s="875"/>
      <c r="CF113" s="936">
        <v>6.4</v>
      </c>
      <c r="CG113" s="937"/>
      <c r="CH113" s="937"/>
      <c r="CI113" s="937"/>
      <c r="CJ113" s="937"/>
      <c r="CK113" s="992"/>
      <c r="CL113" s="879"/>
      <c r="CM113" s="882" t="s">
        <v>444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169</v>
      </c>
      <c r="DH113" s="838"/>
      <c r="DI113" s="838"/>
      <c r="DJ113" s="838"/>
      <c r="DK113" s="839"/>
      <c r="DL113" s="840" t="s">
        <v>169</v>
      </c>
      <c r="DM113" s="838"/>
      <c r="DN113" s="838"/>
      <c r="DO113" s="838"/>
      <c r="DP113" s="839"/>
      <c r="DQ113" s="840" t="s">
        <v>169</v>
      </c>
      <c r="DR113" s="838"/>
      <c r="DS113" s="838"/>
      <c r="DT113" s="838"/>
      <c r="DU113" s="839"/>
      <c r="DV113" s="885" t="s">
        <v>169</v>
      </c>
      <c r="DW113" s="886"/>
      <c r="DX113" s="886"/>
      <c r="DY113" s="886"/>
      <c r="DZ113" s="887"/>
    </row>
    <row r="114" spans="1:130" s="226" customFormat="1" ht="26.25" customHeight="1" x14ac:dyDescent="0.15">
      <c r="A114" s="979"/>
      <c r="B114" s="980"/>
      <c r="C114" s="808" t="s">
        <v>445</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68462</v>
      </c>
      <c r="AB114" s="838"/>
      <c r="AC114" s="838"/>
      <c r="AD114" s="838"/>
      <c r="AE114" s="839"/>
      <c r="AF114" s="840">
        <v>69118</v>
      </c>
      <c r="AG114" s="838"/>
      <c r="AH114" s="838"/>
      <c r="AI114" s="838"/>
      <c r="AJ114" s="839"/>
      <c r="AK114" s="840">
        <v>69037</v>
      </c>
      <c r="AL114" s="838"/>
      <c r="AM114" s="838"/>
      <c r="AN114" s="838"/>
      <c r="AO114" s="839"/>
      <c r="AP114" s="885">
        <v>1.2</v>
      </c>
      <c r="AQ114" s="886"/>
      <c r="AR114" s="886"/>
      <c r="AS114" s="886"/>
      <c r="AT114" s="887"/>
      <c r="AU114" s="997"/>
      <c r="AV114" s="998"/>
      <c r="AW114" s="998"/>
      <c r="AX114" s="998"/>
      <c r="AY114" s="998"/>
      <c r="AZ114" s="873" t="s">
        <v>446</v>
      </c>
      <c r="BA114" s="808"/>
      <c r="BB114" s="808"/>
      <c r="BC114" s="808"/>
      <c r="BD114" s="808"/>
      <c r="BE114" s="808"/>
      <c r="BF114" s="808"/>
      <c r="BG114" s="808"/>
      <c r="BH114" s="808"/>
      <c r="BI114" s="808"/>
      <c r="BJ114" s="808"/>
      <c r="BK114" s="808"/>
      <c r="BL114" s="808"/>
      <c r="BM114" s="808"/>
      <c r="BN114" s="808"/>
      <c r="BO114" s="808"/>
      <c r="BP114" s="809"/>
      <c r="BQ114" s="874">
        <v>1459390</v>
      </c>
      <c r="BR114" s="875"/>
      <c r="BS114" s="875"/>
      <c r="BT114" s="875"/>
      <c r="BU114" s="875"/>
      <c r="BV114" s="875">
        <v>1360237</v>
      </c>
      <c r="BW114" s="875"/>
      <c r="BX114" s="875"/>
      <c r="BY114" s="875"/>
      <c r="BZ114" s="875"/>
      <c r="CA114" s="875">
        <v>1273264</v>
      </c>
      <c r="CB114" s="875"/>
      <c r="CC114" s="875"/>
      <c r="CD114" s="875"/>
      <c r="CE114" s="875"/>
      <c r="CF114" s="936">
        <v>22.7</v>
      </c>
      <c r="CG114" s="937"/>
      <c r="CH114" s="937"/>
      <c r="CI114" s="937"/>
      <c r="CJ114" s="937"/>
      <c r="CK114" s="992"/>
      <c r="CL114" s="879"/>
      <c r="CM114" s="882" t="s">
        <v>447</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169</v>
      </c>
      <c r="DH114" s="838"/>
      <c r="DI114" s="838"/>
      <c r="DJ114" s="838"/>
      <c r="DK114" s="839"/>
      <c r="DL114" s="840" t="s">
        <v>169</v>
      </c>
      <c r="DM114" s="838"/>
      <c r="DN114" s="838"/>
      <c r="DO114" s="838"/>
      <c r="DP114" s="839"/>
      <c r="DQ114" s="840" t="s">
        <v>169</v>
      </c>
      <c r="DR114" s="838"/>
      <c r="DS114" s="838"/>
      <c r="DT114" s="838"/>
      <c r="DU114" s="839"/>
      <c r="DV114" s="885" t="s">
        <v>169</v>
      </c>
      <c r="DW114" s="886"/>
      <c r="DX114" s="886"/>
      <c r="DY114" s="886"/>
      <c r="DZ114" s="887"/>
    </row>
    <row r="115" spans="1:130" s="226" customFormat="1" ht="26.25" customHeight="1" x14ac:dyDescent="0.15">
      <c r="A115" s="979"/>
      <c r="B115" s="980"/>
      <c r="C115" s="808" t="s">
        <v>448</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169</v>
      </c>
      <c r="AB115" s="984"/>
      <c r="AC115" s="984"/>
      <c r="AD115" s="984"/>
      <c r="AE115" s="985"/>
      <c r="AF115" s="986" t="s">
        <v>434</v>
      </c>
      <c r="AG115" s="984"/>
      <c r="AH115" s="984"/>
      <c r="AI115" s="984"/>
      <c r="AJ115" s="985"/>
      <c r="AK115" s="986" t="s">
        <v>169</v>
      </c>
      <c r="AL115" s="984"/>
      <c r="AM115" s="984"/>
      <c r="AN115" s="984"/>
      <c r="AO115" s="985"/>
      <c r="AP115" s="987" t="s">
        <v>434</v>
      </c>
      <c r="AQ115" s="988"/>
      <c r="AR115" s="988"/>
      <c r="AS115" s="988"/>
      <c r="AT115" s="989"/>
      <c r="AU115" s="997"/>
      <c r="AV115" s="998"/>
      <c r="AW115" s="998"/>
      <c r="AX115" s="998"/>
      <c r="AY115" s="998"/>
      <c r="AZ115" s="873" t="s">
        <v>449</v>
      </c>
      <c r="BA115" s="808"/>
      <c r="BB115" s="808"/>
      <c r="BC115" s="808"/>
      <c r="BD115" s="808"/>
      <c r="BE115" s="808"/>
      <c r="BF115" s="808"/>
      <c r="BG115" s="808"/>
      <c r="BH115" s="808"/>
      <c r="BI115" s="808"/>
      <c r="BJ115" s="808"/>
      <c r="BK115" s="808"/>
      <c r="BL115" s="808"/>
      <c r="BM115" s="808"/>
      <c r="BN115" s="808"/>
      <c r="BO115" s="808"/>
      <c r="BP115" s="809"/>
      <c r="BQ115" s="874" t="s">
        <v>434</v>
      </c>
      <c r="BR115" s="875"/>
      <c r="BS115" s="875"/>
      <c r="BT115" s="875"/>
      <c r="BU115" s="875"/>
      <c r="BV115" s="875" t="s">
        <v>169</v>
      </c>
      <c r="BW115" s="875"/>
      <c r="BX115" s="875"/>
      <c r="BY115" s="875"/>
      <c r="BZ115" s="875"/>
      <c r="CA115" s="875" t="s">
        <v>169</v>
      </c>
      <c r="CB115" s="875"/>
      <c r="CC115" s="875"/>
      <c r="CD115" s="875"/>
      <c r="CE115" s="875"/>
      <c r="CF115" s="936" t="s">
        <v>169</v>
      </c>
      <c r="CG115" s="937"/>
      <c r="CH115" s="937"/>
      <c r="CI115" s="937"/>
      <c r="CJ115" s="937"/>
      <c r="CK115" s="992"/>
      <c r="CL115" s="879"/>
      <c r="CM115" s="873" t="s">
        <v>450</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169</v>
      </c>
      <c r="DH115" s="838"/>
      <c r="DI115" s="838"/>
      <c r="DJ115" s="838"/>
      <c r="DK115" s="839"/>
      <c r="DL115" s="840" t="s">
        <v>169</v>
      </c>
      <c r="DM115" s="838"/>
      <c r="DN115" s="838"/>
      <c r="DO115" s="838"/>
      <c r="DP115" s="839"/>
      <c r="DQ115" s="840" t="s">
        <v>169</v>
      </c>
      <c r="DR115" s="838"/>
      <c r="DS115" s="838"/>
      <c r="DT115" s="838"/>
      <c r="DU115" s="839"/>
      <c r="DV115" s="885" t="s">
        <v>169</v>
      </c>
      <c r="DW115" s="886"/>
      <c r="DX115" s="886"/>
      <c r="DY115" s="886"/>
      <c r="DZ115" s="887"/>
    </row>
    <row r="116" spans="1:130" s="226" customFormat="1" ht="26.25" customHeight="1" x14ac:dyDescent="0.15">
      <c r="A116" s="981"/>
      <c r="B116" s="982"/>
      <c r="C116" s="941" t="s">
        <v>451</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169</v>
      </c>
      <c r="AB116" s="838"/>
      <c r="AC116" s="838"/>
      <c r="AD116" s="838"/>
      <c r="AE116" s="839"/>
      <c r="AF116" s="840" t="s">
        <v>169</v>
      </c>
      <c r="AG116" s="838"/>
      <c r="AH116" s="838"/>
      <c r="AI116" s="838"/>
      <c r="AJ116" s="839"/>
      <c r="AK116" s="840" t="s">
        <v>169</v>
      </c>
      <c r="AL116" s="838"/>
      <c r="AM116" s="838"/>
      <c r="AN116" s="838"/>
      <c r="AO116" s="839"/>
      <c r="AP116" s="885" t="s">
        <v>169</v>
      </c>
      <c r="AQ116" s="886"/>
      <c r="AR116" s="886"/>
      <c r="AS116" s="886"/>
      <c r="AT116" s="887"/>
      <c r="AU116" s="997"/>
      <c r="AV116" s="998"/>
      <c r="AW116" s="998"/>
      <c r="AX116" s="998"/>
      <c r="AY116" s="998"/>
      <c r="AZ116" s="924" t="s">
        <v>452</v>
      </c>
      <c r="BA116" s="925"/>
      <c r="BB116" s="925"/>
      <c r="BC116" s="925"/>
      <c r="BD116" s="925"/>
      <c r="BE116" s="925"/>
      <c r="BF116" s="925"/>
      <c r="BG116" s="925"/>
      <c r="BH116" s="925"/>
      <c r="BI116" s="925"/>
      <c r="BJ116" s="925"/>
      <c r="BK116" s="925"/>
      <c r="BL116" s="925"/>
      <c r="BM116" s="925"/>
      <c r="BN116" s="925"/>
      <c r="BO116" s="925"/>
      <c r="BP116" s="926"/>
      <c r="BQ116" s="874" t="s">
        <v>169</v>
      </c>
      <c r="BR116" s="875"/>
      <c r="BS116" s="875"/>
      <c r="BT116" s="875"/>
      <c r="BU116" s="875"/>
      <c r="BV116" s="875" t="s">
        <v>169</v>
      </c>
      <c r="BW116" s="875"/>
      <c r="BX116" s="875"/>
      <c r="BY116" s="875"/>
      <c r="BZ116" s="875"/>
      <c r="CA116" s="875" t="s">
        <v>434</v>
      </c>
      <c r="CB116" s="875"/>
      <c r="CC116" s="875"/>
      <c r="CD116" s="875"/>
      <c r="CE116" s="875"/>
      <c r="CF116" s="936" t="s">
        <v>169</v>
      </c>
      <c r="CG116" s="937"/>
      <c r="CH116" s="937"/>
      <c r="CI116" s="937"/>
      <c r="CJ116" s="937"/>
      <c r="CK116" s="992"/>
      <c r="CL116" s="879"/>
      <c r="CM116" s="882" t="s">
        <v>453</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169</v>
      </c>
      <c r="DH116" s="838"/>
      <c r="DI116" s="838"/>
      <c r="DJ116" s="838"/>
      <c r="DK116" s="839"/>
      <c r="DL116" s="840" t="s">
        <v>169</v>
      </c>
      <c r="DM116" s="838"/>
      <c r="DN116" s="838"/>
      <c r="DO116" s="838"/>
      <c r="DP116" s="839"/>
      <c r="DQ116" s="840" t="s">
        <v>169</v>
      </c>
      <c r="DR116" s="838"/>
      <c r="DS116" s="838"/>
      <c r="DT116" s="838"/>
      <c r="DU116" s="839"/>
      <c r="DV116" s="885" t="s">
        <v>169</v>
      </c>
      <c r="DW116" s="886"/>
      <c r="DX116" s="886"/>
      <c r="DY116" s="886"/>
      <c r="DZ116" s="887"/>
    </row>
    <row r="117" spans="1:130" s="226" customFormat="1" ht="26.25" customHeight="1" x14ac:dyDescent="0.15">
      <c r="A117" s="962" t="s">
        <v>184</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454</v>
      </c>
      <c r="Z117" s="964"/>
      <c r="AA117" s="969">
        <v>2077585</v>
      </c>
      <c r="AB117" s="970"/>
      <c r="AC117" s="970"/>
      <c r="AD117" s="970"/>
      <c r="AE117" s="971"/>
      <c r="AF117" s="972">
        <v>1987810</v>
      </c>
      <c r="AG117" s="970"/>
      <c r="AH117" s="970"/>
      <c r="AI117" s="970"/>
      <c r="AJ117" s="971"/>
      <c r="AK117" s="972">
        <v>1900334</v>
      </c>
      <c r="AL117" s="970"/>
      <c r="AM117" s="970"/>
      <c r="AN117" s="970"/>
      <c r="AO117" s="971"/>
      <c r="AP117" s="973"/>
      <c r="AQ117" s="974"/>
      <c r="AR117" s="974"/>
      <c r="AS117" s="974"/>
      <c r="AT117" s="975"/>
      <c r="AU117" s="997"/>
      <c r="AV117" s="998"/>
      <c r="AW117" s="998"/>
      <c r="AX117" s="998"/>
      <c r="AY117" s="998"/>
      <c r="AZ117" s="924" t="s">
        <v>455</v>
      </c>
      <c r="BA117" s="925"/>
      <c r="BB117" s="925"/>
      <c r="BC117" s="925"/>
      <c r="BD117" s="925"/>
      <c r="BE117" s="925"/>
      <c r="BF117" s="925"/>
      <c r="BG117" s="925"/>
      <c r="BH117" s="925"/>
      <c r="BI117" s="925"/>
      <c r="BJ117" s="925"/>
      <c r="BK117" s="925"/>
      <c r="BL117" s="925"/>
      <c r="BM117" s="925"/>
      <c r="BN117" s="925"/>
      <c r="BO117" s="925"/>
      <c r="BP117" s="926"/>
      <c r="BQ117" s="874" t="s">
        <v>169</v>
      </c>
      <c r="BR117" s="875"/>
      <c r="BS117" s="875"/>
      <c r="BT117" s="875"/>
      <c r="BU117" s="875"/>
      <c r="BV117" s="875" t="s">
        <v>169</v>
      </c>
      <c r="BW117" s="875"/>
      <c r="BX117" s="875"/>
      <c r="BY117" s="875"/>
      <c r="BZ117" s="875"/>
      <c r="CA117" s="875" t="s">
        <v>434</v>
      </c>
      <c r="CB117" s="875"/>
      <c r="CC117" s="875"/>
      <c r="CD117" s="875"/>
      <c r="CE117" s="875"/>
      <c r="CF117" s="936" t="s">
        <v>169</v>
      </c>
      <c r="CG117" s="937"/>
      <c r="CH117" s="937"/>
      <c r="CI117" s="937"/>
      <c r="CJ117" s="937"/>
      <c r="CK117" s="992"/>
      <c r="CL117" s="879"/>
      <c r="CM117" s="882" t="s">
        <v>456</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434</v>
      </c>
      <c r="DH117" s="838"/>
      <c r="DI117" s="838"/>
      <c r="DJ117" s="838"/>
      <c r="DK117" s="839"/>
      <c r="DL117" s="840" t="s">
        <v>169</v>
      </c>
      <c r="DM117" s="838"/>
      <c r="DN117" s="838"/>
      <c r="DO117" s="838"/>
      <c r="DP117" s="839"/>
      <c r="DQ117" s="840" t="s">
        <v>169</v>
      </c>
      <c r="DR117" s="838"/>
      <c r="DS117" s="838"/>
      <c r="DT117" s="838"/>
      <c r="DU117" s="839"/>
      <c r="DV117" s="885" t="s">
        <v>169</v>
      </c>
      <c r="DW117" s="886"/>
      <c r="DX117" s="886"/>
      <c r="DY117" s="886"/>
      <c r="DZ117" s="887"/>
    </row>
    <row r="118" spans="1:130" s="226" customFormat="1" ht="26.25" customHeight="1" x14ac:dyDescent="0.15">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302</v>
      </c>
      <c r="AG118" s="963"/>
      <c r="AH118" s="963"/>
      <c r="AI118" s="963"/>
      <c r="AJ118" s="964"/>
      <c r="AK118" s="965" t="s">
        <v>301</v>
      </c>
      <c r="AL118" s="963"/>
      <c r="AM118" s="963"/>
      <c r="AN118" s="963"/>
      <c r="AO118" s="964"/>
      <c r="AP118" s="966" t="s">
        <v>428</v>
      </c>
      <c r="AQ118" s="967"/>
      <c r="AR118" s="967"/>
      <c r="AS118" s="967"/>
      <c r="AT118" s="968"/>
      <c r="AU118" s="997"/>
      <c r="AV118" s="998"/>
      <c r="AW118" s="998"/>
      <c r="AX118" s="998"/>
      <c r="AY118" s="998"/>
      <c r="AZ118" s="940" t="s">
        <v>457</v>
      </c>
      <c r="BA118" s="941"/>
      <c r="BB118" s="941"/>
      <c r="BC118" s="941"/>
      <c r="BD118" s="941"/>
      <c r="BE118" s="941"/>
      <c r="BF118" s="941"/>
      <c r="BG118" s="941"/>
      <c r="BH118" s="941"/>
      <c r="BI118" s="941"/>
      <c r="BJ118" s="941"/>
      <c r="BK118" s="941"/>
      <c r="BL118" s="941"/>
      <c r="BM118" s="941"/>
      <c r="BN118" s="941"/>
      <c r="BO118" s="941"/>
      <c r="BP118" s="942"/>
      <c r="BQ118" s="943" t="s">
        <v>169</v>
      </c>
      <c r="BR118" s="906"/>
      <c r="BS118" s="906"/>
      <c r="BT118" s="906"/>
      <c r="BU118" s="906"/>
      <c r="BV118" s="906" t="s">
        <v>169</v>
      </c>
      <c r="BW118" s="906"/>
      <c r="BX118" s="906"/>
      <c r="BY118" s="906"/>
      <c r="BZ118" s="906"/>
      <c r="CA118" s="906" t="s">
        <v>434</v>
      </c>
      <c r="CB118" s="906"/>
      <c r="CC118" s="906"/>
      <c r="CD118" s="906"/>
      <c r="CE118" s="906"/>
      <c r="CF118" s="936" t="s">
        <v>169</v>
      </c>
      <c r="CG118" s="937"/>
      <c r="CH118" s="937"/>
      <c r="CI118" s="937"/>
      <c r="CJ118" s="937"/>
      <c r="CK118" s="992"/>
      <c r="CL118" s="879"/>
      <c r="CM118" s="882" t="s">
        <v>458</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169</v>
      </c>
      <c r="DH118" s="838"/>
      <c r="DI118" s="838"/>
      <c r="DJ118" s="838"/>
      <c r="DK118" s="839"/>
      <c r="DL118" s="840" t="s">
        <v>169</v>
      </c>
      <c r="DM118" s="838"/>
      <c r="DN118" s="838"/>
      <c r="DO118" s="838"/>
      <c r="DP118" s="839"/>
      <c r="DQ118" s="840" t="s">
        <v>169</v>
      </c>
      <c r="DR118" s="838"/>
      <c r="DS118" s="838"/>
      <c r="DT118" s="838"/>
      <c r="DU118" s="839"/>
      <c r="DV118" s="885" t="s">
        <v>169</v>
      </c>
      <c r="DW118" s="886"/>
      <c r="DX118" s="886"/>
      <c r="DY118" s="886"/>
      <c r="DZ118" s="887"/>
    </row>
    <row r="119" spans="1:130" s="226" customFormat="1" ht="26.25" customHeight="1" x14ac:dyDescent="0.15">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169</v>
      </c>
      <c r="AB119" s="956"/>
      <c r="AC119" s="956"/>
      <c r="AD119" s="956"/>
      <c r="AE119" s="957"/>
      <c r="AF119" s="958" t="s">
        <v>169</v>
      </c>
      <c r="AG119" s="956"/>
      <c r="AH119" s="956"/>
      <c r="AI119" s="956"/>
      <c r="AJ119" s="957"/>
      <c r="AK119" s="958" t="s">
        <v>434</v>
      </c>
      <c r="AL119" s="956"/>
      <c r="AM119" s="956"/>
      <c r="AN119" s="956"/>
      <c r="AO119" s="957"/>
      <c r="AP119" s="959" t="s">
        <v>169</v>
      </c>
      <c r="AQ119" s="960"/>
      <c r="AR119" s="960"/>
      <c r="AS119" s="960"/>
      <c r="AT119" s="961"/>
      <c r="AU119" s="999"/>
      <c r="AV119" s="1000"/>
      <c r="AW119" s="1000"/>
      <c r="AX119" s="1000"/>
      <c r="AY119" s="1000"/>
      <c r="AZ119" s="257" t="s">
        <v>184</v>
      </c>
      <c r="BA119" s="257"/>
      <c r="BB119" s="257"/>
      <c r="BC119" s="257"/>
      <c r="BD119" s="257"/>
      <c r="BE119" s="257"/>
      <c r="BF119" s="257"/>
      <c r="BG119" s="257"/>
      <c r="BH119" s="257"/>
      <c r="BI119" s="257"/>
      <c r="BJ119" s="257"/>
      <c r="BK119" s="257"/>
      <c r="BL119" s="257"/>
      <c r="BM119" s="257"/>
      <c r="BN119" s="257"/>
      <c r="BO119" s="938" t="s">
        <v>459</v>
      </c>
      <c r="BP119" s="939"/>
      <c r="BQ119" s="943">
        <v>19517325</v>
      </c>
      <c r="BR119" s="906"/>
      <c r="BS119" s="906"/>
      <c r="BT119" s="906"/>
      <c r="BU119" s="906"/>
      <c r="BV119" s="906">
        <v>18599007</v>
      </c>
      <c r="BW119" s="906"/>
      <c r="BX119" s="906"/>
      <c r="BY119" s="906"/>
      <c r="BZ119" s="906"/>
      <c r="CA119" s="906">
        <v>17655282</v>
      </c>
      <c r="CB119" s="906"/>
      <c r="CC119" s="906"/>
      <c r="CD119" s="906"/>
      <c r="CE119" s="906"/>
      <c r="CF119" s="804"/>
      <c r="CG119" s="805"/>
      <c r="CH119" s="805"/>
      <c r="CI119" s="805"/>
      <c r="CJ119" s="895"/>
      <c r="CK119" s="993"/>
      <c r="CL119" s="881"/>
      <c r="CM119" s="899" t="s">
        <v>460</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169</v>
      </c>
      <c r="DH119" s="821"/>
      <c r="DI119" s="821"/>
      <c r="DJ119" s="821"/>
      <c r="DK119" s="822"/>
      <c r="DL119" s="823" t="s">
        <v>169</v>
      </c>
      <c r="DM119" s="821"/>
      <c r="DN119" s="821"/>
      <c r="DO119" s="821"/>
      <c r="DP119" s="822"/>
      <c r="DQ119" s="823" t="s">
        <v>169</v>
      </c>
      <c r="DR119" s="821"/>
      <c r="DS119" s="821"/>
      <c r="DT119" s="821"/>
      <c r="DU119" s="822"/>
      <c r="DV119" s="909" t="s">
        <v>169</v>
      </c>
      <c r="DW119" s="910"/>
      <c r="DX119" s="910"/>
      <c r="DY119" s="910"/>
      <c r="DZ119" s="911"/>
    </row>
    <row r="120" spans="1:130" s="226" customFormat="1" ht="26.25" customHeight="1" x14ac:dyDescent="0.15">
      <c r="A120" s="878"/>
      <c r="B120" s="879"/>
      <c r="C120" s="882" t="s">
        <v>437</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169</v>
      </c>
      <c r="AB120" s="838"/>
      <c r="AC120" s="838"/>
      <c r="AD120" s="838"/>
      <c r="AE120" s="839"/>
      <c r="AF120" s="840" t="s">
        <v>169</v>
      </c>
      <c r="AG120" s="838"/>
      <c r="AH120" s="838"/>
      <c r="AI120" s="838"/>
      <c r="AJ120" s="839"/>
      <c r="AK120" s="840" t="s">
        <v>169</v>
      </c>
      <c r="AL120" s="838"/>
      <c r="AM120" s="838"/>
      <c r="AN120" s="838"/>
      <c r="AO120" s="839"/>
      <c r="AP120" s="885" t="s">
        <v>169</v>
      </c>
      <c r="AQ120" s="886"/>
      <c r="AR120" s="886"/>
      <c r="AS120" s="886"/>
      <c r="AT120" s="887"/>
      <c r="AU120" s="944" t="s">
        <v>461</v>
      </c>
      <c r="AV120" s="945"/>
      <c r="AW120" s="945"/>
      <c r="AX120" s="945"/>
      <c r="AY120" s="946"/>
      <c r="AZ120" s="921" t="s">
        <v>462</v>
      </c>
      <c r="BA120" s="866"/>
      <c r="BB120" s="866"/>
      <c r="BC120" s="866"/>
      <c r="BD120" s="866"/>
      <c r="BE120" s="866"/>
      <c r="BF120" s="866"/>
      <c r="BG120" s="866"/>
      <c r="BH120" s="866"/>
      <c r="BI120" s="866"/>
      <c r="BJ120" s="866"/>
      <c r="BK120" s="866"/>
      <c r="BL120" s="866"/>
      <c r="BM120" s="866"/>
      <c r="BN120" s="866"/>
      <c r="BO120" s="866"/>
      <c r="BP120" s="867"/>
      <c r="BQ120" s="922">
        <v>8212955</v>
      </c>
      <c r="BR120" s="903"/>
      <c r="BS120" s="903"/>
      <c r="BT120" s="903"/>
      <c r="BU120" s="903"/>
      <c r="BV120" s="903">
        <v>8716066</v>
      </c>
      <c r="BW120" s="903"/>
      <c r="BX120" s="903"/>
      <c r="BY120" s="903"/>
      <c r="BZ120" s="903"/>
      <c r="CA120" s="903">
        <v>9211096</v>
      </c>
      <c r="CB120" s="903"/>
      <c r="CC120" s="903"/>
      <c r="CD120" s="903"/>
      <c r="CE120" s="903"/>
      <c r="CF120" s="927">
        <v>164.4</v>
      </c>
      <c r="CG120" s="928"/>
      <c r="CH120" s="928"/>
      <c r="CI120" s="928"/>
      <c r="CJ120" s="928"/>
      <c r="CK120" s="929" t="s">
        <v>463</v>
      </c>
      <c r="CL120" s="913"/>
      <c r="CM120" s="913"/>
      <c r="CN120" s="913"/>
      <c r="CO120" s="914"/>
      <c r="CP120" s="933" t="s">
        <v>464</v>
      </c>
      <c r="CQ120" s="934"/>
      <c r="CR120" s="934"/>
      <c r="CS120" s="934"/>
      <c r="CT120" s="934"/>
      <c r="CU120" s="934"/>
      <c r="CV120" s="934"/>
      <c r="CW120" s="934"/>
      <c r="CX120" s="934"/>
      <c r="CY120" s="934"/>
      <c r="CZ120" s="934"/>
      <c r="DA120" s="934"/>
      <c r="DB120" s="934"/>
      <c r="DC120" s="934"/>
      <c r="DD120" s="934"/>
      <c r="DE120" s="934"/>
      <c r="DF120" s="935"/>
      <c r="DG120" s="922">
        <v>1964549</v>
      </c>
      <c r="DH120" s="903"/>
      <c r="DI120" s="903"/>
      <c r="DJ120" s="903"/>
      <c r="DK120" s="903"/>
      <c r="DL120" s="903">
        <v>1909222</v>
      </c>
      <c r="DM120" s="903"/>
      <c r="DN120" s="903"/>
      <c r="DO120" s="903"/>
      <c r="DP120" s="903"/>
      <c r="DQ120" s="903">
        <v>1676687</v>
      </c>
      <c r="DR120" s="903"/>
      <c r="DS120" s="903"/>
      <c r="DT120" s="903"/>
      <c r="DU120" s="903"/>
      <c r="DV120" s="904">
        <v>29.9</v>
      </c>
      <c r="DW120" s="904"/>
      <c r="DX120" s="904"/>
      <c r="DY120" s="904"/>
      <c r="DZ120" s="905"/>
    </row>
    <row r="121" spans="1:130" s="226" customFormat="1" ht="26.25" customHeight="1" x14ac:dyDescent="0.15">
      <c r="A121" s="878"/>
      <c r="B121" s="879"/>
      <c r="C121" s="924" t="s">
        <v>465</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169</v>
      </c>
      <c r="AB121" s="838"/>
      <c r="AC121" s="838"/>
      <c r="AD121" s="838"/>
      <c r="AE121" s="839"/>
      <c r="AF121" s="840" t="s">
        <v>169</v>
      </c>
      <c r="AG121" s="838"/>
      <c r="AH121" s="838"/>
      <c r="AI121" s="838"/>
      <c r="AJ121" s="839"/>
      <c r="AK121" s="840" t="s">
        <v>169</v>
      </c>
      <c r="AL121" s="838"/>
      <c r="AM121" s="838"/>
      <c r="AN121" s="838"/>
      <c r="AO121" s="839"/>
      <c r="AP121" s="885" t="s">
        <v>169</v>
      </c>
      <c r="AQ121" s="886"/>
      <c r="AR121" s="886"/>
      <c r="AS121" s="886"/>
      <c r="AT121" s="887"/>
      <c r="AU121" s="947"/>
      <c r="AV121" s="948"/>
      <c r="AW121" s="948"/>
      <c r="AX121" s="948"/>
      <c r="AY121" s="949"/>
      <c r="AZ121" s="873" t="s">
        <v>466</v>
      </c>
      <c r="BA121" s="808"/>
      <c r="BB121" s="808"/>
      <c r="BC121" s="808"/>
      <c r="BD121" s="808"/>
      <c r="BE121" s="808"/>
      <c r="BF121" s="808"/>
      <c r="BG121" s="808"/>
      <c r="BH121" s="808"/>
      <c r="BI121" s="808"/>
      <c r="BJ121" s="808"/>
      <c r="BK121" s="808"/>
      <c r="BL121" s="808"/>
      <c r="BM121" s="808"/>
      <c r="BN121" s="808"/>
      <c r="BO121" s="808"/>
      <c r="BP121" s="809"/>
      <c r="BQ121" s="874">
        <v>319873</v>
      </c>
      <c r="BR121" s="875"/>
      <c r="BS121" s="875"/>
      <c r="BT121" s="875"/>
      <c r="BU121" s="875"/>
      <c r="BV121" s="875">
        <v>260150</v>
      </c>
      <c r="BW121" s="875"/>
      <c r="BX121" s="875"/>
      <c r="BY121" s="875"/>
      <c r="BZ121" s="875"/>
      <c r="CA121" s="875">
        <v>214410</v>
      </c>
      <c r="CB121" s="875"/>
      <c r="CC121" s="875"/>
      <c r="CD121" s="875"/>
      <c r="CE121" s="875"/>
      <c r="CF121" s="936">
        <v>3.8</v>
      </c>
      <c r="CG121" s="937"/>
      <c r="CH121" s="937"/>
      <c r="CI121" s="937"/>
      <c r="CJ121" s="937"/>
      <c r="CK121" s="930"/>
      <c r="CL121" s="916"/>
      <c r="CM121" s="916"/>
      <c r="CN121" s="916"/>
      <c r="CO121" s="917"/>
      <c r="CP121" s="896" t="s">
        <v>467</v>
      </c>
      <c r="CQ121" s="897"/>
      <c r="CR121" s="897"/>
      <c r="CS121" s="897"/>
      <c r="CT121" s="897"/>
      <c r="CU121" s="897"/>
      <c r="CV121" s="897"/>
      <c r="CW121" s="897"/>
      <c r="CX121" s="897"/>
      <c r="CY121" s="897"/>
      <c r="CZ121" s="897"/>
      <c r="DA121" s="897"/>
      <c r="DB121" s="897"/>
      <c r="DC121" s="897"/>
      <c r="DD121" s="897"/>
      <c r="DE121" s="897"/>
      <c r="DF121" s="898"/>
      <c r="DG121" s="874">
        <v>1329502</v>
      </c>
      <c r="DH121" s="875"/>
      <c r="DI121" s="875"/>
      <c r="DJ121" s="875"/>
      <c r="DK121" s="875"/>
      <c r="DL121" s="875">
        <v>1363300</v>
      </c>
      <c r="DM121" s="875"/>
      <c r="DN121" s="875"/>
      <c r="DO121" s="875"/>
      <c r="DP121" s="875"/>
      <c r="DQ121" s="875">
        <v>1413741</v>
      </c>
      <c r="DR121" s="875"/>
      <c r="DS121" s="875"/>
      <c r="DT121" s="875"/>
      <c r="DU121" s="875"/>
      <c r="DV121" s="852">
        <v>25.2</v>
      </c>
      <c r="DW121" s="852"/>
      <c r="DX121" s="852"/>
      <c r="DY121" s="852"/>
      <c r="DZ121" s="853"/>
    </row>
    <row r="122" spans="1:130" s="226" customFormat="1" ht="26.25" customHeight="1" x14ac:dyDescent="0.15">
      <c r="A122" s="878"/>
      <c r="B122" s="879"/>
      <c r="C122" s="882" t="s">
        <v>447</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169</v>
      </c>
      <c r="AB122" s="838"/>
      <c r="AC122" s="838"/>
      <c r="AD122" s="838"/>
      <c r="AE122" s="839"/>
      <c r="AF122" s="840" t="s">
        <v>169</v>
      </c>
      <c r="AG122" s="838"/>
      <c r="AH122" s="838"/>
      <c r="AI122" s="838"/>
      <c r="AJ122" s="839"/>
      <c r="AK122" s="840" t="s">
        <v>169</v>
      </c>
      <c r="AL122" s="838"/>
      <c r="AM122" s="838"/>
      <c r="AN122" s="838"/>
      <c r="AO122" s="839"/>
      <c r="AP122" s="885" t="s">
        <v>169</v>
      </c>
      <c r="AQ122" s="886"/>
      <c r="AR122" s="886"/>
      <c r="AS122" s="886"/>
      <c r="AT122" s="887"/>
      <c r="AU122" s="947"/>
      <c r="AV122" s="948"/>
      <c r="AW122" s="948"/>
      <c r="AX122" s="948"/>
      <c r="AY122" s="949"/>
      <c r="AZ122" s="940" t="s">
        <v>468</v>
      </c>
      <c r="BA122" s="941"/>
      <c r="BB122" s="941"/>
      <c r="BC122" s="941"/>
      <c r="BD122" s="941"/>
      <c r="BE122" s="941"/>
      <c r="BF122" s="941"/>
      <c r="BG122" s="941"/>
      <c r="BH122" s="941"/>
      <c r="BI122" s="941"/>
      <c r="BJ122" s="941"/>
      <c r="BK122" s="941"/>
      <c r="BL122" s="941"/>
      <c r="BM122" s="941"/>
      <c r="BN122" s="941"/>
      <c r="BO122" s="941"/>
      <c r="BP122" s="942"/>
      <c r="BQ122" s="943">
        <v>12650003</v>
      </c>
      <c r="BR122" s="906"/>
      <c r="BS122" s="906"/>
      <c r="BT122" s="906"/>
      <c r="BU122" s="906"/>
      <c r="BV122" s="906">
        <v>12054754</v>
      </c>
      <c r="BW122" s="906"/>
      <c r="BX122" s="906"/>
      <c r="BY122" s="906"/>
      <c r="BZ122" s="906"/>
      <c r="CA122" s="906">
        <v>11699502</v>
      </c>
      <c r="CB122" s="906"/>
      <c r="CC122" s="906"/>
      <c r="CD122" s="906"/>
      <c r="CE122" s="906"/>
      <c r="CF122" s="907">
        <v>208.8</v>
      </c>
      <c r="CG122" s="908"/>
      <c r="CH122" s="908"/>
      <c r="CI122" s="908"/>
      <c r="CJ122" s="908"/>
      <c r="CK122" s="930"/>
      <c r="CL122" s="916"/>
      <c r="CM122" s="916"/>
      <c r="CN122" s="916"/>
      <c r="CO122" s="917"/>
      <c r="CP122" s="896" t="s">
        <v>469</v>
      </c>
      <c r="CQ122" s="897"/>
      <c r="CR122" s="897"/>
      <c r="CS122" s="897"/>
      <c r="CT122" s="897"/>
      <c r="CU122" s="897"/>
      <c r="CV122" s="897"/>
      <c r="CW122" s="897"/>
      <c r="CX122" s="897"/>
      <c r="CY122" s="897"/>
      <c r="CZ122" s="897"/>
      <c r="DA122" s="897"/>
      <c r="DB122" s="897"/>
      <c r="DC122" s="897"/>
      <c r="DD122" s="897"/>
      <c r="DE122" s="897"/>
      <c r="DF122" s="898"/>
      <c r="DG122" s="874">
        <v>965632</v>
      </c>
      <c r="DH122" s="875"/>
      <c r="DI122" s="875"/>
      <c r="DJ122" s="875"/>
      <c r="DK122" s="875"/>
      <c r="DL122" s="875">
        <v>967489</v>
      </c>
      <c r="DM122" s="875"/>
      <c r="DN122" s="875"/>
      <c r="DO122" s="875"/>
      <c r="DP122" s="875"/>
      <c r="DQ122" s="875">
        <v>952916</v>
      </c>
      <c r="DR122" s="875"/>
      <c r="DS122" s="875"/>
      <c r="DT122" s="875"/>
      <c r="DU122" s="875"/>
      <c r="DV122" s="852">
        <v>17</v>
      </c>
      <c r="DW122" s="852"/>
      <c r="DX122" s="852"/>
      <c r="DY122" s="852"/>
      <c r="DZ122" s="853"/>
    </row>
    <row r="123" spans="1:130" s="226" customFormat="1" ht="26.25" customHeight="1" x14ac:dyDescent="0.15">
      <c r="A123" s="878"/>
      <c r="B123" s="879"/>
      <c r="C123" s="882" t="s">
        <v>453</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169</v>
      </c>
      <c r="AB123" s="838"/>
      <c r="AC123" s="838"/>
      <c r="AD123" s="838"/>
      <c r="AE123" s="839"/>
      <c r="AF123" s="840" t="s">
        <v>169</v>
      </c>
      <c r="AG123" s="838"/>
      <c r="AH123" s="838"/>
      <c r="AI123" s="838"/>
      <c r="AJ123" s="839"/>
      <c r="AK123" s="840" t="s">
        <v>434</v>
      </c>
      <c r="AL123" s="838"/>
      <c r="AM123" s="838"/>
      <c r="AN123" s="838"/>
      <c r="AO123" s="839"/>
      <c r="AP123" s="885" t="s">
        <v>169</v>
      </c>
      <c r="AQ123" s="886"/>
      <c r="AR123" s="886"/>
      <c r="AS123" s="886"/>
      <c r="AT123" s="887"/>
      <c r="AU123" s="950"/>
      <c r="AV123" s="951"/>
      <c r="AW123" s="951"/>
      <c r="AX123" s="951"/>
      <c r="AY123" s="951"/>
      <c r="AZ123" s="257" t="s">
        <v>184</v>
      </c>
      <c r="BA123" s="257"/>
      <c r="BB123" s="257"/>
      <c r="BC123" s="257"/>
      <c r="BD123" s="257"/>
      <c r="BE123" s="257"/>
      <c r="BF123" s="257"/>
      <c r="BG123" s="257"/>
      <c r="BH123" s="257"/>
      <c r="BI123" s="257"/>
      <c r="BJ123" s="257"/>
      <c r="BK123" s="257"/>
      <c r="BL123" s="257"/>
      <c r="BM123" s="257"/>
      <c r="BN123" s="257"/>
      <c r="BO123" s="938" t="s">
        <v>470</v>
      </c>
      <c r="BP123" s="939"/>
      <c r="BQ123" s="893">
        <v>21182831</v>
      </c>
      <c r="BR123" s="894"/>
      <c r="BS123" s="894"/>
      <c r="BT123" s="894"/>
      <c r="BU123" s="894"/>
      <c r="BV123" s="894">
        <v>21030970</v>
      </c>
      <c r="BW123" s="894"/>
      <c r="BX123" s="894"/>
      <c r="BY123" s="894"/>
      <c r="BZ123" s="894"/>
      <c r="CA123" s="894">
        <v>21125008</v>
      </c>
      <c r="CB123" s="894"/>
      <c r="CC123" s="894"/>
      <c r="CD123" s="894"/>
      <c r="CE123" s="894"/>
      <c r="CF123" s="804"/>
      <c r="CG123" s="805"/>
      <c r="CH123" s="805"/>
      <c r="CI123" s="805"/>
      <c r="CJ123" s="895"/>
      <c r="CK123" s="930"/>
      <c r="CL123" s="916"/>
      <c r="CM123" s="916"/>
      <c r="CN123" s="916"/>
      <c r="CO123" s="917"/>
      <c r="CP123" s="896" t="s">
        <v>471</v>
      </c>
      <c r="CQ123" s="897"/>
      <c r="CR123" s="897"/>
      <c r="CS123" s="897"/>
      <c r="CT123" s="897"/>
      <c r="CU123" s="897"/>
      <c r="CV123" s="897"/>
      <c r="CW123" s="897"/>
      <c r="CX123" s="897"/>
      <c r="CY123" s="897"/>
      <c r="CZ123" s="897"/>
      <c r="DA123" s="897"/>
      <c r="DB123" s="897"/>
      <c r="DC123" s="897"/>
      <c r="DD123" s="897"/>
      <c r="DE123" s="897"/>
      <c r="DF123" s="898"/>
      <c r="DG123" s="837">
        <v>58500</v>
      </c>
      <c r="DH123" s="838"/>
      <c r="DI123" s="838"/>
      <c r="DJ123" s="838"/>
      <c r="DK123" s="839"/>
      <c r="DL123" s="840">
        <v>64440</v>
      </c>
      <c r="DM123" s="838"/>
      <c r="DN123" s="838"/>
      <c r="DO123" s="838"/>
      <c r="DP123" s="839"/>
      <c r="DQ123" s="840">
        <v>60615</v>
      </c>
      <c r="DR123" s="838"/>
      <c r="DS123" s="838"/>
      <c r="DT123" s="838"/>
      <c r="DU123" s="839"/>
      <c r="DV123" s="885">
        <v>1.1000000000000001</v>
      </c>
      <c r="DW123" s="886"/>
      <c r="DX123" s="886"/>
      <c r="DY123" s="886"/>
      <c r="DZ123" s="887"/>
    </row>
    <row r="124" spans="1:130" s="226" customFormat="1" ht="26.25" customHeight="1" thickBot="1" x14ac:dyDescent="0.2">
      <c r="A124" s="878"/>
      <c r="B124" s="879"/>
      <c r="C124" s="882" t="s">
        <v>456</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169</v>
      </c>
      <c r="AB124" s="838"/>
      <c r="AC124" s="838"/>
      <c r="AD124" s="838"/>
      <c r="AE124" s="839"/>
      <c r="AF124" s="840" t="s">
        <v>169</v>
      </c>
      <c r="AG124" s="838"/>
      <c r="AH124" s="838"/>
      <c r="AI124" s="838"/>
      <c r="AJ124" s="839"/>
      <c r="AK124" s="840" t="s">
        <v>169</v>
      </c>
      <c r="AL124" s="838"/>
      <c r="AM124" s="838"/>
      <c r="AN124" s="838"/>
      <c r="AO124" s="839"/>
      <c r="AP124" s="885" t="s">
        <v>169</v>
      </c>
      <c r="AQ124" s="886"/>
      <c r="AR124" s="886"/>
      <c r="AS124" s="886"/>
      <c r="AT124" s="887"/>
      <c r="AU124" s="888" t="s">
        <v>472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434</v>
      </c>
      <c r="BR124" s="892"/>
      <c r="BS124" s="892"/>
      <c r="BT124" s="892"/>
      <c r="BU124" s="892"/>
      <c r="BV124" s="892" t="s">
        <v>169</v>
      </c>
      <c r="BW124" s="892"/>
      <c r="BX124" s="892"/>
      <c r="BY124" s="892"/>
      <c r="BZ124" s="892"/>
      <c r="CA124" s="892" t="s">
        <v>434</v>
      </c>
      <c r="CB124" s="892"/>
      <c r="CC124" s="892"/>
      <c r="CD124" s="892"/>
      <c r="CE124" s="892"/>
      <c r="CF124" s="782"/>
      <c r="CG124" s="783"/>
      <c r="CH124" s="783"/>
      <c r="CI124" s="783"/>
      <c r="CJ124" s="923"/>
      <c r="CK124" s="931"/>
      <c r="CL124" s="931"/>
      <c r="CM124" s="931"/>
      <c r="CN124" s="931"/>
      <c r="CO124" s="932"/>
      <c r="CP124" s="896" t="s">
        <v>473</v>
      </c>
      <c r="CQ124" s="897"/>
      <c r="CR124" s="897"/>
      <c r="CS124" s="897"/>
      <c r="CT124" s="897"/>
      <c r="CU124" s="897"/>
      <c r="CV124" s="897"/>
      <c r="CW124" s="897"/>
      <c r="CX124" s="897"/>
      <c r="CY124" s="897"/>
      <c r="CZ124" s="897"/>
      <c r="DA124" s="897"/>
      <c r="DB124" s="897"/>
      <c r="DC124" s="897"/>
      <c r="DD124" s="897"/>
      <c r="DE124" s="897"/>
      <c r="DF124" s="898"/>
      <c r="DG124" s="820" t="s">
        <v>169</v>
      </c>
      <c r="DH124" s="821"/>
      <c r="DI124" s="821"/>
      <c r="DJ124" s="821"/>
      <c r="DK124" s="822"/>
      <c r="DL124" s="823" t="s">
        <v>169</v>
      </c>
      <c r="DM124" s="821"/>
      <c r="DN124" s="821"/>
      <c r="DO124" s="821"/>
      <c r="DP124" s="822"/>
      <c r="DQ124" s="823" t="s">
        <v>169</v>
      </c>
      <c r="DR124" s="821"/>
      <c r="DS124" s="821"/>
      <c r="DT124" s="821"/>
      <c r="DU124" s="822"/>
      <c r="DV124" s="909" t="s">
        <v>434</v>
      </c>
      <c r="DW124" s="910"/>
      <c r="DX124" s="910"/>
      <c r="DY124" s="910"/>
      <c r="DZ124" s="911"/>
    </row>
    <row r="125" spans="1:130" s="226" customFormat="1" ht="26.25" customHeight="1" x14ac:dyDescent="0.15">
      <c r="A125" s="878"/>
      <c r="B125" s="879"/>
      <c r="C125" s="882" t="s">
        <v>458</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169</v>
      </c>
      <c r="AB125" s="838"/>
      <c r="AC125" s="838"/>
      <c r="AD125" s="838"/>
      <c r="AE125" s="839"/>
      <c r="AF125" s="840" t="s">
        <v>169</v>
      </c>
      <c r="AG125" s="838"/>
      <c r="AH125" s="838"/>
      <c r="AI125" s="838"/>
      <c r="AJ125" s="839"/>
      <c r="AK125" s="840" t="s">
        <v>434</v>
      </c>
      <c r="AL125" s="838"/>
      <c r="AM125" s="838"/>
      <c r="AN125" s="838"/>
      <c r="AO125" s="839"/>
      <c r="AP125" s="885" t="s">
        <v>169</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474</v>
      </c>
      <c r="CL125" s="913"/>
      <c r="CM125" s="913"/>
      <c r="CN125" s="913"/>
      <c r="CO125" s="914"/>
      <c r="CP125" s="921" t="s">
        <v>475</v>
      </c>
      <c r="CQ125" s="866"/>
      <c r="CR125" s="866"/>
      <c r="CS125" s="866"/>
      <c r="CT125" s="866"/>
      <c r="CU125" s="866"/>
      <c r="CV125" s="866"/>
      <c r="CW125" s="866"/>
      <c r="CX125" s="866"/>
      <c r="CY125" s="866"/>
      <c r="CZ125" s="866"/>
      <c r="DA125" s="866"/>
      <c r="DB125" s="866"/>
      <c r="DC125" s="866"/>
      <c r="DD125" s="866"/>
      <c r="DE125" s="866"/>
      <c r="DF125" s="867"/>
      <c r="DG125" s="922" t="s">
        <v>169</v>
      </c>
      <c r="DH125" s="903"/>
      <c r="DI125" s="903"/>
      <c r="DJ125" s="903"/>
      <c r="DK125" s="903"/>
      <c r="DL125" s="903" t="s">
        <v>169</v>
      </c>
      <c r="DM125" s="903"/>
      <c r="DN125" s="903"/>
      <c r="DO125" s="903"/>
      <c r="DP125" s="903"/>
      <c r="DQ125" s="903" t="s">
        <v>169</v>
      </c>
      <c r="DR125" s="903"/>
      <c r="DS125" s="903"/>
      <c r="DT125" s="903"/>
      <c r="DU125" s="903"/>
      <c r="DV125" s="904" t="s">
        <v>169</v>
      </c>
      <c r="DW125" s="904"/>
      <c r="DX125" s="904"/>
      <c r="DY125" s="904"/>
      <c r="DZ125" s="905"/>
    </row>
    <row r="126" spans="1:130" s="226" customFormat="1" ht="26.25" customHeight="1" thickBot="1" x14ac:dyDescent="0.2">
      <c r="A126" s="878"/>
      <c r="B126" s="879"/>
      <c r="C126" s="882" t="s">
        <v>460</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169</v>
      </c>
      <c r="AB126" s="838"/>
      <c r="AC126" s="838"/>
      <c r="AD126" s="838"/>
      <c r="AE126" s="839"/>
      <c r="AF126" s="840" t="s">
        <v>169</v>
      </c>
      <c r="AG126" s="838"/>
      <c r="AH126" s="838"/>
      <c r="AI126" s="838"/>
      <c r="AJ126" s="839"/>
      <c r="AK126" s="840" t="s">
        <v>169</v>
      </c>
      <c r="AL126" s="838"/>
      <c r="AM126" s="838"/>
      <c r="AN126" s="838"/>
      <c r="AO126" s="839"/>
      <c r="AP126" s="885" t="s">
        <v>169</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476</v>
      </c>
      <c r="CQ126" s="808"/>
      <c r="CR126" s="808"/>
      <c r="CS126" s="808"/>
      <c r="CT126" s="808"/>
      <c r="CU126" s="808"/>
      <c r="CV126" s="808"/>
      <c r="CW126" s="808"/>
      <c r="CX126" s="808"/>
      <c r="CY126" s="808"/>
      <c r="CZ126" s="808"/>
      <c r="DA126" s="808"/>
      <c r="DB126" s="808"/>
      <c r="DC126" s="808"/>
      <c r="DD126" s="808"/>
      <c r="DE126" s="808"/>
      <c r="DF126" s="809"/>
      <c r="DG126" s="874" t="s">
        <v>169</v>
      </c>
      <c r="DH126" s="875"/>
      <c r="DI126" s="875"/>
      <c r="DJ126" s="875"/>
      <c r="DK126" s="875"/>
      <c r="DL126" s="875" t="s">
        <v>169</v>
      </c>
      <c r="DM126" s="875"/>
      <c r="DN126" s="875"/>
      <c r="DO126" s="875"/>
      <c r="DP126" s="875"/>
      <c r="DQ126" s="875" t="s">
        <v>169</v>
      </c>
      <c r="DR126" s="875"/>
      <c r="DS126" s="875"/>
      <c r="DT126" s="875"/>
      <c r="DU126" s="875"/>
      <c r="DV126" s="852" t="s">
        <v>169</v>
      </c>
      <c r="DW126" s="852"/>
      <c r="DX126" s="852"/>
      <c r="DY126" s="852"/>
      <c r="DZ126" s="853"/>
    </row>
    <row r="127" spans="1:130" s="226" customFormat="1" ht="26.25" customHeight="1" x14ac:dyDescent="0.15">
      <c r="A127" s="880"/>
      <c r="B127" s="881"/>
      <c r="C127" s="899" t="s">
        <v>477</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169</v>
      </c>
      <c r="AB127" s="838"/>
      <c r="AC127" s="838"/>
      <c r="AD127" s="838"/>
      <c r="AE127" s="839"/>
      <c r="AF127" s="840" t="s">
        <v>169</v>
      </c>
      <c r="AG127" s="838"/>
      <c r="AH127" s="838"/>
      <c r="AI127" s="838"/>
      <c r="AJ127" s="839"/>
      <c r="AK127" s="840" t="s">
        <v>169</v>
      </c>
      <c r="AL127" s="838"/>
      <c r="AM127" s="838"/>
      <c r="AN127" s="838"/>
      <c r="AO127" s="839"/>
      <c r="AP127" s="885" t="s">
        <v>169</v>
      </c>
      <c r="AQ127" s="886"/>
      <c r="AR127" s="886"/>
      <c r="AS127" s="886"/>
      <c r="AT127" s="887"/>
      <c r="AU127" s="262"/>
      <c r="AV127" s="262"/>
      <c r="AW127" s="262"/>
      <c r="AX127" s="902" t="s">
        <v>478</v>
      </c>
      <c r="AY127" s="870"/>
      <c r="AZ127" s="870"/>
      <c r="BA127" s="870"/>
      <c r="BB127" s="870"/>
      <c r="BC127" s="870"/>
      <c r="BD127" s="870"/>
      <c r="BE127" s="871"/>
      <c r="BF127" s="869" t="s">
        <v>479</v>
      </c>
      <c r="BG127" s="870"/>
      <c r="BH127" s="870"/>
      <c r="BI127" s="870"/>
      <c r="BJ127" s="870"/>
      <c r="BK127" s="870"/>
      <c r="BL127" s="871"/>
      <c r="BM127" s="869" t="s">
        <v>480</v>
      </c>
      <c r="BN127" s="870"/>
      <c r="BO127" s="870"/>
      <c r="BP127" s="870"/>
      <c r="BQ127" s="870"/>
      <c r="BR127" s="870"/>
      <c r="BS127" s="871"/>
      <c r="BT127" s="869" t="s">
        <v>481</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482</v>
      </c>
      <c r="CQ127" s="808"/>
      <c r="CR127" s="808"/>
      <c r="CS127" s="808"/>
      <c r="CT127" s="808"/>
      <c r="CU127" s="808"/>
      <c r="CV127" s="808"/>
      <c r="CW127" s="808"/>
      <c r="CX127" s="808"/>
      <c r="CY127" s="808"/>
      <c r="CZ127" s="808"/>
      <c r="DA127" s="808"/>
      <c r="DB127" s="808"/>
      <c r="DC127" s="808"/>
      <c r="DD127" s="808"/>
      <c r="DE127" s="808"/>
      <c r="DF127" s="809"/>
      <c r="DG127" s="874" t="s">
        <v>169</v>
      </c>
      <c r="DH127" s="875"/>
      <c r="DI127" s="875"/>
      <c r="DJ127" s="875"/>
      <c r="DK127" s="875"/>
      <c r="DL127" s="875" t="s">
        <v>169</v>
      </c>
      <c r="DM127" s="875"/>
      <c r="DN127" s="875"/>
      <c r="DO127" s="875"/>
      <c r="DP127" s="875"/>
      <c r="DQ127" s="875" t="s">
        <v>169</v>
      </c>
      <c r="DR127" s="875"/>
      <c r="DS127" s="875"/>
      <c r="DT127" s="875"/>
      <c r="DU127" s="875"/>
      <c r="DV127" s="852" t="s">
        <v>169</v>
      </c>
      <c r="DW127" s="852"/>
      <c r="DX127" s="852"/>
      <c r="DY127" s="852"/>
      <c r="DZ127" s="853"/>
    </row>
    <row r="128" spans="1:130" s="226" customFormat="1" ht="26.25" customHeight="1" thickBot="1" x14ac:dyDescent="0.2">
      <c r="A128" s="854" t="s">
        <v>483</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484</v>
      </c>
      <c r="X128" s="856"/>
      <c r="Y128" s="856"/>
      <c r="Z128" s="857"/>
      <c r="AA128" s="858">
        <v>71821</v>
      </c>
      <c r="AB128" s="859"/>
      <c r="AC128" s="859"/>
      <c r="AD128" s="859"/>
      <c r="AE128" s="860"/>
      <c r="AF128" s="861">
        <v>57442</v>
      </c>
      <c r="AG128" s="859"/>
      <c r="AH128" s="859"/>
      <c r="AI128" s="859"/>
      <c r="AJ128" s="860"/>
      <c r="AK128" s="861">
        <v>49500</v>
      </c>
      <c r="AL128" s="859"/>
      <c r="AM128" s="859"/>
      <c r="AN128" s="859"/>
      <c r="AO128" s="860"/>
      <c r="AP128" s="862"/>
      <c r="AQ128" s="863"/>
      <c r="AR128" s="863"/>
      <c r="AS128" s="863"/>
      <c r="AT128" s="864"/>
      <c r="AU128" s="262"/>
      <c r="AV128" s="262"/>
      <c r="AW128" s="262"/>
      <c r="AX128" s="865" t="s">
        <v>485</v>
      </c>
      <c r="AY128" s="866"/>
      <c r="AZ128" s="866"/>
      <c r="BA128" s="866"/>
      <c r="BB128" s="866"/>
      <c r="BC128" s="866"/>
      <c r="BD128" s="866"/>
      <c r="BE128" s="867"/>
      <c r="BF128" s="844" t="s">
        <v>169</v>
      </c>
      <c r="BG128" s="845"/>
      <c r="BH128" s="845"/>
      <c r="BI128" s="845"/>
      <c r="BJ128" s="845"/>
      <c r="BK128" s="845"/>
      <c r="BL128" s="868"/>
      <c r="BM128" s="844">
        <v>14.05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486</v>
      </c>
      <c r="CQ128" s="786"/>
      <c r="CR128" s="786"/>
      <c r="CS128" s="786"/>
      <c r="CT128" s="786"/>
      <c r="CU128" s="786"/>
      <c r="CV128" s="786"/>
      <c r="CW128" s="786"/>
      <c r="CX128" s="786"/>
      <c r="CY128" s="786"/>
      <c r="CZ128" s="786"/>
      <c r="DA128" s="786"/>
      <c r="DB128" s="786"/>
      <c r="DC128" s="786"/>
      <c r="DD128" s="786"/>
      <c r="DE128" s="786"/>
      <c r="DF128" s="787"/>
      <c r="DG128" s="848" t="s">
        <v>434</v>
      </c>
      <c r="DH128" s="849"/>
      <c r="DI128" s="849"/>
      <c r="DJ128" s="849"/>
      <c r="DK128" s="849"/>
      <c r="DL128" s="849" t="s">
        <v>169</v>
      </c>
      <c r="DM128" s="849"/>
      <c r="DN128" s="849"/>
      <c r="DO128" s="849"/>
      <c r="DP128" s="849"/>
      <c r="DQ128" s="849" t="s">
        <v>434</v>
      </c>
      <c r="DR128" s="849"/>
      <c r="DS128" s="849"/>
      <c r="DT128" s="849"/>
      <c r="DU128" s="849"/>
      <c r="DV128" s="850" t="s">
        <v>169</v>
      </c>
      <c r="DW128" s="850"/>
      <c r="DX128" s="850"/>
      <c r="DY128" s="850"/>
      <c r="DZ128" s="851"/>
    </row>
    <row r="129" spans="1:131" s="226" customFormat="1" ht="26.25" customHeight="1" x14ac:dyDescent="0.15">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487</v>
      </c>
      <c r="X129" s="835"/>
      <c r="Y129" s="835"/>
      <c r="Z129" s="836"/>
      <c r="AA129" s="837">
        <v>7580450</v>
      </c>
      <c r="AB129" s="838"/>
      <c r="AC129" s="838"/>
      <c r="AD129" s="838"/>
      <c r="AE129" s="839"/>
      <c r="AF129" s="840">
        <v>7258881</v>
      </c>
      <c r="AG129" s="838"/>
      <c r="AH129" s="838"/>
      <c r="AI129" s="838"/>
      <c r="AJ129" s="839"/>
      <c r="AK129" s="840">
        <v>6987644</v>
      </c>
      <c r="AL129" s="838"/>
      <c r="AM129" s="838"/>
      <c r="AN129" s="838"/>
      <c r="AO129" s="839"/>
      <c r="AP129" s="841"/>
      <c r="AQ129" s="842"/>
      <c r="AR129" s="842"/>
      <c r="AS129" s="842"/>
      <c r="AT129" s="843"/>
      <c r="AU129" s="264"/>
      <c r="AV129" s="264"/>
      <c r="AW129" s="264"/>
      <c r="AX129" s="807" t="s">
        <v>488</v>
      </c>
      <c r="AY129" s="808"/>
      <c r="AZ129" s="808"/>
      <c r="BA129" s="808"/>
      <c r="BB129" s="808"/>
      <c r="BC129" s="808"/>
      <c r="BD129" s="808"/>
      <c r="BE129" s="809"/>
      <c r="BF129" s="827" t="s">
        <v>169</v>
      </c>
      <c r="BG129" s="828"/>
      <c r="BH129" s="828"/>
      <c r="BI129" s="828"/>
      <c r="BJ129" s="828"/>
      <c r="BK129" s="828"/>
      <c r="BL129" s="829"/>
      <c r="BM129" s="827">
        <v>19.05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489</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490</v>
      </c>
      <c r="X130" s="835"/>
      <c r="Y130" s="835"/>
      <c r="Z130" s="836"/>
      <c r="AA130" s="837">
        <v>1460832</v>
      </c>
      <c r="AB130" s="838"/>
      <c r="AC130" s="838"/>
      <c r="AD130" s="838"/>
      <c r="AE130" s="839"/>
      <c r="AF130" s="840">
        <v>1424576</v>
      </c>
      <c r="AG130" s="838"/>
      <c r="AH130" s="838"/>
      <c r="AI130" s="838"/>
      <c r="AJ130" s="839"/>
      <c r="AK130" s="840">
        <v>1383184</v>
      </c>
      <c r="AL130" s="838"/>
      <c r="AM130" s="838"/>
      <c r="AN130" s="838"/>
      <c r="AO130" s="839"/>
      <c r="AP130" s="841"/>
      <c r="AQ130" s="842"/>
      <c r="AR130" s="842"/>
      <c r="AS130" s="842"/>
      <c r="AT130" s="843"/>
      <c r="AU130" s="264"/>
      <c r="AV130" s="264"/>
      <c r="AW130" s="264"/>
      <c r="AX130" s="807" t="s">
        <v>491</v>
      </c>
      <c r="AY130" s="808"/>
      <c r="AZ130" s="808"/>
      <c r="BA130" s="808"/>
      <c r="BB130" s="808"/>
      <c r="BC130" s="808"/>
      <c r="BD130" s="808"/>
      <c r="BE130" s="809"/>
      <c r="BF130" s="810">
        <v>8.6</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492</v>
      </c>
      <c r="X131" s="818"/>
      <c r="Y131" s="818"/>
      <c r="Z131" s="819"/>
      <c r="AA131" s="820">
        <v>6119618</v>
      </c>
      <c r="AB131" s="821"/>
      <c r="AC131" s="821"/>
      <c r="AD131" s="821"/>
      <c r="AE131" s="822"/>
      <c r="AF131" s="823">
        <v>5834305</v>
      </c>
      <c r="AG131" s="821"/>
      <c r="AH131" s="821"/>
      <c r="AI131" s="821"/>
      <c r="AJ131" s="822"/>
      <c r="AK131" s="823">
        <v>5604460</v>
      </c>
      <c r="AL131" s="821"/>
      <c r="AM131" s="821"/>
      <c r="AN131" s="821"/>
      <c r="AO131" s="822"/>
      <c r="AP131" s="824"/>
      <c r="AQ131" s="825"/>
      <c r="AR131" s="825"/>
      <c r="AS131" s="825"/>
      <c r="AT131" s="826"/>
      <c r="AU131" s="264"/>
      <c r="AV131" s="264"/>
      <c r="AW131" s="264"/>
      <c r="AX131" s="785" t="s">
        <v>493</v>
      </c>
      <c r="AY131" s="786"/>
      <c r="AZ131" s="786"/>
      <c r="BA131" s="786"/>
      <c r="BB131" s="786"/>
      <c r="BC131" s="786"/>
      <c r="BD131" s="786"/>
      <c r="BE131" s="787"/>
      <c r="BF131" s="788" t="s">
        <v>169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494</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495</v>
      </c>
      <c r="W132" s="798"/>
      <c r="X132" s="798"/>
      <c r="Y132" s="798"/>
      <c r="Z132" s="799"/>
      <c r="AA132" s="800">
        <v>8.9046734619999999</v>
      </c>
      <c r="AB132" s="801"/>
      <c r="AC132" s="801"/>
      <c r="AD132" s="801"/>
      <c r="AE132" s="802"/>
      <c r="AF132" s="803">
        <v>8.6692759460000008</v>
      </c>
      <c r="AG132" s="801"/>
      <c r="AH132" s="801"/>
      <c r="AI132" s="801"/>
      <c r="AJ132" s="802"/>
      <c r="AK132" s="803">
        <v>8.3442472599999995</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496</v>
      </c>
      <c r="W133" s="777"/>
      <c r="X133" s="777"/>
      <c r="Y133" s="777"/>
      <c r="Z133" s="778"/>
      <c r="AA133" s="779">
        <v>10.6</v>
      </c>
      <c r="AB133" s="780"/>
      <c r="AC133" s="780"/>
      <c r="AD133" s="780"/>
      <c r="AE133" s="781"/>
      <c r="AF133" s="779">
        <v>9.6999999999999993</v>
      </c>
      <c r="AG133" s="780"/>
      <c r="AH133" s="780"/>
      <c r="AI133" s="780"/>
      <c r="AJ133" s="781"/>
      <c r="AK133" s="779">
        <v>8.6</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HhcXoi32RoCRaEGeMpxGUZaRmLTGy2qvHUCMoIsyUiUKnoLV5Pps/FrDyLteG/J0GwJvwFYvtG1kviOrPoUuhA==" saltValue="skowKR2QGF3YYMhws7vPv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55" zoomScaleNormal="85" zoomScaleSheetLayoutView="55"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497</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DZG2epB0lFDU1rSpmq3sBum2j6X72edhdX4WHyLvzBE7FcYonETyiv8lUY0a4kkW7Im7WAE5TjsnmeXeE2hI/A==" saltValue="5T+I5GZ7F/kI5YP2QS+g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9QK6OCW4EF9Z8kvbHIQme/EQ7xRtRLWCgXevoyymFH6InbU9QB+lUievUGyuPFhP1YRB0GzUWWYKC/CIMFJObQ==" saltValue="4LnpDxzalXgSzBU7HCiPC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498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499</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500</v>
      </c>
      <c r="AP7" s="283"/>
      <c r="AQ7" s="284" t="s">
        <v>501</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502</v>
      </c>
      <c r="AQ8" s="290" t="s">
        <v>503</v>
      </c>
      <c r="AR8" s="291" t="s">
        <v>504</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505</v>
      </c>
      <c r="AL9" s="1207"/>
      <c r="AM9" s="1207"/>
      <c r="AN9" s="1208"/>
      <c r="AO9" s="292">
        <v>1335493</v>
      </c>
      <c r="AP9" s="292">
        <v>71805</v>
      </c>
      <c r="AQ9" s="293">
        <v>90243</v>
      </c>
      <c r="AR9" s="294">
        <v>-20.399999999999999</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506</v>
      </c>
      <c r="AL10" s="1207"/>
      <c r="AM10" s="1207"/>
      <c r="AN10" s="1208"/>
      <c r="AO10" s="295">
        <v>127976</v>
      </c>
      <c r="AP10" s="295">
        <v>6881</v>
      </c>
      <c r="AQ10" s="296">
        <v>8421</v>
      </c>
      <c r="AR10" s="297">
        <v>-18.3</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507</v>
      </c>
      <c r="AL11" s="1207"/>
      <c r="AM11" s="1207"/>
      <c r="AN11" s="1208"/>
      <c r="AO11" s="295">
        <v>322361</v>
      </c>
      <c r="AP11" s="295">
        <v>17332</v>
      </c>
      <c r="AQ11" s="296">
        <v>13771</v>
      </c>
      <c r="AR11" s="297">
        <v>25.9</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508</v>
      </c>
      <c r="AL12" s="1207"/>
      <c r="AM12" s="1207"/>
      <c r="AN12" s="1208"/>
      <c r="AO12" s="295">
        <v>13624</v>
      </c>
      <c r="AP12" s="295">
        <v>733</v>
      </c>
      <c r="AQ12" s="296">
        <v>2513</v>
      </c>
      <c r="AR12" s="297">
        <v>-70.8</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509</v>
      </c>
      <c r="AL13" s="1207"/>
      <c r="AM13" s="1207"/>
      <c r="AN13" s="1208"/>
      <c r="AO13" s="295" t="s">
        <v>510</v>
      </c>
      <c r="AP13" s="295" t="s">
        <v>510</v>
      </c>
      <c r="AQ13" s="296" t="s">
        <v>510</v>
      </c>
      <c r="AR13" s="297" t="s">
        <v>510</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511</v>
      </c>
      <c r="AL14" s="1207"/>
      <c r="AM14" s="1207"/>
      <c r="AN14" s="1208"/>
      <c r="AO14" s="295">
        <v>203812</v>
      </c>
      <c r="AP14" s="295">
        <v>10958</v>
      </c>
      <c r="AQ14" s="296">
        <v>5857</v>
      </c>
      <c r="AR14" s="297">
        <v>87.1</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512</v>
      </c>
      <c r="AL15" s="1207"/>
      <c r="AM15" s="1207"/>
      <c r="AN15" s="1208"/>
      <c r="AO15" s="295">
        <v>38863</v>
      </c>
      <c r="AP15" s="295">
        <v>2090</v>
      </c>
      <c r="AQ15" s="296">
        <v>2231</v>
      </c>
      <c r="AR15" s="297">
        <v>-6.3</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513</v>
      </c>
      <c r="AL16" s="1210"/>
      <c r="AM16" s="1210"/>
      <c r="AN16" s="1211"/>
      <c r="AO16" s="295">
        <v>-166343</v>
      </c>
      <c r="AP16" s="295">
        <v>-8944</v>
      </c>
      <c r="AQ16" s="296">
        <v>-9195</v>
      </c>
      <c r="AR16" s="297">
        <v>-2.7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184</v>
      </c>
      <c r="AL17" s="1210"/>
      <c r="AM17" s="1210"/>
      <c r="AN17" s="1211"/>
      <c r="AO17" s="295">
        <v>1875786</v>
      </c>
      <c r="AP17" s="295">
        <v>100854</v>
      </c>
      <c r="AQ17" s="296">
        <v>113840</v>
      </c>
      <c r="AR17" s="297">
        <v>-11.4</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514</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515</v>
      </c>
      <c r="AP20" s="303" t="s">
        <v>516</v>
      </c>
      <c r="AQ20" s="304" t="s">
        <v>517</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518</v>
      </c>
      <c r="AL21" s="1204"/>
      <c r="AM21" s="1204"/>
      <c r="AN21" s="1205"/>
      <c r="AO21" s="307">
        <v>8.82</v>
      </c>
      <c r="AP21" s="308">
        <v>10.62</v>
      </c>
      <c r="AQ21" s="309">
        <v>-1.8</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519</v>
      </c>
      <c r="AL22" s="1204"/>
      <c r="AM22" s="1204"/>
      <c r="AN22" s="1205"/>
      <c r="AO22" s="312">
        <v>92.8</v>
      </c>
      <c r="AP22" s="313">
        <v>95.8</v>
      </c>
      <c r="AQ22" s="314">
        <v>-3</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520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521</v>
      </c>
      <c r="AO27" s="273"/>
      <c r="AP27" s="273"/>
      <c r="AQ27" s="273"/>
      <c r="AR27" s="273"/>
      <c r="AS27" s="273"/>
      <c r="AT27" s="273"/>
    </row>
    <row r="28" spans="1:46" ht="17.25" x14ac:dyDescent="0.15">
      <c r="A28" s="274" t="s">
        <v>522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523</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500</v>
      </c>
      <c r="AP30" s="283"/>
      <c r="AQ30" s="284" t="s">
        <v>501</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502</v>
      </c>
      <c r="AQ31" s="290" t="s">
        <v>503</v>
      </c>
      <c r="AR31" s="291" t="s">
        <v>504</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524</v>
      </c>
      <c r="AL32" s="1195"/>
      <c r="AM32" s="1195"/>
      <c r="AN32" s="1196"/>
      <c r="AO32" s="322">
        <v>1548095</v>
      </c>
      <c r="AP32" s="322">
        <v>83235</v>
      </c>
      <c r="AQ32" s="323">
        <v>74521</v>
      </c>
      <c r="AR32" s="324">
        <v>11.7</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525</v>
      </c>
      <c r="AL33" s="1195"/>
      <c r="AM33" s="1195"/>
      <c r="AN33" s="1196"/>
      <c r="AO33" s="322" t="s">
        <v>510</v>
      </c>
      <c r="AP33" s="322" t="s">
        <v>510</v>
      </c>
      <c r="AQ33" s="323" t="s">
        <v>510</v>
      </c>
      <c r="AR33" s="324" t="s">
        <v>510</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526</v>
      </c>
      <c r="AL34" s="1195"/>
      <c r="AM34" s="1195"/>
      <c r="AN34" s="1196"/>
      <c r="AO34" s="322" t="s">
        <v>510</v>
      </c>
      <c r="AP34" s="322" t="s">
        <v>510</v>
      </c>
      <c r="AQ34" s="323" t="s">
        <v>510</v>
      </c>
      <c r="AR34" s="324" t="s">
        <v>510</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527</v>
      </c>
      <c r="AL35" s="1195"/>
      <c r="AM35" s="1195"/>
      <c r="AN35" s="1196"/>
      <c r="AO35" s="322">
        <v>283202</v>
      </c>
      <c r="AP35" s="322">
        <v>15227</v>
      </c>
      <c r="AQ35" s="323">
        <v>19378</v>
      </c>
      <c r="AR35" s="324">
        <v>-21.4</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528</v>
      </c>
      <c r="AL36" s="1195"/>
      <c r="AM36" s="1195"/>
      <c r="AN36" s="1196"/>
      <c r="AO36" s="322">
        <v>69037</v>
      </c>
      <c r="AP36" s="322">
        <v>3712</v>
      </c>
      <c r="AQ36" s="323">
        <v>3039</v>
      </c>
      <c r="AR36" s="324">
        <v>22.1</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529</v>
      </c>
      <c r="AL37" s="1195"/>
      <c r="AM37" s="1195"/>
      <c r="AN37" s="1196"/>
      <c r="AO37" s="322" t="s">
        <v>510</v>
      </c>
      <c r="AP37" s="322" t="s">
        <v>510</v>
      </c>
      <c r="AQ37" s="323">
        <v>1253</v>
      </c>
      <c r="AR37" s="324" t="s">
        <v>510</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530</v>
      </c>
      <c r="AL38" s="1198"/>
      <c r="AM38" s="1198"/>
      <c r="AN38" s="1199"/>
      <c r="AO38" s="325" t="s">
        <v>510</v>
      </c>
      <c r="AP38" s="325" t="s">
        <v>510</v>
      </c>
      <c r="AQ38" s="326">
        <v>3</v>
      </c>
      <c r="AR38" s="314" t="s">
        <v>510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531</v>
      </c>
      <c r="AL39" s="1198"/>
      <c r="AM39" s="1198"/>
      <c r="AN39" s="1199"/>
      <c r="AO39" s="322">
        <v>-49500</v>
      </c>
      <c r="AP39" s="322">
        <v>-2661</v>
      </c>
      <c r="AQ39" s="323">
        <v>-3246</v>
      </c>
      <c r="AR39" s="324">
        <v>-18</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532</v>
      </c>
      <c r="AL40" s="1195"/>
      <c r="AM40" s="1195"/>
      <c r="AN40" s="1196"/>
      <c r="AO40" s="322">
        <v>-1383184</v>
      </c>
      <c r="AP40" s="322">
        <v>-74369</v>
      </c>
      <c r="AQ40" s="323">
        <v>-65677</v>
      </c>
      <c r="AR40" s="324">
        <v>13.2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296</v>
      </c>
      <c r="AL41" s="1201"/>
      <c r="AM41" s="1201"/>
      <c r="AN41" s="1202"/>
      <c r="AO41" s="322">
        <v>467650</v>
      </c>
      <c r="AP41" s="322">
        <v>25144</v>
      </c>
      <c r="AQ41" s="323">
        <v>29272</v>
      </c>
      <c r="AR41" s="324">
        <v>-14.1</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533</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534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535</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500</v>
      </c>
      <c r="AN49" s="1189" t="s">
        <v>536</v>
      </c>
      <c r="AO49" s="1190"/>
      <c r="AP49" s="1190"/>
      <c r="AQ49" s="1190"/>
      <c r="AR49" s="1191"/>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537</v>
      </c>
      <c r="AO50" s="339" t="s">
        <v>538</v>
      </c>
      <c r="AP50" s="340" t="s">
        <v>539</v>
      </c>
      <c r="AQ50" s="341" t="s">
        <v>540</v>
      </c>
      <c r="AR50" s="342" t="s">
        <v>541</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542</v>
      </c>
      <c r="AL51" s="335"/>
      <c r="AM51" s="343">
        <v>1003202</v>
      </c>
      <c r="AN51" s="344">
        <v>50415</v>
      </c>
      <c r="AO51" s="345">
        <v>9.5</v>
      </c>
      <c r="AP51" s="346">
        <v>118124</v>
      </c>
      <c r="AQ51" s="347">
        <v>49.2</v>
      </c>
      <c r="AR51" s="348">
        <v>-39.700000000000003</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543</v>
      </c>
      <c r="AM52" s="351">
        <v>529597</v>
      </c>
      <c r="AN52" s="352">
        <v>26614</v>
      </c>
      <c r="AO52" s="353">
        <v>-2</v>
      </c>
      <c r="AP52" s="354">
        <v>54614</v>
      </c>
      <c r="AQ52" s="355">
        <v>35</v>
      </c>
      <c r="AR52" s="356">
        <v>-37</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544</v>
      </c>
      <c r="AL53" s="335"/>
      <c r="AM53" s="343">
        <v>1667406</v>
      </c>
      <c r="AN53" s="344">
        <v>85272</v>
      </c>
      <c r="AO53" s="345">
        <v>69.099999999999994</v>
      </c>
      <c r="AP53" s="346">
        <v>101693</v>
      </c>
      <c r="AQ53" s="347">
        <v>-13.9</v>
      </c>
      <c r="AR53" s="348">
        <v>83</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543</v>
      </c>
      <c r="AM54" s="351">
        <v>667748</v>
      </c>
      <c r="AN54" s="352">
        <v>34149</v>
      </c>
      <c r="AO54" s="353">
        <v>28.3</v>
      </c>
      <c r="AP54" s="354">
        <v>51066</v>
      </c>
      <c r="AQ54" s="355">
        <v>-6.5</v>
      </c>
      <c r="AR54" s="356">
        <v>34.799999999999997</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545</v>
      </c>
      <c r="AL55" s="335"/>
      <c r="AM55" s="343">
        <v>1131626</v>
      </c>
      <c r="AN55" s="344">
        <v>58503</v>
      </c>
      <c r="AO55" s="345">
        <v>-31.4</v>
      </c>
      <c r="AP55" s="346">
        <v>96635</v>
      </c>
      <c r="AQ55" s="347">
        <v>-5</v>
      </c>
      <c r="AR55" s="348">
        <v>-26.4</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543</v>
      </c>
      <c r="AM56" s="351">
        <v>591998</v>
      </c>
      <c r="AN56" s="352">
        <v>30605</v>
      </c>
      <c r="AO56" s="353">
        <v>-10.4</v>
      </c>
      <c r="AP56" s="354">
        <v>44408</v>
      </c>
      <c r="AQ56" s="355">
        <v>-13</v>
      </c>
      <c r="AR56" s="356">
        <v>2.6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546</v>
      </c>
      <c r="AL57" s="335"/>
      <c r="AM57" s="343">
        <v>1168272</v>
      </c>
      <c r="AN57" s="344">
        <v>61588</v>
      </c>
      <c r="AO57" s="345">
        <v>5.3</v>
      </c>
      <c r="AP57" s="346">
        <v>97062</v>
      </c>
      <c r="AQ57" s="347">
        <v>0.4</v>
      </c>
      <c r="AR57" s="348">
        <v>4.9000000000000004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543</v>
      </c>
      <c r="AM58" s="351">
        <v>576278</v>
      </c>
      <c r="AN58" s="352">
        <v>30380</v>
      </c>
      <c r="AO58" s="353">
        <v>-0.7</v>
      </c>
      <c r="AP58" s="354">
        <v>50112</v>
      </c>
      <c r="AQ58" s="355">
        <v>12.8</v>
      </c>
      <c r="AR58" s="356">
        <v>-13.5</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547</v>
      </c>
      <c r="AL59" s="335"/>
      <c r="AM59" s="343">
        <v>1214756</v>
      </c>
      <c r="AN59" s="344">
        <v>65313</v>
      </c>
      <c r="AO59" s="345">
        <v>6</v>
      </c>
      <c r="AP59" s="346">
        <v>106005</v>
      </c>
      <c r="AQ59" s="347">
        <v>9.1999999999999993</v>
      </c>
      <c r="AR59" s="348">
        <v>-3.2</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543</v>
      </c>
      <c r="AM60" s="351">
        <v>678116</v>
      </c>
      <c r="AN60" s="352">
        <v>36460</v>
      </c>
      <c r="AO60" s="353">
        <v>20</v>
      </c>
      <c r="AP60" s="354">
        <v>58359</v>
      </c>
      <c r="AQ60" s="355">
        <v>16.5</v>
      </c>
      <c r="AR60" s="356">
        <v>3.5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548</v>
      </c>
      <c r="AL61" s="357"/>
      <c r="AM61" s="358">
        <v>1237052</v>
      </c>
      <c r="AN61" s="359">
        <v>64218</v>
      </c>
      <c r="AO61" s="360">
        <v>11.7</v>
      </c>
      <c r="AP61" s="361">
        <v>103904</v>
      </c>
      <c r="AQ61" s="362">
        <v>8</v>
      </c>
      <c r="AR61" s="348">
        <v>3.7</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543</v>
      </c>
      <c r="AM62" s="351">
        <v>608747</v>
      </c>
      <c r="AN62" s="352">
        <v>31642</v>
      </c>
      <c r="AO62" s="353">
        <v>7</v>
      </c>
      <c r="AP62" s="354">
        <v>51712</v>
      </c>
      <c r="AQ62" s="355">
        <v>9</v>
      </c>
      <c r="AR62" s="356">
        <v>-2</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8LRc6rylsNQ48YFWSV+Tq5q5oKnOeQ0OQdpZegFFg9iVCIwZaNTB88h58X90Q8Rgc4kp5KTgRa7D0VR9Hj3BhA==" saltValue="kjiQfNJld5+PfocpytGhD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lCjbykAy1AZDPlWsJOk+509IUxGYClX9dLwxbCExQyE4RjWKA917ljoFVRD1NNmLqIJWMa0uSXZn/TayPh0dQ==" saltValue="eUxQxddLZOLA4xkAGADD4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55" zoomScaleNormal="55"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2fk5w6oxDryB0Cybw0/cJyHrQAWDOqjExJJZnx6L/GYV5vlUL9jf2sp8IGsFWvx3s1jNchn3jsVO08BRPAVxQ==" saltValue="1oAPRYMaxpHsmJ1iJoKe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12" t="s">
        <v>3</v>
      </c>
      <c r="D47" s="1212"/>
      <c r="E47" s="1213"/>
      <c r="F47" s="11">
        <v>14.26</v>
      </c>
      <c r="G47" s="12">
        <v>15.81</v>
      </c>
      <c r="H47" s="12">
        <v>18.03</v>
      </c>
      <c r="I47" s="12">
        <v>21.45</v>
      </c>
      <c r="J47" s="13">
        <v>25.72</v>
      </c>
    </row>
    <row r="48" spans="2:10" ht="57.75" customHeight="1" x14ac:dyDescent="0.15">
      <c r="B48" s="14"/>
      <c r="C48" s="1214" t="s">
        <v>4</v>
      </c>
      <c r="D48" s="1214"/>
      <c r="E48" s="1215"/>
      <c r="F48" s="15">
        <v>2.84</v>
      </c>
      <c r="G48" s="16">
        <v>3.82</v>
      </c>
      <c r="H48" s="16">
        <v>4</v>
      </c>
      <c r="I48" s="16">
        <v>4.7300000000000004</v>
      </c>
      <c r="J48" s="17">
        <v>5.55</v>
      </c>
    </row>
    <row r="49" spans="2:10" ht="57.75" customHeight="1" thickBot="1" x14ac:dyDescent="0.2">
      <c r="B49" s="18"/>
      <c r="C49" s="1216" t="s">
        <v>5</v>
      </c>
      <c r="D49" s="1216"/>
      <c r="E49" s="1217"/>
      <c r="F49" s="19" t="s">
        <v>557</v>
      </c>
      <c r="G49" s="20">
        <v>3.71</v>
      </c>
      <c r="H49" s="20">
        <v>3.98</v>
      </c>
      <c r="I49" s="20">
        <v>0.56000000000000005</v>
      </c>
      <c r="J49" s="21">
        <v>0.64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2TJHAdARZd8S9VpOj9M/CRj5q+RzSrDZmGU0hVTOjZMnBP+fPRazHdRKfyRzm69JrjGVsv9fwSKtSiwKCnbbVA==" saltValue="On9gf9sqLQYfOZivSxYQk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201user</cp:lastModifiedBy>
  <cp:lastPrinted>2019-03-05T01:06:06Z</cp:lastPrinted>
  <dcterms:created xsi:type="dcterms:W3CDTF">2019-02-14T01:20:28Z</dcterms:created>
  <dcterms:modified xsi:type="dcterms:W3CDTF">2019-10-30T06:29:31Z</dcterms:modified>
</cp:coreProperties>
</file>