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90" windowWidth="14940" windowHeight="7845" tabRatio="7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l="1"/>
  <c r="BE36" i="9" l="1"/>
  <c r="BE37"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<sst xmlns="http://schemas.openxmlformats.org/spreadsheetml/2006/main" count="1022" uniqueCount="553">
  <si>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</si>
  <si>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</si>
  <si>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</si>
  <si>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</si>
  <si>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</si>
  <si>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</si>
  <si>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</si>
  <si>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</si>
  <si>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</si>
  <si>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</si>
  <si>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</si>
  <si>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</si>
  <si>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</si>
  <si>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</si>
  <si>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</si>
  <si>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</si>
  <si>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</si>
  <si>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</si>
  <si>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</si>
  <si>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</si>
  <si>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</si>
  <si>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</si>
  <si>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</si>
  <si>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</si>
  <si>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</si>
  <si>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</si>
  <si>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</si>
  <si>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</si>
  <si>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</si>
  <si>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</si>
  <si>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</si>
  <si>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</si>
  <si>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</si>
  <si>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</si>
  <si>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</si>
  <si>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</si>
  <si>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</si>
  <si>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</si>
  <si>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</si>
  <si>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</si>
  <si>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</si>
  <si>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</si>
  <si>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</si>
  <si>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</si>
  <si>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</si>
  <si>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</si>
  <si>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</si>
  <si>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</si>
  <si>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</si>
  <si>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</si>
  <si>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</si>
  <si>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</si>
  <si>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</si>
  <si>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</si>
  <si>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</si>
  <si>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</si>
  <si>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</si>
  <si>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</si>
  <si>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</si>
  <si>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</si>
  <si>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</si>
  <si>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</si>
  <si>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</si>
  <si>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</si>
  <si>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</si>
  <si>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</si>
  <si>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</si>
  <si>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</si>
  <si>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</si>
  <si>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</si>
  <si>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</si>
  <si>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</si>
  <si>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</si>
  <si>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</si>
  <si>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</si>
  <si>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</si>
  <si>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</si>
  <si>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</si>
  <si>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</si>
  <si>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</si>
  <si>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</si>
  <si>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</si>
  <si>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</si>
  <si>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</si>
  <si>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</si>
  <si>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</si>
  <si>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</si>
  <si>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</si>
  <si>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</si>
  <si>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</si>
  <si>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</si>
  <si>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</si>
  <si>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</si>
  <si>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</si>
  <si>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</si>
  <si>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</si>
  <si>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</si>
  <si>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</si>
  <si>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</si>
  <si>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</si>
  <si>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</si>
  <si>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</si>
  <si>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</si>
  <si>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</si>
  <si>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</si>
  <si>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</si>
  <si>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</si>
  <si>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</si>
  <si>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</si>
  <si>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</si>
  <si>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</si>
  <si>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</si>
  <si>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</si>
  <si>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</si>
  <si>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</si>
  <si>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</si>
  <si>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</si>
  <si>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</si>
  <si>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</si>
  <si>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</si>
  <si>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</si>
  <si>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</si>
  <si>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</si>
  <si>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</si>
  <si>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</si>
  <si>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</si>
  <si>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</si>
  <si>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</si>
  <si>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</si>
  <si>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</si>
  <si>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</si>
  <si>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</si>
  <si>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</si>
  <si>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</si>
  <si>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</si>
  <si>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</si>
  <si>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</si>
  <si>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</si>
  <si>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</si>
  <si>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</si>
  <si>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</si>
  <si>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</si>
  <si>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</si>
  <si>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</si>
  <si>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</si>
  <si>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</si>
  <si>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</si>
  <si>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</si>
  <si>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</si>
  <si>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</si>
  <si>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</si>
  <si>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</si>
  <si>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</si>
  <si>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</si>
  <si>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</si>
  <si>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</si>
  <si>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</si>
  <si>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</si>
  <si>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</si>
  <si>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</si>
  <si>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</si>
  <si>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</si>
  <si>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</si>
  <si>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</si>
  <si>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</si>
  <si>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</si>
  <si>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</si>
  <si>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</si>
  <si>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</si>
  <si>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</si>
  <si>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</si>
  <si>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</si>
  <si>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</si>
  <si>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</si>
  <si>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</si>
  <si>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</si>
  <si>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</si>
  <si>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</si>
  <si>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</si>
  <si>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</si>
  <si>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</si>
  <si>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</si>
  <si>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</si>
  <si>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</si>
  <si>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</si>
  <si>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</si>
  <si>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</si>
  <si>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</si>
  <si>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</si>
  <si>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</si>
  <si>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</si>
  <si>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</si>
  <si>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</si>
  <si>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</si>
  <si>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</si>
  <si>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</si>
  <si>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青森県五戸町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</si>
  <si>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</si>
  <si>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</si>
  <si>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</si>
  <si>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</si>
  <si>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</si>
  <si>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</si>
  <si>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</si>
  <si>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</si>
  <si>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</si>
  <si>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</si>
  <si>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</si>
  <si>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</si>
  <si>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</si>
  <si>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</si>
  <si>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</si>
  <si>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</si>
  <si>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</si>
  <si>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</si>
  <si>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</si>
  <si>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</si>
  <si>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</si>
  <si>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</si>
  <si>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</si>
  <si>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</si>
  <si>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</si>
  <si>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</si>
  <si>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</si>
  <si>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</si>
  <si>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</si>
  <si>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</si>
  <si>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</si>
  <si>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</si>
  <si>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</si>
  <si>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</si>
  <si>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</si>
  <si>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</si>
  <si>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</si>
  <si>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</si>
  <si>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</si>
  <si>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</si>
  <si>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</si>
  <si>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</si>
  <si>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</si>
  <si>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</si>
  <si>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</si>
  <si>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</si>
  <si>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</si>
  <si>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</si>
  <si>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</si>
  <si>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</si>
  <si>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</si>
  <si>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</si>
  <si>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</si>
  <si>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</si>
  <si>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</si>
  <si>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</si>
  <si>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</si>
  <si>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</si>
  <si>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</si>
  <si>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</si>
  <si>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</si>
  <si>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</si>
  <si>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</si>
  <si>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</si>
  <si>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</si>
  <si>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</si>
  <si>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</si>
  <si>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</si>
  <si>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</si>
  <si>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</si>
  <si>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</si>
  <si>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</si>
  <si>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</si>
  <si>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</si>
  <si>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</si>
  <si>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</si>
  <si>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</si>
  <si>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</si>
  <si>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</si>
  <si>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</si>
  <si>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</si>
  <si>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</si>
  <si>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</si>
  <si>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</si>
  <si>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</si>
  <si>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</si>
  <si>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</si>
  <si>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</si>
  <si>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</si>
  <si>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</si>
  <si>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</si>
  <si>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</si>
  <si>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</si>
  <si>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</si>
  <si>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</si>
  <si>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</si>
  <si>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</si>
  <si>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</si>
  <si>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</si>
  <si>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</si>
  <si>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</si>
  <si>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</si>
  <si>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</si>
  <si>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</si>
  <si>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</si>
  <si>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</si>
  <si>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</si>
  <si>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</si>
  <si>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</si>
  <si>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</si>
  <si>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</si>
  <si>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</si>
  <si>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</si>
  <si>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</si>
  <si>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</si>
  <si>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</si>
  <si>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</si>
  <si>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</si>
  <si>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</si>
  <si>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</si>
  <si>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</si>
  <si>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</si>
  <si>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</si>
  <si>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</si>
  <si>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</si>
  <si>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</si>
  <si>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</si>
  <si>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</si>
  <si>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</si>
  <si>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</si>
  <si>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</si>
  <si>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</si>
  <si>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</si>
  <si>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</si>
  <si>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</si>
  <si>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</si>
  <si>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</si>
  <si>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</si>
  <si>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</si>
  <si>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</si>
  <si>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</si>
  <si>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</si>
  <si>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</si>
  <si>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</si>
  <si>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</si>
  <si>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</si>
  <si>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</si>
  <si>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</si>
  <si>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</si>
  <si>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</si>
  <si>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青森県五戸町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</si>
  <si>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</si>
  <si>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</si>
  <si>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</si>
  <si>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</si>
  <si>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</si>
  <si>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</si>
  <si>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</si>
  <si>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</si>
  <si>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</si>
  <si>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</si>
  <si>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</si>
  <si>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</si>
  <si>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</si>
  <si>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</si>
  <si>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</si>
  <si>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</si>
  <si>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</si>
  <si>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</si>
  <si>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</si>
  <si>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</si>
  <si>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</si>
  <si>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</si>
  <si>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</si>
  <si>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</si>
  <si>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</si>
  <si>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</si>
  <si>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</si>
  <si>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</si>
  <si>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</si>
  <si>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</si>
  <si>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</si>
  <si>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</si>
  <si>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</si>
  <si>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</si>
  <si>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</si>
  <si>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介護保険事業（保険事業勘定）</t>
    <phoneticPr fontId="5"/>
  </si>
  <si>
    <t>後期高齢者医療事業</t>
    <phoneticPr fontId="5"/>
  </si>
  <si>
    <t>五戸町病院事業会計</t>
    <phoneticPr fontId="5"/>
  </si>
  <si>
    <t>法適用企業</t>
    <phoneticPr fontId="5"/>
  </si>
  <si>
    <t>下水道事業特別会計</t>
    <phoneticPr fontId="5"/>
  </si>
  <si>
    <t>法非適用企業</t>
    <phoneticPr fontId="5"/>
  </si>
  <si>
    <t>農業集落排水処理施設事業特別会計</t>
    <phoneticPr fontId="5"/>
  </si>
  <si>
    <t>簡易水道事業特別会計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</si>
  <si>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</si>
  <si>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</si>
  <si>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</si>
  <si>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</si>
  <si>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</si>
  <si>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</si>
  <si>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</si>
  <si>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</si>
  <si>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</si>
  <si>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</si>
  <si>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</si>
  <si>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</si>
  <si>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</si>
  <si>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</si>
  <si>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</si>
  <si>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</si>
  <si>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</si>
  <si>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</si>
  <si>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</si>
  <si>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</si>
  <si>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</si>
  <si>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</si>
  <si>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</si>
  <si>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</si>
  <si>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</si>
  <si>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</si>
  <si>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</si>
  <si>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</si>
  <si>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</si>
  <si>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</si>
  <si>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</si>
  <si>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</si>
  <si>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</si>
  <si>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</si>
  <si>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</si>
  <si>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</si>
  <si>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</si>
  <si>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</si>
  <si>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</si>
  <si>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</si>
  <si>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</si>
  <si>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</si>
  <si>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</si>
  <si>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</si>
  <si>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</si>
  <si>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</si>
  <si>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</si>
  <si>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</si>
  <si>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</si>
  <si>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</si>
  <si>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</si>
  <si>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</si>
  <si>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</si>
  <si>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</si>
  <si>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</si>
  <si>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</si>
  <si>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</si>
  <si>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</si>
  <si>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</si>
  <si>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</si>
  <si>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</si>
  <si>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</si>
  <si>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</si>
  <si>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</si>
  <si>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</si>
  <si>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</si>
  <si>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</si>
  <si>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</si>
  <si>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</si>
  <si>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</si>
  <si>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</si>
  <si>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</si>
  <si>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</si>
  <si>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</si>
  <si>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</si>
  <si>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</si>
  <si>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</si>
  <si>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</si>
  <si>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</si>
  <si>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</si>
  <si>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</si>
  <si>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</si>
  <si>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</si>
  <si>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</si>
  <si>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</si>
  <si>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</si>
  <si>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</si>
  <si>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</si>
  <si>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</si>
  <si>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</si>
  <si>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</si>
  <si>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</si>
  <si>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</si>
  <si>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</si>
  <si>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</si>
  <si>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</si>
  <si>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</si>
  <si>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</si>
  <si>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</si>
  <si>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</si>
  <si>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</si>
  <si>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</si>
  <si>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</si>
  <si>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</si>
  <si>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</si>
  <si>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</si>
  <si>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</si>
  <si>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</si>
  <si>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</si>
  <si>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</si>
  <si>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</si>
  <si>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</si>
  <si>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</si>
  <si>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</si>
  <si>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</si>
  <si>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</si>
  <si>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</si>
  <si>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</si>
  <si>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</si>
  <si>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</si>
  <si>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</si>
  <si>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</si>
  <si>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</si>
  <si>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</si>
  <si>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</si>
  <si>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</si>
  <si>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</si>
  <si>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</si>
  <si>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</si>
  <si>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</si>
  <si>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</si>
  <si>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</si>
  <si>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</si>
  <si>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</si>
  <si>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</si>
  <si>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介護保険事業（保険事業勘定）</t>
  </si>
  <si>
    <t>国民健康保険事業（事業勘定）</t>
  </si>
  <si>
    <t>住宅用地造成事業等特別会計</t>
  </si>
  <si>
    <t>簡易水道事業特別会計</t>
  </si>
  <si>
    <t>後期高齢者医療事業</t>
  </si>
  <si>
    <t>農業集落排水処理施設事業特別会計</t>
  </si>
  <si>
    <t>ケーブルテレビ事業</t>
  </si>
  <si>
    <t>その他会計（赤字）</t>
  </si>
  <si>
    <t>その他会計（黒字）</t>
  </si>
  <si>
    <t>－</t>
    <phoneticPr fontId="5"/>
  </si>
  <si>
    <t>八戸圏域水道企業団</t>
    <rPh sb="0" eb="2">
      <t>ハチノヘ</t>
    </rPh>
    <rPh sb="2" eb="4">
      <t>ケンイキ</t>
    </rPh>
    <rPh sb="4" eb="6">
      <t>スイドウ</t>
    </rPh>
    <rPh sb="6" eb="8">
      <t>キギョウ</t>
    </rPh>
    <rPh sb="8" eb="9">
      <t>ダン</t>
    </rPh>
    <phoneticPr fontId="5"/>
  </si>
  <si>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5"/>
  </si>
  <si>
    <t>十和田地域広域事務組合</t>
    <rPh sb="0" eb="3">
      <t>トワダ</t>
    </rPh>
    <rPh sb="3" eb="5">
      <t>チイキ</t>
    </rPh>
    <rPh sb="5" eb="7">
      <t>コウイキ</t>
    </rPh>
    <rPh sb="7" eb="9">
      <t>ジム</t>
    </rPh>
    <rPh sb="9" eb="11">
      <t>クミアイ</t>
    </rPh>
    <phoneticPr fontId="5"/>
  </si>
  <si>
    <t>十和田地区環境整備事務組合</t>
    <rPh sb="0" eb="3">
      <t>トワダ</t>
    </rPh>
    <rPh sb="3" eb="5">
      <t>チク</t>
    </rPh>
    <rPh sb="5" eb="7">
      <t>カンキョウ</t>
    </rPh>
    <rPh sb="7" eb="9">
      <t>セイビ</t>
    </rPh>
    <rPh sb="9" eb="11">
      <t>ジム</t>
    </rPh>
    <rPh sb="11" eb="13">
      <t>クミアイ</t>
    </rPh>
    <phoneticPr fontId="5"/>
  </si>
  <si>
    <t>田子高原広域事務組合</t>
    <rPh sb="0" eb="2">
      <t>タッコ</t>
    </rPh>
    <rPh sb="2" eb="4">
      <t>コウゲン</t>
    </rPh>
    <rPh sb="4" eb="6">
      <t>コウイキ</t>
    </rPh>
    <rPh sb="6" eb="8">
      <t>ジム</t>
    </rPh>
    <rPh sb="8" eb="10">
      <t>クミアイ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</si>
  <si>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</si>
  <si>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</si>
  <si>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</si>
  <si>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9">
      <t>イッパンカイケイ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</si>
  <si>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9">
      <t>トクベツカイケイ</t>
    </rPh>
    <phoneticPr fontId="5"/>
  </si>
  <si>
    <t>三戸郡福祉事務組合</t>
    <rPh sb="0" eb="3">
      <t>サンノヘグン</t>
    </rPh>
    <rPh sb="3" eb="5">
      <t>フクシ</t>
    </rPh>
    <rPh sb="5" eb="7">
      <t>ジム</t>
    </rPh>
    <rPh sb="7" eb="9">
      <t>クミアイ</t>
    </rPh>
    <phoneticPr fontId="5"/>
  </si>
  <si>
    <t>－</t>
  </si>
  <si>
    <t>-</t>
    <phoneticPr fontId="5"/>
  </si>
  <si>
    <t>－</t>
    <phoneticPr fontId="5"/>
  </si>
  <si>
    <t>（株）倉石地域振興公社</t>
    <rPh sb="3" eb="5">
      <t>クライシ</t>
    </rPh>
    <rPh sb="5" eb="7">
      <t>チイキ</t>
    </rPh>
    <rPh sb="7" eb="9">
      <t>シンコウ</t>
    </rPh>
    <rPh sb="9" eb="11">
      <t>コウシャ</t>
    </rPh>
    <phoneticPr fontId="5"/>
  </si>
  <si>
    <t>（財）五戸町スポーツ振興公社</t>
    <rPh sb="1" eb="2">
      <t>ザイ</t>
    </rPh>
    <rPh sb="3" eb="6">
      <t>ゴノヘマチ</t>
    </rPh>
    <rPh sb="10" eb="12">
      <t>シンコウ</t>
    </rPh>
    <rPh sb="12" eb="14">
      <t>コウシャ</t>
    </rPh>
    <phoneticPr fontId="5"/>
  </si>
  <si>
    <t>南部バス（株）</t>
    <rPh sb="0" eb="2">
      <t>ナンブ</t>
    </rPh>
    <rPh sb="5" eb="6">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</si>
</sst>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62634</c:v>
                </c:pt>
                <c:pt idx="1">
                  <c:v>99018</c:v>
                </c:pt>
                <c:pt idx="2">
                  <c:v>76490</c:v>
                </c:pt>
                <c:pt idx="3">
                  <c:v>64177</c:v>
                </c:pt>
                <c:pt idx="4">
                  <c:v>169438</c:v>
                </c:pt>
              </c:numCache>
            </c:numRef>
          </c:val>
          <c:smooth val="0"/>
        </c:ser>
        <c:dLbls>
          <c:showLegendKey val="0"/>
          <c:showVal val="0"/>
          <c:showCatName val="0"/>
          <c:showSerName val="0"/>
          <c:showPercent val="0"/>
          <c:showBubbleSize val="0"/>
        </c:dLbls>
        <c:marker val="1"/>
        <c:smooth val="0"/>
        <c:axId val="155756784"/>
        <c:axId val="156405792"/>
      </c:lineChart>
      <c:catAx>
        <c:axId val="15575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405792"/>
        <c:crosses val="autoZero"/>
        <c:auto val="1"/>
        <c:lblAlgn val="ctr"/>
        <c:lblOffset val="100"/>
        <c:tickLblSkip val="1"/>
        <c:tickMarkSkip val="1"/>
        <c:noMultiLvlLbl val="0"/>
      </c:catAx>
      <c:valAx>
        <c:axId val="1564057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5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2.39</c:v>
                </c:pt>
                <c:pt idx="1">
                  <c:v>2.52</c:v>
                </c:pt>
                <c:pt idx="2">
                  <c:v>2.82</c:v>
                </c:pt>
                <c:pt idx="3">
                  <c:v>4.42</c:v>
                </c:pt>
                <c:pt idx="4">
                  <c:v>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5.07</c:v>
                </c:pt>
                <c:pt idx="1">
                  <c:v>9.66</c:v>
                </c:pt>
                <c:pt idx="2">
                  <c:v>13.74</c:v>
                </c:pt>
                <c:pt idx="3">
                  <c:v>15.62</c:v>
                </c:pt>
                <c:pt idx="4">
                  <c:v>19.170000000000002</c:v>
                </c:pt>
              </c:numCache>
            </c:numRef>
          </c:val>
        </c:ser>
        <c:dLbls>
          <c:showLegendKey val="0"/>
          <c:showVal val="0"/>
          <c:showCatName val="0"/>
          <c:showSerName val="0"/>
          <c:showPercent val="0"/>
          <c:showBubbleSize val="0"/>
        </c:dLbls>
        <c:gapWidth val="250"/>
        <c:overlap val="100"/>
        <c:axId val="156406576"/>
        <c:axId val="156406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4.45</c:v>
                </c:pt>
                <c:pt idx="1">
                  <c:v>3.33</c:v>
                </c:pt>
                <c:pt idx="2">
                  <c:v>2</c:v>
                </c:pt>
                <c:pt idx="3">
                  <c:v>3.29</c:v>
                </c:pt>
                <c:pt idx="4">
                  <c:v>0.6</c:v>
                </c:pt>
              </c:numCache>
            </c:numRef>
          </c:val>
          <c:smooth val="0"/>
        </c:ser>
        <c:dLbls>
          <c:showLegendKey val="0"/>
          <c:showVal val="0"/>
          <c:showCatName val="0"/>
          <c:showSerName val="0"/>
          <c:showPercent val="0"/>
          <c:showBubbleSize val="0"/>
        </c:dLbls>
        <c:marker val="1"/>
        <c:smooth val="0"/>
        <c:axId val="156406576"/>
        <c:axId val="156406968"/>
      </c:lineChart>
      <c:catAx>
        <c:axId val="15640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06968"/>
        <c:crosses val="autoZero"/>
        <c:auto val="1"/>
        <c:lblAlgn val="ctr"/>
        <c:lblOffset val="100"/>
        <c:tickLblSkip val="1"/>
        <c:tickMarkSkip val="1"/>
        <c:noMultiLvlLbl val="0"/>
      </c:catAx>
      <c:valAx>
        <c:axId val="156406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0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0.31</c:v>
                </c:pt>
                <c:pt idx="2">
                  <c:v>#N/A</c:v>
                </c:pt>
                <c:pt idx="3">
                  <c:v>0.22</c:v>
                </c:pt>
                <c:pt idx="4">
                  <c:v>#N/A</c:v>
                </c:pt>
                <c:pt idx="5">
                  <c:v>0.11</c:v>
                </c:pt>
                <c:pt idx="6">
                  <c:v>#N/A</c:v>
                </c:pt>
                <c:pt idx="7">
                  <c:v>0.12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ケーブルテレビ事業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#N/A</c:v>
                </c:pt>
                <c:pt idx="5">
                  <c:v>0.03</c:v>
                </c:pt>
                <c:pt idx="6">
                  <c:v>#N/A</c:v>
                </c:pt>
                <c:pt idx="7">
                  <c:v>0.03</c:v>
                </c:pt>
                <c:pt idx="8">
                  <c:v>#N/A</c:v>
                </c:pt>
                <c:pt idx="9">
                  <c:v>0.02</c:v>
                </c:pt>
              </c:numCache>
            </c:numRef>
          </c:val>
        </c:ser>
        <c:ser>
          <c:idx val="3"/>
          <c:order val="3"/>
          <c:tx>
            <c:strRef>
              <c:f>データシート!$A$30</c:f>
              <c:strCache>
                <c:ptCount val="1"/>
                <c:pt idx="0">
                  <c:v>農業集落排水処理施設事業特別会計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7.0000000000000007E-2</c:v>
                </c:pt>
                <c:pt idx="6">
                  <c:v>#N/A</c:v>
                </c:pt>
                <c:pt idx="7">
                  <c:v>7.0000000000000007E-2</c:v>
                </c:pt>
                <c:pt idx="8">
                  <c:v>#N/A</c:v>
                </c:pt>
                <c:pt idx="9">
                  <c:v>0.03</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7.0000000000000007E-2</c:v>
                </c:pt>
                <c:pt idx="8">
                  <c:v>#N/A</c:v>
                </c:pt>
                <c:pt idx="9">
                  <c:v>0.08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0.04</c:v>
                </c:pt>
                <c:pt idx="4">
                  <c:v>#N/A</c:v>
                </c:pt>
                <c:pt idx="5">
                  <c:v>0.13</c:v>
                </c:pt>
                <c:pt idx="6">
                  <c:v>#N/A</c:v>
                </c:pt>
                <c:pt idx="7">
                  <c:v>0.1</c:v>
                </c:pt>
                <c:pt idx="8">
                  <c:v>#N/A</c:v>
                </c:pt>
                <c:pt idx="9">
                  <c:v>0.14000000000000001</c:v>
                </c:pt>
              </c:numCache>
            </c:numRef>
          </c:val>
        </c:ser>
        <c:ser>
          <c:idx val="6"/>
          <c:order val="6"/>
          <c:tx>
            <c:strRef>
              <c:f>データシート!$A$33</c:f>
              <c:strCache>
                <c:ptCount val="1"/>
                <c:pt idx="0">
                  <c:v>住宅用地造成事業等特別会計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0.73</c:v>
                </c:pt>
                <c:pt idx="2">
                  <c:v>#N/A</c:v>
                </c:pt>
                <c:pt idx="3">
                  <c:v>0.6</c:v>
                </c:pt>
                <c:pt idx="4">
                  <c:v>#N/A</c:v>
                </c:pt>
                <c:pt idx="5">
                  <c:v>0.68</c:v>
                </c:pt>
                <c:pt idx="6">
                  <c:v>#N/A</c:v>
                </c:pt>
                <c:pt idx="7">
                  <c:v>0.66</c:v>
                </c:pt>
                <c:pt idx="8">
                  <c:v>#N/A</c:v>
                </c:pt>
                <c:pt idx="9">
                  <c:v>0.23</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0.27</c:v>
                </c:pt>
                <c:pt idx="2">
                  <c:v>#N/A</c:v>
                </c:pt>
                <c:pt idx="3">
                  <c:v>0.65</c:v>
                </c:pt>
                <c:pt idx="4">
                  <c:v>#N/A</c:v>
                </c:pt>
                <c:pt idx="5">
                  <c:v>1.41</c:v>
                </c:pt>
                <c:pt idx="6">
                  <c:v>#N/A</c:v>
                </c:pt>
                <c:pt idx="7">
                  <c:v>1.05</c:v>
                </c:pt>
                <c:pt idx="8">
                  <c:v>#N/A</c:v>
                </c:pt>
                <c:pt idx="9">
                  <c:v>0.87</c:v>
                </c:pt>
              </c:numCache>
            </c:numRef>
          </c:val>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1.38</c:v>
                </c:pt>
                <c:pt idx="2">
                  <c:v>#N/A</c:v>
                </c:pt>
                <c:pt idx="3">
                  <c:v>1.48</c:v>
                </c:pt>
                <c:pt idx="4">
                  <c:v>#N/A</c:v>
                </c:pt>
                <c:pt idx="5">
                  <c:v>1.94</c:v>
                </c:pt>
                <c:pt idx="6">
                  <c:v>#N/A</c:v>
                </c:pt>
                <c:pt idx="7">
                  <c:v>2.08</c:v>
                </c:pt>
                <c:pt idx="8">
                  <c:v>#N/A</c:v>
                </c:pt>
                <c:pt idx="9">
                  <c:v>2.23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2.39</c:v>
                </c:pt>
                <c:pt idx="2">
                  <c:v>#N/A</c:v>
                </c:pt>
                <c:pt idx="3">
                  <c:v>2.52</c:v>
                </c:pt>
                <c:pt idx="4">
                  <c:v>#N/A</c:v>
                </c:pt>
                <c:pt idx="5">
                  <c:v>2.79</c:v>
                </c:pt>
                <c:pt idx="6">
                  <c:v>#N/A</c:v>
                </c:pt>
                <c:pt idx="7">
                  <c:v>4.3899999999999997</c:v>
                </c:pt>
                <c:pt idx="8">
                  <c:v>#N/A</c:v>
                </c:pt>
                <c:pt idx="9">
                  <c:v>3.79</c:v>
                </c:pt>
              </c:numCache>
            </c:numRef>
          </c:val>
        </c:ser>
        <c:dLbls>
          <c:showLegendKey val="0"/>
          <c:showVal val="0"/>
          <c:showCatName val="0"/>
          <c:showSerName val="0"/>
          <c:showPercent val="0"/>
          <c:showBubbleSize val="0"/>
        </c:dLbls>
        <c:gapWidth val="150"/>
        <c:overlap val="100"/>
        <c:axId val="156407752"/>
        <c:axId val="156408144"/>
      </c:barChart>
      <c:catAx>
        <c:axId val="15640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408144"/>
        <c:crosses val="autoZero"/>
        <c:auto val="1"/>
        <c:lblAlgn val="ctr"/>
        <c:lblOffset val="100"/>
        <c:tickLblSkip val="1"/>
        <c:tickMarkSkip val="1"/>
        <c:noMultiLvlLbl val="0"/>
      </c:catAx>
      <c:valAx>
        <c:axId val="15640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07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1116</c:v>
                </c:pt>
                <c:pt idx="5">
                  <c:v>1151</c:v>
                </c:pt>
                <c:pt idx="8">
                  <c:v>1129</c:v>
                </c:pt>
                <c:pt idx="11">
                  <c:v>1179</c:v>
                </c:pt>
                <c:pt idx="14">
                  <c:v>1175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100</c:v>
                </c:pt>
                <c:pt idx="3">
                  <c:v>102</c:v>
                </c:pt>
                <c:pt idx="6">
                  <c:v>96</c:v>
                </c:pt>
                <c:pt idx="9">
                  <c:v>100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45</c:v>
                </c:pt>
                <c:pt idx="3">
                  <c:v>44</c:v>
                </c:pt>
                <c:pt idx="6">
                  <c:v>24</c:v>
                </c:pt>
                <c:pt idx="9">
                  <c:v>14</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562</c:v>
                </c:pt>
                <c:pt idx="3">
                  <c:v>554</c:v>
                </c:pt>
                <c:pt idx="6">
                  <c:v>552</c:v>
                </c:pt>
                <c:pt idx="9">
                  <c:v>525</c:v>
                </c:pt>
                <c:pt idx="12">
                  <c:v>540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1531</c:v>
                </c:pt>
                <c:pt idx="3">
                  <c:v>1523</c:v>
                </c:pt>
                <c:pt idx="6">
                  <c:v>1454</c:v>
                </c:pt>
                <c:pt idx="9">
                  <c:v>1404</c:v>
                </c:pt>
                <c:pt idx="12">
                  <c:v>1331</c:v>
                </c:pt>
              </c:numCache>
            </c:numRef>
          </c:val>
        </c:ser>
        <c:dLbls>
          <c:showLegendKey val="0"/>
          <c:showVal val="0"/>
          <c:showCatName val="0"/>
          <c:showSerName val="0"/>
          <c:showPercent val="0"/>
          <c:showBubbleSize val="0"/>
        </c:dLbls>
        <c:gapWidth val="100"/>
        <c:overlap val="100"/>
        <c:axId val="426244976"/>
        <c:axId val="426245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1123</c:v>
                </c:pt>
                <c:pt idx="2">
                  <c:v>#N/A</c:v>
                </c:pt>
                <c:pt idx="3">
                  <c:v>#N/A</c:v>
                </c:pt>
                <c:pt idx="4">
                  <c:v>1072</c:v>
                </c:pt>
                <c:pt idx="5">
                  <c:v>#N/A</c:v>
                </c:pt>
                <c:pt idx="6">
                  <c:v>#N/A</c:v>
                </c:pt>
                <c:pt idx="7">
                  <c:v>997</c:v>
                </c:pt>
                <c:pt idx="8">
                  <c:v>#N/A</c:v>
                </c:pt>
                <c:pt idx="9">
                  <c:v>#N/A</c:v>
                </c:pt>
                <c:pt idx="10">
                  <c:v>864</c:v>
                </c:pt>
                <c:pt idx="11">
                  <c:v>#N/A</c:v>
                </c:pt>
                <c:pt idx="12">
                  <c:v>#N/A</c:v>
                </c:pt>
                <c:pt idx="13">
                  <c:v>714</c:v>
                </c:pt>
                <c:pt idx="14">
                  <c:v>#N/A</c:v>
                </c:pt>
              </c:numCache>
            </c:numRef>
          </c:val>
          <c:smooth val="0"/>
        </c:ser>
        <c:dLbls>
          <c:showLegendKey val="0"/>
          <c:showVal val="0"/>
          <c:showCatName val="0"/>
          <c:showSerName val="0"/>
          <c:showPercent val="0"/>
          <c:showBubbleSize val="0"/>
        </c:dLbls>
        <c:marker val="1"/>
        <c:smooth val="0"/>
        <c:axId val="426244976"/>
        <c:axId val="426245368"/>
      </c:lineChart>
      <c:catAx>
        <c:axId val="42624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245368"/>
        <c:crosses val="autoZero"/>
        <c:auto val="1"/>
        <c:lblAlgn val="ctr"/>
        <c:lblOffset val="100"/>
        <c:tickLblSkip val="1"/>
        <c:tickMarkSkip val="1"/>
        <c:noMultiLvlLbl val="0"/>
      </c:catAx>
      <c:valAx>
        <c:axId val="42624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24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11437</c:v>
                </c:pt>
                <c:pt idx="5">
                  <c:v>11303</c:v>
                </c:pt>
                <c:pt idx="8">
                  <c:v>11434</c:v>
                </c:pt>
                <c:pt idx="11">
                  <c:v>11466</c:v>
                </c:pt>
                <c:pt idx="14">
                  <c:v>12193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634</c:v>
                </c:pt>
                <c:pt idx="5">
                  <c:v>591</c:v>
                </c:pt>
                <c:pt idx="8">
                  <c:v>495</c:v>
                </c:pt>
                <c:pt idx="11">
                  <c:v>451</c:v>
                </c:pt>
                <c:pt idx="14">
                  <c:v>444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700</c:v>
                </c:pt>
                <c:pt idx="5">
                  <c:v>1185</c:v>
                </c:pt>
                <c:pt idx="8">
                  <c:v>1439</c:v>
                </c:pt>
                <c:pt idx="11">
                  <c:v>1674</c:v>
                </c:pt>
                <c:pt idx="14">
                  <c:v>2065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1713</c:v>
                </c:pt>
                <c:pt idx="3">
                  <c:v>1651</c:v>
                </c:pt>
                <c:pt idx="6">
                  <c:v>1471</c:v>
                </c:pt>
                <c:pt idx="9">
                  <c:v>1470</c:v>
                </c:pt>
                <c:pt idx="12">
                  <c:v>1379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220</c:v>
                </c:pt>
                <c:pt idx="3">
                  <c:v>174</c:v>
                </c:pt>
                <c:pt idx="6">
                  <c:v>182</c:v>
                </c:pt>
                <c:pt idx="9">
                  <c:v>164</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6505</c:v>
                </c:pt>
                <c:pt idx="3">
                  <c:v>6683</c:v>
                </c:pt>
                <c:pt idx="6">
                  <c:v>6346</c:v>
                </c:pt>
                <c:pt idx="9">
                  <c:v>5886</c:v>
                </c:pt>
                <c:pt idx="12">
                  <c:v>5627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323</c:v>
                </c:pt>
                <c:pt idx="3">
                  <c:v>221</c:v>
                </c:pt>
                <c:pt idx="6">
                  <c:v>113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10826</c:v>
                </c:pt>
                <c:pt idx="3">
                  <c:v>10368</c:v>
                </c:pt>
                <c:pt idx="6">
                  <c:v>10387</c:v>
                </c:pt>
                <c:pt idx="9">
                  <c:v>10358</c:v>
                </c:pt>
                <c:pt idx="12">
                  <c:v>11046</c:v>
                </c:pt>
              </c:numCache>
            </c:numRef>
          </c:val>
        </c:ser>
        <c:dLbls>
          <c:showLegendKey val="0"/>
          <c:showVal val="0"/>
          <c:showCatName val="0"/>
          <c:showSerName val="0"/>
          <c:showPercent val="0"/>
          <c:showBubbleSize val="0"/>
        </c:dLbls>
        <c:gapWidth val="100"/>
        <c:overlap val="100"/>
        <c:axId val="426246152"/>
        <c:axId val="42624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6815</c:v>
                </c:pt>
                <c:pt idx="2">
                  <c:v>#N/A</c:v>
                </c:pt>
                <c:pt idx="3">
                  <c:v>#N/A</c:v>
                </c:pt>
                <c:pt idx="4">
                  <c:v>6017</c:v>
                </c:pt>
                <c:pt idx="5">
                  <c:v>#N/A</c:v>
                </c:pt>
                <c:pt idx="6">
                  <c:v>#N/A</c:v>
                </c:pt>
                <c:pt idx="7">
                  <c:v>5130</c:v>
                </c:pt>
                <c:pt idx="8">
                  <c:v>#N/A</c:v>
                </c:pt>
                <c:pt idx="9">
                  <c:v>#N/A</c:v>
                </c:pt>
                <c:pt idx="10">
                  <c:v>4286</c:v>
                </c:pt>
                <c:pt idx="11">
                  <c:v>#N/A</c:v>
                </c:pt>
                <c:pt idx="12">
                  <c:v>#N/A</c:v>
                </c:pt>
                <c:pt idx="13">
                  <c:v>3500</c:v>
                </c:pt>
                <c:pt idx="14">
                  <c:v>#N/A</c:v>
                </c:pt>
              </c:numCache>
            </c:numRef>
          </c:val>
          <c:smooth val="0"/>
        </c:ser>
        <c:dLbls>
          <c:showLegendKey val="0"/>
          <c:showVal val="0"/>
          <c:showCatName val="0"/>
          <c:showSerName val="0"/>
          <c:showPercent val="0"/>
          <c:showBubbleSize val="0"/>
        </c:dLbls>
        <c:marker val="1"/>
        <c:smooth val="0"/>
        <c:axId val="426246152"/>
        <c:axId val="426246544"/>
      </c:lineChart>
      <c:catAx>
        <c:axId val="42624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246544"/>
        <c:crosses val="autoZero"/>
        <c:auto val="1"/>
        <c:lblAlgn val="ctr"/>
        <c:lblOffset val="100"/>
        <c:tickLblSkip val="1"/>
        <c:tickMarkSkip val="1"/>
        <c:noMultiLvlLbl val="0"/>
      </c:catAx>
      <c:valAx>
        <c:axId val="42624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24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18,792
18,743
177.82
11,456,003
11,191,038
244,244
6,414,402
11,045,879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66.3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0.26</a:t>
          </a:r>
          <a:r>
            <a:rPr kumimoji="1" lang="ja-JP" altLang="en-US" sz="1300">
              <a:latin typeface="ＭＳ Ｐゴシック"/>
            </a:rPr>
            <a:t>は、類似団体内では中位であり、歳入の</a:t>
          </a:r>
          <a:r>
            <a:rPr kumimoji="1" lang="en-US" altLang="ja-JP" sz="1300">
              <a:latin typeface="ＭＳ Ｐゴシック"/>
            </a:rPr>
            <a:t>44.4</a:t>
          </a:r>
          <a:r>
            <a:rPr kumimoji="1" lang="ja-JP" altLang="en-US" sz="1300">
              <a:latin typeface="ＭＳ Ｐゴシック"/>
            </a:rPr>
            <a:t>％を地方交付税（臨時財政対策債含む。）に依存している状況である。昨年度と比較し、町税については微増ではあるが、徴収率は</a:t>
          </a:r>
          <a:r>
            <a:rPr kumimoji="1" lang="en-US" altLang="ja-JP" sz="1300">
              <a:latin typeface="ＭＳ Ｐゴシック"/>
            </a:rPr>
            <a:t>1.2</a:t>
          </a:r>
          <a:r>
            <a:rPr kumimoji="1" lang="ja-JP" altLang="en-US" sz="1300">
              <a:latin typeface="ＭＳ Ｐゴシック"/>
            </a:rPr>
            <a:t>ポイント、徴収額は</a:t>
          </a:r>
          <a:r>
            <a:rPr kumimoji="1" lang="en-US" altLang="ja-JP" sz="1300">
              <a:latin typeface="ＭＳ Ｐゴシック"/>
            </a:rPr>
            <a:t>2.8</a:t>
          </a:r>
          <a:r>
            <a:rPr kumimoji="1" lang="ja-JP" altLang="en-US" sz="1300">
              <a:latin typeface="ＭＳ Ｐゴシック"/>
            </a:rPr>
            <a:t>ポイント上回っている。また、歳出においては、人件費など義務的経費は減少している。今後についても、更なる歳出の見直しを行うとともに、町税の徴収率向上など歳入の確保に努める。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71" name="直線コネクタ 70"/>
        <xdr:cNvCxnSpPr/>
      </xdr:nvCxnSpPr>
      <xdr:spPr>
        <a:xfrm>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4" name="直線コネクタ 73"/>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1.0</a:t>
          </a:r>
          <a:r>
            <a:rPr kumimoji="1" lang="ja-JP" altLang="en-US" sz="1300">
              <a:latin typeface="ＭＳ Ｐゴシック"/>
            </a:rPr>
            <a:t>ポイント減少、類似団体内中位を保っている。要因として、職員数の減による人件費の減少及び公債費負担の減少による義務的経費の削減が考えられる。今後も義務的経費を少しでも抑制し、町税等の徴収率を向上させ、経常収支比率の更なる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129722</xdr:rowOff>
    </xdr:to>
    <xdr:cxnSp macro="">
      <xdr:nvCxnSpPr>
        <xdr:cNvPr id="133" name="直線コネクタ 132"/>
        <xdr:cNvCxnSpPr/>
      </xdr:nvCxnSpPr>
      <xdr:spPr>
        <a:xfrm flipV="1">
          <a:off x="4114800" y="104732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62</xdr:row>
      <xdr:rowOff>107648</xdr:rowOff>
    </xdr:to>
    <xdr:cxnSp macro="">
      <xdr:nvCxnSpPr>
        <xdr:cNvPr id="136" name="直線コネクタ 135"/>
        <xdr:cNvCxnSpPr/>
      </xdr:nvCxnSpPr>
      <xdr:spPr>
        <a:xfrm flipV="1">
          <a:off x="3225800" y="1058817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61685</xdr:rowOff>
    </xdr:from>
    <xdr:to>
      <xdr:col>4</xdr:col>
      <xdr:colOff>482600</xdr:colOff>
      <xdr:row>62</xdr:row>
      <xdr:rowOff>107648</xdr:rowOff>
    </xdr:to>
    <xdr:cxnSp macro="">
      <xdr:nvCxnSpPr>
        <xdr:cNvPr id="139" name="直線コネクタ 138"/>
        <xdr:cNvCxnSpPr/>
      </xdr:nvCxnSpPr>
      <xdr:spPr>
        <a:xfrm>
          <a:off x="2336800" y="106915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64</xdr:row>
      <xdr:rowOff>166915</xdr:rowOff>
    </xdr:to>
    <xdr:cxnSp macro="">
      <xdr:nvCxnSpPr>
        <xdr:cNvPr id="142" name="直線コネクタ 141"/>
        <xdr:cNvCxnSpPr/>
      </xdr:nvCxnSpPr>
      <xdr:spPr>
        <a:xfrm flipV="1">
          <a:off x="1447800" y="10691585"/>
          <a:ext cx="889000" cy="44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4" name="テキスト ボックス 143"/>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145946</xdr:rowOff>
    </xdr:from>
    <xdr:ext cx="762000" cy="259045"/>
    <xdr:sp macro="" textlink="">
      <xdr:nvSpPr>
        <xdr:cNvPr id="146" name="テキスト ボックス 145"/>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2" name="円/楕円 151"/>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3"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78922</xdr:rowOff>
    </xdr:from>
    <xdr:to>
      <xdr:col>6</xdr:col>
      <xdr:colOff>50800</xdr:colOff>
      <xdr:row>62</xdr:row>
      <xdr:rowOff>9072</xdr:rowOff>
    </xdr:to>
    <xdr:sp macro="" textlink="">
      <xdr:nvSpPr>
        <xdr:cNvPr id="154" name="円/楕円 153"/>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19249</xdr:rowOff>
    </xdr:from>
    <xdr:ext cx="736600" cy="259045"/>
    <xdr:sp macro="" textlink="">
      <xdr:nvSpPr>
        <xdr:cNvPr id="155" name="テキスト ボックス 154"/>
        <xdr:cNvSpPr txBox="1"/>
      </xdr:nvSpPr>
      <xdr:spPr>
        <a:xfrm>
          <a:off x="3733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56848</xdr:rowOff>
    </xdr:from>
    <xdr:to>
      <xdr:col>4</xdr:col>
      <xdr:colOff>533400</xdr:colOff>
      <xdr:row>62</xdr:row>
      <xdr:rowOff>158448</xdr:rowOff>
    </xdr:to>
    <xdr:sp macro="" textlink="">
      <xdr:nvSpPr>
        <xdr:cNvPr id="156" name="円/楕円 155"/>
        <xdr:cNvSpPr/>
      </xdr:nvSpPr>
      <xdr:spPr>
        <a:xfrm>
          <a:off x="3175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168625</xdr:rowOff>
    </xdr:from>
    <xdr:ext cx="762000" cy="259045"/>
    <xdr:sp macro="" textlink="">
      <xdr:nvSpPr>
        <xdr:cNvPr id="157" name="テキスト ボックス 156"/>
        <xdr:cNvSpPr txBox="1"/>
      </xdr:nvSpPr>
      <xdr:spPr>
        <a:xfrm>
          <a:off x="2844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10885</xdr:rowOff>
    </xdr:from>
    <xdr:to>
      <xdr:col>3</xdr:col>
      <xdr:colOff>330200</xdr:colOff>
      <xdr:row>62</xdr:row>
      <xdr:rowOff>112485</xdr:rowOff>
    </xdr:to>
    <xdr:sp macro="" textlink="">
      <xdr:nvSpPr>
        <xdr:cNvPr id="158" name="円/楕円 157"/>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59" name="テキスト ボックス 158"/>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116115</xdr:rowOff>
    </xdr:from>
    <xdr:to>
      <xdr:col>2</xdr:col>
      <xdr:colOff>127000</xdr:colOff>
      <xdr:row>65</xdr:row>
      <xdr:rowOff>46265</xdr:rowOff>
    </xdr:to>
    <xdr:sp macro="" textlink="">
      <xdr:nvSpPr>
        <xdr:cNvPr id="160" name="円/楕円 159"/>
        <xdr:cNvSpPr/>
      </xdr:nvSpPr>
      <xdr:spPr>
        <a:xfrm>
          <a:off x="1397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56442</xdr:rowOff>
    </xdr:from>
    <xdr:ext cx="762000" cy="259045"/>
    <xdr:sp macro="" textlink="">
      <xdr:nvSpPr>
        <xdr:cNvPr id="161" name="テキスト ボックス 160"/>
        <xdr:cNvSpPr txBox="1"/>
      </xdr:nvSpPr>
      <xdr:spPr>
        <a:xfrm>
          <a:off x="1066800" y="1085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人当たりの金額が類似団体内平均値を</a:t>
          </a:r>
          <a:r>
            <a:rPr kumimoji="1" lang="en-US" altLang="ja-JP" sz="1300">
              <a:latin typeface="ＭＳ Ｐゴシック"/>
            </a:rPr>
            <a:t>50,052</a:t>
          </a:r>
          <a:r>
            <a:rPr kumimoji="1" lang="ja-JP" altLang="en-US" sz="1300">
              <a:latin typeface="ＭＳ Ｐゴシック"/>
            </a:rPr>
            <a:t>円下回っているのは、主に</a:t>
          </a:r>
          <a:r>
            <a:rPr kumimoji="1" lang="ja-JP" altLang="en-US" sz="1300">
              <a:solidFill>
                <a:sysClr val="windowText" lastClr="000000"/>
              </a:solidFill>
              <a:latin typeface="ＭＳ Ｐゴシック"/>
            </a:rPr>
            <a:t>人件費の減少が要因</a:t>
          </a:r>
          <a:r>
            <a:rPr kumimoji="1" lang="ja-JP" altLang="en-US" sz="1300">
              <a:latin typeface="ＭＳ Ｐゴシック"/>
            </a:rPr>
            <a:t>となっている。今後も人件費の適正化を図るとともに、委託料等の見直しによる物件費の抑制に努める。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141043</xdr:rowOff>
    </xdr:from>
    <xdr:to>
      <xdr:col>7</xdr:col>
      <xdr:colOff>152400</xdr:colOff>
      <xdr:row>80</xdr:row>
      <xdr:rowOff>156028</xdr:rowOff>
    </xdr:to>
    <xdr:cxnSp macro="">
      <xdr:nvCxnSpPr>
        <xdr:cNvPr id="196" name="直線コネクタ 195"/>
        <xdr:cNvCxnSpPr/>
      </xdr:nvCxnSpPr>
      <xdr:spPr>
        <a:xfrm>
          <a:off x="4114800" y="13857043"/>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141043</xdr:rowOff>
    </xdr:from>
    <xdr:to>
      <xdr:col>6</xdr:col>
      <xdr:colOff>0</xdr:colOff>
      <xdr:row>80</xdr:row>
      <xdr:rowOff>151426</xdr:rowOff>
    </xdr:to>
    <xdr:cxnSp macro="">
      <xdr:nvCxnSpPr>
        <xdr:cNvPr id="199" name="直線コネクタ 198"/>
        <xdr:cNvCxnSpPr/>
      </xdr:nvCxnSpPr>
      <xdr:spPr>
        <a:xfrm flipV="1">
          <a:off x="3225800" y="13857043"/>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123270</xdr:rowOff>
    </xdr:from>
    <xdr:to>
      <xdr:col>4</xdr:col>
      <xdr:colOff>482600</xdr:colOff>
      <xdr:row>80</xdr:row>
      <xdr:rowOff>151426</xdr:rowOff>
    </xdr:to>
    <xdr:cxnSp macro="">
      <xdr:nvCxnSpPr>
        <xdr:cNvPr id="202" name="直線コネクタ 201"/>
        <xdr:cNvCxnSpPr/>
      </xdr:nvCxnSpPr>
      <xdr:spPr>
        <a:xfrm>
          <a:off x="2336800" y="13839270"/>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117942</xdr:rowOff>
    </xdr:from>
    <xdr:to>
      <xdr:col>3</xdr:col>
      <xdr:colOff>279400</xdr:colOff>
      <xdr:row>80</xdr:row>
      <xdr:rowOff>123270</xdr:rowOff>
    </xdr:to>
    <xdr:cxnSp macro="">
      <xdr:nvCxnSpPr>
        <xdr:cNvPr id="205" name="直線コネクタ 204"/>
        <xdr:cNvCxnSpPr/>
      </xdr:nvCxnSpPr>
      <xdr:spPr>
        <a:xfrm>
          <a:off x="1447800" y="13833942"/>
          <a:ext cx="889000" cy="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75496</xdr:rowOff>
    </xdr:from>
    <xdr:to>
      <xdr:col>3</xdr:col>
      <xdr:colOff>330200</xdr:colOff>
      <xdr:row>82</xdr:row>
      <xdr:rowOff>5646</xdr:rowOff>
    </xdr:to>
    <xdr:sp macro="" textlink="">
      <xdr:nvSpPr>
        <xdr:cNvPr id="206" name="フローチャート : 判断 205"/>
        <xdr:cNvSpPr/>
      </xdr:nvSpPr>
      <xdr:spPr>
        <a:xfrm>
          <a:off x="2286000" y="139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161873</xdr:rowOff>
    </xdr:from>
    <xdr:ext cx="762000" cy="259045"/>
    <xdr:sp macro="" textlink="">
      <xdr:nvSpPr>
        <xdr:cNvPr id="207" name="テキスト ボックス 206"/>
        <xdr:cNvSpPr txBox="1"/>
      </xdr:nvSpPr>
      <xdr:spPr>
        <a:xfrm>
          <a:off x="1955800" y="140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49998</xdr:rowOff>
    </xdr:from>
    <xdr:to>
      <xdr:col>2</xdr:col>
      <xdr:colOff>127000</xdr:colOff>
      <xdr:row>81</xdr:row>
      <xdr:rowOff>151598</xdr:rowOff>
    </xdr:to>
    <xdr:sp macro="" textlink="">
      <xdr:nvSpPr>
        <xdr:cNvPr id="208" name="フローチャート : 判断 207"/>
        <xdr:cNvSpPr/>
      </xdr:nvSpPr>
      <xdr:spPr>
        <a:xfrm>
          <a:off x="1397000" y="139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136375</xdr:rowOff>
    </xdr:from>
    <xdr:ext cx="762000" cy="259045"/>
    <xdr:sp macro="" textlink="">
      <xdr:nvSpPr>
        <xdr:cNvPr id="209" name="テキスト ボックス 208"/>
        <xdr:cNvSpPr txBox="1"/>
      </xdr:nvSpPr>
      <xdr:spPr>
        <a:xfrm>
          <a:off x="1066800" y="140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105228</xdr:rowOff>
    </xdr:from>
    <xdr:to>
      <xdr:col>7</xdr:col>
      <xdr:colOff>203200</xdr:colOff>
      <xdr:row>81</xdr:row>
      <xdr:rowOff>35378</xdr:rowOff>
    </xdr:to>
    <xdr:sp macro="" textlink="">
      <xdr:nvSpPr>
        <xdr:cNvPr id="215" name="円/楕円 214"/>
        <xdr:cNvSpPr/>
      </xdr:nvSpPr>
      <xdr:spPr>
        <a:xfrm>
          <a:off x="4902200" y="138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26505</xdr:rowOff>
    </xdr:from>
    <xdr:ext cx="762000" cy="259045"/>
    <xdr:sp macro="" textlink="">
      <xdr:nvSpPr>
        <xdr:cNvPr id="216" name="人件費・物件費等の状況該当値テキスト"/>
        <xdr:cNvSpPr txBox="1"/>
      </xdr:nvSpPr>
      <xdr:spPr>
        <a:xfrm>
          <a:off x="5041900" y="137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90243</xdr:rowOff>
    </xdr:from>
    <xdr:to>
      <xdr:col>6</xdr:col>
      <xdr:colOff>50800</xdr:colOff>
      <xdr:row>81</xdr:row>
      <xdr:rowOff>20393</xdr:rowOff>
    </xdr:to>
    <xdr:sp macro="" textlink="">
      <xdr:nvSpPr>
        <xdr:cNvPr id="217" name="円/楕円 216"/>
        <xdr:cNvSpPr/>
      </xdr:nvSpPr>
      <xdr:spPr>
        <a:xfrm>
          <a:off x="4064000" y="138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30570</xdr:rowOff>
    </xdr:from>
    <xdr:ext cx="736600" cy="259045"/>
    <xdr:sp macro="" textlink="">
      <xdr:nvSpPr>
        <xdr:cNvPr id="218" name="テキスト ボックス 217"/>
        <xdr:cNvSpPr txBox="1"/>
      </xdr:nvSpPr>
      <xdr:spPr>
        <a:xfrm>
          <a:off x="3733800" y="135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100626</xdr:rowOff>
    </xdr:from>
    <xdr:to>
      <xdr:col>4</xdr:col>
      <xdr:colOff>533400</xdr:colOff>
      <xdr:row>81</xdr:row>
      <xdr:rowOff>30776</xdr:rowOff>
    </xdr:to>
    <xdr:sp macro="" textlink="">
      <xdr:nvSpPr>
        <xdr:cNvPr id="219" name="円/楕円 218"/>
        <xdr:cNvSpPr/>
      </xdr:nvSpPr>
      <xdr:spPr>
        <a:xfrm>
          <a:off x="3175000" y="138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40953</xdr:rowOff>
    </xdr:from>
    <xdr:ext cx="762000" cy="259045"/>
    <xdr:sp macro="" textlink="">
      <xdr:nvSpPr>
        <xdr:cNvPr id="220" name="テキスト ボックス 219"/>
        <xdr:cNvSpPr txBox="1"/>
      </xdr:nvSpPr>
      <xdr:spPr>
        <a:xfrm>
          <a:off x="2844800" y="1358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72470</xdr:rowOff>
    </xdr:from>
    <xdr:to>
      <xdr:col>3</xdr:col>
      <xdr:colOff>330200</xdr:colOff>
      <xdr:row>81</xdr:row>
      <xdr:rowOff>2620</xdr:rowOff>
    </xdr:to>
    <xdr:sp macro="" textlink="">
      <xdr:nvSpPr>
        <xdr:cNvPr id="221" name="円/楕円 220"/>
        <xdr:cNvSpPr/>
      </xdr:nvSpPr>
      <xdr:spPr>
        <a:xfrm>
          <a:off x="2286000" y="137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12797</xdr:rowOff>
    </xdr:from>
    <xdr:ext cx="762000" cy="259045"/>
    <xdr:sp macro="" textlink="">
      <xdr:nvSpPr>
        <xdr:cNvPr id="222" name="テキスト ボックス 221"/>
        <xdr:cNvSpPr txBox="1"/>
      </xdr:nvSpPr>
      <xdr:spPr>
        <a:xfrm>
          <a:off x="1955800" y="1355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67142</xdr:rowOff>
    </xdr:from>
    <xdr:to>
      <xdr:col>2</xdr:col>
      <xdr:colOff>127000</xdr:colOff>
      <xdr:row>80</xdr:row>
      <xdr:rowOff>168742</xdr:rowOff>
    </xdr:to>
    <xdr:sp macro="" textlink="">
      <xdr:nvSpPr>
        <xdr:cNvPr id="223" name="円/楕円 222"/>
        <xdr:cNvSpPr/>
      </xdr:nvSpPr>
      <xdr:spPr>
        <a:xfrm>
          <a:off x="1397000" y="1378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7469</xdr:rowOff>
    </xdr:from>
    <xdr:ext cx="762000" cy="259045"/>
    <xdr:sp macro="" textlink="">
      <xdr:nvSpPr>
        <xdr:cNvPr id="224" name="テキスト ボックス 223"/>
        <xdr:cNvSpPr txBox="1"/>
      </xdr:nvSpPr>
      <xdr:spPr>
        <a:xfrm>
          <a:off x="1066800" y="1355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全国市町村平均値及び類似団体内平均値を下回る</a:t>
          </a:r>
          <a:r>
            <a:rPr kumimoji="1" lang="en-US" altLang="ja-JP" sz="1300">
              <a:latin typeface="ＭＳ Ｐゴシック"/>
            </a:rPr>
            <a:t>91.1</a:t>
          </a:r>
          <a:r>
            <a:rPr kumimoji="1" lang="ja-JP" altLang="en-US" sz="1300">
              <a:latin typeface="ＭＳ Ｐゴシック"/>
            </a:rPr>
            <a:t>である。今後も給与の適正化を図る。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60678</xdr:rowOff>
    </xdr:from>
    <xdr:to>
      <xdr:col>24</xdr:col>
      <xdr:colOff>558800</xdr:colOff>
      <xdr:row>87</xdr:row>
      <xdr:rowOff>23989</xdr:rowOff>
    </xdr:to>
    <xdr:cxnSp macro="">
      <xdr:nvCxnSpPr>
        <xdr:cNvPr id="258" name="直線コネクタ 257"/>
        <xdr:cNvCxnSpPr/>
      </xdr:nvCxnSpPr>
      <xdr:spPr>
        <a:xfrm flipV="1">
          <a:off x="16179800" y="13948128"/>
          <a:ext cx="8382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10584</xdr:rowOff>
    </xdr:from>
    <xdr:to>
      <xdr:col>23</xdr:col>
      <xdr:colOff>406400</xdr:colOff>
      <xdr:row>87</xdr:row>
      <xdr:rowOff>23989</xdr:rowOff>
    </xdr:to>
    <xdr:cxnSp macro="">
      <xdr:nvCxnSpPr>
        <xdr:cNvPr id="261" name="直線コネクタ 260"/>
        <xdr:cNvCxnSpPr/>
      </xdr:nvCxnSpPr>
      <xdr:spPr>
        <a:xfrm>
          <a:off x="15290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7055</xdr:rowOff>
    </xdr:from>
    <xdr:to>
      <xdr:col>22</xdr:col>
      <xdr:colOff>203200</xdr:colOff>
      <xdr:row>87</xdr:row>
      <xdr:rowOff>10584</xdr:rowOff>
    </xdr:to>
    <xdr:cxnSp macro="">
      <xdr:nvCxnSpPr>
        <xdr:cNvPr id="264" name="直線コネクタ 263"/>
        <xdr:cNvCxnSpPr/>
      </xdr:nvCxnSpPr>
      <xdr:spPr>
        <a:xfrm>
          <a:off x="14401800" y="13894505"/>
          <a:ext cx="889000" cy="10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138289</xdr:rowOff>
    </xdr:from>
    <xdr:to>
      <xdr:col>21</xdr:col>
      <xdr:colOff>0</xdr:colOff>
      <xdr:row>81</xdr:row>
      <xdr:rowOff>7055</xdr:rowOff>
    </xdr:to>
    <xdr:cxnSp macro="">
      <xdr:nvCxnSpPr>
        <xdr:cNvPr id="267" name="直線コネクタ 266"/>
        <xdr:cNvCxnSpPr/>
      </xdr:nvCxnSpPr>
      <xdr:spPr>
        <a:xfrm>
          <a:off x="13512800" y="138542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8" name="フローチャート : 判断 267"/>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69" name="テキスト ボックス 268"/>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70" name="フローチャート : 判断 269"/>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71" name="テキスト ボックス 270"/>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9878</xdr:rowOff>
    </xdr:from>
    <xdr:to>
      <xdr:col>24</xdr:col>
      <xdr:colOff>609600</xdr:colOff>
      <xdr:row>81</xdr:row>
      <xdr:rowOff>111478</xdr:rowOff>
    </xdr:to>
    <xdr:sp macro="" textlink="">
      <xdr:nvSpPr>
        <xdr:cNvPr id="277" name="円/楕円 276"/>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26405</xdr:rowOff>
    </xdr:from>
    <xdr:ext cx="762000" cy="259045"/>
    <xdr:sp macro="" textlink="">
      <xdr:nvSpPr>
        <xdr:cNvPr id="278" name="給与水準   （国との比較）該当値テキスト"/>
        <xdr:cNvSpPr txBox="1"/>
      </xdr:nvSpPr>
      <xdr:spPr>
        <a:xfrm>
          <a:off x="17106900" y="1374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144639</xdr:rowOff>
    </xdr:from>
    <xdr:to>
      <xdr:col>23</xdr:col>
      <xdr:colOff>457200</xdr:colOff>
      <xdr:row>87</xdr:row>
      <xdr:rowOff>74789</xdr:rowOff>
    </xdr:to>
    <xdr:sp macro="" textlink="">
      <xdr:nvSpPr>
        <xdr:cNvPr id="279" name="円/楕円 278"/>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84966</xdr:rowOff>
    </xdr:from>
    <xdr:ext cx="736600" cy="259045"/>
    <xdr:sp macro="" textlink="">
      <xdr:nvSpPr>
        <xdr:cNvPr id="280" name="テキスト ボックス 279"/>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81" name="円/楕円 280"/>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82" name="テキスト ボックス 281"/>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127705</xdr:rowOff>
    </xdr:from>
    <xdr:to>
      <xdr:col>21</xdr:col>
      <xdr:colOff>50800</xdr:colOff>
      <xdr:row>81</xdr:row>
      <xdr:rowOff>57855</xdr:rowOff>
    </xdr:to>
    <xdr:sp macro="" textlink="">
      <xdr:nvSpPr>
        <xdr:cNvPr id="283" name="円/楕円 282"/>
        <xdr:cNvSpPr/>
      </xdr:nvSpPr>
      <xdr:spPr>
        <a:xfrm>
          <a:off x="14351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68032</xdr:rowOff>
    </xdr:from>
    <xdr:ext cx="762000" cy="259045"/>
    <xdr:sp macro="" textlink="">
      <xdr:nvSpPr>
        <xdr:cNvPr id="284" name="テキスト ボックス 283"/>
        <xdr:cNvSpPr txBox="1"/>
      </xdr:nvSpPr>
      <xdr:spPr>
        <a:xfrm>
          <a:off x="14020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87489</xdr:rowOff>
    </xdr:from>
    <xdr:to>
      <xdr:col>19</xdr:col>
      <xdr:colOff>533400</xdr:colOff>
      <xdr:row>81</xdr:row>
      <xdr:rowOff>17639</xdr:rowOff>
    </xdr:to>
    <xdr:sp macro="" textlink="">
      <xdr:nvSpPr>
        <xdr:cNvPr id="285" name="円/楕円 284"/>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27816</xdr:rowOff>
    </xdr:from>
    <xdr:ext cx="762000" cy="259045"/>
    <xdr:sp macro="" textlink="">
      <xdr:nvSpPr>
        <xdr:cNvPr id="286" name="テキスト ボックス 285"/>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0.05</a:t>
          </a:r>
          <a:r>
            <a:rPr kumimoji="1" lang="ja-JP" altLang="en-US" sz="1300">
              <a:latin typeface="ＭＳ Ｐゴシック"/>
            </a:rPr>
            <a:t>人増加したものの、類似団体内で２番目に少ない</a:t>
          </a:r>
          <a:r>
            <a:rPr kumimoji="1" lang="en-US" altLang="ja-JP" sz="1300">
              <a:latin typeface="ＭＳ Ｐゴシック"/>
            </a:rPr>
            <a:t>6.81</a:t>
          </a:r>
          <a:r>
            <a:rPr kumimoji="1" lang="ja-JP" altLang="en-US" sz="1300">
              <a:latin typeface="ＭＳ Ｐゴシック"/>
            </a:rPr>
            <a:t>人となっており、類似団体内平均値を</a:t>
          </a:r>
          <a:r>
            <a:rPr kumimoji="1" lang="en-US" altLang="ja-JP" sz="1300">
              <a:latin typeface="ＭＳ Ｐゴシック"/>
            </a:rPr>
            <a:t>3.71</a:t>
          </a:r>
          <a:r>
            <a:rPr kumimoji="1" lang="ja-JP" altLang="en-US" sz="1300">
              <a:latin typeface="ＭＳ Ｐゴシック"/>
            </a:rPr>
            <a:t>ポイント下回っている。要因として、当分の間、新規採用者数を抑制した結果であり、今後、業務の効率化等を図りながら職員数の適正化を進める。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60643</xdr:rowOff>
    </xdr:from>
    <xdr:to>
      <xdr:col>24</xdr:col>
      <xdr:colOff>558800</xdr:colOff>
      <xdr:row>58</xdr:row>
      <xdr:rowOff>68183</xdr:rowOff>
    </xdr:to>
    <xdr:cxnSp macro="">
      <xdr:nvCxnSpPr>
        <xdr:cNvPr id="325" name="直線コネクタ 324"/>
        <xdr:cNvCxnSpPr/>
      </xdr:nvCxnSpPr>
      <xdr:spPr>
        <a:xfrm>
          <a:off x="16179800" y="10004743"/>
          <a:ext cx="8382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6"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60643</xdr:rowOff>
    </xdr:from>
    <xdr:to>
      <xdr:col>23</xdr:col>
      <xdr:colOff>406400</xdr:colOff>
      <xdr:row>58</xdr:row>
      <xdr:rowOff>78740</xdr:rowOff>
    </xdr:to>
    <xdr:cxnSp macro="">
      <xdr:nvCxnSpPr>
        <xdr:cNvPr id="328" name="直線コネクタ 327"/>
        <xdr:cNvCxnSpPr/>
      </xdr:nvCxnSpPr>
      <xdr:spPr>
        <a:xfrm flipV="1">
          <a:off x="15290800" y="100047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0" name="テキスト ボックス 329"/>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78740</xdr:rowOff>
    </xdr:from>
    <xdr:to>
      <xdr:col>22</xdr:col>
      <xdr:colOff>203200</xdr:colOff>
      <xdr:row>58</xdr:row>
      <xdr:rowOff>116443</xdr:rowOff>
    </xdr:to>
    <xdr:cxnSp macro="">
      <xdr:nvCxnSpPr>
        <xdr:cNvPr id="331" name="直線コネクタ 330"/>
        <xdr:cNvCxnSpPr/>
      </xdr:nvCxnSpPr>
      <xdr:spPr>
        <a:xfrm flipV="1">
          <a:off x="14401800" y="10022840"/>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3" name="テキスト ボックス 332"/>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116443</xdr:rowOff>
    </xdr:from>
    <xdr:to>
      <xdr:col>21</xdr:col>
      <xdr:colOff>0</xdr:colOff>
      <xdr:row>58</xdr:row>
      <xdr:rowOff>134541</xdr:rowOff>
    </xdr:to>
    <xdr:cxnSp macro="">
      <xdr:nvCxnSpPr>
        <xdr:cNvPr id="334" name="直線コネクタ 333"/>
        <xdr:cNvCxnSpPr/>
      </xdr:nvCxnSpPr>
      <xdr:spPr>
        <a:xfrm flipV="1">
          <a:off x="13512800" y="1006054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64056</xdr:rowOff>
    </xdr:from>
    <xdr:to>
      <xdr:col>21</xdr:col>
      <xdr:colOff>50800</xdr:colOff>
      <xdr:row>61</xdr:row>
      <xdr:rowOff>165656</xdr:rowOff>
    </xdr:to>
    <xdr:sp macro="" textlink="">
      <xdr:nvSpPr>
        <xdr:cNvPr id="335" name="フローチャート : 判断 334"/>
        <xdr:cNvSpPr/>
      </xdr:nvSpPr>
      <xdr:spPr>
        <a:xfrm>
          <a:off x="14351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150433</xdr:rowOff>
    </xdr:from>
    <xdr:ext cx="762000" cy="259045"/>
    <xdr:sp macro="" textlink="">
      <xdr:nvSpPr>
        <xdr:cNvPr id="336" name="テキスト ボックス 335"/>
        <xdr:cNvSpPr txBox="1"/>
      </xdr:nvSpPr>
      <xdr:spPr>
        <a:xfrm>
          <a:off x="14020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7" name="フローチャート : 判断 336"/>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8" name="テキスト ボックス 337"/>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17383</xdr:rowOff>
    </xdr:from>
    <xdr:to>
      <xdr:col>24</xdr:col>
      <xdr:colOff>609600</xdr:colOff>
      <xdr:row>58</xdr:row>
      <xdr:rowOff>118983</xdr:rowOff>
    </xdr:to>
    <xdr:sp macro="" textlink="">
      <xdr:nvSpPr>
        <xdr:cNvPr id="344" name="円/楕円 343"/>
        <xdr:cNvSpPr/>
      </xdr:nvSpPr>
      <xdr:spPr>
        <a:xfrm>
          <a:off x="16967200" y="99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110110</xdr:rowOff>
    </xdr:from>
    <xdr:ext cx="762000" cy="259045"/>
    <xdr:sp macro="" textlink="">
      <xdr:nvSpPr>
        <xdr:cNvPr id="345" name="定員管理の状況該当値テキスト"/>
        <xdr:cNvSpPr txBox="1"/>
      </xdr:nvSpPr>
      <xdr:spPr>
        <a:xfrm>
          <a:off x="17106900" y="988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9843</xdr:rowOff>
    </xdr:from>
    <xdr:to>
      <xdr:col>23</xdr:col>
      <xdr:colOff>457200</xdr:colOff>
      <xdr:row>58</xdr:row>
      <xdr:rowOff>111443</xdr:rowOff>
    </xdr:to>
    <xdr:sp macro="" textlink="">
      <xdr:nvSpPr>
        <xdr:cNvPr id="346" name="円/楕円 345"/>
        <xdr:cNvSpPr/>
      </xdr:nvSpPr>
      <xdr:spPr>
        <a:xfrm>
          <a:off x="16129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121620</xdr:rowOff>
    </xdr:from>
    <xdr:ext cx="736600" cy="259045"/>
    <xdr:sp macro="" textlink="">
      <xdr:nvSpPr>
        <xdr:cNvPr id="347" name="テキスト ボックス 346"/>
        <xdr:cNvSpPr txBox="1"/>
      </xdr:nvSpPr>
      <xdr:spPr>
        <a:xfrm>
          <a:off x="15798800" y="972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27940</xdr:rowOff>
    </xdr:from>
    <xdr:to>
      <xdr:col>22</xdr:col>
      <xdr:colOff>254000</xdr:colOff>
      <xdr:row>58</xdr:row>
      <xdr:rowOff>129540</xdr:rowOff>
    </xdr:to>
    <xdr:sp macro="" textlink="">
      <xdr:nvSpPr>
        <xdr:cNvPr id="348" name="円/楕円 347"/>
        <xdr:cNvSpPr/>
      </xdr:nvSpPr>
      <xdr:spPr>
        <a:xfrm>
          <a:off x="15240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139717</xdr:rowOff>
    </xdr:from>
    <xdr:ext cx="762000" cy="259045"/>
    <xdr:sp macro="" textlink="">
      <xdr:nvSpPr>
        <xdr:cNvPr id="349" name="テキスト ボックス 348"/>
        <xdr:cNvSpPr txBox="1"/>
      </xdr:nvSpPr>
      <xdr:spPr>
        <a:xfrm>
          <a:off x="1490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65643</xdr:rowOff>
    </xdr:from>
    <xdr:to>
      <xdr:col>21</xdr:col>
      <xdr:colOff>50800</xdr:colOff>
      <xdr:row>58</xdr:row>
      <xdr:rowOff>167243</xdr:rowOff>
    </xdr:to>
    <xdr:sp macro="" textlink="">
      <xdr:nvSpPr>
        <xdr:cNvPr id="350" name="円/楕円 349"/>
        <xdr:cNvSpPr/>
      </xdr:nvSpPr>
      <xdr:spPr>
        <a:xfrm>
          <a:off x="14351000" y="10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5970</xdr:rowOff>
    </xdr:from>
    <xdr:ext cx="762000" cy="259045"/>
    <xdr:sp macro="" textlink="">
      <xdr:nvSpPr>
        <xdr:cNvPr id="351" name="テキスト ボックス 350"/>
        <xdr:cNvSpPr txBox="1"/>
      </xdr:nvSpPr>
      <xdr:spPr>
        <a:xfrm>
          <a:off x="14020800" y="9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83741</xdr:rowOff>
    </xdr:from>
    <xdr:to>
      <xdr:col>19</xdr:col>
      <xdr:colOff>533400</xdr:colOff>
      <xdr:row>59</xdr:row>
      <xdr:rowOff>13891</xdr:rowOff>
    </xdr:to>
    <xdr:sp macro="" textlink="">
      <xdr:nvSpPr>
        <xdr:cNvPr id="352" name="円/楕円 351"/>
        <xdr:cNvSpPr/>
      </xdr:nvSpPr>
      <xdr:spPr>
        <a:xfrm>
          <a:off x="13462000" y="100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24068</xdr:rowOff>
    </xdr:from>
    <xdr:ext cx="762000" cy="259045"/>
    <xdr:sp macro="" textlink="">
      <xdr:nvSpPr>
        <xdr:cNvPr id="353" name="テキスト ボックス 352"/>
        <xdr:cNvSpPr txBox="1"/>
      </xdr:nvSpPr>
      <xdr:spPr>
        <a:xfrm>
          <a:off x="13131800" y="979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昨年度と比較し、標準財政規模が</a:t>
          </a:r>
          <a:r>
            <a:rPr kumimoji="1" lang="en-US" altLang="ja-JP" sz="1300">
              <a:latin typeface="ＭＳ Ｐゴシック"/>
            </a:rPr>
            <a:t>912</a:t>
          </a:r>
          <a:r>
            <a:rPr kumimoji="1" lang="ja-JP" altLang="en-US" sz="1300">
              <a:latin typeface="ＭＳ Ｐゴシック"/>
            </a:rPr>
            <a:t>千円の減となったものの、元利償還金が</a:t>
          </a:r>
          <a:r>
            <a:rPr kumimoji="1" lang="en-US" altLang="ja-JP" sz="1300">
              <a:latin typeface="ＭＳ Ｐゴシック"/>
            </a:rPr>
            <a:t>73,256</a:t>
          </a:r>
          <a:r>
            <a:rPr kumimoji="1" lang="ja-JP" altLang="en-US" sz="1300">
              <a:latin typeface="ＭＳ Ｐゴシック"/>
            </a:rPr>
            <a:t>千円の減少したことにより、</a:t>
          </a:r>
          <a:r>
            <a:rPr kumimoji="1" lang="en-US" altLang="ja-JP" sz="1300">
              <a:latin typeface="ＭＳ Ｐゴシック"/>
            </a:rPr>
            <a:t>1.9</a:t>
          </a:r>
          <a:r>
            <a:rPr kumimoji="1" lang="ja-JP" altLang="en-US" sz="1300">
              <a:latin typeface="ＭＳ Ｐゴシック"/>
            </a:rPr>
            <a:t>ポイント改善されたが、類似団体内平均値を</a:t>
          </a:r>
          <a:r>
            <a:rPr kumimoji="1" lang="en-US" altLang="ja-JP" sz="1300">
              <a:latin typeface="ＭＳ Ｐゴシック"/>
            </a:rPr>
            <a:t>3.7</a:t>
          </a:r>
          <a:r>
            <a:rPr kumimoji="1" lang="ja-JP" altLang="en-US" sz="1300">
              <a:latin typeface="ＭＳ Ｐゴシック"/>
            </a:rPr>
            <a:t>ポイント上回る</a:t>
          </a:r>
          <a:r>
            <a:rPr kumimoji="1" lang="en-US" altLang="ja-JP" sz="1300">
              <a:latin typeface="ＭＳ Ｐゴシック"/>
            </a:rPr>
            <a:t>16.1</a:t>
          </a:r>
          <a:r>
            <a:rPr kumimoji="1" lang="ja-JP" altLang="en-US" sz="1300">
              <a:latin typeface="ＭＳ Ｐゴシック"/>
            </a:rPr>
            <a:t>％である。今後についても元利償還金は減少していく見込みであり、普通建設事業において起債を財源とする単独事業費の抑制を図るなどし、更なる改善を進めていく。</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42</xdr:row>
      <xdr:rowOff>1270</xdr:rowOff>
    </xdr:to>
    <xdr:cxnSp macro="">
      <xdr:nvCxnSpPr>
        <xdr:cNvPr id="383" name="直線コネクタ 382"/>
        <xdr:cNvCxnSpPr/>
      </xdr:nvCxnSpPr>
      <xdr:spPr>
        <a:xfrm flipV="1">
          <a:off x="17018000" y="6220883"/>
          <a:ext cx="0" cy="981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144797</xdr:rowOff>
    </xdr:from>
    <xdr:ext cx="762000" cy="259045"/>
    <xdr:sp macro="" textlink="">
      <xdr:nvSpPr>
        <xdr:cNvPr id="384" name="公債費負担の状況最小値テキスト"/>
        <xdr:cNvSpPr txBox="1"/>
      </xdr:nvSpPr>
      <xdr:spPr>
        <a:xfrm>
          <a:off x="17106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42</xdr:row>
      <xdr:rowOff>1270</xdr:rowOff>
    </xdr:from>
    <xdr:to>
      <xdr:col>24</xdr:col>
      <xdr:colOff>647700</xdr:colOff>
      <xdr:row>42</xdr:row>
      <xdr:rowOff>1270</xdr:rowOff>
    </xdr:to>
    <xdr:cxnSp macro="">
      <xdr:nvCxnSpPr>
        <xdr:cNvPr id="385" name="直線コネクタ 384"/>
        <xdr:cNvCxnSpPr/>
      </xdr:nvCxnSpPr>
      <xdr:spPr>
        <a:xfrm>
          <a:off x="16929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7" name="直線コネクタ 38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44027</xdr:rowOff>
    </xdr:from>
    <xdr:to>
      <xdr:col>24</xdr:col>
      <xdr:colOff>558800</xdr:colOff>
      <xdr:row>42</xdr:row>
      <xdr:rowOff>25400</xdr:rowOff>
    </xdr:to>
    <xdr:cxnSp macro="">
      <xdr:nvCxnSpPr>
        <xdr:cNvPr id="388" name="直線コネクタ 387"/>
        <xdr:cNvCxnSpPr/>
      </xdr:nvCxnSpPr>
      <xdr:spPr>
        <a:xfrm flipV="1">
          <a:off x="16179800" y="707347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55050</xdr:rowOff>
    </xdr:from>
    <xdr:ext cx="762000" cy="259045"/>
    <xdr:sp macro="" textlink="">
      <xdr:nvSpPr>
        <xdr:cNvPr id="389" name="公債費負担の状況平均値テキスト"/>
        <xdr:cNvSpPr txBox="1"/>
      </xdr:nvSpPr>
      <xdr:spPr>
        <a:xfrm>
          <a:off x="17106900" y="657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390" name="フローチャート : 判断 389"/>
        <xdr:cNvSpPr/>
      </xdr:nvSpPr>
      <xdr:spPr>
        <a:xfrm>
          <a:off x="169672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162137</xdr:rowOff>
    </xdr:to>
    <xdr:cxnSp macro="">
      <xdr:nvCxnSpPr>
        <xdr:cNvPr id="391" name="直線コネクタ 390"/>
        <xdr:cNvCxnSpPr/>
      </xdr:nvCxnSpPr>
      <xdr:spPr>
        <a:xfrm flipV="1">
          <a:off x="15290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92" name="フローチャート : 判断 391"/>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93" name="テキスト ボックス 39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151554</xdr:rowOff>
    </xdr:to>
    <xdr:cxnSp macro="">
      <xdr:nvCxnSpPr>
        <xdr:cNvPr id="394" name="直線コネクタ 393"/>
        <xdr:cNvCxnSpPr/>
      </xdr:nvCxnSpPr>
      <xdr:spPr>
        <a:xfrm flipV="1">
          <a:off x="14401800" y="736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5" name="フローチャート : 判断 394"/>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6" name="テキスト ボックス 395"/>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124883</xdr:rowOff>
    </xdr:to>
    <xdr:cxnSp macro="">
      <xdr:nvCxnSpPr>
        <xdr:cNvPr id="397" name="直線コネクタ 396"/>
        <xdr:cNvCxnSpPr/>
      </xdr:nvCxnSpPr>
      <xdr:spPr>
        <a:xfrm flipV="1">
          <a:off x="13512800" y="75239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8" name="フローチャート : 判断 397"/>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9" name="テキスト ボックス 398"/>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00" name="フローチャート : 判断 399"/>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401" name="テキスト ボックス 400"/>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407" name="円/楕円 406"/>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136754</xdr:rowOff>
    </xdr:from>
    <xdr:ext cx="762000" cy="259045"/>
    <xdr:sp macro="" textlink="">
      <xdr:nvSpPr>
        <xdr:cNvPr id="408"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9" name="円/楕円 408"/>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10" name="テキスト ボックス 409"/>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11" name="円/楕円 410"/>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12" name="テキスト ボックス 411"/>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13" name="円/楕円 412"/>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14" name="テキスト ボックス 413"/>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5" name="円/楕円 414"/>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6" name="テキスト ボックス 415"/>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15.0</a:t>
          </a:r>
          <a:r>
            <a:rPr kumimoji="1" lang="ja-JP" altLang="en-US" sz="1300">
              <a:latin typeface="ＭＳ Ｐゴシック"/>
            </a:rPr>
            <a:t>ポイント減少し、</a:t>
          </a:r>
          <a:r>
            <a:rPr kumimoji="1" lang="en-US" altLang="ja-JP" sz="1300">
              <a:latin typeface="ＭＳ Ｐゴシック"/>
            </a:rPr>
            <a:t>66.3</a:t>
          </a:r>
          <a:r>
            <a:rPr kumimoji="1" lang="ja-JP" altLang="en-US" sz="1300">
              <a:latin typeface="ＭＳ Ｐゴシック"/>
            </a:rPr>
            <a:t>％と改善されている。要因として、公営企業債等繰入見込額の減少、債務負担行為に基づく支出予定額の皆減、充当可能基金及び基準財政需要額算入見込額の増が考えられる。しかし、昨年に引き続き類似団体内平均値を上回っているため、実質公債費比率の改善目標同様、地方債の新規発行を抑制し残高の減少に努めるなど、負担比率を改善していく。</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160383</xdr:rowOff>
    </xdr:from>
    <xdr:to>
      <xdr:col>24</xdr:col>
      <xdr:colOff>558800</xdr:colOff>
      <xdr:row>18</xdr:row>
      <xdr:rowOff>161290</xdr:rowOff>
    </xdr:to>
    <xdr:cxnSp macro="">
      <xdr:nvCxnSpPr>
        <xdr:cNvPr id="452" name="直線コネクタ 451"/>
        <xdr:cNvCxnSpPr/>
      </xdr:nvCxnSpPr>
      <xdr:spPr>
        <a:xfrm flipV="1">
          <a:off x="16179800" y="307503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39931</xdr:rowOff>
    </xdr:from>
    <xdr:ext cx="762000" cy="259045"/>
    <xdr:sp macro="" textlink="">
      <xdr:nvSpPr>
        <xdr:cNvPr id="453" name="将来負担の状況平均値テキスト"/>
        <xdr:cNvSpPr txBox="1"/>
      </xdr:nvSpPr>
      <xdr:spPr>
        <a:xfrm>
          <a:off x="17106900" y="2783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161290</xdr:rowOff>
    </xdr:from>
    <xdr:to>
      <xdr:col>23</xdr:col>
      <xdr:colOff>406400</xdr:colOff>
      <xdr:row>19</xdr:row>
      <xdr:rowOff>150707</xdr:rowOff>
    </xdr:to>
    <xdr:cxnSp macro="">
      <xdr:nvCxnSpPr>
        <xdr:cNvPr id="455" name="直線コネクタ 454"/>
        <xdr:cNvCxnSpPr/>
      </xdr:nvCxnSpPr>
      <xdr:spPr>
        <a:xfrm flipV="1">
          <a:off x="15290800" y="324739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115406</xdr:rowOff>
    </xdr:from>
    <xdr:ext cx="736600" cy="259045"/>
    <xdr:sp macro="" textlink="">
      <xdr:nvSpPr>
        <xdr:cNvPr id="457" name="テキスト ボックス 456"/>
        <xdr:cNvSpPr txBox="1"/>
      </xdr:nvSpPr>
      <xdr:spPr>
        <a:xfrm>
          <a:off x="15798800" y="2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150707</xdr:rowOff>
    </xdr:from>
    <xdr:to>
      <xdr:col>22</xdr:col>
      <xdr:colOff>203200</xdr:colOff>
      <xdr:row>20</xdr:row>
      <xdr:rowOff>126335</xdr:rowOff>
    </xdr:to>
    <xdr:cxnSp macro="">
      <xdr:nvCxnSpPr>
        <xdr:cNvPr id="458" name="直線コネクタ 457"/>
        <xdr:cNvCxnSpPr/>
      </xdr:nvCxnSpPr>
      <xdr:spPr>
        <a:xfrm flipV="1">
          <a:off x="14401800" y="3408257"/>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104822</xdr:rowOff>
    </xdr:from>
    <xdr:ext cx="762000" cy="259045"/>
    <xdr:sp macro="" textlink="">
      <xdr:nvSpPr>
        <xdr:cNvPr id="460" name="テキスト ボックス 459"/>
        <xdr:cNvSpPr txBox="1"/>
      </xdr:nvSpPr>
      <xdr:spPr>
        <a:xfrm>
          <a:off x="14909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126335</xdr:rowOff>
    </xdr:from>
    <xdr:to>
      <xdr:col>21</xdr:col>
      <xdr:colOff>0</xdr:colOff>
      <xdr:row>22</xdr:row>
      <xdr:rowOff>37374</xdr:rowOff>
    </xdr:to>
    <xdr:cxnSp macro="">
      <xdr:nvCxnSpPr>
        <xdr:cNvPr id="461" name="直線コネクタ 460"/>
        <xdr:cNvCxnSpPr/>
      </xdr:nvCxnSpPr>
      <xdr:spPr>
        <a:xfrm flipV="1">
          <a:off x="13512800" y="3555335"/>
          <a:ext cx="889000" cy="2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2237</xdr:rowOff>
    </xdr:from>
    <xdr:to>
      <xdr:col>21</xdr:col>
      <xdr:colOff>50800</xdr:colOff>
      <xdr:row>19</xdr:row>
      <xdr:rowOff>103837</xdr:rowOff>
    </xdr:to>
    <xdr:sp macro="" textlink="">
      <xdr:nvSpPr>
        <xdr:cNvPr id="462" name="フローチャート : 判断 461"/>
        <xdr:cNvSpPr/>
      </xdr:nvSpPr>
      <xdr:spPr>
        <a:xfrm>
          <a:off x="14351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114015</xdr:rowOff>
    </xdr:from>
    <xdr:ext cx="762000" cy="259045"/>
    <xdr:sp macro="" textlink="">
      <xdr:nvSpPr>
        <xdr:cNvPr id="463" name="テキスト ボックス 462"/>
        <xdr:cNvSpPr txBox="1"/>
      </xdr:nvSpPr>
      <xdr:spPr>
        <a:xfrm>
          <a:off x="14020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87025</xdr:rowOff>
    </xdr:from>
    <xdr:to>
      <xdr:col>19</xdr:col>
      <xdr:colOff>533400</xdr:colOff>
      <xdr:row>21</xdr:row>
      <xdr:rowOff>17175</xdr:rowOff>
    </xdr:to>
    <xdr:sp macro="" textlink="">
      <xdr:nvSpPr>
        <xdr:cNvPr id="464" name="フローチャート : 判断 463"/>
        <xdr:cNvSpPr/>
      </xdr:nvSpPr>
      <xdr:spPr>
        <a:xfrm>
          <a:off x="13462000" y="35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27352</xdr:rowOff>
    </xdr:from>
    <xdr:ext cx="762000" cy="259045"/>
    <xdr:sp macro="" textlink="">
      <xdr:nvSpPr>
        <xdr:cNvPr id="465" name="テキスト ボックス 464"/>
        <xdr:cNvSpPr txBox="1"/>
      </xdr:nvSpPr>
      <xdr:spPr>
        <a:xfrm>
          <a:off x="13131800" y="32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109583</xdr:rowOff>
    </xdr:from>
    <xdr:to>
      <xdr:col>24</xdr:col>
      <xdr:colOff>609600</xdr:colOff>
      <xdr:row>18</xdr:row>
      <xdr:rowOff>39733</xdr:rowOff>
    </xdr:to>
    <xdr:sp macro="" textlink="">
      <xdr:nvSpPr>
        <xdr:cNvPr id="471" name="円/楕円 470"/>
        <xdr:cNvSpPr/>
      </xdr:nvSpPr>
      <xdr:spPr>
        <a:xfrm>
          <a:off x="169672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81660</xdr:rowOff>
    </xdr:from>
    <xdr:ext cx="762000" cy="259045"/>
    <xdr:sp macro="" textlink="">
      <xdr:nvSpPr>
        <xdr:cNvPr id="472" name="将来負担の状況該当値テキスト"/>
        <xdr:cNvSpPr txBox="1"/>
      </xdr:nvSpPr>
      <xdr:spPr>
        <a:xfrm>
          <a:off x="17106900" y="29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110490</xdr:rowOff>
    </xdr:from>
    <xdr:to>
      <xdr:col>23</xdr:col>
      <xdr:colOff>457200</xdr:colOff>
      <xdr:row>19</xdr:row>
      <xdr:rowOff>40640</xdr:rowOff>
    </xdr:to>
    <xdr:sp macro="" textlink="">
      <xdr:nvSpPr>
        <xdr:cNvPr id="473" name="円/楕円 472"/>
        <xdr:cNvSpPr/>
      </xdr:nvSpPr>
      <xdr:spPr>
        <a:xfrm>
          <a:off x="16129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25417</xdr:rowOff>
    </xdr:from>
    <xdr:ext cx="736600" cy="259045"/>
    <xdr:sp macro="" textlink="">
      <xdr:nvSpPr>
        <xdr:cNvPr id="474" name="テキスト ボックス 473"/>
        <xdr:cNvSpPr txBox="1"/>
      </xdr:nvSpPr>
      <xdr:spPr>
        <a:xfrm>
          <a:off x="15798800" y="328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99907</xdr:rowOff>
    </xdr:from>
    <xdr:to>
      <xdr:col>22</xdr:col>
      <xdr:colOff>254000</xdr:colOff>
      <xdr:row>20</xdr:row>
      <xdr:rowOff>30057</xdr:rowOff>
    </xdr:to>
    <xdr:sp macro="" textlink="">
      <xdr:nvSpPr>
        <xdr:cNvPr id="475" name="円/楕円 474"/>
        <xdr:cNvSpPr/>
      </xdr:nvSpPr>
      <xdr:spPr>
        <a:xfrm>
          <a:off x="15240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14834</xdr:rowOff>
    </xdr:from>
    <xdr:ext cx="762000" cy="259045"/>
    <xdr:sp macro="" textlink="">
      <xdr:nvSpPr>
        <xdr:cNvPr id="476" name="テキスト ボックス 475"/>
        <xdr:cNvSpPr txBox="1"/>
      </xdr:nvSpPr>
      <xdr:spPr>
        <a:xfrm>
          <a:off x="14909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75535</xdr:rowOff>
    </xdr:from>
    <xdr:to>
      <xdr:col>21</xdr:col>
      <xdr:colOff>50800</xdr:colOff>
      <xdr:row>21</xdr:row>
      <xdr:rowOff>5685</xdr:rowOff>
    </xdr:to>
    <xdr:sp macro="" textlink="">
      <xdr:nvSpPr>
        <xdr:cNvPr id="477" name="円/楕円 476"/>
        <xdr:cNvSpPr/>
      </xdr:nvSpPr>
      <xdr:spPr>
        <a:xfrm>
          <a:off x="14351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161912</xdr:rowOff>
    </xdr:from>
    <xdr:ext cx="762000" cy="259045"/>
    <xdr:sp macro="" textlink="">
      <xdr:nvSpPr>
        <xdr:cNvPr id="478" name="テキスト ボックス 477"/>
        <xdr:cNvSpPr txBox="1"/>
      </xdr:nvSpPr>
      <xdr:spPr>
        <a:xfrm>
          <a:off x="14020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158024</xdr:rowOff>
    </xdr:from>
    <xdr:to>
      <xdr:col>19</xdr:col>
      <xdr:colOff>533400</xdr:colOff>
      <xdr:row>22</xdr:row>
      <xdr:rowOff>88174</xdr:rowOff>
    </xdr:to>
    <xdr:sp macro="" textlink="">
      <xdr:nvSpPr>
        <xdr:cNvPr id="479" name="円/楕円 478"/>
        <xdr:cNvSpPr/>
      </xdr:nvSpPr>
      <xdr:spPr>
        <a:xfrm>
          <a:off x="13462000" y="3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72951</xdr:rowOff>
    </xdr:from>
    <xdr:ext cx="762000" cy="259045"/>
    <xdr:sp macro="" textlink="">
      <xdr:nvSpPr>
        <xdr:cNvPr id="480" name="テキスト ボックス 479"/>
        <xdr:cNvSpPr txBox="1"/>
      </xdr:nvSpPr>
      <xdr:spPr>
        <a:xfrm>
          <a:off x="13131800" y="38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18,792
18,743
177.82
11,456,003
11,191,038
244,244
6,414,402
11,045,879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66.3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人件費については、昨年度から</a:t>
          </a:r>
          <a:r>
            <a:rPr kumimoji="1" lang="en-US" altLang="ja-JP" sz="1300">
              <a:latin typeface="ＭＳ Ｐゴシック"/>
            </a:rPr>
            <a:t>0.8</a:t>
          </a:r>
          <a:r>
            <a:rPr kumimoji="1" lang="ja-JP" altLang="en-US" sz="1300">
              <a:latin typeface="ＭＳ Ｐゴシック"/>
            </a:rPr>
            <a:t>ポイント減少し</a:t>
          </a:r>
          <a:r>
            <a:rPr kumimoji="1" lang="en-US" altLang="ja-JP" sz="1300">
              <a:latin typeface="ＭＳ Ｐゴシック"/>
            </a:rPr>
            <a:t>16.0</a:t>
          </a:r>
          <a:r>
            <a:rPr kumimoji="1" lang="ja-JP" altLang="en-US" sz="1300">
              <a:latin typeface="ＭＳ Ｐゴシック"/>
            </a:rPr>
            <a:t>％となっており、類似団体内では最も少ない値である。要因として、退職者数に対し新規採用者が少なく人件費が減少しているためである。今後については、事務事業の効率化を進めながら職員数の適正化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48078</xdr:rowOff>
    </xdr:from>
    <xdr:to>
      <xdr:col>7</xdr:col>
      <xdr:colOff>15875</xdr:colOff>
      <xdr:row>33</xdr:row>
      <xdr:rowOff>135164</xdr:rowOff>
    </xdr:to>
    <xdr:cxnSp macro="">
      <xdr:nvCxnSpPr>
        <xdr:cNvPr id="67" name="直線コネクタ 66"/>
        <xdr:cNvCxnSpPr/>
      </xdr:nvCxnSpPr>
      <xdr:spPr>
        <a:xfrm flipV="1">
          <a:off x="3987800" y="57059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135164</xdr:rowOff>
    </xdr:from>
    <xdr:to>
      <xdr:col>5</xdr:col>
      <xdr:colOff>549275</xdr:colOff>
      <xdr:row>34</xdr:row>
      <xdr:rowOff>94343</xdr:rowOff>
    </xdr:to>
    <xdr:cxnSp macro="">
      <xdr:nvCxnSpPr>
        <xdr:cNvPr id="70" name="直線コネクタ 69"/>
        <xdr:cNvCxnSpPr/>
      </xdr:nvCxnSpPr>
      <xdr:spPr>
        <a:xfrm flipV="1">
          <a:off x="3098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61686</xdr:rowOff>
    </xdr:from>
    <xdr:to>
      <xdr:col>4</xdr:col>
      <xdr:colOff>346075</xdr:colOff>
      <xdr:row>34</xdr:row>
      <xdr:rowOff>94343</xdr:rowOff>
    </xdr:to>
    <xdr:cxnSp macro="">
      <xdr:nvCxnSpPr>
        <xdr:cNvPr id="73" name="直線コネクタ 72"/>
        <xdr:cNvCxnSpPr/>
      </xdr:nvCxnSpPr>
      <xdr:spPr>
        <a:xfrm>
          <a:off x="2209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61686</xdr:rowOff>
    </xdr:from>
    <xdr:to>
      <xdr:col>3</xdr:col>
      <xdr:colOff>142875</xdr:colOff>
      <xdr:row>35</xdr:row>
      <xdr:rowOff>86178</xdr:rowOff>
    </xdr:to>
    <xdr:cxnSp macro="">
      <xdr:nvCxnSpPr>
        <xdr:cNvPr id="76" name="直線コネクタ 75"/>
        <xdr:cNvCxnSpPr/>
      </xdr:nvCxnSpPr>
      <xdr:spPr>
        <a:xfrm flipV="1">
          <a:off x="1320800" y="58909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168728</xdr:rowOff>
    </xdr:from>
    <xdr:to>
      <xdr:col>7</xdr:col>
      <xdr:colOff>66675</xdr:colOff>
      <xdr:row>33</xdr:row>
      <xdr:rowOff>98878</xdr:rowOff>
    </xdr:to>
    <xdr:sp macro="" textlink="">
      <xdr:nvSpPr>
        <xdr:cNvPr id="86" name="円/楕円 85"/>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77305</xdr:rowOff>
    </xdr:from>
    <xdr:ext cx="762000" cy="259045"/>
    <xdr:sp macro="" textlink="">
      <xdr:nvSpPr>
        <xdr:cNvPr id="87" name="人件費該当値テキスト"/>
        <xdr:cNvSpPr txBox="1"/>
      </xdr:nvSpPr>
      <xdr:spPr>
        <a:xfrm>
          <a:off x="4914900" y="55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84364</xdr:rowOff>
    </xdr:from>
    <xdr:to>
      <xdr:col>5</xdr:col>
      <xdr:colOff>600075</xdr:colOff>
      <xdr:row>34</xdr:row>
      <xdr:rowOff>14514</xdr:rowOff>
    </xdr:to>
    <xdr:sp macro="" textlink="">
      <xdr:nvSpPr>
        <xdr:cNvPr id="88" name="円/楕円 87"/>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24691</xdr:rowOff>
    </xdr:from>
    <xdr:ext cx="736600" cy="259045"/>
    <xdr:sp macro="" textlink="">
      <xdr:nvSpPr>
        <xdr:cNvPr id="89" name="テキスト ボックス 88"/>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0" name="円/楕円 89"/>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1" name="テキスト ボックス 90"/>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10886</xdr:rowOff>
    </xdr:from>
    <xdr:to>
      <xdr:col>3</xdr:col>
      <xdr:colOff>193675</xdr:colOff>
      <xdr:row>34</xdr:row>
      <xdr:rowOff>112486</xdr:rowOff>
    </xdr:to>
    <xdr:sp macro="" textlink="">
      <xdr:nvSpPr>
        <xdr:cNvPr id="92" name="円/楕円 91"/>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122663</xdr:rowOff>
    </xdr:from>
    <xdr:ext cx="762000" cy="259045"/>
    <xdr:sp macro="" textlink="">
      <xdr:nvSpPr>
        <xdr:cNvPr id="93" name="テキスト ボックス 92"/>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35378</xdr:rowOff>
    </xdr:from>
    <xdr:to>
      <xdr:col>1</xdr:col>
      <xdr:colOff>676275</xdr:colOff>
      <xdr:row>35</xdr:row>
      <xdr:rowOff>136978</xdr:rowOff>
    </xdr:to>
    <xdr:sp macro="" textlink="">
      <xdr:nvSpPr>
        <xdr:cNvPr id="94" name="円/楕円 93"/>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147155</xdr:rowOff>
    </xdr:from>
    <xdr:ext cx="762000" cy="259045"/>
    <xdr:sp macro="" textlink="">
      <xdr:nvSpPr>
        <xdr:cNvPr id="95" name="テキスト ボックス 94"/>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物件費については、昨年度から</a:t>
          </a:r>
          <a:r>
            <a:rPr kumimoji="1" lang="en-US" altLang="ja-JP" sz="1300">
              <a:latin typeface="ＭＳ Ｐゴシック"/>
            </a:rPr>
            <a:t>1.0</a:t>
          </a:r>
          <a:r>
            <a:rPr kumimoji="1" lang="ja-JP" altLang="en-US" sz="1300">
              <a:latin typeface="ＭＳ Ｐゴシック"/>
            </a:rPr>
            <a:t>ポイント増加し</a:t>
          </a:r>
          <a:r>
            <a:rPr kumimoji="1" lang="en-US" altLang="ja-JP" sz="1300">
              <a:latin typeface="ＭＳ Ｐゴシック"/>
            </a:rPr>
            <a:t>11.7</a:t>
          </a:r>
          <a:r>
            <a:rPr kumimoji="1" lang="ja-JP" altLang="en-US" sz="1300">
              <a:latin typeface="ＭＳ Ｐゴシック"/>
            </a:rPr>
            <a:t>％となっており、類似団体内平均値と比較し</a:t>
          </a:r>
          <a:r>
            <a:rPr kumimoji="1" lang="en-US" altLang="ja-JP" sz="1300">
              <a:latin typeface="ＭＳ Ｐゴシック"/>
            </a:rPr>
            <a:t>0.6</a:t>
          </a:r>
          <a:r>
            <a:rPr kumimoji="1" lang="ja-JP" altLang="en-US" sz="1300">
              <a:latin typeface="ＭＳ Ｐゴシック"/>
            </a:rPr>
            <a:t>ポイント下回っている。今後も更なる事務事業の見直しを図り、経費削減に努める。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138430</xdr:rowOff>
    </xdr:to>
    <xdr:cxnSp macro="">
      <xdr:nvCxnSpPr>
        <xdr:cNvPr id="126" name="直線コネクタ 125"/>
        <xdr:cNvCxnSpPr/>
      </xdr:nvCxnSpPr>
      <xdr:spPr>
        <a:xfrm>
          <a:off x="15671800" y="25577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157480</xdr:rowOff>
    </xdr:to>
    <xdr:cxnSp macro="">
      <xdr:nvCxnSpPr>
        <xdr:cNvPr id="129" name="直線コネクタ 128"/>
        <xdr:cNvCxnSpPr/>
      </xdr:nvCxnSpPr>
      <xdr:spPr>
        <a:xfrm>
          <a:off x="14782800" y="249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31" name="テキスト ボックス 130"/>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xdr:rowOff>
    </xdr:from>
    <xdr:to>
      <xdr:col>21</xdr:col>
      <xdr:colOff>361950</xdr:colOff>
      <xdr:row>14</xdr:row>
      <xdr:rowOff>96520</xdr:rowOff>
    </xdr:to>
    <xdr:cxnSp macro="">
      <xdr:nvCxnSpPr>
        <xdr:cNvPr id="132" name="直線コネクタ 131"/>
        <xdr:cNvCxnSpPr/>
      </xdr:nvCxnSpPr>
      <xdr:spPr>
        <a:xfrm>
          <a:off x="13893800" y="240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50800</xdr:rowOff>
    </xdr:to>
    <xdr:cxnSp macro="">
      <xdr:nvCxnSpPr>
        <xdr:cNvPr id="135" name="直線コネクタ 134"/>
        <xdr:cNvCxnSpPr/>
      </xdr:nvCxnSpPr>
      <xdr:spPr>
        <a:xfrm flipV="1">
          <a:off x="13004800" y="240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6" name="フローチャート : 判断 135"/>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37" name="テキスト ボックス 136"/>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8" name="フローチャート : 判断 137"/>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39" name="テキスト ボックス 138"/>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5" name="円/楕円 144"/>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6"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7" name="円/楕円 146"/>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8" name="テキスト ボックス 147"/>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9" name="円/楕円 148"/>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50" name="テキスト ボックス 149"/>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125730</xdr:rowOff>
    </xdr:from>
    <xdr:to>
      <xdr:col>20</xdr:col>
      <xdr:colOff>209550</xdr:colOff>
      <xdr:row>14</xdr:row>
      <xdr:rowOff>55880</xdr:rowOff>
    </xdr:to>
    <xdr:sp macro="" textlink="">
      <xdr:nvSpPr>
        <xdr:cNvPr id="151" name="円/楕円 150"/>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52" name="テキスト ボックス 151"/>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3" name="円/楕円 152"/>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4" name="テキスト ボックス 153"/>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扶助費については、昨年度と等値で</a:t>
          </a:r>
          <a:r>
            <a:rPr kumimoji="1" lang="en-US" altLang="ja-JP" sz="1300">
              <a:latin typeface="ＭＳ Ｐゴシック"/>
            </a:rPr>
            <a:t>5.0</a:t>
          </a:r>
          <a:r>
            <a:rPr kumimoji="1" lang="ja-JP" altLang="en-US" sz="1300">
              <a:latin typeface="ＭＳ Ｐゴシック"/>
            </a:rPr>
            <a:t>％となっており、類似団体内平均値を</a:t>
          </a:r>
          <a:r>
            <a:rPr kumimoji="1" lang="en-US" altLang="ja-JP" sz="1300">
              <a:latin typeface="ＭＳ Ｐゴシック"/>
            </a:rPr>
            <a:t>0.3</a:t>
          </a:r>
          <a:r>
            <a:rPr kumimoji="1" lang="ja-JP" altLang="en-US" sz="1300">
              <a:latin typeface="ＭＳ Ｐゴシック"/>
            </a:rPr>
            <a:t>ポイント下回っている。今後も更なる事務事業の見直しを図り、経費削減に努める。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50800</xdr:rowOff>
    </xdr:to>
    <xdr:cxnSp macro="">
      <xdr:nvCxnSpPr>
        <xdr:cNvPr id="187" name="直線コネクタ 186"/>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8"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50800</xdr:rowOff>
    </xdr:to>
    <xdr:cxnSp macro="">
      <xdr:nvCxnSpPr>
        <xdr:cNvPr id="190" name="直線コネクタ 189"/>
        <xdr:cNvCxnSpPr/>
      </xdr:nvCxnSpPr>
      <xdr:spPr>
        <a:xfrm>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146050</xdr:rowOff>
    </xdr:to>
    <xdr:cxnSp macro="">
      <xdr:nvCxnSpPr>
        <xdr:cNvPr id="193" name="直線コネクタ 192"/>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6" name="直線コネクタ 195"/>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8" name="円/楕円 207"/>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9" name="テキスト ボックス 208"/>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0" name="円/楕円 209"/>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1" name="テキスト ボックス 210"/>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4" name="円/楕円 213"/>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5" name="テキスト ボックス 21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その他については、昨年度から</a:t>
          </a:r>
          <a:r>
            <a:rPr kumimoji="1" lang="en-US" altLang="ja-JP" sz="1300">
              <a:latin typeface="ＭＳ Ｐゴシック"/>
            </a:rPr>
            <a:t>0.2</a:t>
          </a:r>
          <a:r>
            <a:rPr kumimoji="1" lang="ja-JP" altLang="en-US" sz="1300">
              <a:latin typeface="ＭＳ Ｐゴシック"/>
            </a:rPr>
            <a:t>ポイント増加し</a:t>
          </a:r>
          <a:r>
            <a:rPr kumimoji="1" lang="en-US" altLang="ja-JP" sz="1300">
              <a:latin typeface="ＭＳ Ｐゴシック"/>
            </a:rPr>
            <a:t>13.6</a:t>
          </a:r>
          <a:r>
            <a:rPr kumimoji="1" lang="ja-JP" altLang="en-US" sz="1300">
              <a:latin typeface="ＭＳ Ｐゴシック"/>
            </a:rPr>
            <a:t>％となっており、類似団体内平均値を</a:t>
          </a:r>
          <a:r>
            <a:rPr kumimoji="1" lang="en-US" altLang="ja-JP" sz="1300">
              <a:latin typeface="ＭＳ Ｐゴシック"/>
            </a:rPr>
            <a:t>0.8</a:t>
          </a:r>
          <a:r>
            <a:rPr kumimoji="1" lang="ja-JP" altLang="en-US" sz="1300">
              <a:latin typeface="ＭＳ Ｐゴシック"/>
            </a:rPr>
            <a:t>ポイント上回っている。その要因として、特別会計への繰出金及び維持補修費の経常経費充当一般財源等が増加したためである。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135165</xdr:rowOff>
    </xdr:from>
    <xdr:to>
      <xdr:col>24</xdr:col>
      <xdr:colOff>31750</xdr:colOff>
      <xdr:row>58</xdr:row>
      <xdr:rowOff>127000</xdr:rowOff>
    </xdr:to>
    <xdr:cxnSp macro="">
      <xdr:nvCxnSpPr>
        <xdr:cNvPr id="250" name="直線コネクタ 249"/>
        <xdr:cNvCxnSpPr/>
      </xdr:nvCxnSpPr>
      <xdr:spPr>
        <a:xfrm>
          <a:off x="15671800" y="9907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1"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53522</xdr:rowOff>
    </xdr:from>
    <xdr:to>
      <xdr:col>22</xdr:col>
      <xdr:colOff>565150</xdr:colOff>
      <xdr:row>57</xdr:row>
      <xdr:rowOff>135165</xdr:rowOff>
    </xdr:to>
    <xdr:cxnSp macro="">
      <xdr:nvCxnSpPr>
        <xdr:cNvPr id="253" name="直線コネクタ 252"/>
        <xdr:cNvCxnSpPr/>
      </xdr:nvCxnSpPr>
      <xdr:spPr>
        <a:xfrm>
          <a:off x="14782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5" name="テキスト ボックス 254"/>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53522</xdr:rowOff>
    </xdr:from>
    <xdr:to>
      <xdr:col>21</xdr:col>
      <xdr:colOff>361950</xdr:colOff>
      <xdr:row>57</xdr:row>
      <xdr:rowOff>86178</xdr:rowOff>
    </xdr:to>
    <xdr:cxnSp macro="">
      <xdr:nvCxnSpPr>
        <xdr:cNvPr id="256" name="直線コネクタ 255"/>
        <xdr:cNvCxnSpPr/>
      </xdr:nvCxnSpPr>
      <xdr:spPr>
        <a:xfrm flipV="1">
          <a:off x="13893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86178</xdr:rowOff>
    </xdr:from>
    <xdr:to>
      <xdr:col>20</xdr:col>
      <xdr:colOff>158750</xdr:colOff>
      <xdr:row>57</xdr:row>
      <xdr:rowOff>86178</xdr:rowOff>
    </xdr:to>
    <xdr:cxnSp macro="">
      <xdr:nvCxnSpPr>
        <xdr:cNvPr id="259" name="直線コネクタ 258"/>
        <xdr:cNvCxnSpPr/>
      </xdr:nvCxnSpPr>
      <xdr:spPr>
        <a:xfrm>
          <a:off x="13004800" y="985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0" name="フローチャート : 判断 259"/>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1" name="テキスト ボックス 260"/>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2" name="フローチャート : 判断 261"/>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138084</xdr:rowOff>
    </xdr:from>
    <xdr:ext cx="762000" cy="259045"/>
    <xdr:sp macro="" textlink="">
      <xdr:nvSpPr>
        <xdr:cNvPr id="263" name="テキスト ボックス 262"/>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9" name="円/楕円 268"/>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0"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84365</xdr:rowOff>
    </xdr:from>
    <xdr:to>
      <xdr:col>22</xdr:col>
      <xdr:colOff>615950</xdr:colOff>
      <xdr:row>58</xdr:row>
      <xdr:rowOff>14515</xdr:rowOff>
    </xdr:to>
    <xdr:sp macro="" textlink="">
      <xdr:nvSpPr>
        <xdr:cNvPr id="271" name="円/楕円 270"/>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72" name="テキスト ボックス 271"/>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2722</xdr:rowOff>
    </xdr:from>
    <xdr:to>
      <xdr:col>21</xdr:col>
      <xdr:colOff>412750</xdr:colOff>
      <xdr:row>57</xdr:row>
      <xdr:rowOff>104322</xdr:rowOff>
    </xdr:to>
    <xdr:sp macro="" textlink="">
      <xdr:nvSpPr>
        <xdr:cNvPr id="273" name="円/楕円 272"/>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74" name="テキスト ボックス 273"/>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35378</xdr:rowOff>
    </xdr:from>
    <xdr:to>
      <xdr:col>20</xdr:col>
      <xdr:colOff>209550</xdr:colOff>
      <xdr:row>57</xdr:row>
      <xdr:rowOff>136978</xdr:rowOff>
    </xdr:to>
    <xdr:sp macro="" textlink="">
      <xdr:nvSpPr>
        <xdr:cNvPr id="275" name="円/楕円 274"/>
        <xdr:cNvSpPr/>
      </xdr:nvSpPr>
      <xdr:spPr>
        <a:xfrm>
          <a:off x="13843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121755</xdr:rowOff>
    </xdr:from>
    <xdr:ext cx="762000" cy="259045"/>
    <xdr:sp macro="" textlink="">
      <xdr:nvSpPr>
        <xdr:cNvPr id="276" name="テキスト ボックス 275"/>
        <xdr:cNvSpPr txBox="1"/>
      </xdr:nvSpPr>
      <xdr:spPr>
        <a:xfrm>
          <a:off x="13512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35378</xdr:rowOff>
    </xdr:from>
    <xdr:to>
      <xdr:col>19</xdr:col>
      <xdr:colOff>6350</xdr:colOff>
      <xdr:row>57</xdr:row>
      <xdr:rowOff>136978</xdr:rowOff>
    </xdr:to>
    <xdr:sp macro="" textlink="">
      <xdr:nvSpPr>
        <xdr:cNvPr id="277" name="円/楕円 276"/>
        <xdr:cNvSpPr/>
      </xdr:nvSpPr>
      <xdr:spPr>
        <a:xfrm>
          <a:off x="12954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147155</xdr:rowOff>
    </xdr:from>
    <xdr:ext cx="762000" cy="259045"/>
    <xdr:sp macro="" textlink="">
      <xdr:nvSpPr>
        <xdr:cNvPr id="278" name="テキスト ボックス 277"/>
        <xdr:cNvSpPr txBox="1"/>
      </xdr:nvSpPr>
      <xdr:spPr>
        <a:xfrm>
          <a:off x="12623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補助費については、昨年度から</a:t>
          </a:r>
          <a:r>
            <a:rPr kumimoji="1" lang="en-US" altLang="ja-JP" sz="1300">
              <a:latin typeface="ＭＳ Ｐゴシック"/>
            </a:rPr>
            <a:t>0.9</a:t>
          </a:r>
          <a:r>
            <a:rPr kumimoji="1" lang="ja-JP" altLang="en-US" sz="1300">
              <a:latin typeface="ＭＳ Ｐゴシック"/>
            </a:rPr>
            <a:t>ポイント減少し</a:t>
          </a:r>
          <a:r>
            <a:rPr kumimoji="1" lang="en-US" altLang="ja-JP" sz="1300">
              <a:latin typeface="ＭＳ Ｐゴシック"/>
            </a:rPr>
            <a:t>15.5</a:t>
          </a:r>
          <a:r>
            <a:rPr kumimoji="1" lang="ja-JP" altLang="en-US" sz="1300">
              <a:latin typeface="ＭＳ Ｐゴシック"/>
            </a:rPr>
            <a:t>％となっており、類似団体内平均値を</a:t>
          </a:r>
          <a:r>
            <a:rPr kumimoji="1" lang="en-US" altLang="ja-JP" sz="1300">
              <a:latin typeface="ＭＳ Ｐゴシック"/>
            </a:rPr>
            <a:t>2.5</a:t>
          </a:r>
          <a:r>
            <a:rPr kumimoji="1" lang="ja-JP" altLang="en-US" sz="1300">
              <a:latin typeface="ＭＳ Ｐゴシック"/>
            </a:rPr>
            <a:t>ポイント上回っている。高止まりしている主な要因は、病院事業への負担金である。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38</xdr:row>
      <xdr:rowOff>5080</xdr:rowOff>
    </xdr:to>
    <xdr:cxnSp macro="">
      <xdr:nvCxnSpPr>
        <xdr:cNvPr id="311" name="直線コネクタ 310"/>
        <xdr:cNvCxnSpPr/>
      </xdr:nvCxnSpPr>
      <xdr:spPr>
        <a:xfrm flipV="1">
          <a:off x="15671800" y="645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2"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xdr:rowOff>
    </xdr:from>
    <xdr:to>
      <xdr:col>22</xdr:col>
      <xdr:colOff>565150</xdr:colOff>
      <xdr:row>38</xdr:row>
      <xdr:rowOff>73660</xdr:rowOff>
    </xdr:to>
    <xdr:cxnSp macro="">
      <xdr:nvCxnSpPr>
        <xdr:cNvPr id="314" name="直線コネクタ 313"/>
        <xdr:cNvCxnSpPr/>
      </xdr:nvCxnSpPr>
      <xdr:spPr>
        <a:xfrm flipV="1">
          <a:off x="14782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6" name="テキスト ボックス 31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73660</xdr:rowOff>
    </xdr:from>
    <xdr:to>
      <xdr:col>21</xdr:col>
      <xdr:colOff>361950</xdr:colOff>
      <xdr:row>38</xdr:row>
      <xdr:rowOff>104140</xdr:rowOff>
    </xdr:to>
    <xdr:cxnSp macro="">
      <xdr:nvCxnSpPr>
        <xdr:cNvPr id="317" name="直線コネクタ 316"/>
        <xdr:cNvCxnSpPr/>
      </xdr:nvCxnSpPr>
      <xdr:spPr>
        <a:xfrm flipV="1">
          <a:off x="13893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38</xdr:row>
      <xdr:rowOff>104140</xdr:rowOff>
    </xdr:to>
    <xdr:cxnSp macro="">
      <xdr:nvCxnSpPr>
        <xdr:cNvPr id="320" name="直線コネクタ 319"/>
        <xdr:cNvCxnSpPr/>
      </xdr:nvCxnSpPr>
      <xdr:spPr>
        <a:xfrm>
          <a:off x="13004800" y="660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1" name="フローチャート : 判断 320"/>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2" name="テキスト ボックス 321"/>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3" name="フローチャート : 判断 322"/>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4" name="テキスト ボックス 32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0" name="円/楕円 329"/>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1"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125730</xdr:rowOff>
    </xdr:from>
    <xdr:to>
      <xdr:col>22</xdr:col>
      <xdr:colOff>615950</xdr:colOff>
      <xdr:row>38</xdr:row>
      <xdr:rowOff>55880</xdr:rowOff>
    </xdr:to>
    <xdr:sp macro="" textlink="">
      <xdr:nvSpPr>
        <xdr:cNvPr id="332" name="円/楕円 331"/>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40657</xdr:rowOff>
    </xdr:from>
    <xdr:ext cx="736600" cy="259045"/>
    <xdr:sp macro="" textlink="">
      <xdr:nvSpPr>
        <xdr:cNvPr id="333" name="テキスト ボックス 332"/>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22860</xdr:rowOff>
    </xdr:from>
    <xdr:to>
      <xdr:col>21</xdr:col>
      <xdr:colOff>412750</xdr:colOff>
      <xdr:row>38</xdr:row>
      <xdr:rowOff>124460</xdr:rowOff>
    </xdr:to>
    <xdr:sp macro="" textlink="">
      <xdr:nvSpPr>
        <xdr:cNvPr id="334" name="円/楕円 333"/>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109237</xdr:rowOff>
    </xdr:from>
    <xdr:ext cx="762000" cy="259045"/>
    <xdr:sp macro="" textlink="">
      <xdr:nvSpPr>
        <xdr:cNvPr id="335" name="テキスト ボックス 334"/>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36" name="円/楕円 335"/>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37" name="テキスト ボックス 336"/>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38" name="円/楕円 337"/>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39" name="テキスト ボックス 338"/>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公債費については、昨年度から</a:t>
          </a:r>
          <a:r>
            <a:rPr kumimoji="1" lang="en-US" altLang="ja-JP" sz="1300">
              <a:latin typeface="ＭＳ Ｐゴシック"/>
            </a:rPr>
            <a:t>1.3</a:t>
          </a:r>
          <a:r>
            <a:rPr kumimoji="1" lang="ja-JP" altLang="en-US" sz="1300">
              <a:latin typeface="ＭＳ Ｐゴシック"/>
            </a:rPr>
            <a:t>ポイント減少し</a:t>
          </a:r>
          <a:r>
            <a:rPr kumimoji="1" lang="en-US" altLang="ja-JP" sz="1300">
              <a:latin typeface="ＭＳ Ｐゴシック"/>
            </a:rPr>
            <a:t>20.1</a:t>
          </a:r>
          <a:r>
            <a:rPr kumimoji="1" lang="ja-JP" altLang="en-US" sz="1300">
              <a:latin typeface="ＭＳ Ｐゴシック"/>
            </a:rPr>
            <a:t>％となっており、類似団体内平均値を</a:t>
          </a:r>
          <a:r>
            <a:rPr kumimoji="1" lang="en-US" altLang="ja-JP" sz="1300">
              <a:latin typeface="ＭＳ Ｐゴシック"/>
            </a:rPr>
            <a:t>0.5</a:t>
          </a:r>
          <a:r>
            <a:rPr kumimoji="1" lang="ja-JP" altLang="en-US" sz="1300">
              <a:latin typeface="ＭＳ Ｐゴシック"/>
            </a:rPr>
            <a:t>ポイント上回っている。元利償還を終えた事業等もあり、改善の傾向にあるように思われるものの、病院建設事業や公営住宅建替事業など大規模事業による地方債の元利償還金の影響は大きく、引き続き厳しい財政運営であることには変わりない。今後も地方債の新規発行を伴う普通建設事業の抑制及び公営企業の事業を抑制し弾力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80</xdr:row>
      <xdr:rowOff>43180</xdr:rowOff>
    </xdr:to>
    <xdr:cxnSp macro="">
      <xdr:nvCxnSpPr>
        <xdr:cNvPr id="372" name="直線コネクタ 371"/>
        <xdr:cNvCxnSpPr/>
      </xdr:nvCxnSpPr>
      <xdr:spPr>
        <a:xfrm flipV="1">
          <a:off x="3987800" y="13660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43197</xdr:rowOff>
    </xdr:from>
    <xdr:ext cx="762000" cy="259045"/>
    <xdr:sp macro="" textlink="">
      <xdr:nvSpPr>
        <xdr:cNvPr id="373" name="公債費平均値テキスト"/>
        <xdr:cNvSpPr txBox="1"/>
      </xdr:nvSpPr>
      <xdr:spPr>
        <a:xfrm>
          <a:off x="4914900" y="1341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43180</xdr:rowOff>
    </xdr:from>
    <xdr:to>
      <xdr:col>5</xdr:col>
      <xdr:colOff>549275</xdr:colOff>
      <xdr:row>80</xdr:row>
      <xdr:rowOff>81280</xdr:rowOff>
    </xdr:to>
    <xdr:cxnSp macro="">
      <xdr:nvCxnSpPr>
        <xdr:cNvPr id="375" name="直線コネクタ 374"/>
        <xdr:cNvCxnSpPr/>
      </xdr:nvCxnSpPr>
      <xdr:spPr>
        <a:xfrm flipV="1">
          <a:off x="3098800" y="1375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81280</xdr:rowOff>
    </xdr:from>
    <xdr:to>
      <xdr:col>4</xdr:col>
      <xdr:colOff>346075</xdr:colOff>
      <xdr:row>80</xdr:row>
      <xdr:rowOff>104139</xdr:rowOff>
    </xdr:to>
    <xdr:cxnSp macro="">
      <xdr:nvCxnSpPr>
        <xdr:cNvPr id="378" name="直線コネクタ 377"/>
        <xdr:cNvCxnSpPr/>
      </xdr:nvCxnSpPr>
      <xdr:spPr>
        <a:xfrm flipV="1">
          <a:off x="2209800" y="13797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104139</xdr:rowOff>
    </xdr:from>
    <xdr:to>
      <xdr:col>3</xdr:col>
      <xdr:colOff>142875</xdr:colOff>
      <xdr:row>81</xdr:row>
      <xdr:rowOff>69850</xdr:rowOff>
    </xdr:to>
    <xdr:cxnSp macro="">
      <xdr:nvCxnSpPr>
        <xdr:cNvPr id="381" name="直線コネクタ 380"/>
        <xdr:cNvCxnSpPr/>
      </xdr:nvCxnSpPr>
      <xdr:spPr>
        <a:xfrm flipV="1">
          <a:off x="1320800" y="138201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68580</xdr:rowOff>
    </xdr:from>
    <xdr:to>
      <xdr:col>3</xdr:col>
      <xdr:colOff>193675</xdr:colOff>
      <xdr:row>80</xdr:row>
      <xdr:rowOff>170180</xdr:rowOff>
    </xdr:to>
    <xdr:sp macro="" textlink="">
      <xdr:nvSpPr>
        <xdr:cNvPr id="382" name="フローチャート : 判断 381"/>
        <xdr:cNvSpPr/>
      </xdr:nvSpPr>
      <xdr:spPr>
        <a:xfrm>
          <a:off x="2159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83" name="テキスト ボックス 382"/>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4" name="フローチャート : 判断 383"/>
        <xdr:cNvSpPr/>
      </xdr:nvSpPr>
      <xdr:spPr>
        <a:xfrm>
          <a:off x="12700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385" name="テキスト ボックス 384"/>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91" name="円/楕円 390"/>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92"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163830</xdr:rowOff>
    </xdr:from>
    <xdr:to>
      <xdr:col>5</xdr:col>
      <xdr:colOff>600075</xdr:colOff>
      <xdr:row>80</xdr:row>
      <xdr:rowOff>93980</xdr:rowOff>
    </xdr:to>
    <xdr:sp macro="" textlink="">
      <xdr:nvSpPr>
        <xdr:cNvPr id="393" name="円/楕円 392"/>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78757</xdr:rowOff>
    </xdr:from>
    <xdr:ext cx="736600" cy="259045"/>
    <xdr:sp macro="" textlink="">
      <xdr:nvSpPr>
        <xdr:cNvPr id="394" name="テキスト ボックス 393"/>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95" name="円/楕円 394"/>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96" name="テキスト ボックス 395"/>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7" name="円/楕円 396"/>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165116</xdr:rowOff>
    </xdr:from>
    <xdr:ext cx="762000" cy="259045"/>
    <xdr:sp macro="" textlink="">
      <xdr:nvSpPr>
        <xdr:cNvPr id="398" name="テキスト ボックス 397"/>
        <xdr:cNvSpPr txBox="1"/>
      </xdr:nvSpPr>
      <xdr:spPr>
        <a:xfrm>
          <a:off x="1828800" y="135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399" name="円/楕円 398"/>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400" name="テキスト ボックス 399"/>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公債費以外については、昨年度からは</a:t>
          </a:r>
          <a:r>
            <a:rPr kumimoji="1" lang="en-US" altLang="ja-JP" sz="1300">
              <a:latin typeface="ＭＳ Ｐゴシック"/>
            </a:rPr>
            <a:t>0.3</a:t>
          </a:r>
          <a:r>
            <a:rPr kumimoji="1" lang="ja-JP" altLang="en-US" sz="1300">
              <a:latin typeface="ＭＳ Ｐゴシック"/>
            </a:rPr>
            <a:t>ポイント増加し</a:t>
          </a:r>
          <a:r>
            <a:rPr kumimoji="1" lang="en-US" altLang="ja-JP" sz="1300">
              <a:latin typeface="ＭＳ Ｐゴシック"/>
            </a:rPr>
            <a:t>62.6</a:t>
          </a:r>
          <a:r>
            <a:rPr kumimoji="1" lang="ja-JP" altLang="en-US" sz="1300">
              <a:latin typeface="ＭＳ Ｐゴシック"/>
            </a:rPr>
            <a:t>％となっており、類似団体平均を</a:t>
          </a:r>
          <a:r>
            <a:rPr kumimoji="1" lang="en-US" altLang="ja-JP" sz="1300">
              <a:latin typeface="ＭＳ Ｐゴシック"/>
            </a:rPr>
            <a:t>3.4</a:t>
          </a:r>
          <a:r>
            <a:rPr kumimoji="1" lang="ja-JP" altLang="en-US" sz="1300">
              <a:latin typeface="ＭＳ Ｐゴシック"/>
            </a:rPr>
            <a:t>ポイント下回っている。要因として、退職者数に対し新規採用者が少なく人件費が減少したことなどがあげられるが、病院事業への負担金などの影響により、中位に留まっている状況である。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144145</xdr:rowOff>
    </xdr:from>
    <xdr:to>
      <xdr:col>24</xdr:col>
      <xdr:colOff>31750</xdr:colOff>
      <xdr:row>74</xdr:row>
      <xdr:rowOff>161290</xdr:rowOff>
    </xdr:to>
    <xdr:cxnSp macro="">
      <xdr:nvCxnSpPr>
        <xdr:cNvPr id="429" name="直線コネクタ 428"/>
        <xdr:cNvCxnSpPr/>
      </xdr:nvCxnSpPr>
      <xdr:spPr>
        <a:xfrm>
          <a:off x="15671800" y="128314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144145</xdr:rowOff>
    </xdr:from>
    <xdr:to>
      <xdr:col>22</xdr:col>
      <xdr:colOff>565150</xdr:colOff>
      <xdr:row>75</xdr:row>
      <xdr:rowOff>18415</xdr:rowOff>
    </xdr:to>
    <xdr:cxnSp macro="">
      <xdr:nvCxnSpPr>
        <xdr:cNvPr id="432" name="直線コネクタ 431"/>
        <xdr:cNvCxnSpPr/>
      </xdr:nvCxnSpPr>
      <xdr:spPr>
        <a:xfrm flipV="1">
          <a:off x="14782800" y="12831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4" name="テキスト ボックス 433"/>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18415</xdr:rowOff>
    </xdr:to>
    <xdr:cxnSp macro="">
      <xdr:nvCxnSpPr>
        <xdr:cNvPr id="435" name="直線コネクタ 434"/>
        <xdr:cNvCxnSpPr/>
      </xdr:nvCxnSpPr>
      <xdr:spPr>
        <a:xfrm>
          <a:off x="13893800" y="12837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98425</xdr:rowOff>
    </xdr:to>
    <xdr:cxnSp macro="">
      <xdr:nvCxnSpPr>
        <xdr:cNvPr id="438" name="直線コネクタ 437"/>
        <xdr:cNvCxnSpPr/>
      </xdr:nvCxnSpPr>
      <xdr:spPr>
        <a:xfrm flipV="1">
          <a:off x="13004800" y="1283716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87630</xdr:rowOff>
    </xdr:from>
    <xdr:to>
      <xdr:col>20</xdr:col>
      <xdr:colOff>209550</xdr:colOff>
      <xdr:row>75</xdr:row>
      <xdr:rowOff>17780</xdr:rowOff>
    </xdr:to>
    <xdr:sp macro="" textlink="">
      <xdr:nvSpPr>
        <xdr:cNvPr id="439" name="フローチャート : 判断 438"/>
        <xdr:cNvSpPr/>
      </xdr:nvSpPr>
      <xdr:spPr>
        <a:xfrm>
          <a:off x="13843000" y="1277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40" name="テキスト ボックス 439"/>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1" name="フローチャート : 判断 440"/>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42" name="テキスト ボックス 44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110490</xdr:rowOff>
    </xdr:from>
    <xdr:to>
      <xdr:col>24</xdr:col>
      <xdr:colOff>82550</xdr:colOff>
      <xdr:row>75</xdr:row>
      <xdr:rowOff>40640</xdr:rowOff>
    </xdr:to>
    <xdr:sp macro="" textlink="">
      <xdr:nvSpPr>
        <xdr:cNvPr id="448" name="円/楕円 447"/>
        <xdr:cNvSpPr/>
      </xdr:nvSpPr>
      <xdr:spPr>
        <a:xfrm>
          <a:off x="16459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127017</xdr:rowOff>
    </xdr:from>
    <xdr:ext cx="762000" cy="259045"/>
    <xdr:sp macro="" textlink="">
      <xdr:nvSpPr>
        <xdr:cNvPr id="449" name="公債費以外該当値テキスト"/>
        <xdr:cNvSpPr txBox="1"/>
      </xdr:nvSpPr>
      <xdr:spPr>
        <a:xfrm>
          <a:off x="16598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93345</xdr:rowOff>
    </xdr:from>
    <xdr:to>
      <xdr:col>22</xdr:col>
      <xdr:colOff>615950</xdr:colOff>
      <xdr:row>75</xdr:row>
      <xdr:rowOff>23495</xdr:rowOff>
    </xdr:to>
    <xdr:sp macro="" textlink="">
      <xdr:nvSpPr>
        <xdr:cNvPr id="450" name="円/楕円 449"/>
        <xdr:cNvSpPr/>
      </xdr:nvSpPr>
      <xdr:spPr>
        <a:xfrm>
          <a:off x="15621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33672</xdr:rowOff>
    </xdr:from>
    <xdr:ext cx="736600" cy="259045"/>
    <xdr:sp macro="" textlink="">
      <xdr:nvSpPr>
        <xdr:cNvPr id="451" name="テキスト ボックス 450"/>
        <xdr:cNvSpPr txBox="1"/>
      </xdr:nvSpPr>
      <xdr:spPr>
        <a:xfrm>
          <a:off x="15290800" y="1254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139065</xdr:rowOff>
    </xdr:from>
    <xdr:to>
      <xdr:col>21</xdr:col>
      <xdr:colOff>412750</xdr:colOff>
      <xdr:row>75</xdr:row>
      <xdr:rowOff>69215</xdr:rowOff>
    </xdr:to>
    <xdr:sp macro="" textlink="">
      <xdr:nvSpPr>
        <xdr:cNvPr id="452" name="円/楕円 451"/>
        <xdr:cNvSpPr/>
      </xdr:nvSpPr>
      <xdr:spPr>
        <a:xfrm>
          <a:off x="14732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79392</xdr:rowOff>
    </xdr:from>
    <xdr:ext cx="762000" cy="259045"/>
    <xdr:sp macro="" textlink="">
      <xdr:nvSpPr>
        <xdr:cNvPr id="453" name="テキスト ボックス 452"/>
        <xdr:cNvSpPr txBox="1"/>
      </xdr:nvSpPr>
      <xdr:spPr>
        <a:xfrm>
          <a:off x="14401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4" name="円/楕円 453"/>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13987</xdr:rowOff>
    </xdr:from>
    <xdr:ext cx="762000" cy="259045"/>
    <xdr:sp macro="" textlink="">
      <xdr:nvSpPr>
        <xdr:cNvPr id="455" name="テキスト ボックス 454"/>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56" name="円/楕円 455"/>
        <xdr:cNvSpPr/>
      </xdr:nvSpPr>
      <xdr:spPr>
        <a:xfrm>
          <a:off x="12954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57" name="テキスト ボックス 456"/>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118487</xdr:rowOff>
    </xdr:from>
    <xdr:to>
      <xdr:col>4</xdr:col>
      <xdr:colOff>1117600</xdr:colOff>
      <xdr:row>18</xdr:row>
      <xdr:rowOff>141511</xdr:rowOff>
    </xdr:to>
    <xdr:cxnSp macro="">
      <xdr:nvCxnSpPr>
        <xdr:cNvPr id="52" name="直線コネクタ 51"/>
        <xdr:cNvCxnSpPr/>
      </xdr:nvCxnSpPr>
      <xdr:spPr bwMode="auto">
        <a:xfrm>
          <a:off x="5003800" y="3252212"/>
          <a:ext cx="6477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48568</xdr:rowOff>
    </xdr:from>
    <xdr:to>
      <xdr:col>4</xdr:col>
      <xdr:colOff>469900</xdr:colOff>
      <xdr:row>18</xdr:row>
      <xdr:rowOff>118487</xdr:rowOff>
    </xdr:to>
    <xdr:cxnSp macro="">
      <xdr:nvCxnSpPr>
        <xdr:cNvPr id="55" name="直線コネクタ 54"/>
        <xdr:cNvCxnSpPr/>
      </xdr:nvCxnSpPr>
      <xdr:spPr bwMode="auto">
        <a:xfrm>
          <a:off x="4305300" y="3182293"/>
          <a:ext cx="698500" cy="6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48568</xdr:rowOff>
    </xdr:from>
    <xdr:to>
      <xdr:col>3</xdr:col>
      <xdr:colOff>904875</xdr:colOff>
      <xdr:row>18</xdr:row>
      <xdr:rowOff>113741</xdr:rowOff>
    </xdr:to>
    <xdr:cxnSp macro="">
      <xdr:nvCxnSpPr>
        <xdr:cNvPr id="58" name="直線コネクタ 57"/>
        <xdr:cNvCxnSpPr/>
      </xdr:nvCxnSpPr>
      <xdr:spPr bwMode="auto">
        <a:xfrm flipV="1">
          <a:off x="3606800" y="3182293"/>
          <a:ext cx="698500" cy="65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104782</xdr:rowOff>
    </xdr:from>
    <xdr:to>
      <xdr:col>3</xdr:col>
      <xdr:colOff>206375</xdr:colOff>
      <xdr:row>18</xdr:row>
      <xdr:rowOff>113741</xdr:rowOff>
    </xdr:to>
    <xdr:cxnSp macro="">
      <xdr:nvCxnSpPr>
        <xdr:cNvPr id="61" name="直線コネクタ 60"/>
        <xdr:cNvCxnSpPr/>
      </xdr:nvCxnSpPr>
      <xdr:spPr bwMode="auto">
        <a:xfrm>
          <a:off x="2908300" y="3238507"/>
          <a:ext cx="698500" cy="8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50586</xdr:rowOff>
    </xdr:from>
    <xdr:to>
      <xdr:col>3</xdr:col>
      <xdr:colOff>257175</xdr:colOff>
      <xdr:row>17</xdr:row>
      <xdr:rowOff>152186</xdr:rowOff>
    </xdr:to>
    <xdr:sp macro="" textlink="">
      <xdr:nvSpPr>
        <xdr:cNvPr id="62" name="フローチャート : 判断 61"/>
        <xdr:cNvSpPr/>
      </xdr:nvSpPr>
      <xdr:spPr bwMode="auto">
        <a:xfrm>
          <a:off x="3556000" y="3012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162363</xdr:rowOff>
    </xdr:from>
    <xdr:ext cx="762000" cy="259045"/>
    <xdr:sp macro="" textlink="">
      <xdr:nvSpPr>
        <xdr:cNvPr id="63" name="テキスト ボックス 62"/>
        <xdr:cNvSpPr txBox="1"/>
      </xdr:nvSpPr>
      <xdr:spPr>
        <a:xfrm>
          <a:off x="3225800" y="278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75884</xdr:rowOff>
    </xdr:from>
    <xdr:to>
      <xdr:col>2</xdr:col>
      <xdr:colOff>692150</xdr:colOff>
      <xdr:row>18</xdr:row>
      <xdr:rowOff>6034</xdr:rowOff>
    </xdr:to>
    <xdr:sp macro="" textlink="">
      <xdr:nvSpPr>
        <xdr:cNvPr id="64" name="フローチャート : 判断 63"/>
        <xdr:cNvSpPr/>
      </xdr:nvSpPr>
      <xdr:spPr bwMode="auto">
        <a:xfrm>
          <a:off x="2857500" y="3038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16211</xdr:rowOff>
    </xdr:from>
    <xdr:ext cx="762000" cy="259045"/>
    <xdr:sp macro="" textlink="">
      <xdr:nvSpPr>
        <xdr:cNvPr id="65" name="テキスト ボックス 64"/>
        <xdr:cNvSpPr txBox="1"/>
      </xdr:nvSpPr>
      <xdr:spPr>
        <a:xfrm>
          <a:off x="2527300" y="28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90711</xdr:rowOff>
    </xdr:from>
    <xdr:to>
      <xdr:col>5</xdr:col>
      <xdr:colOff>34925</xdr:colOff>
      <xdr:row>19</xdr:row>
      <xdr:rowOff>20861</xdr:rowOff>
    </xdr:to>
    <xdr:sp macro="" textlink="">
      <xdr:nvSpPr>
        <xdr:cNvPr id="71" name="円/楕円 70"/>
        <xdr:cNvSpPr/>
      </xdr:nvSpPr>
      <xdr:spPr bwMode="auto">
        <a:xfrm>
          <a:off x="5600700" y="32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62788</xdr:rowOff>
    </xdr:from>
    <xdr:ext cx="762000" cy="259045"/>
    <xdr:sp macro="" textlink="">
      <xdr:nvSpPr>
        <xdr:cNvPr id="72" name="人口1人当たり決算額の推移該当値テキスト130"/>
        <xdr:cNvSpPr txBox="1"/>
      </xdr:nvSpPr>
      <xdr:spPr>
        <a:xfrm>
          <a:off x="5740400" y="319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67687</xdr:rowOff>
    </xdr:from>
    <xdr:to>
      <xdr:col>4</xdr:col>
      <xdr:colOff>520700</xdr:colOff>
      <xdr:row>18</xdr:row>
      <xdr:rowOff>169287</xdr:rowOff>
    </xdr:to>
    <xdr:sp macro="" textlink="">
      <xdr:nvSpPr>
        <xdr:cNvPr id="73" name="円/楕円 72"/>
        <xdr:cNvSpPr/>
      </xdr:nvSpPr>
      <xdr:spPr bwMode="auto">
        <a:xfrm>
          <a:off x="4953000" y="3201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154064</xdr:rowOff>
    </xdr:from>
    <xdr:ext cx="736600" cy="259045"/>
    <xdr:sp macro="" textlink="">
      <xdr:nvSpPr>
        <xdr:cNvPr id="74" name="テキスト ボックス 73"/>
        <xdr:cNvSpPr txBox="1"/>
      </xdr:nvSpPr>
      <xdr:spPr>
        <a:xfrm>
          <a:off x="4622800" y="328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169218</xdr:rowOff>
    </xdr:from>
    <xdr:to>
      <xdr:col>3</xdr:col>
      <xdr:colOff>955675</xdr:colOff>
      <xdr:row>18</xdr:row>
      <xdr:rowOff>99368</xdr:rowOff>
    </xdr:to>
    <xdr:sp macro="" textlink="">
      <xdr:nvSpPr>
        <xdr:cNvPr id="75" name="円/楕円 74"/>
        <xdr:cNvSpPr/>
      </xdr:nvSpPr>
      <xdr:spPr bwMode="auto">
        <a:xfrm>
          <a:off x="4254500" y="313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84145</xdr:rowOff>
    </xdr:from>
    <xdr:ext cx="762000" cy="259045"/>
    <xdr:sp macro="" textlink="">
      <xdr:nvSpPr>
        <xdr:cNvPr id="76" name="テキスト ボックス 75"/>
        <xdr:cNvSpPr txBox="1"/>
      </xdr:nvSpPr>
      <xdr:spPr>
        <a:xfrm>
          <a:off x="3924300" y="321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62941</xdr:rowOff>
    </xdr:from>
    <xdr:to>
      <xdr:col>3</xdr:col>
      <xdr:colOff>257175</xdr:colOff>
      <xdr:row>18</xdr:row>
      <xdr:rowOff>164541</xdr:rowOff>
    </xdr:to>
    <xdr:sp macro="" textlink="">
      <xdr:nvSpPr>
        <xdr:cNvPr id="77" name="円/楕円 76"/>
        <xdr:cNvSpPr/>
      </xdr:nvSpPr>
      <xdr:spPr bwMode="auto">
        <a:xfrm>
          <a:off x="3556000" y="319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149318</xdr:rowOff>
    </xdr:from>
    <xdr:ext cx="762000" cy="259045"/>
    <xdr:sp macro="" textlink="">
      <xdr:nvSpPr>
        <xdr:cNvPr id="78" name="テキスト ボックス 77"/>
        <xdr:cNvSpPr txBox="1"/>
      </xdr:nvSpPr>
      <xdr:spPr>
        <a:xfrm>
          <a:off x="3225800" y="328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53982</xdr:rowOff>
    </xdr:from>
    <xdr:to>
      <xdr:col>2</xdr:col>
      <xdr:colOff>692150</xdr:colOff>
      <xdr:row>18</xdr:row>
      <xdr:rowOff>155582</xdr:rowOff>
    </xdr:to>
    <xdr:sp macro="" textlink="">
      <xdr:nvSpPr>
        <xdr:cNvPr id="79" name="円/楕円 78"/>
        <xdr:cNvSpPr/>
      </xdr:nvSpPr>
      <xdr:spPr bwMode="auto">
        <a:xfrm>
          <a:off x="2857500" y="318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140359</xdr:rowOff>
    </xdr:from>
    <xdr:ext cx="762000" cy="259045"/>
    <xdr:sp macro="" textlink="">
      <xdr:nvSpPr>
        <xdr:cNvPr id="80" name="テキスト ボックス 79"/>
        <xdr:cNvSpPr txBox="1"/>
      </xdr:nvSpPr>
      <xdr:spPr>
        <a:xfrm>
          <a:off x="2527300" y="327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75488</xdr:rowOff>
    </xdr:from>
    <xdr:to>
      <xdr:col>4</xdr:col>
      <xdr:colOff>1117600</xdr:colOff>
      <xdr:row>35</xdr:row>
      <xdr:rowOff>221793</xdr:rowOff>
    </xdr:to>
    <xdr:cxnSp macro="">
      <xdr:nvCxnSpPr>
        <xdr:cNvPr id="114" name="直線コネクタ 113"/>
        <xdr:cNvCxnSpPr/>
      </xdr:nvCxnSpPr>
      <xdr:spPr bwMode="auto">
        <a:xfrm>
          <a:off x="5003800" y="6685838"/>
          <a:ext cx="647700" cy="14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206570</xdr:rowOff>
    </xdr:from>
    <xdr:ext cx="762000" cy="259045"/>
    <xdr:sp macro="" textlink="">
      <xdr:nvSpPr>
        <xdr:cNvPr id="115" name="人口1人当たり決算額の推移平均値テキスト445"/>
        <xdr:cNvSpPr txBox="1"/>
      </xdr:nvSpPr>
      <xdr:spPr>
        <a:xfrm>
          <a:off x="5740400" y="681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297269</xdr:rowOff>
    </xdr:from>
    <xdr:to>
      <xdr:col>4</xdr:col>
      <xdr:colOff>469900</xdr:colOff>
      <xdr:row>35</xdr:row>
      <xdr:rowOff>75488</xdr:rowOff>
    </xdr:to>
    <xdr:cxnSp macro="">
      <xdr:nvCxnSpPr>
        <xdr:cNvPr id="117" name="直線コネクタ 116"/>
        <xdr:cNvCxnSpPr/>
      </xdr:nvCxnSpPr>
      <xdr:spPr bwMode="auto">
        <a:xfrm>
          <a:off x="4305300" y="6564719"/>
          <a:ext cx="698500" cy="12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242462</xdr:rowOff>
    </xdr:from>
    <xdr:to>
      <xdr:col>3</xdr:col>
      <xdr:colOff>904875</xdr:colOff>
      <xdr:row>34</xdr:row>
      <xdr:rowOff>297269</xdr:rowOff>
    </xdr:to>
    <xdr:cxnSp macro="">
      <xdr:nvCxnSpPr>
        <xdr:cNvPr id="120" name="直線コネクタ 119"/>
        <xdr:cNvCxnSpPr/>
      </xdr:nvCxnSpPr>
      <xdr:spPr bwMode="auto">
        <a:xfrm>
          <a:off x="3606800" y="6509912"/>
          <a:ext cx="698500" cy="54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205410</xdr:rowOff>
    </xdr:from>
    <xdr:to>
      <xdr:col>3</xdr:col>
      <xdr:colOff>206375</xdr:colOff>
      <xdr:row>34</xdr:row>
      <xdr:rowOff>242462</xdr:rowOff>
    </xdr:to>
    <xdr:cxnSp macro="">
      <xdr:nvCxnSpPr>
        <xdr:cNvPr id="123" name="直線コネクタ 122"/>
        <xdr:cNvCxnSpPr/>
      </xdr:nvCxnSpPr>
      <xdr:spPr bwMode="auto">
        <a:xfrm>
          <a:off x="2908300" y="6472860"/>
          <a:ext cx="698500" cy="37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79305</xdr:rowOff>
    </xdr:from>
    <xdr:to>
      <xdr:col>3</xdr:col>
      <xdr:colOff>257175</xdr:colOff>
      <xdr:row>35</xdr:row>
      <xdr:rowOff>180905</xdr:rowOff>
    </xdr:to>
    <xdr:sp macro="" textlink="">
      <xdr:nvSpPr>
        <xdr:cNvPr id="124" name="フローチャート : 判断 123"/>
        <xdr:cNvSpPr/>
      </xdr:nvSpPr>
      <xdr:spPr bwMode="auto">
        <a:xfrm>
          <a:off x="35560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165682</xdr:rowOff>
    </xdr:from>
    <xdr:ext cx="762000" cy="259045"/>
    <xdr:sp macro="" textlink="">
      <xdr:nvSpPr>
        <xdr:cNvPr id="125" name="テキスト ボックス 124"/>
        <xdr:cNvSpPr txBox="1"/>
      </xdr:nvSpPr>
      <xdr:spPr>
        <a:xfrm>
          <a:off x="32258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59303</xdr:rowOff>
    </xdr:from>
    <xdr:to>
      <xdr:col>2</xdr:col>
      <xdr:colOff>692150</xdr:colOff>
      <xdr:row>35</xdr:row>
      <xdr:rowOff>160903</xdr:rowOff>
    </xdr:to>
    <xdr:sp macro="" textlink="">
      <xdr:nvSpPr>
        <xdr:cNvPr id="126" name="フローチャート : 判断 125"/>
        <xdr:cNvSpPr/>
      </xdr:nvSpPr>
      <xdr:spPr bwMode="auto">
        <a:xfrm>
          <a:off x="2857500" y="6669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145680</xdr:rowOff>
    </xdr:from>
    <xdr:ext cx="762000" cy="259045"/>
    <xdr:sp macro="" textlink="">
      <xdr:nvSpPr>
        <xdr:cNvPr id="127" name="テキスト ボックス 126"/>
        <xdr:cNvSpPr txBox="1"/>
      </xdr:nvSpPr>
      <xdr:spPr>
        <a:xfrm>
          <a:off x="2527300" y="675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170993</xdr:rowOff>
    </xdr:from>
    <xdr:to>
      <xdr:col>5</xdr:col>
      <xdr:colOff>34925</xdr:colOff>
      <xdr:row>35</xdr:row>
      <xdr:rowOff>272593</xdr:rowOff>
    </xdr:to>
    <xdr:sp macro="" textlink="">
      <xdr:nvSpPr>
        <xdr:cNvPr id="133" name="円/楕円 132"/>
        <xdr:cNvSpPr/>
      </xdr:nvSpPr>
      <xdr:spPr bwMode="auto">
        <a:xfrm>
          <a:off x="5600700" y="678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16070</xdr:rowOff>
    </xdr:from>
    <xdr:ext cx="762000" cy="259045"/>
    <xdr:sp macro="" textlink="">
      <xdr:nvSpPr>
        <xdr:cNvPr id="134" name="人口1人当たり決算額の推移該当値テキスト445"/>
        <xdr:cNvSpPr txBox="1"/>
      </xdr:nvSpPr>
      <xdr:spPr>
        <a:xfrm>
          <a:off x="5740400" y="66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24688</xdr:rowOff>
    </xdr:from>
    <xdr:to>
      <xdr:col>4</xdr:col>
      <xdr:colOff>520700</xdr:colOff>
      <xdr:row>35</xdr:row>
      <xdr:rowOff>126288</xdr:rowOff>
    </xdr:to>
    <xdr:sp macro="" textlink="">
      <xdr:nvSpPr>
        <xdr:cNvPr id="135" name="円/楕円 134"/>
        <xdr:cNvSpPr/>
      </xdr:nvSpPr>
      <xdr:spPr bwMode="auto">
        <a:xfrm>
          <a:off x="4953000" y="66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136466</xdr:rowOff>
    </xdr:from>
    <xdr:ext cx="736600" cy="259045"/>
    <xdr:sp macro="" textlink="">
      <xdr:nvSpPr>
        <xdr:cNvPr id="136" name="テキスト ボックス 135"/>
        <xdr:cNvSpPr txBox="1"/>
      </xdr:nvSpPr>
      <xdr:spPr>
        <a:xfrm>
          <a:off x="4622800" y="640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246469</xdr:rowOff>
    </xdr:from>
    <xdr:to>
      <xdr:col>3</xdr:col>
      <xdr:colOff>955675</xdr:colOff>
      <xdr:row>35</xdr:row>
      <xdr:rowOff>5169</xdr:rowOff>
    </xdr:to>
    <xdr:sp macro="" textlink="">
      <xdr:nvSpPr>
        <xdr:cNvPr id="137" name="円/楕円 136"/>
        <xdr:cNvSpPr/>
      </xdr:nvSpPr>
      <xdr:spPr bwMode="auto">
        <a:xfrm>
          <a:off x="4254500" y="651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15346</xdr:rowOff>
    </xdr:from>
    <xdr:ext cx="762000" cy="259045"/>
    <xdr:sp macro="" textlink="">
      <xdr:nvSpPr>
        <xdr:cNvPr id="138" name="テキスト ボックス 137"/>
        <xdr:cNvSpPr txBox="1"/>
      </xdr:nvSpPr>
      <xdr:spPr>
        <a:xfrm>
          <a:off x="3924300" y="62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191662</xdr:rowOff>
    </xdr:from>
    <xdr:to>
      <xdr:col>3</xdr:col>
      <xdr:colOff>257175</xdr:colOff>
      <xdr:row>34</xdr:row>
      <xdr:rowOff>293262</xdr:rowOff>
    </xdr:to>
    <xdr:sp macro="" textlink="">
      <xdr:nvSpPr>
        <xdr:cNvPr id="139" name="円/楕円 138"/>
        <xdr:cNvSpPr/>
      </xdr:nvSpPr>
      <xdr:spPr bwMode="auto">
        <a:xfrm>
          <a:off x="3556000" y="645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303439</xdr:rowOff>
    </xdr:from>
    <xdr:ext cx="762000" cy="259045"/>
    <xdr:sp macro="" textlink="">
      <xdr:nvSpPr>
        <xdr:cNvPr id="140" name="テキスト ボックス 139"/>
        <xdr:cNvSpPr txBox="1"/>
      </xdr:nvSpPr>
      <xdr:spPr>
        <a:xfrm>
          <a:off x="3225800" y="62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154610</xdr:rowOff>
    </xdr:from>
    <xdr:to>
      <xdr:col>2</xdr:col>
      <xdr:colOff>692150</xdr:colOff>
      <xdr:row>34</xdr:row>
      <xdr:rowOff>256210</xdr:rowOff>
    </xdr:to>
    <xdr:sp macro="" textlink="">
      <xdr:nvSpPr>
        <xdr:cNvPr id="141" name="円/楕円 140"/>
        <xdr:cNvSpPr/>
      </xdr:nvSpPr>
      <xdr:spPr bwMode="auto">
        <a:xfrm>
          <a:off x="2857500" y="642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266387</xdr:rowOff>
    </xdr:from>
    <xdr:ext cx="762000" cy="259045"/>
    <xdr:sp macro="" textlink="">
      <xdr:nvSpPr>
        <xdr:cNvPr id="142" name="テキスト ボックス 141"/>
        <xdr:cNvSpPr txBox="1"/>
      </xdr:nvSpPr>
      <xdr:spPr>
        <a:xfrm>
          <a:off x="2527300" y="61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財政調整基金残高が標準財政規模比で</a:t>
          </a:r>
          <a:r>
            <a:rPr kumimoji="1" lang="en-US" altLang="ja-JP" sz="1200">
              <a:latin typeface="ＭＳ ゴシック" pitchFamily="49" charset="-128"/>
              <a:ea typeface="ＭＳ ゴシック" pitchFamily="49" charset="-128"/>
            </a:rPr>
            <a:t>3.55</a:t>
          </a:r>
          <a:r>
            <a:rPr kumimoji="1" lang="ja-JP" altLang="en-US" sz="1200">
              <a:latin typeface="ＭＳ ゴシック" pitchFamily="49" charset="-128"/>
              <a:ea typeface="ＭＳ ゴシック" pitchFamily="49" charset="-128"/>
            </a:rPr>
            <a:t>ポイント増加しているのは、平成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年度において予算積立てや歳計剰余処分に係るものを合わせると約２億</a:t>
          </a:r>
          <a:r>
            <a:rPr kumimoji="1" lang="en-US" altLang="ja-JP" sz="1200">
              <a:latin typeface="ＭＳ ゴシック" pitchFamily="49" charset="-128"/>
              <a:ea typeface="ＭＳ ゴシック" pitchFamily="49" charset="-128"/>
            </a:rPr>
            <a:t>2,700</a:t>
          </a:r>
          <a:r>
            <a:rPr kumimoji="1" lang="ja-JP" altLang="en-US" sz="1200">
              <a:latin typeface="ＭＳ ゴシック" pitchFamily="49" charset="-128"/>
              <a:ea typeface="ＭＳ ゴシック" pitchFamily="49" charset="-128"/>
            </a:rPr>
            <a:t>万円積み立てをすることができたためである。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実質収支額が標準財政規模比で</a:t>
          </a:r>
          <a:r>
            <a:rPr kumimoji="1" lang="en-US" altLang="ja-JP" sz="1200">
              <a:latin typeface="ＭＳ ゴシック" pitchFamily="49" charset="-128"/>
              <a:ea typeface="ＭＳ ゴシック" pitchFamily="49" charset="-128"/>
            </a:rPr>
            <a:t>0.61</a:t>
          </a:r>
          <a:r>
            <a:rPr kumimoji="1" lang="ja-JP" altLang="en-US" sz="1200">
              <a:latin typeface="ＭＳ ゴシック" pitchFamily="49" charset="-128"/>
              <a:ea typeface="ＭＳ ゴシック" pitchFamily="49" charset="-128"/>
            </a:rPr>
            <a:t>ポイント減少しているのは、平成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年度に比べ、実質収支額が約</a:t>
          </a:r>
          <a:r>
            <a:rPr kumimoji="1" lang="en-US" altLang="ja-JP" sz="1200">
              <a:latin typeface="ＭＳ ゴシック" pitchFamily="49" charset="-128"/>
              <a:ea typeface="ＭＳ ゴシック" pitchFamily="49" charset="-128"/>
            </a:rPr>
            <a:t>3,900</a:t>
          </a:r>
          <a:r>
            <a:rPr kumimoji="1" lang="ja-JP" altLang="en-US" sz="1200">
              <a:latin typeface="ＭＳ ゴシック" pitchFamily="49" charset="-128"/>
              <a:ea typeface="ＭＳ ゴシック" pitchFamily="49" charset="-128"/>
            </a:rPr>
            <a:t>万円少なかったためである。</a:t>
          </a:r>
        </a:p>
        <a:p>
          <a:r>
            <a:rPr kumimoji="1" lang="ja-JP" altLang="en-US" sz="1200">
              <a:latin typeface="ＭＳ ゴシック" pitchFamily="49" charset="-128"/>
              <a:ea typeface="ＭＳ ゴシック" pitchFamily="49" charset="-128"/>
            </a:rPr>
            <a:t>　実質単年度収支額が標準財政規模比で</a:t>
          </a:r>
          <a:r>
            <a:rPr kumimoji="1" lang="en-US" altLang="ja-JP" sz="1200">
              <a:latin typeface="ＭＳ ゴシック" pitchFamily="49" charset="-128"/>
              <a:ea typeface="ＭＳ ゴシック" pitchFamily="49" charset="-128"/>
            </a:rPr>
            <a:t>2.69</a:t>
          </a:r>
          <a:r>
            <a:rPr kumimoji="1" lang="ja-JP" altLang="en-US" sz="1200">
              <a:latin typeface="ＭＳ ゴシック" pitchFamily="49" charset="-128"/>
              <a:ea typeface="ＭＳ ゴシック" pitchFamily="49" charset="-128"/>
            </a:rPr>
            <a:t>ポイント減少しているのは、平成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年度に比べ、実質単年度収支額が約１億</a:t>
          </a:r>
          <a:r>
            <a:rPr kumimoji="1" lang="en-US" altLang="ja-JP" sz="1200">
              <a:latin typeface="ＭＳ ゴシック" pitchFamily="49" charset="-128"/>
              <a:ea typeface="ＭＳ ゴシック" pitchFamily="49" charset="-128"/>
            </a:rPr>
            <a:t>3,900</a:t>
          </a:r>
          <a:r>
            <a:rPr kumimoji="1" lang="ja-JP" altLang="en-US" sz="1200">
              <a:latin typeface="ＭＳ ゴシック" pitchFamily="49" charset="-128"/>
              <a:ea typeface="ＭＳ ゴシック" pitchFamily="49" charset="-128"/>
            </a:rPr>
            <a:t>万円少なかったためである。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年度と比較し、実質収支額は黒字となったが、資金剰余額は減となっている。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また、連結決算における実質収支額も黒字となったが、介護保険事業・簡易水道事業を除く全ての会計において、資金剰余額は減となっており、連結実質収支比率は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今後についても、資金不足額が発生しないよう経営改善を図っていく。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％となっており、Ｈ</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年度と比較し、標準財政規模は</a:t>
          </a:r>
          <a:r>
            <a:rPr kumimoji="1" lang="en-US" altLang="ja-JP" sz="1400">
              <a:latin typeface="ＭＳ ゴシック" pitchFamily="49" charset="-128"/>
              <a:ea typeface="ＭＳ ゴシック" pitchFamily="49" charset="-128"/>
            </a:rPr>
            <a:t>912</a:t>
          </a:r>
          <a:r>
            <a:rPr kumimoji="1" lang="ja-JP" altLang="en-US" sz="1400">
              <a:latin typeface="ＭＳ ゴシック" pitchFamily="49" charset="-128"/>
              <a:ea typeface="ＭＳ ゴシック" pitchFamily="49" charset="-128"/>
            </a:rPr>
            <a:t>千円減となっているが、元利償還金等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のうち元利償還金</a:t>
          </a:r>
          <a:r>
            <a:rPr kumimoji="1" lang="en-US" altLang="ja-JP" sz="1400">
              <a:latin typeface="ＭＳ ゴシック" pitchFamily="49" charset="-128"/>
              <a:ea typeface="ＭＳ ゴシック" pitchFamily="49" charset="-128"/>
            </a:rPr>
            <a:t>73,379</a:t>
          </a:r>
          <a:r>
            <a:rPr kumimoji="1" lang="ja-JP" altLang="en-US" sz="1400">
              <a:latin typeface="ＭＳ ゴシック" pitchFamily="49" charset="-128"/>
              <a:ea typeface="ＭＳ ゴシック" pitchFamily="49" charset="-128"/>
            </a:rPr>
            <a:t>千円減、債務負担行為に基づく支出額</a:t>
          </a:r>
          <a:r>
            <a:rPr kumimoji="1" lang="en-US" altLang="ja-JP" sz="1400">
              <a:latin typeface="ＭＳ ゴシック" pitchFamily="49" charset="-128"/>
              <a:ea typeface="ＭＳ ゴシック" pitchFamily="49" charset="-128"/>
            </a:rPr>
            <a:t>99,935</a:t>
          </a:r>
          <a:r>
            <a:rPr kumimoji="1" lang="ja-JP" altLang="en-US" sz="1400">
              <a:latin typeface="ＭＳ ゴシック" pitchFamily="49" charset="-128"/>
              <a:ea typeface="ＭＳ ゴシック" pitchFamily="49" charset="-128"/>
            </a:rPr>
            <a:t>千円の皆減となったことがあげられる。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今後、元利金の償還額が減少するため、実質公債費比率は減少する見込みである。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66.3</a:t>
          </a:r>
          <a:r>
            <a:rPr kumimoji="1" lang="ja-JP" altLang="en-US" sz="1400">
              <a:latin typeface="ＭＳ ゴシック" pitchFamily="49" charset="-128"/>
              <a:ea typeface="ＭＳ ゴシック" pitchFamily="49" charset="-128"/>
            </a:rPr>
            <a:t>％であり、Ｈ</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その要因として、将来負担額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のうち公営企業債等繰入見込額</a:t>
          </a:r>
          <a:r>
            <a:rPr kumimoji="1" lang="en-US" altLang="ja-JP" sz="1400">
              <a:latin typeface="ＭＳ ゴシック" pitchFamily="49" charset="-128"/>
              <a:ea typeface="ＭＳ ゴシック" pitchFamily="49" charset="-128"/>
            </a:rPr>
            <a:t>258,565</a:t>
          </a:r>
          <a:r>
            <a:rPr kumimoji="1" lang="ja-JP" altLang="en-US" sz="1400">
              <a:latin typeface="ＭＳ ゴシック" pitchFamily="49" charset="-128"/>
              <a:ea typeface="ＭＳ ゴシック" pitchFamily="49" charset="-128"/>
            </a:rPr>
            <a:t>千円減、退職手当負担見込額</a:t>
          </a:r>
          <a:r>
            <a:rPr kumimoji="1" lang="en-US" altLang="ja-JP" sz="1400">
              <a:latin typeface="ＭＳ ゴシック" pitchFamily="49" charset="-128"/>
              <a:ea typeface="ＭＳ ゴシック" pitchFamily="49" charset="-128"/>
            </a:rPr>
            <a:t>90,451</a:t>
          </a:r>
          <a:r>
            <a:rPr kumimoji="1" lang="ja-JP" altLang="en-US" sz="1400">
              <a:latin typeface="ＭＳ ゴシック" pitchFamily="49" charset="-128"/>
              <a:ea typeface="ＭＳ ゴシック" pitchFamily="49" charset="-128"/>
            </a:rPr>
            <a:t>千円減、また、充当可能財源等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のうち充当可能基金</a:t>
          </a:r>
          <a:r>
            <a:rPr kumimoji="1" lang="en-US" altLang="ja-JP" sz="1400">
              <a:latin typeface="ＭＳ ゴシック" pitchFamily="49" charset="-128"/>
              <a:ea typeface="ＭＳ ゴシック" pitchFamily="49" charset="-128"/>
            </a:rPr>
            <a:t>390,329</a:t>
          </a:r>
          <a:r>
            <a:rPr kumimoji="1" lang="ja-JP" altLang="en-US" sz="1400">
              <a:latin typeface="ＭＳ ゴシック" pitchFamily="49" charset="-128"/>
              <a:ea typeface="ＭＳ ゴシック" pitchFamily="49" charset="-128"/>
            </a:rPr>
            <a:t>千円増、基準財政需要額算入見込額</a:t>
          </a:r>
          <a:r>
            <a:rPr kumimoji="1" lang="en-US" altLang="ja-JP" sz="1400">
              <a:latin typeface="ＭＳ ゴシック" pitchFamily="49" charset="-128"/>
              <a:ea typeface="ＭＳ ゴシック" pitchFamily="49" charset="-128"/>
            </a:rPr>
            <a:t>726,378</a:t>
          </a:r>
          <a:r>
            <a:rPr kumimoji="1" lang="ja-JP" altLang="en-US" sz="1400">
              <a:latin typeface="ＭＳ ゴシック" pitchFamily="49" charset="-128"/>
              <a:ea typeface="ＭＳ ゴシック" pitchFamily="49" charset="-128"/>
            </a:rPr>
            <a:t>千円増となっているためである。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また、地方債現在高については、五戸小学校改築事業によりＨ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年度は増加したものの、Ｈ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年度は横ばい、その後は減少していき、引き続き将来負担比率が下がっていく見込みである。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11456003</v>
      </c>
      <c r="BO4" s="379"/>
      <c r="BP4" s="379"/>
      <c r="BQ4" s="379"/>
      <c r="BR4" s="379"/>
      <c r="BS4" s="379"/>
      <c r="BT4" s="379"/>
      <c r="BU4" s="380"/>
      <c r="BV4" s="378">
        <v>9489602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4.4000000000000004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11191038</v>
      </c>
      <c r="BO5" s="384"/>
      <c r="BP5" s="384"/>
      <c r="BQ5" s="384"/>
      <c r="BR5" s="384"/>
      <c r="BS5" s="384"/>
      <c r="BT5" s="384"/>
      <c r="BU5" s="385"/>
      <c r="BV5" s="383">
        <v>9166285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82.7</v>
      </c>
      <c r="CU5" s="354"/>
      <c r="CV5" s="354"/>
      <c r="CW5" s="354"/>
      <c r="CX5" s="354"/>
      <c r="CY5" s="354"/>
      <c r="CZ5" s="354"/>
      <c r="DA5" s="355"/>
      <c r="DB5" s="353">
        <v>83.7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264965</v>
      </c>
      <c r="BO6" s="384"/>
      <c r="BP6" s="384"/>
      <c r="BQ6" s="384"/>
      <c r="BR6" s="384"/>
      <c r="BS6" s="384"/>
      <c r="BT6" s="384"/>
      <c r="BU6" s="385"/>
      <c r="BV6" s="383">
        <v>323317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87.6</v>
      </c>
      <c r="CU6" s="528"/>
      <c r="CV6" s="528"/>
      <c r="CW6" s="528"/>
      <c r="CX6" s="528"/>
      <c r="CY6" s="528"/>
      <c r="CZ6" s="528"/>
      <c r="DA6" s="529"/>
      <c r="DB6" s="527">
        <v>88.9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20721</v>
      </c>
      <c r="BO7" s="384"/>
      <c r="BP7" s="384"/>
      <c r="BQ7" s="384"/>
      <c r="BR7" s="384"/>
      <c r="BS7" s="384"/>
      <c r="BT7" s="384"/>
      <c r="BU7" s="385"/>
      <c r="BV7" s="383">
        <v>39910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6414402</v>
      </c>
      <c r="CU7" s="384"/>
      <c r="CV7" s="384"/>
      <c r="CW7" s="384"/>
      <c r="CX7" s="384"/>
      <c r="CY7" s="384"/>
      <c r="CZ7" s="384"/>
      <c r="DA7" s="385"/>
      <c r="DB7" s="383">
        <v>6415314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244244</v>
      </c>
      <c r="BO8" s="384"/>
      <c r="BP8" s="384"/>
      <c r="BQ8" s="384"/>
      <c r="BR8" s="384"/>
      <c r="BS8" s="384"/>
      <c r="BT8" s="384"/>
      <c r="BU8" s="385"/>
      <c r="BV8" s="383">
        <v>283407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18712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-39163</v>
      </c>
      <c r="BO9" s="384"/>
      <c r="BP9" s="384"/>
      <c r="BQ9" s="384"/>
      <c r="BR9" s="384"/>
      <c r="BS9" s="384"/>
      <c r="BT9" s="384"/>
      <c r="BU9" s="385"/>
      <c r="BV9" s="383">
        <v>100507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19.5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20138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77890</v>
      </c>
      <c r="BO10" s="384"/>
      <c r="BP10" s="384"/>
      <c r="BQ10" s="384"/>
      <c r="BR10" s="384"/>
      <c r="BS10" s="384"/>
      <c r="BT10" s="384"/>
      <c r="BU10" s="385"/>
      <c r="BV10" s="383">
        <v>110666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18792</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18743</v>
      </c>
      <c r="S13" s="483"/>
      <c r="T13" s="483"/>
      <c r="U13" s="483"/>
      <c r="V13" s="484"/>
      <c r="W13" s="470" t="s">
        <v>125</v>
      </c>
      <c r="X13" s="396"/>
      <c r="Y13" s="396"/>
      <c r="Z13" s="396"/>
      <c r="AA13" s="396"/>
      <c r="AB13" s="397"/>
      <c r="AC13" s="359">
        <v>2117</v>
      </c>
      <c r="AD13" s="360"/>
      <c r="AE13" s="360"/>
      <c r="AF13" s="360"/>
      <c r="AG13" s="361"/>
      <c r="AH13" s="359">
        <v>2546</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38727</v>
      </c>
      <c r="BO13" s="384"/>
      <c r="BP13" s="384"/>
      <c r="BQ13" s="384"/>
      <c r="BR13" s="384"/>
      <c r="BS13" s="384"/>
      <c r="BT13" s="384"/>
      <c r="BU13" s="385"/>
      <c r="BV13" s="383">
        <v>211173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16.100000000000001</v>
      </c>
      <c r="CU13" s="354"/>
      <c r="CV13" s="354"/>
      <c r="CW13" s="354"/>
      <c r="CX13" s="354"/>
      <c r="CY13" s="354"/>
      <c r="CZ13" s="354"/>
      <c r="DA13" s="355"/>
      <c r="DB13" s="353">
        <v>18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18930</v>
      </c>
      <c r="S14" s="483"/>
      <c r="T14" s="483"/>
      <c r="U14" s="483"/>
      <c r="V14" s="484"/>
      <c r="W14" s="485"/>
      <c r="X14" s="399"/>
      <c r="Y14" s="399"/>
      <c r="Z14" s="399"/>
      <c r="AA14" s="399"/>
      <c r="AB14" s="400"/>
      <c r="AC14" s="475">
        <v>22.8</v>
      </c>
      <c r="AD14" s="476"/>
      <c r="AE14" s="476"/>
      <c r="AF14" s="476"/>
      <c r="AG14" s="477"/>
      <c r="AH14" s="475">
        <v>24.4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66.3</v>
      </c>
      <c r="CU14" s="454"/>
      <c r="CV14" s="454"/>
      <c r="CW14" s="454"/>
      <c r="CX14" s="454"/>
      <c r="CY14" s="454"/>
      <c r="CZ14" s="454"/>
      <c r="DA14" s="455"/>
      <c r="DB14" s="486">
        <v>81.3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18884</v>
      </c>
      <c r="S15" s="483"/>
      <c r="T15" s="483"/>
      <c r="U15" s="483"/>
      <c r="V15" s="484"/>
      <c r="W15" s="470" t="s">
        <v>132</v>
      </c>
      <c r="X15" s="396"/>
      <c r="Y15" s="396"/>
      <c r="Z15" s="396"/>
      <c r="AA15" s="396"/>
      <c r="AB15" s="397"/>
      <c r="AC15" s="359">
        <v>2506</v>
      </c>
      <c r="AD15" s="360"/>
      <c r="AE15" s="360"/>
      <c r="AF15" s="360"/>
      <c r="AG15" s="361"/>
      <c r="AH15" s="359">
        <v>2950</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1386081</v>
      </c>
      <c r="BO15" s="379"/>
      <c r="BP15" s="379"/>
      <c r="BQ15" s="379"/>
      <c r="BR15" s="379"/>
      <c r="BS15" s="379"/>
      <c r="BT15" s="379"/>
      <c r="BU15" s="380"/>
      <c r="BV15" s="378">
        <v>1366407</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27</v>
      </c>
      <c r="AD16" s="476"/>
      <c r="AE16" s="476"/>
      <c r="AF16" s="476"/>
      <c r="AG16" s="477"/>
      <c r="AH16" s="475">
        <v>28.2</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5151602</v>
      </c>
      <c r="BO16" s="384"/>
      <c r="BP16" s="384"/>
      <c r="BQ16" s="384"/>
      <c r="BR16" s="384"/>
      <c r="BS16" s="384"/>
      <c r="BT16" s="384"/>
      <c r="BU16" s="385"/>
      <c r="BV16" s="383">
        <v>5169970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4672</v>
      </c>
      <c r="AD17" s="360"/>
      <c r="AE17" s="360"/>
      <c r="AF17" s="360"/>
      <c r="AG17" s="361"/>
      <c r="AH17" s="359">
        <v>4953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1753634</v>
      </c>
      <c r="BO17" s="384"/>
      <c r="BP17" s="384"/>
      <c r="BQ17" s="384"/>
      <c r="BR17" s="384"/>
      <c r="BS17" s="384"/>
      <c r="BT17" s="384"/>
      <c r="BU17" s="385"/>
      <c r="BV17" s="383">
        <v>1738926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177.82</v>
      </c>
      <c r="M18" s="446"/>
      <c r="N18" s="446"/>
      <c r="O18" s="446"/>
      <c r="P18" s="446"/>
      <c r="Q18" s="446"/>
      <c r="R18" s="447"/>
      <c r="S18" s="447"/>
      <c r="T18" s="447"/>
      <c r="U18" s="447"/>
      <c r="V18" s="448"/>
      <c r="W18" s="462"/>
      <c r="X18" s="463"/>
      <c r="Y18" s="463"/>
      <c r="Z18" s="463"/>
      <c r="AA18" s="463"/>
      <c r="AB18" s="471"/>
      <c r="AC18" s="347">
        <v>50.3</v>
      </c>
      <c r="AD18" s="348"/>
      <c r="AE18" s="348"/>
      <c r="AF18" s="348"/>
      <c r="AG18" s="449"/>
      <c r="AH18" s="347">
        <v>47.4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5311899</v>
      </c>
      <c r="BO18" s="384"/>
      <c r="BP18" s="384"/>
      <c r="BQ18" s="384"/>
      <c r="BR18" s="384"/>
      <c r="BS18" s="384"/>
      <c r="BT18" s="384"/>
      <c r="BU18" s="385"/>
      <c r="BV18" s="383">
        <v>5360637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105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7097503</v>
      </c>
      <c r="BO19" s="384"/>
      <c r="BP19" s="384"/>
      <c r="BQ19" s="384"/>
      <c r="BR19" s="384"/>
      <c r="BS19" s="384"/>
      <c r="BT19" s="384"/>
      <c r="BU19" s="385"/>
      <c r="BV19" s="383">
        <v>7032670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6177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11045879</v>
      </c>
      <c r="BO23" s="384"/>
      <c r="BP23" s="384"/>
      <c r="BQ23" s="384"/>
      <c r="BR23" s="384"/>
      <c r="BS23" s="384"/>
      <c r="BT23" s="384"/>
      <c r="BU23" s="385"/>
      <c r="BV23" s="383">
        <v>10353957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7680</v>
      </c>
      <c r="R24" s="360"/>
      <c r="S24" s="360"/>
      <c r="T24" s="360"/>
      <c r="U24" s="360"/>
      <c r="V24" s="361"/>
      <c r="W24" s="425"/>
      <c r="X24" s="416"/>
      <c r="Y24" s="417"/>
      <c r="Z24" s="356" t="s">
        <v>155</v>
      </c>
      <c r="AA24" s="357"/>
      <c r="AB24" s="357"/>
      <c r="AC24" s="357"/>
      <c r="AD24" s="357"/>
      <c r="AE24" s="357"/>
      <c r="AF24" s="357"/>
      <c r="AG24" s="358"/>
      <c r="AH24" s="359">
        <v>127</v>
      </c>
      <c r="AI24" s="360"/>
      <c r="AJ24" s="360"/>
      <c r="AK24" s="360"/>
      <c r="AL24" s="361"/>
      <c r="AM24" s="359">
        <v>382524</v>
      </c>
      <c r="AN24" s="360"/>
      <c r="AO24" s="360"/>
      <c r="AP24" s="360"/>
      <c r="AQ24" s="360"/>
      <c r="AR24" s="361"/>
      <c r="AS24" s="359">
        <v>3012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8161810</v>
      </c>
      <c r="BO24" s="384"/>
      <c r="BP24" s="384"/>
      <c r="BQ24" s="384"/>
      <c r="BR24" s="384"/>
      <c r="BS24" s="384"/>
      <c r="BT24" s="384"/>
      <c r="BU24" s="385"/>
      <c r="BV24" s="383">
        <v>7302949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6090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7485</v>
      </c>
      <c r="BO25" s="379"/>
      <c r="BP25" s="379"/>
      <c r="BQ25" s="379"/>
      <c r="BR25" s="379"/>
      <c r="BS25" s="379"/>
      <c r="BT25" s="379"/>
      <c r="BU25" s="380"/>
      <c r="BV25" s="378">
        <v>128116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5610</v>
      </c>
      <c r="R26" s="360"/>
      <c r="S26" s="360"/>
      <c r="T26" s="360"/>
      <c r="U26" s="360"/>
      <c r="V26" s="361"/>
      <c r="W26" s="425"/>
      <c r="X26" s="416"/>
      <c r="Y26" s="417"/>
      <c r="Z26" s="356" t="s">
        <v>161</v>
      </c>
      <c r="AA26" s="436"/>
      <c r="AB26" s="436"/>
      <c r="AC26" s="436"/>
      <c r="AD26" s="436"/>
      <c r="AE26" s="436"/>
      <c r="AF26" s="436"/>
      <c r="AG26" s="437"/>
      <c r="AH26" s="359">
        <v>12</v>
      </c>
      <c r="AI26" s="360"/>
      <c r="AJ26" s="360"/>
      <c r="AK26" s="360"/>
      <c r="AL26" s="361"/>
      <c r="AM26" s="359">
        <v>35472</v>
      </c>
      <c r="AN26" s="360"/>
      <c r="AO26" s="360"/>
      <c r="AP26" s="360"/>
      <c r="AQ26" s="360"/>
      <c r="AR26" s="361"/>
      <c r="AS26" s="359">
        <v>2956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2840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2391</v>
      </c>
      <c r="AN27" s="360"/>
      <c r="AO27" s="360"/>
      <c r="AP27" s="360"/>
      <c r="AQ27" s="360"/>
      <c r="AR27" s="361"/>
      <c r="AS27" s="359">
        <v>2391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402030</v>
      </c>
      <c r="BO27" s="387"/>
      <c r="BP27" s="387"/>
      <c r="BQ27" s="387"/>
      <c r="BR27" s="387"/>
      <c r="BS27" s="387"/>
      <c r="BT27" s="387"/>
      <c r="BU27" s="388"/>
      <c r="BV27" s="386">
        <v>401994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2410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1229751</v>
      </c>
      <c r="BO28" s="379"/>
      <c r="BP28" s="379"/>
      <c r="BQ28" s="379"/>
      <c r="BR28" s="379"/>
      <c r="BS28" s="379"/>
      <c r="BT28" s="379"/>
      <c r="BU28" s="380"/>
      <c r="BV28" s="378">
        <v>1001861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2260</v>
      </c>
      <c r="R29" s="360"/>
      <c r="S29" s="360"/>
      <c r="T29" s="360"/>
      <c r="U29" s="360"/>
      <c r="V29" s="361"/>
      <c r="W29" s="425"/>
      <c r="X29" s="416"/>
      <c r="Y29" s="417"/>
      <c r="Z29" s="356" t="s">
        <v>171</v>
      </c>
      <c r="AA29" s="357"/>
      <c r="AB29" s="357"/>
      <c r="AC29" s="357"/>
      <c r="AD29" s="357"/>
      <c r="AE29" s="357"/>
      <c r="AF29" s="357"/>
      <c r="AG29" s="358"/>
      <c r="AH29" s="359">
        <v>128</v>
      </c>
      <c r="AI29" s="360"/>
      <c r="AJ29" s="360"/>
      <c r="AK29" s="360"/>
      <c r="AL29" s="361"/>
      <c r="AM29" s="359">
        <v>384915</v>
      </c>
      <c r="AN29" s="360"/>
      <c r="AO29" s="360"/>
      <c r="AP29" s="360"/>
      <c r="AQ29" s="360"/>
      <c r="AR29" s="361"/>
      <c r="AS29" s="359">
        <v>3007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428987</v>
      </c>
      <c r="BO29" s="384"/>
      <c r="BP29" s="384"/>
      <c r="BQ29" s="384"/>
      <c r="BR29" s="384"/>
      <c r="BS29" s="384"/>
      <c r="BT29" s="384"/>
      <c r="BU29" s="385"/>
      <c r="BV29" s="383">
        <v>328919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1198626</v>
      </c>
      <c r="BO30" s="387"/>
      <c r="BP30" s="387"/>
      <c r="BQ30" s="387"/>
      <c r="BR30" s="387"/>
      <c r="BS30" s="387"/>
      <c r="BT30" s="387"/>
      <c r="BU30" s="388"/>
      <c r="BV30" s="386">
        <v>1013173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五戸町病院事業会計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八戸圏域水道企業団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（財）五戸町スポーツ振興公社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ケーブルテレビ事業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農業集落排水処理施設事業特別会計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八戸地域広域市町村圏事務組合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（株）倉石地域振興公社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簡易水道事業特別会計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十和田地域広域事務組合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南部バス（株）</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住宅用地造成事業等特別会計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十和田地区環境整備事務組合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田子高原広域事務組合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青森県市町村職員退職手当組合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青森県交通災害共済組合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青森県後期高齢者医療広域連合（一般会計）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青森県後期高齢者医療広域連合（特別会計）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0" t="s">
        <v>24</v>
      </c>
      <c r="C41" s="1181"/>
      <c r="D41" s="81"/>
      <c r="E41" s="1182" t="s">
        <v>25</v>
      </c>
      <c r="F41" s="1182"/>
      <c r="G41" s="1182"/>
      <c r="H41" s="1183"/>
      <c r="I41" s="82">
        <v>10826</v>
      </c>
      <c r="J41" s="83">
        <v>10368</v>
      </c>
      <c r="K41" s="83">
        <v>10387</v>
      </c>
      <c r="L41" s="83">
        <v>10358</v>
      </c>
      <c r="M41" s="84">
        <v>11046</v>
      </c>
    </row>
    <row r="42" spans="2:13" ht="27.75" customHeight="1">
      <c r="B42" s="1170"/>
      <c r="C42" s="1171"/>
      <c r="D42" s="85"/>
      <c r="E42" s="1174" t="s">
        <v>26</v>
      </c>
      <c r="F42" s="1174"/>
      <c r="G42" s="1174"/>
      <c r="H42" s="1175"/>
      <c r="I42" s="86">
        <v>323</v>
      </c>
      <c r="J42" s="87">
        <v>221</v>
      </c>
      <c r="K42" s="87">
        <v>113</v>
      </c>
      <c r="L42" s="87" t="s">
        <v>481</v>
      </c>
      <c r="M42" s="88" t="s">
        <v>481</v>
      </c>
    </row>
    <row r="43" spans="2:13" ht="27.75" customHeight="1">
      <c r="B43" s="1170"/>
      <c r="C43" s="1171"/>
      <c r="D43" s="85"/>
      <c r="E43" s="1174" t="s">
        <v>27</v>
      </c>
      <c r="F43" s="1174"/>
      <c r="G43" s="1174"/>
      <c r="H43" s="1175"/>
      <c r="I43" s="86">
        <v>6505</v>
      </c>
      <c r="J43" s="87">
        <v>6683</v>
      </c>
      <c r="K43" s="87">
        <v>6346</v>
      </c>
      <c r="L43" s="87">
        <v>5886</v>
      </c>
      <c r="M43" s="88">
        <v>5627</v>
      </c>
    </row>
    <row r="44" spans="2:13" ht="27.75" customHeight="1">
      <c r="B44" s="1170"/>
      <c r="C44" s="1171"/>
      <c r="D44" s="85"/>
      <c r="E44" s="1174" t="s">
        <v>28</v>
      </c>
      <c r="F44" s="1174"/>
      <c r="G44" s="1174"/>
      <c r="H44" s="1175"/>
      <c r="I44" s="86">
        <v>220</v>
      </c>
      <c r="J44" s="87">
        <v>174</v>
      </c>
      <c r="K44" s="87">
        <v>182</v>
      </c>
      <c r="L44" s="87">
        <v>164</v>
      </c>
      <c r="M44" s="88">
        <v>149</v>
      </c>
    </row>
    <row r="45" spans="2:13" ht="27.75" customHeight="1">
      <c r="B45" s="1170"/>
      <c r="C45" s="1171"/>
      <c r="D45" s="85"/>
      <c r="E45" s="1174" t="s">
        <v>29</v>
      </c>
      <c r="F45" s="1174"/>
      <c r="G45" s="1174"/>
      <c r="H45" s="1175"/>
      <c r="I45" s="86">
        <v>1713</v>
      </c>
      <c r="J45" s="87">
        <v>1651</v>
      </c>
      <c r="K45" s="87">
        <v>1471</v>
      </c>
      <c r="L45" s="87">
        <v>1470</v>
      </c>
      <c r="M45" s="88">
        <v>1379</v>
      </c>
    </row>
    <row r="46" spans="2:13" ht="27.75" customHeight="1">
      <c r="B46" s="1170"/>
      <c r="C46" s="1171"/>
      <c r="D46" s="85"/>
      <c r="E46" s="1174" t="s">
        <v>30</v>
      </c>
      <c r="F46" s="1174"/>
      <c r="G46" s="1174"/>
      <c r="H46" s="1175"/>
      <c r="I46" s="86" t="s">
        <v>481</v>
      </c>
      <c r="J46" s="87" t="s">
        <v>481</v>
      </c>
      <c r="K46" s="87" t="s">
        <v>481</v>
      </c>
      <c r="L46" s="87" t="s">
        <v>481</v>
      </c>
      <c r="M46" s="88" t="s">
        <v>481</v>
      </c>
    </row>
    <row r="47" spans="2:13" ht="27.75" customHeight="1">
      <c r="B47" s="1170"/>
      <c r="C47" s="1171"/>
      <c r="D47" s="85"/>
      <c r="E47" s="1174" t="s">
        <v>31</v>
      </c>
      <c r="F47" s="1174"/>
      <c r="G47" s="1174"/>
      <c r="H47" s="1175"/>
      <c r="I47" s="86" t="s">
        <v>481</v>
      </c>
      <c r="J47" s="87" t="s">
        <v>481</v>
      </c>
      <c r="K47" s="87" t="s">
        <v>481</v>
      </c>
      <c r="L47" s="87" t="s">
        <v>481</v>
      </c>
      <c r="M47" s="88" t="s">
        <v>481</v>
      </c>
    </row>
    <row r="48" spans="2:13" ht="27.75" customHeight="1">
      <c r="B48" s="1172"/>
      <c r="C48" s="1173"/>
      <c r="D48" s="85"/>
      <c r="E48" s="1174" t="s">
        <v>32</v>
      </c>
      <c r="F48" s="1174"/>
      <c r="G48" s="1174"/>
      <c r="H48" s="1175"/>
      <c r="I48" s="86" t="s">
        <v>481</v>
      </c>
      <c r="J48" s="87" t="s">
        <v>481</v>
      </c>
      <c r="K48" s="87" t="s">
        <v>481</v>
      </c>
      <c r="L48" s="87" t="s">
        <v>481</v>
      </c>
      <c r="M48" s="88" t="s">
        <v>481</v>
      </c>
    </row>
    <row r="49" spans="2:13" ht="27.75" customHeight="1">
      <c r="B49" s="1168" t="s">
        <v>33</v>
      </c>
      <c r="C49" s="1169"/>
      <c r="D49" s="89"/>
      <c r="E49" s="1174" t="s">
        <v>34</v>
      </c>
      <c r="F49" s="1174"/>
      <c r="G49" s="1174"/>
      <c r="H49" s="1175"/>
      <c r="I49" s="86">
        <v>700</v>
      </c>
      <c r="J49" s="87">
        <v>1185</v>
      </c>
      <c r="K49" s="87">
        <v>1439</v>
      </c>
      <c r="L49" s="87">
        <v>1674</v>
      </c>
      <c r="M49" s="88">
        <v>2065</v>
      </c>
    </row>
    <row r="50" spans="2:13" ht="27.75" customHeight="1">
      <c r="B50" s="1170"/>
      <c r="C50" s="1171"/>
      <c r="D50" s="85"/>
      <c r="E50" s="1174" t="s">
        <v>35</v>
      </c>
      <c r="F50" s="1174"/>
      <c r="G50" s="1174"/>
      <c r="H50" s="1175"/>
      <c r="I50" s="86">
        <v>634</v>
      </c>
      <c r="J50" s="87">
        <v>591</v>
      </c>
      <c r="K50" s="87">
        <v>495</v>
      </c>
      <c r="L50" s="87">
        <v>451</v>
      </c>
      <c r="M50" s="88">
        <v>444</v>
      </c>
    </row>
    <row r="51" spans="2:13" ht="27.75" customHeight="1">
      <c r="B51" s="1172"/>
      <c r="C51" s="1173"/>
      <c r="D51" s="85"/>
      <c r="E51" s="1174" t="s">
        <v>36</v>
      </c>
      <c r="F51" s="1174"/>
      <c r="G51" s="1174"/>
      <c r="H51" s="1175"/>
      <c r="I51" s="86">
        <v>11437</v>
      </c>
      <c r="J51" s="87">
        <v>11303</v>
      </c>
      <c r="K51" s="87">
        <v>11434</v>
      </c>
      <c r="L51" s="87">
        <v>11466</v>
      </c>
      <c r="M51" s="88">
        <v>12193</v>
      </c>
    </row>
    <row r="52" spans="2:13" ht="27.75" customHeight="1" thickBot="1">
      <c r="B52" s="1176" t="s">
        <v>37</v>
      </c>
      <c r="C52" s="1177"/>
      <c r="D52" s="90"/>
      <c r="E52" s="1178" t="s">
        <v>38</v>
      </c>
      <c r="F52" s="1178"/>
      <c r="G52" s="1178"/>
      <c r="H52" s="1179"/>
      <c r="I52" s="91">
        <v>6815</v>
      </c>
      <c r="J52" s="92">
        <v>6017</v>
      </c>
      <c r="K52" s="92">
        <v>5130</v>
      </c>
      <c r="L52" s="92">
        <v>4286</v>
      </c>
      <c r="M52" s="93">
        <v>3500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62634</v>
      </c>
      <c r="E3" s="116"/>
      <c r="F3" s="117">
        <v>90174</v>
      </c>
      <c r="G3" s="118"/>
      <c r="H3" s="119"/>
    </row>
    <row r="4" spans="1:8">
      <c r="A4" s="120"/>
      <c r="B4" s="121"/>
      <c r="C4" s="122"/>
      <c r="D4" s="123">
        <v>37332</v>
      </c>
      <c r="E4" s="124"/>
      <c r="F4" s="125">
        <v>56067</v>
      </c>
      <c r="G4" s="126"/>
      <c r="H4" s="127"/>
    </row>
    <row r="5" spans="1:8">
      <c r="A5" s="108" t="s">
        <v>514</v>
      </c>
      <c r="B5" s="113"/>
      <c r="C5" s="114"/>
      <c r="D5" s="115">
        <v>99018</v>
      </c>
      <c r="E5" s="116"/>
      <c r="F5" s="117">
        <v>108992</v>
      </c>
      <c r="G5" s="118"/>
      <c r="H5" s="119"/>
    </row>
    <row r="6" spans="1:8">
      <c r="A6" s="120"/>
      <c r="B6" s="121"/>
      <c r="C6" s="122"/>
      <c r="D6" s="123">
        <v>19346</v>
      </c>
      <c r="E6" s="124"/>
      <c r="F6" s="125">
        <v>51234</v>
      </c>
      <c r="G6" s="126"/>
      <c r="H6" s="127"/>
    </row>
    <row r="7" spans="1:8">
      <c r="A7" s="108" t="s">
        <v>515</v>
      </c>
      <c r="B7" s="113"/>
      <c r="C7" s="114"/>
      <c r="D7" s="115">
        <v>76490</v>
      </c>
      <c r="E7" s="116"/>
      <c r="F7" s="117">
        <v>90833</v>
      </c>
      <c r="G7" s="118"/>
      <c r="H7" s="119"/>
    </row>
    <row r="8" spans="1:8">
      <c r="A8" s="120"/>
      <c r="B8" s="121"/>
      <c r="C8" s="122"/>
      <c r="D8" s="123">
        <v>62112</v>
      </c>
      <c r="E8" s="124"/>
      <c r="F8" s="125">
        <v>47037</v>
      </c>
      <c r="G8" s="126"/>
      <c r="H8" s="127"/>
    </row>
    <row r="9" spans="1:8">
      <c r="A9" s="108" t="s">
        <v>516</v>
      </c>
      <c r="B9" s="113"/>
      <c r="C9" s="114"/>
      <c r="D9" s="115">
        <v>64177</v>
      </c>
      <c r="E9" s="116"/>
      <c r="F9" s="117">
        <v>79181</v>
      </c>
      <c r="G9" s="118"/>
      <c r="H9" s="119"/>
    </row>
    <row r="10" spans="1:8">
      <c r="A10" s="120"/>
      <c r="B10" s="121"/>
      <c r="C10" s="122"/>
      <c r="D10" s="123">
        <v>33343</v>
      </c>
      <c r="E10" s="124"/>
      <c r="F10" s="125">
        <v>40448</v>
      </c>
      <c r="G10" s="126"/>
      <c r="H10" s="127"/>
    </row>
    <row r="11" spans="1:8">
      <c r="A11" s="108" t="s">
        <v>517</v>
      </c>
      <c r="B11" s="113"/>
      <c r="C11" s="114"/>
      <c r="D11" s="115">
        <v>169438</v>
      </c>
      <c r="E11" s="116"/>
      <c r="F11" s="117">
        <v>118124</v>
      </c>
      <c r="G11" s="118"/>
      <c r="H11" s="119"/>
    </row>
    <row r="12" spans="1:8">
      <c r="A12" s="120"/>
      <c r="B12" s="121"/>
      <c r="C12" s="128"/>
      <c r="D12" s="123">
        <v>51547</v>
      </c>
      <c r="E12" s="124"/>
      <c r="F12" s="125">
        <v>54614</v>
      </c>
      <c r="G12" s="126"/>
      <c r="H12" s="127"/>
    </row>
    <row r="13" spans="1:8">
      <c r="A13" s="108"/>
      <c r="B13" s="113"/>
      <c r="C13" s="129"/>
      <c r="D13" s="130">
        <v>94351</v>
      </c>
      <c r="E13" s="131"/>
      <c r="F13" s="132">
        <v>97461</v>
      </c>
      <c r="G13" s="133"/>
      <c r="H13" s="119"/>
    </row>
    <row r="14" spans="1:8">
      <c r="A14" s="120"/>
      <c r="B14" s="121"/>
      <c r="C14" s="122"/>
      <c r="D14" s="123">
        <v>40736</v>
      </c>
      <c r="E14" s="124"/>
      <c r="F14" s="125">
        <v>49880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2.39</v>
      </c>
      <c r="C19" s="134">
        <f>ROUND(VALUE(SUBSTITUTE(実質収支比率等に係る経年分析!G$48,"▲","-")),2)</f>
        <v>2.52</v>
      </c>
      <c r="D19" s="134">
        <f>ROUND(VALUE(SUBSTITUTE(実質収支比率等に係る経年分析!H$48,"▲","-")),2)</f>
        <v>2.82</v>
      </c>
      <c r="E19" s="134">
        <f>ROUND(VALUE(SUBSTITUTE(実質収支比率等に係る経年分析!I$48,"▲","-")),2)</f>
        <v>4.42</v>
      </c>
      <c r="F19" s="134">
        <f>ROUND(VALUE(SUBSTITUTE(実質収支比率等に係る経年分析!J$48,"▲","-")),2)</f>
        <v>3.81</v>
      </c>
    </row>
    <row r="20" spans="1:11">
      <c r="A20" s="134" t="s">
        <v>43</v>
      </c>
      <c r="B20" s="134">
        <f>ROUND(VALUE(SUBSTITUTE(実質収支比率等に係る経年分析!F$47,"▲","-")),2)</f>
        <v>5.07</v>
      </c>
      <c r="C20" s="134">
        <f>ROUND(VALUE(SUBSTITUTE(実質収支比率等に係る経年分析!G$47,"▲","-")),2)</f>
        <v>9.66</v>
      </c>
      <c r="D20" s="134">
        <f>ROUND(VALUE(SUBSTITUTE(実質収支比率等に係る経年分析!H$47,"▲","-")),2)</f>
        <v>13.74</v>
      </c>
      <c r="E20" s="134">
        <f>ROUND(VALUE(SUBSTITUTE(実質収支比率等に係る経年分析!I$47,"▲","-")),2)</f>
        <v>15.62</v>
      </c>
      <c r="F20" s="134">
        <f>ROUND(VALUE(SUBSTITUTE(実質収支比率等に係る経年分析!J$47,"▲","-")),2)</f>
        <v>19.170000000000002</v>
      </c>
    </row>
    <row r="21" spans="1:11">
      <c r="A21" s="134" t="s">
        <v>44</v>
      </c>
      <c r="B21" s="134">
        <f>IF(ISNUMBER(VALUE(SUBSTITUTE(実質収支比率等に係る経年分析!F$49,"▲","-"))),ROUND(VALUE(SUBSTITUTE(実質収支比率等に係る経年分析!F$49,"▲","-")),2),NA())</f>
        <v>4.45</v>
      </c>
      <c r="C21" s="134">
        <f>IF(ISNUMBER(VALUE(SUBSTITUTE(実質収支比率等に係る経年分析!G$49,"▲","-"))),ROUND(VALUE(SUBSTITUTE(実質収支比率等に係る経年分析!G$49,"▲","-")),2),NA())</f>
        <v>3.33</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3.29</v>
      </c>
      <c r="F21" s="134">
        <f>IF(ISNUMBER(VALUE(SUBSTITUTE(実質収支比率等に係る経年分析!J$49,"▲","-"))),ROUND(VALUE(SUBSTITUTE(実質収支比率等に係る経年分析!J$49,"▲","-")),2),NA())</f>
        <v>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ケーブルテレビ事業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農業集落排水処理施設事業特別会計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住宅用地造成事業等特別会計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介護保険事業（保険事業勘定）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1116</v>
      </c>
      <c r="E42" s="136"/>
      <c r="F42" s="136"/>
      <c r="G42" s="136">
        <f>'実質公債費比率（分子）の構造'!L$52</f>
        <v>1151</v>
      </c>
      <c r="H42" s="136"/>
      <c r="I42" s="136"/>
      <c r="J42" s="136">
        <f>'実質公債費比率（分子）の構造'!M$52</f>
        <v>1129</v>
      </c>
      <c r="K42" s="136"/>
      <c r="L42" s="136"/>
      <c r="M42" s="136">
        <f>'実質公債費比率（分子）の構造'!N$52</f>
        <v>1179</v>
      </c>
      <c r="N42" s="136"/>
      <c r="O42" s="136"/>
      <c r="P42" s="136">
        <f>'実質公債費比率（分子）の構造'!O$52</f>
        <v>1175</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100</v>
      </c>
      <c r="C44" s="136"/>
      <c r="D44" s="136"/>
      <c r="E44" s="136">
        <f>'実質公債費比率（分子）の構造'!L$50</f>
        <v>102</v>
      </c>
      <c r="F44" s="136"/>
      <c r="G44" s="136"/>
      <c r="H44" s="136">
        <f>'実質公債費比率（分子）の構造'!M$50</f>
        <v>96</v>
      </c>
      <c r="I44" s="136"/>
      <c r="J44" s="136"/>
      <c r="K44" s="136">
        <f>'実質公債費比率（分子）の構造'!N$50</f>
        <v>100</v>
      </c>
      <c r="L44" s="136"/>
      <c r="M44" s="136"/>
      <c r="N44" s="136" t="str">
        <f>'実質公債費比率（分子）の構造'!O$50</f>
        <v>-</v>
      </c>
      <c r="O44" s="136"/>
      <c r="P44" s="136"/>
    </row>
    <row r="45" spans="1:16">
      <c r="A45" s="136" t="s">
        <v>54</v>
      </c>
      <c r="B45" s="136">
        <f>'実質公債費比率（分子）の構造'!K$49</f>
        <v>45</v>
      </c>
      <c r="C45" s="136"/>
      <c r="D45" s="136"/>
      <c r="E45" s="136">
        <f>'実質公債費比率（分子）の構造'!L$49</f>
        <v>44</v>
      </c>
      <c r="F45" s="136"/>
      <c r="G45" s="136"/>
      <c r="H45" s="136">
        <f>'実質公債費比率（分子）の構造'!M$49</f>
        <v>24</v>
      </c>
      <c r="I45" s="136"/>
      <c r="J45" s="136"/>
      <c r="K45" s="136">
        <f>'実質公債費比率（分子）の構造'!N$49</f>
        <v>14</v>
      </c>
      <c r="L45" s="136"/>
      <c r="M45" s="136"/>
      <c r="N45" s="136">
        <f>'実質公債費比率（分子）の構造'!O$49</f>
        <v>18</v>
      </c>
      <c r="O45" s="136"/>
      <c r="P45" s="136"/>
    </row>
    <row r="46" spans="1:16">
      <c r="A46" s="136" t="s">
        <v>55</v>
      </c>
      <c r="B46" s="136">
        <f>'実質公債費比率（分子）の構造'!K$48</f>
        <v>562</v>
      </c>
      <c r="C46" s="136"/>
      <c r="D46" s="136"/>
      <c r="E46" s="136">
        <f>'実質公債費比率（分子）の構造'!L$48</f>
        <v>554</v>
      </c>
      <c r="F46" s="136"/>
      <c r="G46" s="136"/>
      <c r="H46" s="136">
        <f>'実質公債費比率（分子）の構造'!M$48</f>
        <v>552</v>
      </c>
      <c r="I46" s="136"/>
      <c r="J46" s="136"/>
      <c r="K46" s="136">
        <f>'実質公債費比率（分子）の構造'!N$48</f>
        <v>525</v>
      </c>
      <c r="L46" s="136"/>
      <c r="M46" s="136"/>
      <c r="N46" s="136">
        <f>'実質公債費比率（分子）の構造'!O$48</f>
        <v>540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1531</v>
      </c>
      <c r="C49" s="136"/>
      <c r="D49" s="136"/>
      <c r="E49" s="136">
        <f>'実質公債費比率（分子）の構造'!L$45</f>
        <v>1523</v>
      </c>
      <c r="F49" s="136"/>
      <c r="G49" s="136"/>
      <c r="H49" s="136">
        <f>'実質公債費比率（分子）の構造'!M$45</f>
        <v>1454</v>
      </c>
      <c r="I49" s="136"/>
      <c r="J49" s="136"/>
      <c r="K49" s="136">
        <f>'実質公債費比率（分子）の構造'!N$45</f>
        <v>1404</v>
      </c>
      <c r="L49" s="136"/>
      <c r="M49" s="136"/>
      <c r="N49" s="136">
        <f>'実質公債費比率（分子）の構造'!O$45</f>
        <v>1331</v>
      </c>
      <c r="O49" s="136"/>
      <c r="P49" s="136"/>
    </row>
    <row r="50" spans="1:16">
      <c r="A50" s="136" t="s">
        <v>59</v>
      </c>
      <c r="B50" s="136" t="e">
        <f>NA()</f>
        <v>#N/A</v>
      </c>
      <c r="C50" s="136">
        <f>IF(ISNUMBER('実質公債費比率（分子）の構造'!K$53),'実質公債費比率（分子）の構造'!K$53,NA())</f>
        <v>1123</v>
      </c>
      <c r="D50" s="136" t="e">
        <f>NA()</f>
        <v>#N/A</v>
      </c>
      <c r="E50" s="136" t="e">
        <f>NA()</f>
        <v>#N/A</v>
      </c>
      <c r="F50" s="136">
        <f>IF(ISNUMBER('実質公債費比率（分子）の構造'!L$53),'実質公債費比率（分子）の構造'!L$53,NA())</f>
        <v>1072</v>
      </c>
      <c r="G50" s="136" t="e">
        <f>NA()</f>
        <v>#N/A</v>
      </c>
      <c r="H50" s="136" t="e">
        <f>NA()</f>
        <v>#N/A</v>
      </c>
      <c r="I50" s="136">
        <f>IF(ISNUMBER('実質公債費比率（分子）の構造'!M$53),'実質公債費比率（分子）の構造'!M$53,NA())</f>
        <v>997</v>
      </c>
      <c r="J50" s="136" t="e">
        <f>NA()</f>
        <v>#N/A</v>
      </c>
      <c r="K50" s="136" t="e">
        <f>NA()</f>
        <v>#N/A</v>
      </c>
      <c r="L50" s="136">
        <f>IF(ISNUMBER('実質公債費比率（分子）の構造'!N$53),'実質公債費比率（分子）の構造'!N$53,NA())</f>
        <v>864</v>
      </c>
      <c r="M50" s="136" t="e">
        <f>NA()</f>
        <v>#N/A</v>
      </c>
      <c r="N50" s="136" t="e">
        <f>NA()</f>
        <v>#N/A</v>
      </c>
      <c r="O50" s="136">
        <f>IF(ISNUMBER('実質公債費比率（分子）の構造'!O$53),'実質公債費比率（分子）の構造'!O$53,NA())</f>
        <v>714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11437</v>
      </c>
      <c r="E56" s="135"/>
      <c r="F56" s="135"/>
      <c r="G56" s="135">
        <f>'将来負担比率（分子）の構造'!J$51</f>
        <v>11303</v>
      </c>
      <c r="H56" s="135"/>
      <c r="I56" s="135"/>
      <c r="J56" s="135">
        <f>'将来負担比率（分子）の構造'!K$51</f>
        <v>11434</v>
      </c>
      <c r="K56" s="135"/>
      <c r="L56" s="135"/>
      <c r="M56" s="135">
        <f>'将来負担比率（分子）の構造'!L$51</f>
        <v>11466</v>
      </c>
      <c r="N56" s="135"/>
      <c r="O56" s="135"/>
      <c r="P56" s="135">
        <f>'将来負担比率（分子）の構造'!M$51</f>
        <v>12193</v>
      </c>
    </row>
    <row r="57" spans="1:16">
      <c r="A57" s="135" t="s">
        <v>35</v>
      </c>
      <c r="B57" s="135"/>
      <c r="C57" s="135"/>
      <c r="D57" s="135">
        <f>'将来負担比率（分子）の構造'!I$50</f>
        <v>634</v>
      </c>
      <c r="E57" s="135"/>
      <c r="F57" s="135"/>
      <c r="G57" s="135">
        <f>'将来負担比率（分子）の構造'!J$50</f>
        <v>591</v>
      </c>
      <c r="H57" s="135"/>
      <c r="I57" s="135"/>
      <c r="J57" s="135">
        <f>'将来負担比率（分子）の構造'!K$50</f>
        <v>495</v>
      </c>
      <c r="K57" s="135"/>
      <c r="L57" s="135"/>
      <c r="M57" s="135">
        <f>'将来負担比率（分子）の構造'!L$50</f>
        <v>451</v>
      </c>
      <c r="N57" s="135"/>
      <c r="O57" s="135"/>
      <c r="P57" s="135">
        <f>'将来負担比率（分子）の構造'!M$50</f>
        <v>444</v>
      </c>
    </row>
    <row r="58" spans="1:16">
      <c r="A58" s="135" t="s">
        <v>34</v>
      </c>
      <c r="B58" s="135"/>
      <c r="C58" s="135"/>
      <c r="D58" s="135">
        <f>'将来負担比率（分子）の構造'!I$49</f>
        <v>700</v>
      </c>
      <c r="E58" s="135"/>
      <c r="F58" s="135"/>
      <c r="G58" s="135">
        <f>'将来負担比率（分子）の構造'!J$49</f>
        <v>1185</v>
      </c>
      <c r="H58" s="135"/>
      <c r="I58" s="135"/>
      <c r="J58" s="135">
        <f>'将来負担比率（分子）の構造'!K$49</f>
        <v>1439</v>
      </c>
      <c r="K58" s="135"/>
      <c r="L58" s="135"/>
      <c r="M58" s="135">
        <f>'将来負担比率（分子）の構造'!L$49</f>
        <v>1674</v>
      </c>
      <c r="N58" s="135"/>
      <c r="O58" s="135"/>
      <c r="P58" s="135">
        <f>'将来負担比率（分子）の構造'!M$49</f>
        <v>2065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1713</v>
      </c>
      <c r="C62" s="135"/>
      <c r="D62" s="135"/>
      <c r="E62" s="135">
        <f>'将来負担比率（分子）の構造'!J$45</f>
        <v>1651</v>
      </c>
      <c r="F62" s="135"/>
      <c r="G62" s="135"/>
      <c r="H62" s="135">
        <f>'将来負担比率（分子）の構造'!K$45</f>
        <v>1471</v>
      </c>
      <c r="I62" s="135"/>
      <c r="J62" s="135"/>
      <c r="K62" s="135">
        <f>'将来負担比率（分子）の構造'!L$45</f>
        <v>1470</v>
      </c>
      <c r="L62" s="135"/>
      <c r="M62" s="135"/>
      <c r="N62" s="135">
        <f>'将来負担比率（分子）の構造'!M$45</f>
        <v>1379</v>
      </c>
      <c r="O62" s="135"/>
      <c r="P62" s="135"/>
    </row>
    <row r="63" spans="1:16">
      <c r="A63" s="135" t="s">
        <v>28</v>
      </c>
      <c r="B63" s="135">
        <f>'将来負担比率（分子）の構造'!I$44</f>
        <v>220</v>
      </c>
      <c r="C63" s="135"/>
      <c r="D63" s="135"/>
      <c r="E63" s="135">
        <f>'将来負担比率（分子）の構造'!J$44</f>
        <v>174</v>
      </c>
      <c r="F63" s="135"/>
      <c r="G63" s="135"/>
      <c r="H63" s="135">
        <f>'将来負担比率（分子）の構造'!K$44</f>
        <v>182</v>
      </c>
      <c r="I63" s="135"/>
      <c r="J63" s="135"/>
      <c r="K63" s="135">
        <f>'将来負担比率（分子）の構造'!L$44</f>
        <v>164</v>
      </c>
      <c r="L63" s="135"/>
      <c r="M63" s="135"/>
      <c r="N63" s="135">
        <f>'将来負担比率（分子）の構造'!M$44</f>
        <v>149</v>
      </c>
      <c r="O63" s="135"/>
      <c r="P63" s="135"/>
    </row>
    <row r="64" spans="1:16">
      <c r="A64" s="135" t="s">
        <v>27</v>
      </c>
      <c r="B64" s="135">
        <f>'将来負担比率（分子）の構造'!I$43</f>
        <v>6505</v>
      </c>
      <c r="C64" s="135"/>
      <c r="D64" s="135"/>
      <c r="E64" s="135">
        <f>'将来負担比率（分子）の構造'!J$43</f>
        <v>6683</v>
      </c>
      <c r="F64" s="135"/>
      <c r="G64" s="135"/>
      <c r="H64" s="135">
        <f>'将来負担比率（分子）の構造'!K$43</f>
        <v>6346</v>
      </c>
      <c r="I64" s="135"/>
      <c r="J64" s="135"/>
      <c r="K64" s="135">
        <f>'将来負担比率（分子）の構造'!L$43</f>
        <v>5886</v>
      </c>
      <c r="L64" s="135"/>
      <c r="M64" s="135"/>
      <c r="N64" s="135">
        <f>'将来負担比率（分子）の構造'!M$43</f>
        <v>5627</v>
      </c>
      <c r="O64" s="135"/>
      <c r="P64" s="135"/>
    </row>
    <row r="65" spans="1:16">
      <c r="A65" s="135" t="s">
        <v>26</v>
      </c>
      <c r="B65" s="135">
        <f>'将来負担比率（分子）の構造'!I$42</f>
        <v>323</v>
      </c>
      <c r="C65" s="135"/>
      <c r="D65" s="135"/>
      <c r="E65" s="135">
        <f>'将来負担比率（分子）の構造'!J$42</f>
        <v>221</v>
      </c>
      <c r="F65" s="135"/>
      <c r="G65" s="135"/>
      <c r="H65" s="135">
        <f>'将来負担比率（分子）の構造'!K$42</f>
        <v>113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10826</v>
      </c>
      <c r="C66" s="135"/>
      <c r="D66" s="135"/>
      <c r="E66" s="135">
        <f>'将来負担比率（分子）の構造'!J$41</f>
        <v>10368</v>
      </c>
      <c r="F66" s="135"/>
      <c r="G66" s="135"/>
      <c r="H66" s="135">
        <f>'将来負担比率（分子）の構造'!K$41</f>
        <v>10387</v>
      </c>
      <c r="I66" s="135"/>
      <c r="J66" s="135"/>
      <c r="K66" s="135">
        <f>'将来負担比率（分子）の構造'!L$41</f>
        <v>10358</v>
      </c>
      <c r="L66" s="135"/>
      <c r="M66" s="135"/>
      <c r="N66" s="135">
        <f>'将来負担比率（分子）の構造'!M$41</f>
        <v>11046</v>
      </c>
      <c r="O66" s="135"/>
      <c r="P66" s="135"/>
    </row>
    <row r="67" spans="1:16">
      <c r="A67" s="135" t="s">
        <v>63</v>
      </c>
      <c r="B67" s="135" t="e">
        <f>NA()</f>
        <v>#N/A</v>
      </c>
      <c r="C67" s="135">
        <f>IF(ISNUMBER('将来負担比率（分子）の構造'!I$52), IF('将来負担比率（分子）の構造'!I$52 &lt; 0, 0, '将来負担比率（分子）の構造'!I$52), NA())</f>
        <v>6815</v>
      </c>
      <c r="D67" s="135" t="e">
        <f>NA()</f>
        <v>#N/A</v>
      </c>
      <c r="E67" s="135" t="e">
        <f>NA()</f>
        <v>#N/A</v>
      </c>
      <c r="F67" s="135">
        <f>IF(ISNUMBER('将来負担比率（分子）の構造'!J$52), IF('将来負担比率（分子）の構造'!J$52 &lt; 0, 0, '将来負担比率（分子）の構造'!J$52), NA())</f>
        <v>6017</v>
      </c>
      <c r="G67" s="135" t="e">
        <f>NA()</f>
        <v>#N/A</v>
      </c>
      <c r="H67" s="135" t="e">
        <f>NA()</f>
        <v>#N/A</v>
      </c>
      <c r="I67" s="135">
        <f>IF(ISNUMBER('将来負担比率（分子）の構造'!K$52), IF('将来負担比率（分子）の構造'!K$52 &lt; 0, 0, '将来負担比率（分子）の構造'!K$52), NA())</f>
        <v>5130</v>
      </c>
      <c r="J67" s="135" t="e">
        <f>NA()</f>
        <v>#N/A</v>
      </c>
      <c r="K67" s="135" t="e">
        <f>NA()</f>
        <v>#N/A</v>
      </c>
      <c r="L67" s="135">
        <f>IF(ISNUMBER('将来負担比率（分子）の構造'!L$52), IF('将来負担比率（分子）の構造'!L$52 &lt; 0, 0, '将来負担比率（分子）の構造'!L$52), NA())</f>
        <v>4286</v>
      </c>
      <c r="M67" s="135" t="e">
        <f>NA()</f>
        <v>#N/A</v>
      </c>
      <c r="N67" s="135" t="e">
        <f>NA()</f>
        <v>#N/A</v>
      </c>
      <c r="O67" s="135">
        <f>IF(ISNUMBER('将来負担比率（分子）の構造'!M$52), IF('将来負担比率（分子）の構造'!M$52 &lt; 0, 0, '将来負担比率（分子）の構造'!M$52), NA())</f>
        <v>3500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1435041</v>
      </c>
      <c r="S5" s="637"/>
      <c r="T5" s="637"/>
      <c r="U5" s="637"/>
      <c r="V5" s="637"/>
      <c r="W5" s="637"/>
      <c r="X5" s="637"/>
      <c r="Y5" s="684"/>
      <c r="Z5" s="697">
        <v>12.5</v>
      </c>
      <c r="AA5" s="697"/>
      <c r="AB5" s="697"/>
      <c r="AC5" s="697"/>
      <c r="AD5" s="698">
        <v>1435041</v>
      </c>
      <c r="AE5" s="698"/>
      <c r="AF5" s="698"/>
      <c r="AG5" s="698"/>
      <c r="AH5" s="698"/>
      <c r="AI5" s="698"/>
      <c r="AJ5" s="698"/>
      <c r="AK5" s="698"/>
      <c r="AL5" s="685">
        <v>23.7</v>
      </c>
      <c r="AM5" s="654"/>
      <c r="AN5" s="654"/>
      <c r="AO5" s="686"/>
      <c r="AP5" s="673" t="s">
        <v>209</v>
      </c>
      <c r="AQ5" s="674"/>
      <c r="AR5" s="674"/>
      <c r="AS5" s="674"/>
      <c r="AT5" s="674"/>
      <c r="AU5" s="674"/>
      <c r="AV5" s="674"/>
      <c r="AW5" s="674"/>
      <c r="AX5" s="674"/>
      <c r="AY5" s="674"/>
      <c r="AZ5" s="674"/>
      <c r="BA5" s="674"/>
      <c r="BB5" s="674"/>
      <c r="BC5" s="674"/>
      <c r="BD5" s="674"/>
      <c r="BE5" s="674"/>
      <c r="BF5" s="675"/>
      <c r="BG5" s="586">
        <v>1435041</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118974</v>
      </c>
      <c r="S6" s="587"/>
      <c r="T6" s="587"/>
      <c r="U6" s="587"/>
      <c r="V6" s="587"/>
      <c r="W6" s="587"/>
      <c r="X6" s="587"/>
      <c r="Y6" s="588"/>
      <c r="Z6" s="639">
        <v>1</v>
      </c>
      <c r="AA6" s="639"/>
      <c r="AB6" s="639"/>
      <c r="AC6" s="639"/>
      <c r="AD6" s="640">
        <v>118974</v>
      </c>
      <c r="AE6" s="640"/>
      <c r="AF6" s="640"/>
      <c r="AG6" s="640"/>
      <c r="AH6" s="640"/>
      <c r="AI6" s="640"/>
      <c r="AJ6" s="640"/>
      <c r="AK6" s="640"/>
      <c r="AL6" s="609">
        <v>2</v>
      </c>
      <c r="AM6" s="641"/>
      <c r="AN6" s="641"/>
      <c r="AO6" s="642"/>
      <c r="AP6" s="583" t="s">
        <v>215</v>
      </c>
      <c r="AQ6" s="584"/>
      <c r="AR6" s="584"/>
      <c r="AS6" s="584"/>
      <c r="AT6" s="584"/>
      <c r="AU6" s="584"/>
      <c r="AV6" s="584"/>
      <c r="AW6" s="584"/>
      <c r="AX6" s="584"/>
      <c r="AY6" s="584"/>
      <c r="AZ6" s="584"/>
      <c r="BA6" s="584"/>
      <c r="BB6" s="584"/>
      <c r="BC6" s="584"/>
      <c r="BD6" s="584"/>
      <c r="BE6" s="584"/>
      <c r="BF6" s="585"/>
      <c r="BG6" s="586">
        <v>1435041</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111338</v>
      </c>
      <c r="CS6" s="587"/>
      <c r="CT6" s="587"/>
      <c r="CU6" s="587"/>
      <c r="CV6" s="587"/>
      <c r="CW6" s="587"/>
      <c r="CX6" s="587"/>
      <c r="CY6" s="588"/>
      <c r="CZ6" s="639">
        <v>1</v>
      </c>
      <c r="DA6" s="639"/>
      <c r="DB6" s="639"/>
      <c r="DC6" s="639"/>
      <c r="DD6" s="592" t="s">
        <v>210</v>
      </c>
      <c r="DE6" s="587"/>
      <c r="DF6" s="587"/>
      <c r="DG6" s="587"/>
      <c r="DH6" s="587"/>
      <c r="DI6" s="587"/>
      <c r="DJ6" s="587"/>
      <c r="DK6" s="587"/>
      <c r="DL6" s="587"/>
      <c r="DM6" s="587"/>
      <c r="DN6" s="587"/>
      <c r="DO6" s="587"/>
      <c r="DP6" s="588"/>
      <c r="DQ6" s="592">
        <v>111338</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3045</v>
      </c>
      <c r="S7" s="587"/>
      <c r="T7" s="587"/>
      <c r="U7" s="587"/>
      <c r="V7" s="587"/>
      <c r="W7" s="587"/>
      <c r="X7" s="587"/>
      <c r="Y7" s="588"/>
      <c r="Z7" s="639">
        <v>0</v>
      </c>
      <c r="AA7" s="639"/>
      <c r="AB7" s="639"/>
      <c r="AC7" s="639"/>
      <c r="AD7" s="640">
        <v>3045</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590228</v>
      </c>
      <c r="BH7" s="587"/>
      <c r="BI7" s="587"/>
      <c r="BJ7" s="587"/>
      <c r="BK7" s="587"/>
      <c r="BL7" s="587"/>
      <c r="BM7" s="587"/>
      <c r="BN7" s="588"/>
      <c r="BO7" s="639">
        <v>41.1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1224498</v>
      </c>
      <c r="CS7" s="587"/>
      <c r="CT7" s="587"/>
      <c r="CU7" s="587"/>
      <c r="CV7" s="587"/>
      <c r="CW7" s="587"/>
      <c r="CX7" s="587"/>
      <c r="CY7" s="588"/>
      <c r="CZ7" s="639">
        <v>10.9</v>
      </c>
      <c r="DA7" s="639"/>
      <c r="DB7" s="639"/>
      <c r="DC7" s="639"/>
      <c r="DD7" s="592">
        <v>154987</v>
      </c>
      <c r="DE7" s="587"/>
      <c r="DF7" s="587"/>
      <c r="DG7" s="587"/>
      <c r="DH7" s="587"/>
      <c r="DI7" s="587"/>
      <c r="DJ7" s="587"/>
      <c r="DK7" s="587"/>
      <c r="DL7" s="587"/>
      <c r="DM7" s="587"/>
      <c r="DN7" s="587"/>
      <c r="DO7" s="587"/>
      <c r="DP7" s="588"/>
      <c r="DQ7" s="592">
        <v>931970</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3139</v>
      </c>
      <c r="S8" s="587"/>
      <c r="T8" s="587"/>
      <c r="U8" s="587"/>
      <c r="V8" s="587"/>
      <c r="W8" s="587"/>
      <c r="X8" s="587"/>
      <c r="Y8" s="588"/>
      <c r="Z8" s="639">
        <v>0</v>
      </c>
      <c r="AA8" s="639"/>
      <c r="AB8" s="639"/>
      <c r="AC8" s="639"/>
      <c r="AD8" s="640">
        <v>3139</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24564</v>
      </c>
      <c r="BH8" s="587"/>
      <c r="BI8" s="587"/>
      <c r="BJ8" s="587"/>
      <c r="BK8" s="587"/>
      <c r="BL8" s="587"/>
      <c r="BM8" s="587"/>
      <c r="BN8" s="588"/>
      <c r="BO8" s="639">
        <v>1.7</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2219048</v>
      </c>
      <c r="CS8" s="587"/>
      <c r="CT8" s="587"/>
      <c r="CU8" s="587"/>
      <c r="CV8" s="587"/>
      <c r="CW8" s="587"/>
      <c r="CX8" s="587"/>
      <c r="CY8" s="588"/>
      <c r="CZ8" s="639">
        <v>19.8</v>
      </c>
      <c r="DA8" s="639"/>
      <c r="DB8" s="639"/>
      <c r="DC8" s="639"/>
      <c r="DD8" s="592">
        <v>7980</v>
      </c>
      <c r="DE8" s="587"/>
      <c r="DF8" s="587"/>
      <c r="DG8" s="587"/>
      <c r="DH8" s="587"/>
      <c r="DI8" s="587"/>
      <c r="DJ8" s="587"/>
      <c r="DK8" s="587"/>
      <c r="DL8" s="587"/>
      <c r="DM8" s="587"/>
      <c r="DN8" s="587"/>
      <c r="DO8" s="587"/>
      <c r="DP8" s="588"/>
      <c r="DQ8" s="592">
        <v>1270363</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3398</v>
      </c>
      <c r="S9" s="587"/>
      <c r="T9" s="587"/>
      <c r="U9" s="587"/>
      <c r="V9" s="587"/>
      <c r="W9" s="587"/>
      <c r="X9" s="587"/>
      <c r="Y9" s="588"/>
      <c r="Z9" s="639">
        <v>0</v>
      </c>
      <c r="AA9" s="639"/>
      <c r="AB9" s="639"/>
      <c r="AC9" s="639"/>
      <c r="AD9" s="640">
        <v>3398</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499560</v>
      </c>
      <c r="BH9" s="587"/>
      <c r="BI9" s="587"/>
      <c r="BJ9" s="587"/>
      <c r="BK9" s="587"/>
      <c r="BL9" s="587"/>
      <c r="BM9" s="587"/>
      <c r="BN9" s="588"/>
      <c r="BO9" s="639">
        <v>34.799999999999997</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1233284</v>
      </c>
      <c r="CS9" s="587"/>
      <c r="CT9" s="587"/>
      <c r="CU9" s="587"/>
      <c r="CV9" s="587"/>
      <c r="CW9" s="587"/>
      <c r="CX9" s="587"/>
      <c r="CY9" s="588"/>
      <c r="CZ9" s="639">
        <v>11</v>
      </c>
      <c r="DA9" s="639"/>
      <c r="DB9" s="639"/>
      <c r="DC9" s="639"/>
      <c r="DD9" s="592">
        <v>6102</v>
      </c>
      <c r="DE9" s="587"/>
      <c r="DF9" s="587"/>
      <c r="DG9" s="587"/>
      <c r="DH9" s="587"/>
      <c r="DI9" s="587"/>
      <c r="DJ9" s="587"/>
      <c r="DK9" s="587"/>
      <c r="DL9" s="587"/>
      <c r="DM9" s="587"/>
      <c r="DN9" s="587"/>
      <c r="DO9" s="587"/>
      <c r="DP9" s="588"/>
      <c r="DQ9" s="592">
        <v>1210944</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157954</v>
      </c>
      <c r="S10" s="587"/>
      <c r="T10" s="587"/>
      <c r="U10" s="587"/>
      <c r="V10" s="587"/>
      <c r="W10" s="587"/>
      <c r="X10" s="587"/>
      <c r="Y10" s="588"/>
      <c r="Z10" s="639">
        <v>1.4</v>
      </c>
      <c r="AA10" s="639"/>
      <c r="AB10" s="639"/>
      <c r="AC10" s="639"/>
      <c r="AD10" s="640">
        <v>157954</v>
      </c>
      <c r="AE10" s="640"/>
      <c r="AF10" s="640"/>
      <c r="AG10" s="640"/>
      <c r="AH10" s="640"/>
      <c r="AI10" s="640"/>
      <c r="AJ10" s="640"/>
      <c r="AK10" s="640"/>
      <c r="AL10" s="609">
        <v>2.6</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33605</v>
      </c>
      <c r="BH10" s="587"/>
      <c r="BI10" s="587"/>
      <c r="BJ10" s="587"/>
      <c r="BK10" s="587"/>
      <c r="BL10" s="587"/>
      <c r="BM10" s="587"/>
      <c r="BN10" s="588"/>
      <c r="BO10" s="639">
        <v>2.2999999999999998</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7888</v>
      </c>
      <c r="CS10" s="587"/>
      <c r="CT10" s="587"/>
      <c r="CU10" s="587"/>
      <c r="CV10" s="587"/>
      <c r="CW10" s="587"/>
      <c r="CX10" s="587"/>
      <c r="CY10" s="588"/>
      <c r="CZ10" s="639">
        <v>0.1</v>
      </c>
      <c r="DA10" s="639"/>
      <c r="DB10" s="639"/>
      <c r="DC10" s="639"/>
      <c r="DD10" s="592" t="s">
        <v>222</v>
      </c>
      <c r="DE10" s="587"/>
      <c r="DF10" s="587"/>
      <c r="DG10" s="587"/>
      <c r="DH10" s="587"/>
      <c r="DI10" s="587"/>
      <c r="DJ10" s="587"/>
      <c r="DK10" s="587"/>
      <c r="DL10" s="587"/>
      <c r="DM10" s="587"/>
      <c r="DN10" s="587"/>
      <c r="DO10" s="587"/>
      <c r="DP10" s="588"/>
      <c r="DQ10" s="592">
        <v>6370</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222</v>
      </c>
      <c r="S11" s="587"/>
      <c r="T11" s="587"/>
      <c r="U11" s="587"/>
      <c r="V11" s="587"/>
      <c r="W11" s="587"/>
      <c r="X11" s="587"/>
      <c r="Y11" s="588"/>
      <c r="Z11" s="639" t="s">
        <v>222</v>
      </c>
      <c r="AA11" s="639"/>
      <c r="AB11" s="639"/>
      <c r="AC11" s="639"/>
      <c r="AD11" s="640" t="s">
        <v>222</v>
      </c>
      <c r="AE11" s="640"/>
      <c r="AF11" s="640"/>
      <c r="AG11" s="640"/>
      <c r="AH11" s="640"/>
      <c r="AI11" s="640"/>
      <c r="AJ11" s="640"/>
      <c r="AK11" s="640"/>
      <c r="AL11" s="609" t="s">
        <v>222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32499</v>
      </c>
      <c r="BH11" s="587"/>
      <c r="BI11" s="587"/>
      <c r="BJ11" s="587"/>
      <c r="BK11" s="587"/>
      <c r="BL11" s="587"/>
      <c r="BM11" s="587"/>
      <c r="BN11" s="588"/>
      <c r="BO11" s="639">
        <v>2.2999999999999998</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758968</v>
      </c>
      <c r="CS11" s="587"/>
      <c r="CT11" s="587"/>
      <c r="CU11" s="587"/>
      <c r="CV11" s="587"/>
      <c r="CW11" s="587"/>
      <c r="CX11" s="587"/>
      <c r="CY11" s="588"/>
      <c r="CZ11" s="639">
        <v>6.8</v>
      </c>
      <c r="DA11" s="639"/>
      <c r="DB11" s="639"/>
      <c r="DC11" s="639"/>
      <c r="DD11" s="592">
        <v>442373</v>
      </c>
      <c r="DE11" s="587"/>
      <c r="DF11" s="587"/>
      <c r="DG11" s="587"/>
      <c r="DH11" s="587"/>
      <c r="DI11" s="587"/>
      <c r="DJ11" s="587"/>
      <c r="DK11" s="587"/>
      <c r="DL11" s="587"/>
      <c r="DM11" s="587"/>
      <c r="DN11" s="587"/>
      <c r="DO11" s="587"/>
      <c r="DP11" s="588"/>
      <c r="DQ11" s="592">
        <v>238591</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662365</v>
      </c>
      <c r="BH12" s="587"/>
      <c r="BI12" s="587"/>
      <c r="BJ12" s="587"/>
      <c r="BK12" s="587"/>
      <c r="BL12" s="587"/>
      <c r="BM12" s="587"/>
      <c r="BN12" s="588"/>
      <c r="BO12" s="639">
        <v>46.2</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73550</v>
      </c>
      <c r="CS12" s="587"/>
      <c r="CT12" s="587"/>
      <c r="CU12" s="587"/>
      <c r="CV12" s="587"/>
      <c r="CW12" s="587"/>
      <c r="CX12" s="587"/>
      <c r="CY12" s="588"/>
      <c r="CZ12" s="639">
        <v>0.7</v>
      </c>
      <c r="DA12" s="639"/>
      <c r="DB12" s="639"/>
      <c r="DC12" s="639"/>
      <c r="DD12" s="592" t="s">
        <v>222</v>
      </c>
      <c r="DE12" s="587"/>
      <c r="DF12" s="587"/>
      <c r="DG12" s="587"/>
      <c r="DH12" s="587"/>
      <c r="DI12" s="587"/>
      <c r="DJ12" s="587"/>
      <c r="DK12" s="587"/>
      <c r="DL12" s="587"/>
      <c r="DM12" s="587"/>
      <c r="DN12" s="587"/>
      <c r="DO12" s="587"/>
      <c r="DP12" s="588"/>
      <c r="DQ12" s="592">
        <v>43580</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35477</v>
      </c>
      <c r="S13" s="587"/>
      <c r="T13" s="587"/>
      <c r="U13" s="587"/>
      <c r="V13" s="587"/>
      <c r="W13" s="587"/>
      <c r="X13" s="587"/>
      <c r="Y13" s="588"/>
      <c r="Z13" s="639">
        <v>0.3</v>
      </c>
      <c r="AA13" s="639"/>
      <c r="AB13" s="639"/>
      <c r="AC13" s="639"/>
      <c r="AD13" s="640">
        <v>35477</v>
      </c>
      <c r="AE13" s="640"/>
      <c r="AF13" s="640"/>
      <c r="AG13" s="640"/>
      <c r="AH13" s="640"/>
      <c r="AI13" s="640"/>
      <c r="AJ13" s="640"/>
      <c r="AK13" s="640"/>
      <c r="AL13" s="609">
        <v>0.6</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661812</v>
      </c>
      <c r="BH13" s="587"/>
      <c r="BI13" s="587"/>
      <c r="BJ13" s="587"/>
      <c r="BK13" s="587"/>
      <c r="BL13" s="587"/>
      <c r="BM13" s="587"/>
      <c r="BN13" s="588"/>
      <c r="BO13" s="639">
        <v>46.1</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864045</v>
      </c>
      <c r="CS13" s="587"/>
      <c r="CT13" s="587"/>
      <c r="CU13" s="587"/>
      <c r="CV13" s="587"/>
      <c r="CW13" s="587"/>
      <c r="CX13" s="587"/>
      <c r="CY13" s="588"/>
      <c r="CZ13" s="639">
        <v>7.7</v>
      </c>
      <c r="DA13" s="639"/>
      <c r="DB13" s="639"/>
      <c r="DC13" s="639"/>
      <c r="DD13" s="592">
        <v>467345</v>
      </c>
      <c r="DE13" s="587"/>
      <c r="DF13" s="587"/>
      <c r="DG13" s="587"/>
      <c r="DH13" s="587"/>
      <c r="DI13" s="587"/>
      <c r="DJ13" s="587"/>
      <c r="DK13" s="587"/>
      <c r="DL13" s="587"/>
      <c r="DM13" s="587"/>
      <c r="DN13" s="587"/>
      <c r="DO13" s="587"/>
      <c r="DP13" s="588"/>
      <c r="DQ13" s="592">
        <v>494777</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48562</v>
      </c>
      <c r="BH14" s="587"/>
      <c r="BI14" s="587"/>
      <c r="BJ14" s="587"/>
      <c r="BK14" s="587"/>
      <c r="BL14" s="587"/>
      <c r="BM14" s="587"/>
      <c r="BN14" s="588"/>
      <c r="BO14" s="639">
        <v>3.4</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352335</v>
      </c>
      <c r="CS14" s="587"/>
      <c r="CT14" s="587"/>
      <c r="CU14" s="587"/>
      <c r="CV14" s="587"/>
      <c r="CW14" s="587"/>
      <c r="CX14" s="587"/>
      <c r="CY14" s="588"/>
      <c r="CZ14" s="639">
        <v>3.1</v>
      </c>
      <c r="DA14" s="639"/>
      <c r="DB14" s="639"/>
      <c r="DC14" s="639"/>
      <c r="DD14" s="592">
        <v>50586</v>
      </c>
      <c r="DE14" s="587"/>
      <c r="DF14" s="587"/>
      <c r="DG14" s="587"/>
      <c r="DH14" s="587"/>
      <c r="DI14" s="587"/>
      <c r="DJ14" s="587"/>
      <c r="DK14" s="587"/>
      <c r="DL14" s="587"/>
      <c r="DM14" s="587"/>
      <c r="DN14" s="587"/>
      <c r="DO14" s="587"/>
      <c r="DP14" s="588"/>
      <c r="DQ14" s="592">
        <v>329106</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5041</v>
      </c>
      <c r="S15" s="587"/>
      <c r="T15" s="587"/>
      <c r="U15" s="587"/>
      <c r="V15" s="587"/>
      <c r="W15" s="587"/>
      <c r="X15" s="587"/>
      <c r="Y15" s="588"/>
      <c r="Z15" s="639">
        <v>0</v>
      </c>
      <c r="AA15" s="639"/>
      <c r="AB15" s="639"/>
      <c r="AC15" s="639"/>
      <c r="AD15" s="640">
        <v>5041</v>
      </c>
      <c r="AE15" s="640"/>
      <c r="AF15" s="640"/>
      <c r="AG15" s="640"/>
      <c r="AH15" s="640"/>
      <c r="AI15" s="640"/>
      <c r="AJ15" s="640"/>
      <c r="AK15" s="640"/>
      <c r="AL15" s="609">
        <v>0.1</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133886</v>
      </c>
      <c r="BH15" s="587"/>
      <c r="BI15" s="587"/>
      <c r="BJ15" s="587"/>
      <c r="BK15" s="587"/>
      <c r="BL15" s="587"/>
      <c r="BM15" s="587"/>
      <c r="BN15" s="588"/>
      <c r="BO15" s="639">
        <v>9.3000000000000007</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2956946</v>
      </c>
      <c r="CS15" s="587"/>
      <c r="CT15" s="587"/>
      <c r="CU15" s="587"/>
      <c r="CV15" s="587"/>
      <c r="CW15" s="587"/>
      <c r="CX15" s="587"/>
      <c r="CY15" s="588"/>
      <c r="CZ15" s="639">
        <v>26.4</v>
      </c>
      <c r="DA15" s="639"/>
      <c r="DB15" s="639"/>
      <c r="DC15" s="639"/>
      <c r="DD15" s="592">
        <v>2054710</v>
      </c>
      <c r="DE15" s="587"/>
      <c r="DF15" s="587"/>
      <c r="DG15" s="587"/>
      <c r="DH15" s="587"/>
      <c r="DI15" s="587"/>
      <c r="DJ15" s="587"/>
      <c r="DK15" s="587"/>
      <c r="DL15" s="587"/>
      <c r="DM15" s="587"/>
      <c r="DN15" s="587"/>
      <c r="DO15" s="587"/>
      <c r="DP15" s="588"/>
      <c r="DQ15" s="592">
        <v>865729</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4715704</v>
      </c>
      <c r="S16" s="587"/>
      <c r="T16" s="587"/>
      <c r="U16" s="587"/>
      <c r="V16" s="587"/>
      <c r="W16" s="587"/>
      <c r="X16" s="587"/>
      <c r="Y16" s="588"/>
      <c r="Z16" s="639">
        <v>41.2</v>
      </c>
      <c r="AA16" s="639"/>
      <c r="AB16" s="639"/>
      <c r="AC16" s="639"/>
      <c r="AD16" s="640">
        <v>4297181</v>
      </c>
      <c r="AE16" s="640"/>
      <c r="AF16" s="640"/>
      <c r="AG16" s="640"/>
      <c r="AH16" s="640"/>
      <c r="AI16" s="640"/>
      <c r="AJ16" s="640"/>
      <c r="AK16" s="640"/>
      <c r="AL16" s="609">
        <v>70.900000000000006</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61504</v>
      </c>
      <c r="CS16" s="587"/>
      <c r="CT16" s="587"/>
      <c r="CU16" s="587"/>
      <c r="CV16" s="587"/>
      <c r="CW16" s="587"/>
      <c r="CX16" s="587"/>
      <c r="CY16" s="588"/>
      <c r="CZ16" s="639">
        <v>0.5</v>
      </c>
      <c r="DA16" s="639"/>
      <c r="DB16" s="639"/>
      <c r="DC16" s="639"/>
      <c r="DD16" s="592" t="s">
        <v>222</v>
      </c>
      <c r="DE16" s="587"/>
      <c r="DF16" s="587"/>
      <c r="DG16" s="587"/>
      <c r="DH16" s="587"/>
      <c r="DI16" s="587"/>
      <c r="DJ16" s="587"/>
      <c r="DK16" s="587"/>
      <c r="DL16" s="587"/>
      <c r="DM16" s="587"/>
      <c r="DN16" s="587"/>
      <c r="DO16" s="587"/>
      <c r="DP16" s="588"/>
      <c r="DQ16" s="592">
        <v>35667</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4297181</v>
      </c>
      <c r="S17" s="587"/>
      <c r="T17" s="587"/>
      <c r="U17" s="587"/>
      <c r="V17" s="587"/>
      <c r="W17" s="587"/>
      <c r="X17" s="587"/>
      <c r="Y17" s="588"/>
      <c r="Z17" s="639">
        <v>37.5</v>
      </c>
      <c r="AA17" s="639"/>
      <c r="AB17" s="639"/>
      <c r="AC17" s="639"/>
      <c r="AD17" s="640">
        <v>4297181</v>
      </c>
      <c r="AE17" s="640"/>
      <c r="AF17" s="640"/>
      <c r="AG17" s="640"/>
      <c r="AH17" s="640"/>
      <c r="AI17" s="640"/>
      <c r="AJ17" s="640"/>
      <c r="AK17" s="640"/>
      <c r="AL17" s="609">
        <v>70.900000000000006</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1327634</v>
      </c>
      <c r="CS17" s="587"/>
      <c r="CT17" s="587"/>
      <c r="CU17" s="587"/>
      <c r="CV17" s="587"/>
      <c r="CW17" s="587"/>
      <c r="CX17" s="587"/>
      <c r="CY17" s="588"/>
      <c r="CZ17" s="639">
        <v>11.9</v>
      </c>
      <c r="DA17" s="639"/>
      <c r="DB17" s="639"/>
      <c r="DC17" s="639"/>
      <c r="DD17" s="592" t="s">
        <v>222</v>
      </c>
      <c r="DE17" s="587"/>
      <c r="DF17" s="587"/>
      <c r="DG17" s="587"/>
      <c r="DH17" s="587"/>
      <c r="DI17" s="587"/>
      <c r="DJ17" s="587"/>
      <c r="DK17" s="587"/>
      <c r="DL17" s="587"/>
      <c r="DM17" s="587"/>
      <c r="DN17" s="587"/>
      <c r="DO17" s="587"/>
      <c r="DP17" s="588"/>
      <c r="DQ17" s="592">
        <v>1294103</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417926</v>
      </c>
      <c r="S18" s="587"/>
      <c r="T18" s="587"/>
      <c r="U18" s="587"/>
      <c r="V18" s="587"/>
      <c r="W18" s="587"/>
      <c r="X18" s="587"/>
      <c r="Y18" s="588"/>
      <c r="Z18" s="639">
        <v>3.6</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597</v>
      </c>
      <c r="S19" s="587"/>
      <c r="T19" s="587"/>
      <c r="U19" s="587"/>
      <c r="V19" s="587"/>
      <c r="W19" s="587"/>
      <c r="X19" s="587"/>
      <c r="Y19" s="588"/>
      <c r="Z19" s="639">
        <v>0</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6477773</v>
      </c>
      <c r="S20" s="587"/>
      <c r="T20" s="587"/>
      <c r="U20" s="587"/>
      <c r="V20" s="587"/>
      <c r="W20" s="587"/>
      <c r="X20" s="587"/>
      <c r="Y20" s="588"/>
      <c r="Z20" s="639">
        <v>56.5</v>
      </c>
      <c r="AA20" s="639"/>
      <c r="AB20" s="639"/>
      <c r="AC20" s="639"/>
      <c r="AD20" s="640">
        <v>6059250</v>
      </c>
      <c r="AE20" s="640"/>
      <c r="AF20" s="640"/>
      <c r="AG20" s="640"/>
      <c r="AH20" s="640"/>
      <c r="AI20" s="640"/>
      <c r="AJ20" s="640"/>
      <c r="AK20" s="640"/>
      <c r="AL20" s="609">
        <v>100</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11191038</v>
      </c>
      <c r="CS20" s="587"/>
      <c r="CT20" s="587"/>
      <c r="CU20" s="587"/>
      <c r="CV20" s="587"/>
      <c r="CW20" s="587"/>
      <c r="CX20" s="587"/>
      <c r="CY20" s="588"/>
      <c r="CZ20" s="639">
        <v>100</v>
      </c>
      <c r="DA20" s="639"/>
      <c r="DB20" s="639"/>
      <c r="DC20" s="639"/>
      <c r="DD20" s="592">
        <v>3184083</v>
      </c>
      <c r="DE20" s="587"/>
      <c r="DF20" s="587"/>
      <c r="DG20" s="587"/>
      <c r="DH20" s="587"/>
      <c r="DI20" s="587"/>
      <c r="DJ20" s="587"/>
      <c r="DK20" s="587"/>
      <c r="DL20" s="587"/>
      <c r="DM20" s="587"/>
      <c r="DN20" s="587"/>
      <c r="DO20" s="587"/>
      <c r="DP20" s="588"/>
      <c r="DQ20" s="592">
        <v>6832538</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2880</v>
      </c>
      <c r="S21" s="587"/>
      <c r="T21" s="587"/>
      <c r="U21" s="587"/>
      <c r="V21" s="587"/>
      <c r="W21" s="587"/>
      <c r="X21" s="587"/>
      <c r="Y21" s="588"/>
      <c r="Z21" s="639">
        <v>0</v>
      </c>
      <c r="AA21" s="639"/>
      <c r="AB21" s="639"/>
      <c r="AC21" s="639"/>
      <c r="AD21" s="640">
        <v>2880</v>
      </c>
      <c r="AE21" s="640"/>
      <c r="AF21" s="640"/>
      <c r="AG21" s="640"/>
      <c r="AH21" s="640"/>
      <c r="AI21" s="640"/>
      <c r="AJ21" s="640"/>
      <c r="AK21" s="640"/>
      <c r="AL21" s="609">
        <v>0</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70654</v>
      </c>
      <c r="S22" s="587"/>
      <c r="T22" s="587"/>
      <c r="U22" s="587"/>
      <c r="V22" s="587"/>
      <c r="W22" s="587"/>
      <c r="X22" s="587"/>
      <c r="Y22" s="588"/>
      <c r="Z22" s="639">
        <v>0.6</v>
      </c>
      <c r="AA22" s="639"/>
      <c r="AB22" s="639"/>
      <c r="AC22" s="639"/>
      <c r="AD22" s="640" t="s">
        <v>222</v>
      </c>
      <c r="AE22" s="640"/>
      <c r="AF22" s="640"/>
      <c r="AG22" s="640"/>
      <c r="AH22" s="640"/>
      <c r="AI22" s="640"/>
      <c r="AJ22" s="640"/>
      <c r="AK22" s="640"/>
      <c r="AL22" s="609" t="s">
        <v>222</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80228</v>
      </c>
      <c r="S23" s="587"/>
      <c r="T23" s="587"/>
      <c r="U23" s="587"/>
      <c r="V23" s="587"/>
      <c r="W23" s="587"/>
      <c r="X23" s="587"/>
      <c r="Y23" s="588"/>
      <c r="Z23" s="639">
        <v>0.7</v>
      </c>
      <c r="AA23" s="639"/>
      <c r="AB23" s="639"/>
      <c r="AC23" s="639"/>
      <c r="AD23" s="640" t="s">
        <v>222</v>
      </c>
      <c r="AE23" s="640"/>
      <c r="AF23" s="640"/>
      <c r="AG23" s="640"/>
      <c r="AH23" s="640"/>
      <c r="AI23" s="640"/>
      <c r="AJ23" s="640"/>
      <c r="AK23" s="640"/>
      <c r="AL23" s="609" t="s">
        <v>222</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13719</v>
      </c>
      <c r="S24" s="587"/>
      <c r="T24" s="587"/>
      <c r="U24" s="587"/>
      <c r="V24" s="587"/>
      <c r="W24" s="587"/>
      <c r="X24" s="587"/>
      <c r="Y24" s="588"/>
      <c r="Z24" s="639">
        <v>0.1</v>
      </c>
      <c r="AA24" s="639"/>
      <c r="AB24" s="639"/>
      <c r="AC24" s="639"/>
      <c r="AD24" s="640" t="s">
        <v>222</v>
      </c>
      <c r="AE24" s="640"/>
      <c r="AF24" s="640"/>
      <c r="AG24" s="640"/>
      <c r="AH24" s="640"/>
      <c r="AI24" s="640"/>
      <c r="AJ24" s="640"/>
      <c r="AK24" s="640"/>
      <c r="AL24" s="609" t="s">
        <v>222</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3539406</v>
      </c>
      <c r="CS24" s="637"/>
      <c r="CT24" s="637"/>
      <c r="CU24" s="637"/>
      <c r="CV24" s="637"/>
      <c r="CW24" s="637"/>
      <c r="CX24" s="637"/>
      <c r="CY24" s="684"/>
      <c r="CZ24" s="688">
        <v>31.6</v>
      </c>
      <c r="DA24" s="689"/>
      <c r="DB24" s="689"/>
      <c r="DC24" s="690"/>
      <c r="DD24" s="683">
        <v>2658417</v>
      </c>
      <c r="DE24" s="637"/>
      <c r="DF24" s="637"/>
      <c r="DG24" s="637"/>
      <c r="DH24" s="637"/>
      <c r="DI24" s="637"/>
      <c r="DJ24" s="637"/>
      <c r="DK24" s="684"/>
      <c r="DL24" s="683">
        <v>2642382</v>
      </c>
      <c r="DM24" s="637"/>
      <c r="DN24" s="637"/>
      <c r="DO24" s="637"/>
      <c r="DP24" s="637"/>
      <c r="DQ24" s="637"/>
      <c r="DR24" s="637"/>
      <c r="DS24" s="637"/>
      <c r="DT24" s="637"/>
      <c r="DU24" s="637"/>
      <c r="DV24" s="684"/>
      <c r="DW24" s="685">
        <v>41.1</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1525368</v>
      </c>
      <c r="S25" s="587"/>
      <c r="T25" s="587"/>
      <c r="U25" s="587"/>
      <c r="V25" s="587"/>
      <c r="W25" s="587"/>
      <c r="X25" s="587"/>
      <c r="Y25" s="588"/>
      <c r="Z25" s="639">
        <v>13.3</v>
      </c>
      <c r="AA25" s="639"/>
      <c r="AB25" s="639"/>
      <c r="AC25" s="639"/>
      <c r="AD25" s="640" t="s">
        <v>222</v>
      </c>
      <c r="AE25" s="640"/>
      <c r="AF25" s="640"/>
      <c r="AG25" s="640"/>
      <c r="AH25" s="640"/>
      <c r="AI25" s="640"/>
      <c r="AJ25" s="640"/>
      <c r="AK25" s="640"/>
      <c r="AL25" s="609" t="s">
        <v>222</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1095001</v>
      </c>
      <c r="CS25" s="605"/>
      <c r="CT25" s="605"/>
      <c r="CU25" s="605"/>
      <c r="CV25" s="605"/>
      <c r="CW25" s="605"/>
      <c r="CX25" s="605"/>
      <c r="CY25" s="606"/>
      <c r="CZ25" s="589">
        <v>9.8000000000000007</v>
      </c>
      <c r="DA25" s="607"/>
      <c r="DB25" s="607"/>
      <c r="DC25" s="608"/>
      <c r="DD25" s="592">
        <v>1042537</v>
      </c>
      <c r="DE25" s="605"/>
      <c r="DF25" s="605"/>
      <c r="DG25" s="605"/>
      <c r="DH25" s="605"/>
      <c r="DI25" s="605"/>
      <c r="DJ25" s="605"/>
      <c r="DK25" s="606"/>
      <c r="DL25" s="592">
        <v>1027820</v>
      </c>
      <c r="DM25" s="605"/>
      <c r="DN25" s="605"/>
      <c r="DO25" s="605"/>
      <c r="DP25" s="605"/>
      <c r="DQ25" s="605"/>
      <c r="DR25" s="605"/>
      <c r="DS25" s="605"/>
      <c r="DT25" s="605"/>
      <c r="DU25" s="605"/>
      <c r="DV25" s="606"/>
      <c r="DW25" s="609">
        <v>16</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658624</v>
      </c>
      <c r="CS26" s="587"/>
      <c r="CT26" s="587"/>
      <c r="CU26" s="587"/>
      <c r="CV26" s="587"/>
      <c r="CW26" s="587"/>
      <c r="CX26" s="587"/>
      <c r="CY26" s="588"/>
      <c r="CZ26" s="589">
        <v>5.9</v>
      </c>
      <c r="DA26" s="607"/>
      <c r="DB26" s="607"/>
      <c r="DC26" s="608"/>
      <c r="DD26" s="592">
        <v>611775</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958576</v>
      </c>
      <c r="S27" s="587"/>
      <c r="T27" s="587"/>
      <c r="U27" s="587"/>
      <c r="V27" s="587"/>
      <c r="W27" s="587"/>
      <c r="X27" s="587"/>
      <c r="Y27" s="588"/>
      <c r="Z27" s="639">
        <v>8.4</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1435041</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1116771</v>
      </c>
      <c r="CS27" s="605"/>
      <c r="CT27" s="605"/>
      <c r="CU27" s="605"/>
      <c r="CV27" s="605"/>
      <c r="CW27" s="605"/>
      <c r="CX27" s="605"/>
      <c r="CY27" s="606"/>
      <c r="CZ27" s="589">
        <v>10</v>
      </c>
      <c r="DA27" s="607"/>
      <c r="DB27" s="607"/>
      <c r="DC27" s="608"/>
      <c r="DD27" s="592">
        <v>321777</v>
      </c>
      <c r="DE27" s="605"/>
      <c r="DF27" s="605"/>
      <c r="DG27" s="605"/>
      <c r="DH27" s="605"/>
      <c r="DI27" s="605"/>
      <c r="DJ27" s="605"/>
      <c r="DK27" s="606"/>
      <c r="DL27" s="592">
        <v>320459</v>
      </c>
      <c r="DM27" s="605"/>
      <c r="DN27" s="605"/>
      <c r="DO27" s="605"/>
      <c r="DP27" s="605"/>
      <c r="DQ27" s="605"/>
      <c r="DR27" s="605"/>
      <c r="DS27" s="605"/>
      <c r="DT27" s="605"/>
      <c r="DU27" s="605"/>
      <c r="DV27" s="606"/>
      <c r="DW27" s="609">
        <v>5</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33150</v>
      </c>
      <c r="S28" s="587"/>
      <c r="T28" s="587"/>
      <c r="U28" s="587"/>
      <c r="V28" s="587"/>
      <c r="W28" s="587"/>
      <c r="X28" s="587"/>
      <c r="Y28" s="588"/>
      <c r="Z28" s="639">
        <v>0.3</v>
      </c>
      <c r="AA28" s="639"/>
      <c r="AB28" s="639"/>
      <c r="AC28" s="639"/>
      <c r="AD28" s="640" t="s">
        <v>222</v>
      </c>
      <c r="AE28" s="640"/>
      <c r="AF28" s="640"/>
      <c r="AG28" s="640"/>
      <c r="AH28" s="640"/>
      <c r="AI28" s="640"/>
      <c r="AJ28" s="640"/>
      <c r="AK28" s="640"/>
      <c r="AL28" s="609" t="s">
        <v>222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1327634</v>
      </c>
      <c r="CS28" s="587"/>
      <c r="CT28" s="587"/>
      <c r="CU28" s="587"/>
      <c r="CV28" s="587"/>
      <c r="CW28" s="587"/>
      <c r="CX28" s="587"/>
      <c r="CY28" s="588"/>
      <c r="CZ28" s="589">
        <v>11.9</v>
      </c>
      <c r="DA28" s="607"/>
      <c r="DB28" s="607"/>
      <c r="DC28" s="608"/>
      <c r="DD28" s="592">
        <v>1294103</v>
      </c>
      <c r="DE28" s="587"/>
      <c r="DF28" s="587"/>
      <c r="DG28" s="587"/>
      <c r="DH28" s="587"/>
      <c r="DI28" s="587"/>
      <c r="DJ28" s="587"/>
      <c r="DK28" s="588"/>
      <c r="DL28" s="592">
        <v>1294103</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51266</v>
      </c>
      <c r="S29" s="587"/>
      <c r="T29" s="587"/>
      <c r="U29" s="587"/>
      <c r="V29" s="587"/>
      <c r="W29" s="587"/>
      <c r="X29" s="587"/>
      <c r="Y29" s="588"/>
      <c r="Z29" s="639">
        <v>0.4</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1327145</v>
      </c>
      <c r="CS29" s="605"/>
      <c r="CT29" s="605"/>
      <c r="CU29" s="605"/>
      <c r="CV29" s="605"/>
      <c r="CW29" s="605"/>
      <c r="CX29" s="605"/>
      <c r="CY29" s="606"/>
      <c r="CZ29" s="589">
        <v>11.9</v>
      </c>
      <c r="DA29" s="607"/>
      <c r="DB29" s="607"/>
      <c r="DC29" s="608"/>
      <c r="DD29" s="592">
        <v>1293614</v>
      </c>
      <c r="DE29" s="605"/>
      <c r="DF29" s="605"/>
      <c r="DG29" s="605"/>
      <c r="DH29" s="605"/>
      <c r="DI29" s="605"/>
      <c r="DJ29" s="605"/>
      <c r="DK29" s="606"/>
      <c r="DL29" s="592">
        <v>1293614</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61158</v>
      </c>
      <c r="S30" s="587"/>
      <c r="T30" s="587"/>
      <c r="U30" s="587"/>
      <c r="V30" s="587"/>
      <c r="W30" s="587"/>
      <c r="X30" s="587"/>
      <c r="Y30" s="588"/>
      <c r="Z30" s="639">
        <v>0.5</v>
      </c>
      <c r="AA30" s="639"/>
      <c r="AB30" s="639"/>
      <c r="AC30" s="639"/>
      <c r="AD30" s="640" t="s">
        <v>222</v>
      </c>
      <c r="AE30" s="640"/>
      <c r="AF30" s="640"/>
      <c r="AG30" s="640"/>
      <c r="AH30" s="640"/>
      <c r="AI30" s="640"/>
      <c r="AJ30" s="640"/>
      <c r="AK30" s="640"/>
      <c r="AL30" s="609" t="s">
        <v>222</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98.1</v>
      </c>
      <c r="BH30" s="653"/>
      <c r="BI30" s="653"/>
      <c r="BJ30" s="653"/>
      <c r="BK30" s="653"/>
      <c r="BL30" s="653"/>
      <c r="BM30" s="654">
        <v>89.7</v>
      </c>
      <c r="BN30" s="653"/>
      <c r="BO30" s="653"/>
      <c r="BP30" s="653"/>
      <c r="BQ30" s="655"/>
      <c r="BR30" s="652">
        <v>97.6</v>
      </c>
      <c r="BS30" s="653"/>
      <c r="BT30" s="653"/>
      <c r="BU30" s="653"/>
      <c r="BV30" s="653"/>
      <c r="BW30" s="653"/>
      <c r="BX30" s="654">
        <v>88.5</v>
      </c>
      <c r="BY30" s="653"/>
      <c r="BZ30" s="653"/>
      <c r="CA30" s="653"/>
      <c r="CB30" s="655"/>
      <c r="CD30" s="658"/>
      <c r="CE30" s="659"/>
      <c r="CF30" s="623" t="s">
        <v>294</v>
      </c>
      <c r="CG30" s="620"/>
      <c r="CH30" s="620"/>
      <c r="CI30" s="620"/>
      <c r="CJ30" s="620"/>
      <c r="CK30" s="620"/>
      <c r="CL30" s="620"/>
      <c r="CM30" s="620"/>
      <c r="CN30" s="620"/>
      <c r="CO30" s="620"/>
      <c r="CP30" s="620"/>
      <c r="CQ30" s="621"/>
      <c r="CR30" s="586">
        <v>1190178</v>
      </c>
      <c r="CS30" s="587"/>
      <c r="CT30" s="587"/>
      <c r="CU30" s="587"/>
      <c r="CV30" s="587"/>
      <c r="CW30" s="587"/>
      <c r="CX30" s="587"/>
      <c r="CY30" s="588"/>
      <c r="CZ30" s="589">
        <v>10.6</v>
      </c>
      <c r="DA30" s="607"/>
      <c r="DB30" s="607"/>
      <c r="DC30" s="608"/>
      <c r="DD30" s="592">
        <v>1156647</v>
      </c>
      <c r="DE30" s="587"/>
      <c r="DF30" s="587"/>
      <c r="DG30" s="587"/>
      <c r="DH30" s="587"/>
      <c r="DI30" s="587"/>
      <c r="DJ30" s="587"/>
      <c r="DK30" s="588"/>
      <c r="DL30" s="592">
        <v>1156647</v>
      </c>
      <c r="DM30" s="587"/>
      <c r="DN30" s="587"/>
      <c r="DO30" s="587"/>
      <c r="DP30" s="587"/>
      <c r="DQ30" s="587"/>
      <c r="DR30" s="587"/>
      <c r="DS30" s="587"/>
      <c r="DT30" s="587"/>
      <c r="DU30" s="587"/>
      <c r="DV30" s="588"/>
      <c r="DW30" s="609">
        <v>18</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73317</v>
      </c>
      <c r="S31" s="587"/>
      <c r="T31" s="587"/>
      <c r="U31" s="587"/>
      <c r="V31" s="587"/>
      <c r="W31" s="587"/>
      <c r="X31" s="587"/>
      <c r="Y31" s="588"/>
      <c r="Z31" s="639">
        <v>0.6</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98.1</v>
      </c>
      <c r="BH31" s="605"/>
      <c r="BI31" s="605"/>
      <c r="BJ31" s="605"/>
      <c r="BK31" s="605"/>
      <c r="BL31" s="605"/>
      <c r="BM31" s="641">
        <v>91.7</v>
      </c>
      <c r="BN31" s="651"/>
      <c r="BO31" s="651"/>
      <c r="BP31" s="651"/>
      <c r="BQ31" s="615"/>
      <c r="BR31" s="650">
        <v>98.3</v>
      </c>
      <c r="BS31" s="605"/>
      <c r="BT31" s="605"/>
      <c r="BU31" s="605"/>
      <c r="BV31" s="605"/>
      <c r="BW31" s="605"/>
      <c r="BX31" s="641">
        <v>90.6</v>
      </c>
      <c r="BY31" s="651"/>
      <c r="BZ31" s="651"/>
      <c r="CA31" s="651"/>
      <c r="CB31" s="615"/>
      <c r="CD31" s="658"/>
      <c r="CE31" s="659"/>
      <c r="CF31" s="623" t="s">
        <v>298</v>
      </c>
      <c r="CG31" s="620"/>
      <c r="CH31" s="620"/>
      <c r="CI31" s="620"/>
      <c r="CJ31" s="620"/>
      <c r="CK31" s="620"/>
      <c r="CL31" s="620"/>
      <c r="CM31" s="620"/>
      <c r="CN31" s="620"/>
      <c r="CO31" s="620"/>
      <c r="CP31" s="620"/>
      <c r="CQ31" s="621"/>
      <c r="CR31" s="586">
        <v>136967</v>
      </c>
      <c r="CS31" s="605"/>
      <c r="CT31" s="605"/>
      <c r="CU31" s="605"/>
      <c r="CV31" s="605"/>
      <c r="CW31" s="605"/>
      <c r="CX31" s="605"/>
      <c r="CY31" s="606"/>
      <c r="CZ31" s="589">
        <v>1.2</v>
      </c>
      <c r="DA31" s="607"/>
      <c r="DB31" s="607"/>
      <c r="DC31" s="608"/>
      <c r="DD31" s="592">
        <v>136967</v>
      </c>
      <c r="DE31" s="605"/>
      <c r="DF31" s="605"/>
      <c r="DG31" s="605"/>
      <c r="DH31" s="605"/>
      <c r="DI31" s="605"/>
      <c r="DJ31" s="605"/>
      <c r="DK31" s="606"/>
      <c r="DL31" s="592">
        <v>136967</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225814</v>
      </c>
      <c r="S32" s="587"/>
      <c r="T32" s="587"/>
      <c r="U32" s="587"/>
      <c r="V32" s="587"/>
      <c r="W32" s="587"/>
      <c r="X32" s="587"/>
      <c r="Y32" s="588"/>
      <c r="Z32" s="639">
        <v>2</v>
      </c>
      <c r="AA32" s="639"/>
      <c r="AB32" s="639"/>
      <c r="AC32" s="639"/>
      <c r="AD32" s="640">
        <v>122</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97.7</v>
      </c>
      <c r="BH32" s="571"/>
      <c r="BI32" s="571"/>
      <c r="BJ32" s="571"/>
      <c r="BK32" s="571"/>
      <c r="BL32" s="571"/>
      <c r="BM32" s="634">
        <v>86.3</v>
      </c>
      <c r="BN32" s="571"/>
      <c r="BO32" s="571"/>
      <c r="BP32" s="571"/>
      <c r="BQ32" s="628"/>
      <c r="BR32" s="649">
        <v>96.7</v>
      </c>
      <c r="BS32" s="571"/>
      <c r="BT32" s="571"/>
      <c r="BU32" s="571"/>
      <c r="BV32" s="571"/>
      <c r="BW32" s="571"/>
      <c r="BX32" s="634">
        <v>84.8</v>
      </c>
      <c r="BY32" s="571"/>
      <c r="BZ32" s="571"/>
      <c r="CA32" s="571"/>
      <c r="CB32" s="628"/>
      <c r="CD32" s="660"/>
      <c r="CE32" s="661"/>
      <c r="CF32" s="623" t="s">
        <v>301</v>
      </c>
      <c r="CG32" s="620"/>
      <c r="CH32" s="620"/>
      <c r="CI32" s="620"/>
      <c r="CJ32" s="620"/>
      <c r="CK32" s="620"/>
      <c r="CL32" s="620"/>
      <c r="CM32" s="620"/>
      <c r="CN32" s="620"/>
      <c r="CO32" s="620"/>
      <c r="CP32" s="620"/>
      <c r="CQ32" s="621"/>
      <c r="CR32" s="586">
        <v>489</v>
      </c>
      <c r="CS32" s="587"/>
      <c r="CT32" s="587"/>
      <c r="CU32" s="587"/>
      <c r="CV32" s="587"/>
      <c r="CW32" s="587"/>
      <c r="CX32" s="587"/>
      <c r="CY32" s="588"/>
      <c r="CZ32" s="589">
        <v>0</v>
      </c>
      <c r="DA32" s="607"/>
      <c r="DB32" s="607"/>
      <c r="DC32" s="608"/>
      <c r="DD32" s="592">
        <v>489</v>
      </c>
      <c r="DE32" s="587"/>
      <c r="DF32" s="587"/>
      <c r="DG32" s="587"/>
      <c r="DH32" s="587"/>
      <c r="DI32" s="587"/>
      <c r="DJ32" s="587"/>
      <c r="DK32" s="588"/>
      <c r="DL32" s="592">
        <v>489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1882100</v>
      </c>
      <c r="S33" s="587"/>
      <c r="T33" s="587"/>
      <c r="U33" s="587"/>
      <c r="V33" s="587"/>
      <c r="W33" s="587"/>
      <c r="X33" s="587"/>
      <c r="Y33" s="588"/>
      <c r="Z33" s="639">
        <v>16.399999999999999</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4406045</v>
      </c>
      <c r="CS33" s="605"/>
      <c r="CT33" s="605"/>
      <c r="CU33" s="605"/>
      <c r="CV33" s="605"/>
      <c r="CW33" s="605"/>
      <c r="CX33" s="605"/>
      <c r="CY33" s="606"/>
      <c r="CZ33" s="589">
        <v>39.4</v>
      </c>
      <c r="DA33" s="607"/>
      <c r="DB33" s="607"/>
      <c r="DC33" s="608"/>
      <c r="DD33" s="592">
        <v>3749096</v>
      </c>
      <c r="DE33" s="605"/>
      <c r="DF33" s="605"/>
      <c r="DG33" s="605"/>
      <c r="DH33" s="605"/>
      <c r="DI33" s="605"/>
      <c r="DJ33" s="605"/>
      <c r="DK33" s="606"/>
      <c r="DL33" s="592">
        <v>2669517</v>
      </c>
      <c r="DM33" s="605"/>
      <c r="DN33" s="605"/>
      <c r="DO33" s="605"/>
      <c r="DP33" s="605"/>
      <c r="DQ33" s="605"/>
      <c r="DR33" s="605"/>
      <c r="DS33" s="605"/>
      <c r="DT33" s="605"/>
      <c r="DU33" s="605"/>
      <c r="DV33" s="606"/>
      <c r="DW33" s="609">
        <v>41.5</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1067448</v>
      </c>
      <c r="CS34" s="587"/>
      <c r="CT34" s="587"/>
      <c r="CU34" s="587"/>
      <c r="CV34" s="587"/>
      <c r="CW34" s="587"/>
      <c r="CX34" s="587"/>
      <c r="CY34" s="588"/>
      <c r="CZ34" s="589">
        <v>9.5</v>
      </c>
      <c r="DA34" s="607"/>
      <c r="DB34" s="607"/>
      <c r="DC34" s="608"/>
      <c r="DD34" s="592">
        <v>868152</v>
      </c>
      <c r="DE34" s="587"/>
      <c r="DF34" s="587"/>
      <c r="DG34" s="587"/>
      <c r="DH34" s="587"/>
      <c r="DI34" s="587"/>
      <c r="DJ34" s="587"/>
      <c r="DK34" s="588"/>
      <c r="DL34" s="592">
        <v>750065</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363500</v>
      </c>
      <c r="S35" s="587"/>
      <c r="T35" s="587"/>
      <c r="U35" s="587"/>
      <c r="V35" s="587"/>
      <c r="W35" s="587"/>
      <c r="X35" s="587"/>
      <c r="Y35" s="588"/>
      <c r="Z35" s="639">
        <v>3.2</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2127011</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55707</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150503</v>
      </c>
      <c r="CS35" s="605"/>
      <c r="CT35" s="605"/>
      <c r="CU35" s="605"/>
      <c r="CV35" s="605"/>
      <c r="CW35" s="605"/>
      <c r="CX35" s="605"/>
      <c r="CY35" s="606"/>
      <c r="CZ35" s="589">
        <v>1.3</v>
      </c>
      <c r="DA35" s="607"/>
      <c r="DB35" s="607"/>
      <c r="DC35" s="608"/>
      <c r="DD35" s="592">
        <v>143905</v>
      </c>
      <c r="DE35" s="605"/>
      <c r="DF35" s="605"/>
      <c r="DG35" s="605"/>
      <c r="DH35" s="605"/>
      <c r="DI35" s="605"/>
      <c r="DJ35" s="605"/>
      <c r="DK35" s="606"/>
      <c r="DL35" s="592">
        <v>143905</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11456003</v>
      </c>
      <c r="S36" s="627"/>
      <c r="T36" s="627"/>
      <c r="U36" s="627"/>
      <c r="V36" s="627"/>
      <c r="W36" s="627"/>
      <c r="X36" s="627"/>
      <c r="Y36" s="630"/>
      <c r="Z36" s="631">
        <v>100</v>
      </c>
      <c r="AA36" s="631"/>
      <c r="AB36" s="631"/>
      <c r="AC36" s="631"/>
      <c r="AD36" s="632">
        <v>6062252</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908863</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23547</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1452185</v>
      </c>
      <c r="CS36" s="587"/>
      <c r="CT36" s="587"/>
      <c r="CU36" s="587"/>
      <c r="CV36" s="587"/>
      <c r="CW36" s="587"/>
      <c r="CX36" s="587"/>
      <c r="CY36" s="588"/>
      <c r="CZ36" s="589">
        <v>13</v>
      </c>
      <c r="DA36" s="607"/>
      <c r="DB36" s="607"/>
      <c r="DC36" s="608"/>
      <c r="DD36" s="592">
        <v>1354320</v>
      </c>
      <c r="DE36" s="587"/>
      <c r="DF36" s="587"/>
      <c r="DG36" s="587"/>
      <c r="DH36" s="587"/>
      <c r="DI36" s="587"/>
      <c r="DJ36" s="587"/>
      <c r="DK36" s="588"/>
      <c r="DL36" s="592">
        <v>995558</v>
      </c>
      <c r="DM36" s="587"/>
      <c r="DN36" s="587"/>
      <c r="DO36" s="587"/>
      <c r="DP36" s="587"/>
      <c r="DQ36" s="587"/>
      <c r="DR36" s="587"/>
      <c r="DS36" s="587"/>
      <c r="DT36" s="587"/>
      <c r="DU36" s="587"/>
      <c r="DV36" s="588"/>
      <c r="DW36" s="609">
        <v>15.5</v>
      </c>
      <c r="DX36" s="610"/>
      <c r="DY36" s="610"/>
      <c r="DZ36" s="610"/>
      <c r="EA36" s="610"/>
      <c r="EB36" s="610"/>
      <c r="EC36" s="611"/>
    </row>
    <row r="37" spans="2:133" ht="11.25" customHeight="1">
      <c r="AQ37" s="612" t="s">
        <v>316</v>
      </c>
      <c r="AR37" s="613"/>
      <c r="AS37" s="613"/>
      <c r="AT37" s="613"/>
      <c r="AU37" s="613"/>
      <c r="AV37" s="613"/>
      <c r="AW37" s="613"/>
      <c r="AX37" s="613"/>
      <c r="AY37" s="614"/>
      <c r="AZ37" s="586">
        <v>271277</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3244</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416659</v>
      </c>
      <c r="CS37" s="605"/>
      <c r="CT37" s="605"/>
      <c r="CU37" s="605"/>
      <c r="CV37" s="605"/>
      <c r="CW37" s="605"/>
      <c r="CX37" s="605"/>
      <c r="CY37" s="606"/>
      <c r="CZ37" s="589">
        <v>3.7</v>
      </c>
      <c r="DA37" s="607"/>
      <c r="DB37" s="607"/>
      <c r="DC37" s="608"/>
      <c r="DD37" s="592">
        <v>416630</v>
      </c>
      <c r="DE37" s="605"/>
      <c r="DF37" s="605"/>
      <c r="DG37" s="605"/>
      <c r="DH37" s="605"/>
      <c r="DI37" s="605"/>
      <c r="DJ37" s="605"/>
      <c r="DK37" s="606"/>
      <c r="DL37" s="592">
        <v>414393</v>
      </c>
      <c r="DM37" s="605"/>
      <c r="DN37" s="605"/>
      <c r="DO37" s="605"/>
      <c r="DP37" s="605"/>
      <c r="DQ37" s="605"/>
      <c r="DR37" s="605"/>
      <c r="DS37" s="605"/>
      <c r="DT37" s="605"/>
      <c r="DU37" s="605"/>
      <c r="DV37" s="606"/>
      <c r="DW37" s="609">
        <v>6.4</v>
      </c>
      <c r="DX37" s="610"/>
      <c r="DY37" s="610"/>
      <c r="DZ37" s="610"/>
      <c r="EA37" s="610"/>
      <c r="EB37" s="610"/>
      <c r="EC37" s="611"/>
    </row>
    <row r="38" spans="2:133" ht="11.25" customHeight="1">
      <c r="AQ38" s="612" t="s">
        <v>319</v>
      </c>
      <c r="AR38" s="613"/>
      <c r="AS38" s="613"/>
      <c r="AT38" s="613"/>
      <c r="AU38" s="613"/>
      <c r="AV38" s="613"/>
      <c r="AW38" s="613"/>
      <c r="AX38" s="613"/>
      <c r="AY38" s="614"/>
      <c r="AZ38" s="586">
        <v>33954</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5804</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1208935</v>
      </c>
      <c r="CS38" s="587"/>
      <c r="CT38" s="587"/>
      <c r="CU38" s="587"/>
      <c r="CV38" s="587"/>
      <c r="CW38" s="587"/>
      <c r="CX38" s="587"/>
      <c r="CY38" s="588"/>
      <c r="CZ38" s="589">
        <v>10.8</v>
      </c>
      <c r="DA38" s="607"/>
      <c r="DB38" s="607"/>
      <c r="DC38" s="608"/>
      <c r="DD38" s="592">
        <v>1091182</v>
      </c>
      <c r="DE38" s="587"/>
      <c r="DF38" s="587"/>
      <c r="DG38" s="587"/>
      <c r="DH38" s="587"/>
      <c r="DI38" s="587"/>
      <c r="DJ38" s="587"/>
      <c r="DK38" s="588"/>
      <c r="DL38" s="592">
        <v>779989</v>
      </c>
      <c r="DM38" s="587"/>
      <c r="DN38" s="587"/>
      <c r="DO38" s="587"/>
      <c r="DP38" s="587"/>
      <c r="DQ38" s="587"/>
      <c r="DR38" s="587"/>
      <c r="DS38" s="587"/>
      <c r="DT38" s="587"/>
      <c r="DU38" s="587"/>
      <c r="DV38" s="588"/>
      <c r="DW38" s="609">
        <v>12.1</v>
      </c>
      <c r="DX38" s="610"/>
      <c r="DY38" s="610"/>
      <c r="DZ38" s="610"/>
      <c r="EA38" s="610"/>
      <c r="EB38" s="610"/>
      <c r="EC38" s="611"/>
    </row>
    <row r="39" spans="2:133" ht="11.25" customHeight="1">
      <c r="AQ39" s="612" t="s">
        <v>322</v>
      </c>
      <c r="AR39" s="613"/>
      <c r="AS39" s="613"/>
      <c r="AT39" s="613"/>
      <c r="AU39" s="613"/>
      <c r="AV39" s="613"/>
      <c r="AW39" s="613"/>
      <c r="AX39" s="613"/>
      <c r="AY39" s="614"/>
      <c r="AZ39" s="586">
        <v>9213</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97</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266931</v>
      </c>
      <c r="CS39" s="605"/>
      <c r="CT39" s="605"/>
      <c r="CU39" s="605"/>
      <c r="CV39" s="605"/>
      <c r="CW39" s="605"/>
      <c r="CX39" s="605"/>
      <c r="CY39" s="606"/>
      <c r="CZ39" s="589">
        <v>2.4</v>
      </c>
      <c r="DA39" s="607"/>
      <c r="DB39" s="607"/>
      <c r="DC39" s="608"/>
      <c r="DD39" s="592">
        <v>85074</v>
      </c>
      <c r="DE39" s="605"/>
      <c r="DF39" s="605"/>
      <c r="DG39" s="605"/>
      <c r="DH39" s="605"/>
      <c r="DI39" s="605"/>
      <c r="DJ39" s="605"/>
      <c r="DK39" s="606"/>
      <c r="DL39" s="592" t="s">
        <v>326</v>
      </c>
      <c r="DM39" s="605"/>
      <c r="DN39" s="605"/>
      <c r="DO39" s="605"/>
      <c r="DP39" s="605"/>
      <c r="DQ39" s="605"/>
      <c r="DR39" s="605"/>
      <c r="DS39" s="605"/>
      <c r="DT39" s="605"/>
      <c r="DU39" s="605"/>
      <c r="DV39" s="606"/>
      <c r="DW39" s="609" t="s">
        <v>326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243335</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103</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260043</v>
      </c>
      <c r="CS40" s="587"/>
      <c r="CT40" s="587"/>
      <c r="CU40" s="587"/>
      <c r="CV40" s="587"/>
      <c r="CW40" s="587"/>
      <c r="CX40" s="587"/>
      <c r="CY40" s="588"/>
      <c r="CZ40" s="589">
        <v>2.2999999999999998</v>
      </c>
      <c r="DA40" s="607"/>
      <c r="DB40" s="607"/>
      <c r="DC40" s="608"/>
      <c r="DD40" s="592">
        <v>206463</v>
      </c>
      <c r="DE40" s="587"/>
      <c r="DF40" s="587"/>
      <c r="DG40" s="587"/>
      <c r="DH40" s="587"/>
      <c r="DI40" s="587"/>
      <c r="DJ40" s="587"/>
      <c r="DK40" s="588"/>
      <c r="DL40" s="592" t="s">
        <v>326</v>
      </c>
      <c r="DM40" s="587"/>
      <c r="DN40" s="587"/>
      <c r="DO40" s="587"/>
      <c r="DP40" s="587"/>
      <c r="DQ40" s="587"/>
      <c r="DR40" s="587"/>
      <c r="DS40" s="587"/>
      <c r="DT40" s="587"/>
      <c r="DU40" s="587"/>
      <c r="DV40" s="588"/>
      <c r="DW40" s="609" t="s">
        <v>326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660369</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288</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3245587</v>
      </c>
      <c r="CS42" s="587"/>
      <c r="CT42" s="587"/>
      <c r="CU42" s="587"/>
      <c r="CV42" s="587"/>
      <c r="CW42" s="587"/>
      <c r="CX42" s="587"/>
      <c r="CY42" s="588"/>
      <c r="CZ42" s="589">
        <v>29</v>
      </c>
      <c r="DA42" s="590"/>
      <c r="DB42" s="590"/>
      <c r="DC42" s="591"/>
      <c r="DD42" s="592">
        <v>425025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37274</v>
      </c>
      <c r="CS43" s="605"/>
      <c r="CT43" s="605"/>
      <c r="CU43" s="605"/>
      <c r="CV43" s="605"/>
      <c r="CW43" s="605"/>
      <c r="CX43" s="605"/>
      <c r="CY43" s="606"/>
      <c r="CZ43" s="589">
        <v>0.3</v>
      </c>
      <c r="DA43" s="607"/>
      <c r="DB43" s="607"/>
      <c r="DC43" s="608"/>
      <c r="DD43" s="592">
        <v>37274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3184083</v>
      </c>
      <c r="CS44" s="587"/>
      <c r="CT44" s="587"/>
      <c r="CU44" s="587"/>
      <c r="CV44" s="587"/>
      <c r="CW44" s="587"/>
      <c r="CX44" s="587"/>
      <c r="CY44" s="588"/>
      <c r="CZ44" s="589">
        <v>28.5</v>
      </c>
      <c r="DA44" s="590"/>
      <c r="DB44" s="590"/>
      <c r="DC44" s="591"/>
      <c r="DD44" s="592">
        <v>389358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2189290</v>
      </c>
      <c r="CS45" s="605"/>
      <c r="CT45" s="605"/>
      <c r="CU45" s="605"/>
      <c r="CV45" s="605"/>
      <c r="CW45" s="605"/>
      <c r="CX45" s="605"/>
      <c r="CY45" s="606"/>
      <c r="CZ45" s="589">
        <v>19.600000000000001</v>
      </c>
      <c r="DA45" s="607"/>
      <c r="DB45" s="607"/>
      <c r="DC45" s="608"/>
      <c r="DD45" s="592">
        <v>93725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968667</v>
      </c>
      <c r="CS46" s="587"/>
      <c r="CT46" s="587"/>
      <c r="CU46" s="587"/>
      <c r="CV46" s="587"/>
      <c r="CW46" s="587"/>
      <c r="CX46" s="587"/>
      <c r="CY46" s="588"/>
      <c r="CZ46" s="589">
        <v>8.6999999999999993</v>
      </c>
      <c r="DA46" s="590"/>
      <c r="DB46" s="590"/>
      <c r="DC46" s="591"/>
      <c r="DD46" s="592">
        <v>290207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61504</v>
      </c>
      <c r="CS47" s="605"/>
      <c r="CT47" s="605"/>
      <c r="CU47" s="605"/>
      <c r="CV47" s="605"/>
      <c r="CW47" s="605"/>
      <c r="CX47" s="605"/>
      <c r="CY47" s="606"/>
      <c r="CZ47" s="589">
        <v>0.5</v>
      </c>
      <c r="DA47" s="607"/>
      <c r="DB47" s="607"/>
      <c r="DC47" s="608"/>
      <c r="DD47" s="592">
        <v>35667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326</v>
      </c>
      <c r="CS48" s="587"/>
      <c r="CT48" s="587"/>
      <c r="CU48" s="587"/>
      <c r="CV48" s="587"/>
      <c r="CW48" s="587"/>
      <c r="CX48" s="587"/>
      <c r="CY48" s="588"/>
      <c r="CZ48" s="589" t="s">
        <v>326</v>
      </c>
      <c r="DA48" s="590"/>
      <c r="DB48" s="590"/>
      <c r="DC48" s="591"/>
      <c r="DD48" s="592" t="s">
        <v>326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11191038</v>
      </c>
      <c r="CS49" s="571"/>
      <c r="CT49" s="571"/>
      <c r="CU49" s="571"/>
      <c r="CV49" s="571"/>
      <c r="CW49" s="571"/>
      <c r="CX49" s="571"/>
      <c r="CY49" s="572"/>
      <c r="CZ49" s="573">
        <v>100</v>
      </c>
      <c r="DA49" s="574"/>
      <c r="DB49" s="574"/>
      <c r="DC49" s="575"/>
      <c r="DD49" s="576">
        <v>6832538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346</v>
      </c>
      <c r="DK2" s="1106"/>
      <c r="DL2" s="1106"/>
      <c r="DM2" s="1106"/>
      <c r="DN2" s="1106"/>
      <c r="DO2" s="1107"/>
      <c r="DP2" s="200"/>
      <c r="DQ2" s="1105" t="s">
        <v>347</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8"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3" t="s">
        <v>364</v>
      </c>
      <c r="DH5" s="1094"/>
      <c r="DI5" s="1094"/>
      <c r="DJ5" s="1094"/>
      <c r="DK5" s="1095"/>
      <c r="DL5" s="1093" t="s">
        <v>365</v>
      </c>
      <c r="DM5" s="1094"/>
      <c r="DN5" s="1094"/>
      <c r="DO5" s="1094"/>
      <c r="DP5" s="1095"/>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5" t="s">
        <v>367</v>
      </c>
      <c r="C7" s="1046"/>
      <c r="D7" s="1046"/>
      <c r="E7" s="1046"/>
      <c r="F7" s="1046"/>
      <c r="G7" s="1046"/>
      <c r="H7" s="1046"/>
      <c r="I7" s="1046"/>
      <c r="J7" s="1046"/>
      <c r="K7" s="1046"/>
      <c r="L7" s="1046"/>
      <c r="M7" s="1046"/>
      <c r="N7" s="1046"/>
      <c r="O7" s="1046"/>
      <c r="P7" s="1047"/>
      <c r="Q7" s="1099">
        <v>11424</v>
      </c>
      <c r="R7" s="1100"/>
      <c r="S7" s="1100"/>
      <c r="T7" s="1100"/>
      <c r="U7" s="1100"/>
      <c r="V7" s="1100">
        <v>11160</v>
      </c>
      <c r="W7" s="1100"/>
      <c r="X7" s="1100"/>
      <c r="Y7" s="1100"/>
      <c r="Z7" s="1100"/>
      <c r="AA7" s="1100">
        <v>264</v>
      </c>
      <c r="AB7" s="1100"/>
      <c r="AC7" s="1100"/>
      <c r="AD7" s="1100"/>
      <c r="AE7" s="1101"/>
      <c r="AF7" s="1102">
        <v>243</v>
      </c>
      <c r="AG7" s="1103"/>
      <c r="AH7" s="1103"/>
      <c r="AI7" s="1103"/>
      <c r="AJ7" s="1104"/>
      <c r="AK7" s="1086">
        <v>53</v>
      </c>
      <c r="AL7" s="1087"/>
      <c r="AM7" s="1087"/>
      <c r="AN7" s="1087"/>
      <c r="AO7" s="1087"/>
      <c r="AP7" s="1087">
        <v>11046</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551</v>
      </c>
      <c r="BT7" s="1091"/>
      <c r="BU7" s="1091"/>
      <c r="BV7" s="1091"/>
      <c r="BW7" s="1091"/>
      <c r="BX7" s="1091"/>
      <c r="BY7" s="1091"/>
      <c r="BZ7" s="1091"/>
      <c r="CA7" s="1091"/>
      <c r="CB7" s="1091"/>
      <c r="CC7" s="1091"/>
      <c r="CD7" s="1091"/>
      <c r="CE7" s="1091"/>
      <c r="CF7" s="1091"/>
      <c r="CG7" s="1092"/>
      <c r="CH7" s="1083">
        <v>1</v>
      </c>
      <c r="CI7" s="1084"/>
      <c r="CJ7" s="1084"/>
      <c r="CK7" s="1084"/>
      <c r="CL7" s="1085"/>
      <c r="CM7" s="1083">
        <v>17</v>
      </c>
      <c r="CN7" s="1084"/>
      <c r="CO7" s="1084"/>
      <c r="CP7" s="1084"/>
      <c r="CQ7" s="1085"/>
      <c r="CR7" s="1083">
        <v>15</v>
      </c>
      <c r="CS7" s="1084"/>
      <c r="CT7" s="1084"/>
      <c r="CU7" s="1084"/>
      <c r="CV7" s="1085"/>
      <c r="CW7" s="1083" t="s">
        <v>548</v>
      </c>
      <c r="CX7" s="1084"/>
      <c r="CY7" s="1084"/>
      <c r="CZ7" s="1084"/>
      <c r="DA7" s="1085"/>
      <c r="DB7" s="1083" t="s">
        <v>548</v>
      </c>
      <c r="DC7" s="1084"/>
      <c r="DD7" s="1084"/>
      <c r="DE7" s="1084"/>
      <c r="DF7" s="1085"/>
      <c r="DG7" s="1083" t="s">
        <v>548</v>
      </c>
      <c r="DH7" s="1084"/>
      <c r="DI7" s="1084"/>
      <c r="DJ7" s="1084"/>
      <c r="DK7" s="1085"/>
      <c r="DL7" s="1083" t="s">
        <v>548</v>
      </c>
      <c r="DM7" s="1084"/>
      <c r="DN7" s="1084"/>
      <c r="DO7" s="1084"/>
      <c r="DP7" s="1085"/>
      <c r="DQ7" s="1083" t="s">
        <v>548</v>
      </c>
      <c r="DR7" s="1084"/>
      <c r="DS7" s="1084"/>
      <c r="DT7" s="1084"/>
      <c r="DU7" s="1085"/>
      <c r="DV7" s="1110"/>
      <c r="DW7" s="1111"/>
      <c r="DX7" s="1111"/>
      <c r="DY7" s="1111"/>
      <c r="DZ7" s="1112"/>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28</v>
      </c>
      <c r="R8" s="1040"/>
      <c r="S8" s="1040"/>
      <c r="T8" s="1040"/>
      <c r="U8" s="1040"/>
      <c r="V8" s="1040">
        <v>27</v>
      </c>
      <c r="W8" s="1040"/>
      <c r="X8" s="1040"/>
      <c r="Y8" s="1040"/>
      <c r="Z8" s="1040"/>
      <c r="AA8" s="1040">
        <v>1</v>
      </c>
      <c r="AB8" s="1040"/>
      <c r="AC8" s="1040"/>
      <c r="AD8" s="1040"/>
      <c r="AE8" s="1041"/>
      <c r="AF8" s="1033">
        <v>1</v>
      </c>
      <c r="AG8" s="1034"/>
      <c r="AH8" s="1034"/>
      <c r="AI8" s="1034"/>
      <c r="AJ8" s="1035"/>
      <c r="AK8" s="978">
        <v>3</v>
      </c>
      <c r="AL8" s="1082"/>
      <c r="AM8" s="1082"/>
      <c r="AN8" s="1082"/>
      <c r="AO8" s="1082"/>
      <c r="AP8" s="976" t="s">
        <v>535</v>
      </c>
      <c r="AQ8" s="977"/>
      <c r="AR8" s="977"/>
      <c r="AS8" s="977"/>
      <c r="AT8" s="978"/>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6">
        <v>0</v>
      </c>
      <c r="CI8" s="977"/>
      <c r="CJ8" s="977"/>
      <c r="CK8" s="977"/>
      <c r="CL8" s="987"/>
      <c r="CM8" s="986">
        <v>42</v>
      </c>
      <c r="CN8" s="977"/>
      <c r="CO8" s="977"/>
      <c r="CP8" s="977"/>
      <c r="CQ8" s="987"/>
      <c r="CR8" s="986">
        <v>50</v>
      </c>
      <c r="CS8" s="977"/>
      <c r="CT8" s="977"/>
      <c r="CU8" s="977"/>
      <c r="CV8" s="987"/>
      <c r="CW8" s="986" t="s">
        <v>548</v>
      </c>
      <c r="CX8" s="977"/>
      <c r="CY8" s="977"/>
      <c r="CZ8" s="977"/>
      <c r="DA8" s="987"/>
      <c r="DB8" s="986" t="s">
        <v>548</v>
      </c>
      <c r="DC8" s="977"/>
      <c r="DD8" s="977"/>
      <c r="DE8" s="977"/>
      <c r="DF8" s="987"/>
      <c r="DG8" s="986" t="s">
        <v>548</v>
      </c>
      <c r="DH8" s="977"/>
      <c r="DI8" s="977"/>
      <c r="DJ8" s="977"/>
      <c r="DK8" s="987"/>
      <c r="DL8" s="986" t="s">
        <v>548</v>
      </c>
      <c r="DM8" s="977"/>
      <c r="DN8" s="977"/>
      <c r="DO8" s="977"/>
      <c r="DP8" s="987"/>
      <c r="DQ8" s="986" t="s">
        <v>548</v>
      </c>
      <c r="DR8" s="977"/>
      <c r="DS8" s="977"/>
      <c r="DT8" s="977"/>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978"/>
      <c r="AL9" s="1082"/>
      <c r="AM9" s="1082"/>
      <c r="AN9" s="1082"/>
      <c r="AO9" s="1082"/>
      <c r="AP9" s="1082"/>
      <c r="AQ9" s="1082"/>
      <c r="AR9" s="1082"/>
      <c r="AS9" s="1082"/>
      <c r="AT9" s="1082"/>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552</v>
      </c>
      <c r="BT9" s="1011"/>
      <c r="BU9" s="1011"/>
      <c r="BV9" s="1011"/>
      <c r="BW9" s="1011"/>
      <c r="BX9" s="1011"/>
      <c r="BY9" s="1011"/>
      <c r="BZ9" s="1011"/>
      <c r="CA9" s="1011"/>
      <c r="CB9" s="1011"/>
      <c r="CC9" s="1011"/>
      <c r="CD9" s="1011"/>
      <c r="CE9" s="1011"/>
      <c r="CF9" s="1011"/>
      <c r="CG9" s="1012"/>
      <c r="CH9" s="986">
        <v>-188</v>
      </c>
      <c r="CI9" s="977"/>
      <c r="CJ9" s="977"/>
      <c r="CK9" s="977"/>
      <c r="CL9" s="987"/>
      <c r="CM9" s="986">
        <v>-2164</v>
      </c>
      <c r="CN9" s="977"/>
      <c r="CO9" s="977"/>
      <c r="CP9" s="977"/>
      <c r="CQ9" s="987"/>
      <c r="CR9" s="986">
        <v>5</v>
      </c>
      <c r="CS9" s="977"/>
      <c r="CT9" s="977"/>
      <c r="CU9" s="977"/>
      <c r="CV9" s="987"/>
      <c r="CW9" s="986">
        <v>15</v>
      </c>
      <c r="CX9" s="977"/>
      <c r="CY9" s="977"/>
      <c r="CZ9" s="977"/>
      <c r="DA9" s="987"/>
      <c r="DB9" s="986" t="s">
        <v>548</v>
      </c>
      <c r="DC9" s="977"/>
      <c r="DD9" s="977"/>
      <c r="DE9" s="977"/>
      <c r="DF9" s="987"/>
      <c r="DG9" s="986" t="s">
        <v>548</v>
      </c>
      <c r="DH9" s="977"/>
      <c r="DI9" s="977"/>
      <c r="DJ9" s="977"/>
      <c r="DK9" s="987"/>
      <c r="DL9" s="986" t="s">
        <v>548</v>
      </c>
      <c r="DM9" s="977"/>
      <c r="DN9" s="977"/>
      <c r="DO9" s="977"/>
      <c r="DP9" s="987"/>
      <c r="DQ9" s="986" t="s">
        <v>548</v>
      </c>
      <c r="DR9" s="977"/>
      <c r="DS9" s="977"/>
      <c r="DT9" s="977"/>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978"/>
      <c r="AL10" s="1082"/>
      <c r="AM10" s="1082"/>
      <c r="AN10" s="1082"/>
      <c r="AO10" s="1082"/>
      <c r="AP10" s="1082"/>
      <c r="AQ10" s="1082"/>
      <c r="AR10" s="1082"/>
      <c r="AS10" s="1082"/>
      <c r="AT10" s="1082"/>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6"/>
      <c r="CI10" s="977"/>
      <c r="CJ10" s="977"/>
      <c r="CK10" s="977"/>
      <c r="CL10" s="987"/>
      <c r="CM10" s="986"/>
      <c r="CN10" s="977"/>
      <c r="CO10" s="977"/>
      <c r="CP10" s="977"/>
      <c r="CQ10" s="987"/>
      <c r="CR10" s="986"/>
      <c r="CS10" s="977"/>
      <c r="CT10" s="977"/>
      <c r="CU10" s="977"/>
      <c r="CV10" s="987"/>
      <c r="CW10" s="986"/>
      <c r="CX10" s="977"/>
      <c r="CY10" s="977"/>
      <c r="CZ10" s="977"/>
      <c r="DA10" s="987"/>
      <c r="DB10" s="986"/>
      <c r="DC10" s="977"/>
      <c r="DD10" s="977"/>
      <c r="DE10" s="977"/>
      <c r="DF10" s="987"/>
      <c r="DG10" s="986"/>
      <c r="DH10" s="977"/>
      <c r="DI10" s="977"/>
      <c r="DJ10" s="977"/>
      <c r="DK10" s="987"/>
      <c r="DL10" s="986"/>
      <c r="DM10" s="977"/>
      <c r="DN10" s="977"/>
      <c r="DO10" s="977"/>
      <c r="DP10" s="987"/>
      <c r="DQ10" s="986"/>
      <c r="DR10" s="977"/>
      <c r="DS10" s="977"/>
      <c r="DT10" s="977"/>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978"/>
      <c r="AL11" s="1082"/>
      <c r="AM11" s="1082"/>
      <c r="AN11" s="1082"/>
      <c r="AO11" s="1082"/>
      <c r="AP11" s="1082"/>
      <c r="AQ11" s="1082"/>
      <c r="AR11" s="1082"/>
      <c r="AS11" s="1082"/>
      <c r="AT11" s="1082"/>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6"/>
      <c r="CI11" s="977"/>
      <c r="CJ11" s="977"/>
      <c r="CK11" s="977"/>
      <c r="CL11" s="987"/>
      <c r="CM11" s="986"/>
      <c r="CN11" s="977"/>
      <c r="CO11" s="977"/>
      <c r="CP11" s="977"/>
      <c r="CQ11" s="987"/>
      <c r="CR11" s="986"/>
      <c r="CS11" s="977"/>
      <c r="CT11" s="977"/>
      <c r="CU11" s="977"/>
      <c r="CV11" s="987"/>
      <c r="CW11" s="986"/>
      <c r="CX11" s="977"/>
      <c r="CY11" s="977"/>
      <c r="CZ11" s="977"/>
      <c r="DA11" s="987"/>
      <c r="DB11" s="986"/>
      <c r="DC11" s="977"/>
      <c r="DD11" s="977"/>
      <c r="DE11" s="977"/>
      <c r="DF11" s="987"/>
      <c r="DG11" s="986"/>
      <c r="DH11" s="977"/>
      <c r="DI11" s="977"/>
      <c r="DJ11" s="977"/>
      <c r="DK11" s="987"/>
      <c r="DL11" s="986"/>
      <c r="DM11" s="977"/>
      <c r="DN11" s="977"/>
      <c r="DO11" s="977"/>
      <c r="DP11" s="987"/>
      <c r="DQ11" s="986"/>
      <c r="DR11" s="977"/>
      <c r="DS11" s="977"/>
      <c r="DT11" s="977"/>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978"/>
      <c r="AL12" s="1082"/>
      <c r="AM12" s="1082"/>
      <c r="AN12" s="1082"/>
      <c r="AO12" s="1082"/>
      <c r="AP12" s="1082"/>
      <c r="AQ12" s="1082"/>
      <c r="AR12" s="1082"/>
      <c r="AS12" s="1082"/>
      <c r="AT12" s="1082"/>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6"/>
      <c r="CI12" s="977"/>
      <c r="CJ12" s="977"/>
      <c r="CK12" s="977"/>
      <c r="CL12" s="987"/>
      <c r="CM12" s="986"/>
      <c r="CN12" s="977"/>
      <c r="CO12" s="977"/>
      <c r="CP12" s="977"/>
      <c r="CQ12" s="987"/>
      <c r="CR12" s="986"/>
      <c r="CS12" s="977"/>
      <c r="CT12" s="977"/>
      <c r="CU12" s="977"/>
      <c r="CV12" s="987"/>
      <c r="CW12" s="986"/>
      <c r="CX12" s="977"/>
      <c r="CY12" s="977"/>
      <c r="CZ12" s="977"/>
      <c r="DA12" s="987"/>
      <c r="DB12" s="986"/>
      <c r="DC12" s="977"/>
      <c r="DD12" s="977"/>
      <c r="DE12" s="977"/>
      <c r="DF12" s="987"/>
      <c r="DG12" s="986"/>
      <c r="DH12" s="977"/>
      <c r="DI12" s="977"/>
      <c r="DJ12" s="977"/>
      <c r="DK12" s="987"/>
      <c r="DL12" s="986"/>
      <c r="DM12" s="977"/>
      <c r="DN12" s="977"/>
      <c r="DO12" s="977"/>
      <c r="DP12" s="987"/>
      <c r="DQ12" s="986"/>
      <c r="DR12" s="977"/>
      <c r="DS12" s="977"/>
      <c r="DT12" s="977"/>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978"/>
      <c r="AL13" s="1082"/>
      <c r="AM13" s="1082"/>
      <c r="AN13" s="1082"/>
      <c r="AO13" s="1082"/>
      <c r="AP13" s="1082"/>
      <c r="AQ13" s="1082"/>
      <c r="AR13" s="1082"/>
      <c r="AS13" s="1082"/>
      <c r="AT13" s="1082"/>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6"/>
      <c r="CI13" s="977"/>
      <c r="CJ13" s="977"/>
      <c r="CK13" s="977"/>
      <c r="CL13" s="987"/>
      <c r="CM13" s="986"/>
      <c r="CN13" s="977"/>
      <c r="CO13" s="977"/>
      <c r="CP13" s="977"/>
      <c r="CQ13" s="987"/>
      <c r="CR13" s="986"/>
      <c r="CS13" s="977"/>
      <c r="CT13" s="977"/>
      <c r="CU13" s="977"/>
      <c r="CV13" s="987"/>
      <c r="CW13" s="986"/>
      <c r="CX13" s="977"/>
      <c r="CY13" s="977"/>
      <c r="CZ13" s="977"/>
      <c r="DA13" s="987"/>
      <c r="DB13" s="986"/>
      <c r="DC13" s="977"/>
      <c r="DD13" s="977"/>
      <c r="DE13" s="977"/>
      <c r="DF13" s="987"/>
      <c r="DG13" s="986"/>
      <c r="DH13" s="977"/>
      <c r="DI13" s="977"/>
      <c r="DJ13" s="977"/>
      <c r="DK13" s="987"/>
      <c r="DL13" s="986"/>
      <c r="DM13" s="977"/>
      <c r="DN13" s="977"/>
      <c r="DO13" s="977"/>
      <c r="DP13" s="987"/>
      <c r="DQ13" s="986"/>
      <c r="DR13" s="977"/>
      <c r="DS13" s="977"/>
      <c r="DT13" s="977"/>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978"/>
      <c r="AL14" s="1082"/>
      <c r="AM14" s="1082"/>
      <c r="AN14" s="1082"/>
      <c r="AO14" s="1082"/>
      <c r="AP14" s="1082"/>
      <c r="AQ14" s="1082"/>
      <c r="AR14" s="1082"/>
      <c r="AS14" s="1082"/>
      <c r="AT14" s="1082"/>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6"/>
      <c r="CI14" s="977"/>
      <c r="CJ14" s="977"/>
      <c r="CK14" s="977"/>
      <c r="CL14" s="987"/>
      <c r="CM14" s="986"/>
      <c r="CN14" s="977"/>
      <c r="CO14" s="977"/>
      <c r="CP14" s="977"/>
      <c r="CQ14" s="987"/>
      <c r="CR14" s="986"/>
      <c r="CS14" s="977"/>
      <c r="CT14" s="977"/>
      <c r="CU14" s="977"/>
      <c r="CV14" s="987"/>
      <c r="CW14" s="986"/>
      <c r="CX14" s="977"/>
      <c r="CY14" s="977"/>
      <c r="CZ14" s="977"/>
      <c r="DA14" s="987"/>
      <c r="DB14" s="986"/>
      <c r="DC14" s="977"/>
      <c r="DD14" s="977"/>
      <c r="DE14" s="977"/>
      <c r="DF14" s="987"/>
      <c r="DG14" s="986"/>
      <c r="DH14" s="977"/>
      <c r="DI14" s="977"/>
      <c r="DJ14" s="977"/>
      <c r="DK14" s="987"/>
      <c r="DL14" s="986"/>
      <c r="DM14" s="977"/>
      <c r="DN14" s="977"/>
      <c r="DO14" s="977"/>
      <c r="DP14" s="987"/>
      <c r="DQ14" s="986"/>
      <c r="DR14" s="977"/>
      <c r="DS14" s="977"/>
      <c r="DT14" s="977"/>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978"/>
      <c r="AL15" s="1082"/>
      <c r="AM15" s="1082"/>
      <c r="AN15" s="1082"/>
      <c r="AO15" s="1082"/>
      <c r="AP15" s="1082"/>
      <c r="AQ15" s="1082"/>
      <c r="AR15" s="1082"/>
      <c r="AS15" s="1082"/>
      <c r="AT15" s="1082"/>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6"/>
      <c r="CI15" s="977"/>
      <c r="CJ15" s="977"/>
      <c r="CK15" s="977"/>
      <c r="CL15" s="987"/>
      <c r="CM15" s="986"/>
      <c r="CN15" s="977"/>
      <c r="CO15" s="977"/>
      <c r="CP15" s="977"/>
      <c r="CQ15" s="987"/>
      <c r="CR15" s="986"/>
      <c r="CS15" s="977"/>
      <c r="CT15" s="977"/>
      <c r="CU15" s="977"/>
      <c r="CV15" s="987"/>
      <c r="CW15" s="986"/>
      <c r="CX15" s="977"/>
      <c r="CY15" s="977"/>
      <c r="CZ15" s="977"/>
      <c r="DA15" s="987"/>
      <c r="DB15" s="986"/>
      <c r="DC15" s="977"/>
      <c r="DD15" s="977"/>
      <c r="DE15" s="977"/>
      <c r="DF15" s="987"/>
      <c r="DG15" s="986"/>
      <c r="DH15" s="977"/>
      <c r="DI15" s="977"/>
      <c r="DJ15" s="977"/>
      <c r="DK15" s="987"/>
      <c r="DL15" s="986"/>
      <c r="DM15" s="977"/>
      <c r="DN15" s="977"/>
      <c r="DO15" s="977"/>
      <c r="DP15" s="987"/>
      <c r="DQ15" s="986"/>
      <c r="DR15" s="977"/>
      <c r="DS15" s="977"/>
      <c r="DT15" s="977"/>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978"/>
      <c r="AL16" s="1082"/>
      <c r="AM16" s="1082"/>
      <c r="AN16" s="1082"/>
      <c r="AO16" s="1082"/>
      <c r="AP16" s="1082"/>
      <c r="AQ16" s="1082"/>
      <c r="AR16" s="1082"/>
      <c r="AS16" s="1082"/>
      <c r="AT16" s="1082"/>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6"/>
      <c r="CI16" s="977"/>
      <c r="CJ16" s="977"/>
      <c r="CK16" s="977"/>
      <c r="CL16" s="987"/>
      <c r="CM16" s="986"/>
      <c r="CN16" s="977"/>
      <c r="CO16" s="977"/>
      <c r="CP16" s="977"/>
      <c r="CQ16" s="987"/>
      <c r="CR16" s="986"/>
      <c r="CS16" s="977"/>
      <c r="CT16" s="977"/>
      <c r="CU16" s="977"/>
      <c r="CV16" s="987"/>
      <c r="CW16" s="986"/>
      <c r="CX16" s="977"/>
      <c r="CY16" s="977"/>
      <c r="CZ16" s="977"/>
      <c r="DA16" s="987"/>
      <c r="DB16" s="986"/>
      <c r="DC16" s="977"/>
      <c r="DD16" s="977"/>
      <c r="DE16" s="977"/>
      <c r="DF16" s="987"/>
      <c r="DG16" s="986"/>
      <c r="DH16" s="977"/>
      <c r="DI16" s="977"/>
      <c r="DJ16" s="977"/>
      <c r="DK16" s="987"/>
      <c r="DL16" s="986"/>
      <c r="DM16" s="977"/>
      <c r="DN16" s="977"/>
      <c r="DO16" s="977"/>
      <c r="DP16" s="987"/>
      <c r="DQ16" s="986"/>
      <c r="DR16" s="977"/>
      <c r="DS16" s="977"/>
      <c r="DT16" s="977"/>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978"/>
      <c r="AL17" s="1082"/>
      <c r="AM17" s="1082"/>
      <c r="AN17" s="1082"/>
      <c r="AO17" s="1082"/>
      <c r="AP17" s="1082"/>
      <c r="AQ17" s="1082"/>
      <c r="AR17" s="1082"/>
      <c r="AS17" s="1082"/>
      <c r="AT17" s="1082"/>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6"/>
      <c r="CI17" s="977"/>
      <c r="CJ17" s="977"/>
      <c r="CK17" s="977"/>
      <c r="CL17" s="987"/>
      <c r="CM17" s="986"/>
      <c r="CN17" s="977"/>
      <c r="CO17" s="977"/>
      <c r="CP17" s="977"/>
      <c r="CQ17" s="987"/>
      <c r="CR17" s="986"/>
      <c r="CS17" s="977"/>
      <c r="CT17" s="977"/>
      <c r="CU17" s="977"/>
      <c r="CV17" s="987"/>
      <c r="CW17" s="986"/>
      <c r="CX17" s="977"/>
      <c r="CY17" s="977"/>
      <c r="CZ17" s="977"/>
      <c r="DA17" s="987"/>
      <c r="DB17" s="986"/>
      <c r="DC17" s="977"/>
      <c r="DD17" s="977"/>
      <c r="DE17" s="977"/>
      <c r="DF17" s="987"/>
      <c r="DG17" s="986"/>
      <c r="DH17" s="977"/>
      <c r="DI17" s="977"/>
      <c r="DJ17" s="977"/>
      <c r="DK17" s="987"/>
      <c r="DL17" s="986"/>
      <c r="DM17" s="977"/>
      <c r="DN17" s="977"/>
      <c r="DO17" s="977"/>
      <c r="DP17" s="987"/>
      <c r="DQ17" s="986"/>
      <c r="DR17" s="977"/>
      <c r="DS17" s="977"/>
      <c r="DT17" s="977"/>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978"/>
      <c r="AL18" s="1082"/>
      <c r="AM18" s="1082"/>
      <c r="AN18" s="1082"/>
      <c r="AO18" s="1082"/>
      <c r="AP18" s="1082"/>
      <c r="AQ18" s="1082"/>
      <c r="AR18" s="1082"/>
      <c r="AS18" s="1082"/>
      <c r="AT18" s="1082"/>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6"/>
      <c r="CI18" s="977"/>
      <c r="CJ18" s="977"/>
      <c r="CK18" s="977"/>
      <c r="CL18" s="987"/>
      <c r="CM18" s="986"/>
      <c r="CN18" s="977"/>
      <c r="CO18" s="977"/>
      <c r="CP18" s="977"/>
      <c r="CQ18" s="987"/>
      <c r="CR18" s="986"/>
      <c r="CS18" s="977"/>
      <c r="CT18" s="977"/>
      <c r="CU18" s="977"/>
      <c r="CV18" s="987"/>
      <c r="CW18" s="986"/>
      <c r="CX18" s="977"/>
      <c r="CY18" s="977"/>
      <c r="CZ18" s="977"/>
      <c r="DA18" s="987"/>
      <c r="DB18" s="986"/>
      <c r="DC18" s="977"/>
      <c r="DD18" s="977"/>
      <c r="DE18" s="977"/>
      <c r="DF18" s="987"/>
      <c r="DG18" s="986"/>
      <c r="DH18" s="977"/>
      <c r="DI18" s="977"/>
      <c r="DJ18" s="977"/>
      <c r="DK18" s="987"/>
      <c r="DL18" s="986"/>
      <c r="DM18" s="977"/>
      <c r="DN18" s="977"/>
      <c r="DO18" s="977"/>
      <c r="DP18" s="987"/>
      <c r="DQ18" s="986"/>
      <c r="DR18" s="977"/>
      <c r="DS18" s="977"/>
      <c r="DT18" s="977"/>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978"/>
      <c r="AL19" s="1082"/>
      <c r="AM19" s="1082"/>
      <c r="AN19" s="1082"/>
      <c r="AO19" s="1082"/>
      <c r="AP19" s="1082"/>
      <c r="AQ19" s="1082"/>
      <c r="AR19" s="1082"/>
      <c r="AS19" s="1082"/>
      <c r="AT19" s="1082"/>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6"/>
      <c r="CI19" s="977"/>
      <c r="CJ19" s="977"/>
      <c r="CK19" s="977"/>
      <c r="CL19" s="987"/>
      <c r="CM19" s="986"/>
      <c r="CN19" s="977"/>
      <c r="CO19" s="977"/>
      <c r="CP19" s="977"/>
      <c r="CQ19" s="987"/>
      <c r="CR19" s="986"/>
      <c r="CS19" s="977"/>
      <c r="CT19" s="977"/>
      <c r="CU19" s="977"/>
      <c r="CV19" s="987"/>
      <c r="CW19" s="986"/>
      <c r="CX19" s="977"/>
      <c r="CY19" s="977"/>
      <c r="CZ19" s="977"/>
      <c r="DA19" s="987"/>
      <c r="DB19" s="986"/>
      <c r="DC19" s="977"/>
      <c r="DD19" s="977"/>
      <c r="DE19" s="977"/>
      <c r="DF19" s="987"/>
      <c r="DG19" s="986"/>
      <c r="DH19" s="977"/>
      <c r="DI19" s="977"/>
      <c r="DJ19" s="977"/>
      <c r="DK19" s="987"/>
      <c r="DL19" s="986"/>
      <c r="DM19" s="977"/>
      <c r="DN19" s="977"/>
      <c r="DO19" s="977"/>
      <c r="DP19" s="987"/>
      <c r="DQ19" s="986"/>
      <c r="DR19" s="977"/>
      <c r="DS19" s="977"/>
      <c r="DT19" s="977"/>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978"/>
      <c r="AL20" s="1082"/>
      <c r="AM20" s="1082"/>
      <c r="AN20" s="1082"/>
      <c r="AO20" s="1082"/>
      <c r="AP20" s="1082"/>
      <c r="AQ20" s="1082"/>
      <c r="AR20" s="1082"/>
      <c r="AS20" s="1082"/>
      <c r="AT20" s="1082"/>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6"/>
      <c r="CI20" s="977"/>
      <c r="CJ20" s="977"/>
      <c r="CK20" s="977"/>
      <c r="CL20" s="987"/>
      <c r="CM20" s="986"/>
      <c r="CN20" s="977"/>
      <c r="CO20" s="977"/>
      <c r="CP20" s="977"/>
      <c r="CQ20" s="987"/>
      <c r="CR20" s="986"/>
      <c r="CS20" s="977"/>
      <c r="CT20" s="977"/>
      <c r="CU20" s="977"/>
      <c r="CV20" s="987"/>
      <c r="CW20" s="986"/>
      <c r="CX20" s="977"/>
      <c r="CY20" s="977"/>
      <c r="CZ20" s="977"/>
      <c r="DA20" s="987"/>
      <c r="DB20" s="986"/>
      <c r="DC20" s="977"/>
      <c r="DD20" s="977"/>
      <c r="DE20" s="977"/>
      <c r="DF20" s="987"/>
      <c r="DG20" s="986"/>
      <c r="DH20" s="977"/>
      <c r="DI20" s="977"/>
      <c r="DJ20" s="977"/>
      <c r="DK20" s="987"/>
      <c r="DL20" s="986"/>
      <c r="DM20" s="977"/>
      <c r="DN20" s="977"/>
      <c r="DO20" s="977"/>
      <c r="DP20" s="987"/>
      <c r="DQ20" s="986"/>
      <c r="DR20" s="977"/>
      <c r="DS20" s="977"/>
      <c r="DT20" s="977"/>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978"/>
      <c r="AL21" s="1082"/>
      <c r="AM21" s="1082"/>
      <c r="AN21" s="1082"/>
      <c r="AO21" s="1082"/>
      <c r="AP21" s="1082"/>
      <c r="AQ21" s="1082"/>
      <c r="AR21" s="1082"/>
      <c r="AS21" s="1082"/>
      <c r="AT21" s="1082"/>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6"/>
      <c r="CI21" s="977"/>
      <c r="CJ21" s="977"/>
      <c r="CK21" s="977"/>
      <c r="CL21" s="987"/>
      <c r="CM21" s="986"/>
      <c r="CN21" s="977"/>
      <c r="CO21" s="977"/>
      <c r="CP21" s="977"/>
      <c r="CQ21" s="987"/>
      <c r="CR21" s="986"/>
      <c r="CS21" s="977"/>
      <c r="CT21" s="977"/>
      <c r="CU21" s="977"/>
      <c r="CV21" s="987"/>
      <c r="CW21" s="986"/>
      <c r="CX21" s="977"/>
      <c r="CY21" s="977"/>
      <c r="CZ21" s="977"/>
      <c r="DA21" s="987"/>
      <c r="DB21" s="986"/>
      <c r="DC21" s="977"/>
      <c r="DD21" s="977"/>
      <c r="DE21" s="977"/>
      <c r="DF21" s="987"/>
      <c r="DG21" s="986"/>
      <c r="DH21" s="977"/>
      <c r="DI21" s="977"/>
      <c r="DJ21" s="977"/>
      <c r="DK21" s="987"/>
      <c r="DL21" s="986"/>
      <c r="DM21" s="977"/>
      <c r="DN21" s="977"/>
      <c r="DO21" s="977"/>
      <c r="DP21" s="987"/>
      <c r="DQ21" s="986"/>
      <c r="DR21" s="977"/>
      <c r="DS21" s="977"/>
      <c r="DT21" s="977"/>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6"/>
      <c r="CI22" s="977"/>
      <c r="CJ22" s="977"/>
      <c r="CK22" s="977"/>
      <c r="CL22" s="987"/>
      <c r="CM22" s="986"/>
      <c r="CN22" s="977"/>
      <c r="CO22" s="977"/>
      <c r="CP22" s="977"/>
      <c r="CQ22" s="987"/>
      <c r="CR22" s="986"/>
      <c r="CS22" s="977"/>
      <c r="CT22" s="977"/>
      <c r="CU22" s="977"/>
      <c r="CV22" s="987"/>
      <c r="CW22" s="986"/>
      <c r="CX22" s="977"/>
      <c r="CY22" s="977"/>
      <c r="CZ22" s="977"/>
      <c r="DA22" s="987"/>
      <c r="DB22" s="986"/>
      <c r="DC22" s="977"/>
      <c r="DD22" s="977"/>
      <c r="DE22" s="977"/>
      <c r="DF22" s="987"/>
      <c r="DG22" s="986"/>
      <c r="DH22" s="977"/>
      <c r="DI22" s="977"/>
      <c r="DJ22" s="977"/>
      <c r="DK22" s="987"/>
      <c r="DL22" s="986"/>
      <c r="DM22" s="977"/>
      <c r="DN22" s="977"/>
      <c r="DO22" s="977"/>
      <c r="DP22" s="987"/>
      <c r="DQ22" s="986"/>
      <c r="DR22" s="977"/>
      <c r="DS22" s="977"/>
      <c r="DT22" s="977"/>
      <c r="DU22" s="987"/>
      <c r="DV22" s="988"/>
      <c r="DW22" s="989"/>
      <c r="DX22" s="989"/>
      <c r="DY22" s="989"/>
      <c r="DZ22" s="990"/>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4">
        <v>11452</v>
      </c>
      <c r="R23" s="1065"/>
      <c r="S23" s="1065"/>
      <c r="T23" s="1065"/>
      <c r="U23" s="1065"/>
      <c r="V23" s="1065">
        <v>11187</v>
      </c>
      <c r="W23" s="1065"/>
      <c r="X23" s="1065"/>
      <c r="Y23" s="1065"/>
      <c r="Z23" s="1065"/>
      <c r="AA23" s="1065">
        <v>265</v>
      </c>
      <c r="AB23" s="1065"/>
      <c r="AC23" s="1065"/>
      <c r="AD23" s="1065"/>
      <c r="AE23" s="1066"/>
      <c r="AF23" s="1067">
        <v>244</v>
      </c>
      <c r="AG23" s="1065"/>
      <c r="AH23" s="1065"/>
      <c r="AI23" s="1065"/>
      <c r="AJ23" s="1068"/>
      <c r="AK23" s="1069"/>
      <c r="AL23" s="1070"/>
      <c r="AM23" s="1070"/>
      <c r="AN23" s="1070"/>
      <c r="AO23" s="1070"/>
      <c r="AP23" s="1065">
        <v>11046</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6"/>
      <c r="CI23" s="977"/>
      <c r="CJ23" s="977"/>
      <c r="CK23" s="977"/>
      <c r="CL23" s="987"/>
      <c r="CM23" s="986"/>
      <c r="CN23" s="977"/>
      <c r="CO23" s="977"/>
      <c r="CP23" s="977"/>
      <c r="CQ23" s="987"/>
      <c r="CR23" s="986"/>
      <c r="CS23" s="977"/>
      <c r="CT23" s="977"/>
      <c r="CU23" s="977"/>
      <c r="CV23" s="987"/>
      <c r="CW23" s="986"/>
      <c r="CX23" s="977"/>
      <c r="CY23" s="977"/>
      <c r="CZ23" s="977"/>
      <c r="DA23" s="987"/>
      <c r="DB23" s="986"/>
      <c r="DC23" s="977"/>
      <c r="DD23" s="977"/>
      <c r="DE23" s="977"/>
      <c r="DF23" s="987"/>
      <c r="DG23" s="986"/>
      <c r="DH23" s="977"/>
      <c r="DI23" s="977"/>
      <c r="DJ23" s="977"/>
      <c r="DK23" s="987"/>
      <c r="DL23" s="986"/>
      <c r="DM23" s="977"/>
      <c r="DN23" s="977"/>
      <c r="DO23" s="977"/>
      <c r="DP23" s="987"/>
      <c r="DQ23" s="986"/>
      <c r="DR23" s="977"/>
      <c r="DS23" s="977"/>
      <c r="DT23" s="977"/>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6"/>
      <c r="CI24" s="977"/>
      <c r="CJ24" s="977"/>
      <c r="CK24" s="977"/>
      <c r="CL24" s="987"/>
      <c r="CM24" s="986"/>
      <c r="CN24" s="977"/>
      <c r="CO24" s="977"/>
      <c r="CP24" s="977"/>
      <c r="CQ24" s="987"/>
      <c r="CR24" s="986"/>
      <c r="CS24" s="977"/>
      <c r="CT24" s="977"/>
      <c r="CU24" s="977"/>
      <c r="CV24" s="987"/>
      <c r="CW24" s="986"/>
      <c r="CX24" s="977"/>
      <c r="CY24" s="977"/>
      <c r="CZ24" s="977"/>
      <c r="DA24" s="987"/>
      <c r="DB24" s="986"/>
      <c r="DC24" s="977"/>
      <c r="DD24" s="977"/>
      <c r="DE24" s="977"/>
      <c r="DF24" s="987"/>
      <c r="DG24" s="986"/>
      <c r="DH24" s="977"/>
      <c r="DI24" s="977"/>
      <c r="DJ24" s="977"/>
      <c r="DK24" s="987"/>
      <c r="DL24" s="986"/>
      <c r="DM24" s="977"/>
      <c r="DN24" s="977"/>
      <c r="DO24" s="977"/>
      <c r="DP24" s="987"/>
      <c r="DQ24" s="986"/>
      <c r="DR24" s="977"/>
      <c r="DS24" s="977"/>
      <c r="DT24" s="977"/>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6"/>
      <c r="CI25" s="977"/>
      <c r="CJ25" s="977"/>
      <c r="CK25" s="977"/>
      <c r="CL25" s="987"/>
      <c r="CM25" s="986"/>
      <c r="CN25" s="977"/>
      <c r="CO25" s="977"/>
      <c r="CP25" s="977"/>
      <c r="CQ25" s="987"/>
      <c r="CR25" s="986"/>
      <c r="CS25" s="977"/>
      <c r="CT25" s="977"/>
      <c r="CU25" s="977"/>
      <c r="CV25" s="987"/>
      <c r="CW25" s="986"/>
      <c r="CX25" s="977"/>
      <c r="CY25" s="977"/>
      <c r="CZ25" s="977"/>
      <c r="DA25" s="987"/>
      <c r="DB25" s="986"/>
      <c r="DC25" s="977"/>
      <c r="DD25" s="977"/>
      <c r="DE25" s="977"/>
      <c r="DF25" s="987"/>
      <c r="DG25" s="986"/>
      <c r="DH25" s="977"/>
      <c r="DI25" s="977"/>
      <c r="DJ25" s="977"/>
      <c r="DK25" s="987"/>
      <c r="DL25" s="986"/>
      <c r="DM25" s="977"/>
      <c r="DN25" s="977"/>
      <c r="DO25" s="977"/>
      <c r="DP25" s="987"/>
      <c r="DQ25" s="986"/>
      <c r="DR25" s="977"/>
      <c r="DS25" s="977"/>
      <c r="DT25" s="977"/>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6"/>
      <c r="CI26" s="977"/>
      <c r="CJ26" s="977"/>
      <c r="CK26" s="977"/>
      <c r="CL26" s="987"/>
      <c r="CM26" s="986"/>
      <c r="CN26" s="977"/>
      <c r="CO26" s="977"/>
      <c r="CP26" s="977"/>
      <c r="CQ26" s="987"/>
      <c r="CR26" s="986"/>
      <c r="CS26" s="977"/>
      <c r="CT26" s="977"/>
      <c r="CU26" s="977"/>
      <c r="CV26" s="987"/>
      <c r="CW26" s="986"/>
      <c r="CX26" s="977"/>
      <c r="CY26" s="977"/>
      <c r="CZ26" s="977"/>
      <c r="DA26" s="987"/>
      <c r="DB26" s="986"/>
      <c r="DC26" s="977"/>
      <c r="DD26" s="977"/>
      <c r="DE26" s="977"/>
      <c r="DF26" s="987"/>
      <c r="DG26" s="986"/>
      <c r="DH26" s="977"/>
      <c r="DI26" s="977"/>
      <c r="DJ26" s="977"/>
      <c r="DK26" s="987"/>
      <c r="DL26" s="986"/>
      <c r="DM26" s="977"/>
      <c r="DN26" s="977"/>
      <c r="DO26" s="977"/>
      <c r="DP26" s="987"/>
      <c r="DQ26" s="986"/>
      <c r="DR26" s="977"/>
      <c r="DS26" s="977"/>
      <c r="DT26" s="977"/>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6"/>
      <c r="CI27" s="977"/>
      <c r="CJ27" s="977"/>
      <c r="CK27" s="977"/>
      <c r="CL27" s="987"/>
      <c r="CM27" s="986"/>
      <c r="CN27" s="977"/>
      <c r="CO27" s="977"/>
      <c r="CP27" s="977"/>
      <c r="CQ27" s="987"/>
      <c r="CR27" s="986"/>
      <c r="CS27" s="977"/>
      <c r="CT27" s="977"/>
      <c r="CU27" s="977"/>
      <c r="CV27" s="987"/>
      <c r="CW27" s="986"/>
      <c r="CX27" s="977"/>
      <c r="CY27" s="977"/>
      <c r="CZ27" s="977"/>
      <c r="DA27" s="987"/>
      <c r="DB27" s="986"/>
      <c r="DC27" s="977"/>
      <c r="DD27" s="977"/>
      <c r="DE27" s="977"/>
      <c r="DF27" s="987"/>
      <c r="DG27" s="986"/>
      <c r="DH27" s="977"/>
      <c r="DI27" s="977"/>
      <c r="DJ27" s="977"/>
      <c r="DK27" s="987"/>
      <c r="DL27" s="986"/>
      <c r="DM27" s="977"/>
      <c r="DN27" s="977"/>
      <c r="DO27" s="977"/>
      <c r="DP27" s="987"/>
      <c r="DQ27" s="986"/>
      <c r="DR27" s="977"/>
      <c r="DS27" s="977"/>
      <c r="DT27" s="977"/>
      <c r="DU27" s="987"/>
      <c r="DV27" s="988"/>
      <c r="DW27" s="989"/>
      <c r="DX27" s="989"/>
      <c r="DY27" s="989"/>
      <c r="DZ27" s="990"/>
      <c r="EA27" s="197"/>
    </row>
    <row r="28" spans="1:131" s="198" customFormat="1" ht="26.25" customHeight="1" thickTop="1">
      <c r="A28" s="217">
        <v>1</v>
      </c>
      <c r="B28" s="1045" t="s">
        <v>382</v>
      </c>
      <c r="C28" s="1046"/>
      <c r="D28" s="1046"/>
      <c r="E28" s="1046"/>
      <c r="F28" s="1046"/>
      <c r="G28" s="1046"/>
      <c r="H28" s="1046"/>
      <c r="I28" s="1046"/>
      <c r="J28" s="1046"/>
      <c r="K28" s="1046"/>
      <c r="L28" s="1046"/>
      <c r="M28" s="1046"/>
      <c r="N28" s="1046"/>
      <c r="O28" s="1046"/>
      <c r="P28" s="1047"/>
      <c r="Q28" s="1048">
        <v>2586</v>
      </c>
      <c r="R28" s="1049"/>
      <c r="S28" s="1049"/>
      <c r="T28" s="1049"/>
      <c r="U28" s="1049"/>
      <c r="V28" s="1049">
        <v>2530</v>
      </c>
      <c r="W28" s="1049"/>
      <c r="X28" s="1049"/>
      <c r="Y28" s="1049"/>
      <c r="Z28" s="1049"/>
      <c r="AA28" s="1049">
        <v>56</v>
      </c>
      <c r="AB28" s="1049"/>
      <c r="AC28" s="1049"/>
      <c r="AD28" s="1049"/>
      <c r="AE28" s="1050"/>
      <c r="AF28" s="1051">
        <v>56</v>
      </c>
      <c r="AG28" s="1049"/>
      <c r="AH28" s="1049"/>
      <c r="AI28" s="1049"/>
      <c r="AJ28" s="1052"/>
      <c r="AK28" s="1053">
        <v>243</v>
      </c>
      <c r="AL28" s="1054"/>
      <c r="AM28" s="1054"/>
      <c r="AN28" s="1054"/>
      <c r="AO28" s="1054"/>
      <c r="AP28" s="976" t="s">
        <v>535</v>
      </c>
      <c r="AQ28" s="977"/>
      <c r="AR28" s="977"/>
      <c r="AS28" s="977"/>
      <c r="AT28" s="978"/>
      <c r="AU28" s="976" t="s">
        <v>535</v>
      </c>
      <c r="AV28" s="977"/>
      <c r="AW28" s="977"/>
      <c r="AX28" s="977"/>
      <c r="AY28" s="978"/>
      <c r="AZ28" s="1042"/>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6"/>
      <c r="CI28" s="977"/>
      <c r="CJ28" s="977"/>
      <c r="CK28" s="977"/>
      <c r="CL28" s="987"/>
      <c r="CM28" s="986"/>
      <c r="CN28" s="977"/>
      <c r="CO28" s="977"/>
      <c r="CP28" s="977"/>
      <c r="CQ28" s="987"/>
      <c r="CR28" s="986"/>
      <c r="CS28" s="977"/>
      <c r="CT28" s="977"/>
      <c r="CU28" s="977"/>
      <c r="CV28" s="987"/>
      <c r="CW28" s="986"/>
      <c r="CX28" s="977"/>
      <c r="CY28" s="977"/>
      <c r="CZ28" s="977"/>
      <c r="DA28" s="987"/>
      <c r="DB28" s="986"/>
      <c r="DC28" s="977"/>
      <c r="DD28" s="977"/>
      <c r="DE28" s="977"/>
      <c r="DF28" s="987"/>
      <c r="DG28" s="986"/>
      <c r="DH28" s="977"/>
      <c r="DI28" s="977"/>
      <c r="DJ28" s="977"/>
      <c r="DK28" s="987"/>
      <c r="DL28" s="986"/>
      <c r="DM28" s="977"/>
      <c r="DN28" s="977"/>
      <c r="DO28" s="977"/>
      <c r="DP28" s="987"/>
      <c r="DQ28" s="986"/>
      <c r="DR28" s="977"/>
      <c r="DS28" s="977"/>
      <c r="DT28" s="977"/>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2312</v>
      </c>
      <c r="R29" s="1040"/>
      <c r="S29" s="1040"/>
      <c r="T29" s="1040"/>
      <c r="U29" s="1040"/>
      <c r="V29" s="1040">
        <v>2169</v>
      </c>
      <c r="W29" s="1040"/>
      <c r="X29" s="1040"/>
      <c r="Y29" s="1040"/>
      <c r="Z29" s="1040"/>
      <c r="AA29" s="1040">
        <v>143</v>
      </c>
      <c r="AB29" s="1040"/>
      <c r="AC29" s="1040"/>
      <c r="AD29" s="1040"/>
      <c r="AE29" s="1041"/>
      <c r="AF29" s="1033">
        <v>143</v>
      </c>
      <c r="AG29" s="1034"/>
      <c r="AH29" s="1034"/>
      <c r="AI29" s="1034"/>
      <c r="AJ29" s="1035"/>
      <c r="AK29" s="974">
        <v>475</v>
      </c>
      <c r="AL29" s="965"/>
      <c r="AM29" s="965"/>
      <c r="AN29" s="965"/>
      <c r="AO29" s="965"/>
      <c r="AP29" s="976" t="s">
        <v>535</v>
      </c>
      <c r="AQ29" s="977"/>
      <c r="AR29" s="977"/>
      <c r="AS29" s="977"/>
      <c r="AT29" s="978"/>
      <c r="AU29" s="976" t="s">
        <v>535</v>
      </c>
      <c r="AV29" s="977"/>
      <c r="AW29" s="977"/>
      <c r="AX29" s="977"/>
      <c r="AY29" s="978"/>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6"/>
      <c r="CI29" s="977"/>
      <c r="CJ29" s="977"/>
      <c r="CK29" s="977"/>
      <c r="CL29" s="987"/>
      <c r="CM29" s="986"/>
      <c r="CN29" s="977"/>
      <c r="CO29" s="977"/>
      <c r="CP29" s="977"/>
      <c r="CQ29" s="987"/>
      <c r="CR29" s="986"/>
      <c r="CS29" s="977"/>
      <c r="CT29" s="977"/>
      <c r="CU29" s="977"/>
      <c r="CV29" s="987"/>
      <c r="CW29" s="986"/>
      <c r="CX29" s="977"/>
      <c r="CY29" s="977"/>
      <c r="CZ29" s="977"/>
      <c r="DA29" s="987"/>
      <c r="DB29" s="986"/>
      <c r="DC29" s="977"/>
      <c r="DD29" s="977"/>
      <c r="DE29" s="977"/>
      <c r="DF29" s="987"/>
      <c r="DG29" s="986"/>
      <c r="DH29" s="977"/>
      <c r="DI29" s="977"/>
      <c r="DJ29" s="977"/>
      <c r="DK29" s="987"/>
      <c r="DL29" s="986"/>
      <c r="DM29" s="977"/>
      <c r="DN29" s="977"/>
      <c r="DO29" s="977"/>
      <c r="DP29" s="987"/>
      <c r="DQ29" s="986"/>
      <c r="DR29" s="977"/>
      <c r="DS29" s="977"/>
      <c r="DT29" s="977"/>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407</v>
      </c>
      <c r="R30" s="1040"/>
      <c r="S30" s="1040"/>
      <c r="T30" s="1040"/>
      <c r="U30" s="1040"/>
      <c r="V30" s="1040">
        <v>402</v>
      </c>
      <c r="W30" s="1040"/>
      <c r="X30" s="1040"/>
      <c r="Y30" s="1040"/>
      <c r="Z30" s="1040"/>
      <c r="AA30" s="1040">
        <v>5</v>
      </c>
      <c r="AB30" s="1040"/>
      <c r="AC30" s="1040"/>
      <c r="AD30" s="1040"/>
      <c r="AE30" s="1041"/>
      <c r="AF30" s="1033">
        <v>5</v>
      </c>
      <c r="AG30" s="1034"/>
      <c r="AH30" s="1034"/>
      <c r="AI30" s="1034"/>
      <c r="AJ30" s="1035"/>
      <c r="AK30" s="974">
        <v>287</v>
      </c>
      <c r="AL30" s="965"/>
      <c r="AM30" s="965"/>
      <c r="AN30" s="965"/>
      <c r="AO30" s="965"/>
      <c r="AP30" s="976" t="s">
        <v>535</v>
      </c>
      <c r="AQ30" s="977"/>
      <c r="AR30" s="977"/>
      <c r="AS30" s="977"/>
      <c r="AT30" s="978"/>
      <c r="AU30" s="976" t="s">
        <v>535</v>
      </c>
      <c r="AV30" s="977"/>
      <c r="AW30" s="977"/>
      <c r="AX30" s="977"/>
      <c r="AY30" s="978"/>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6"/>
      <c r="CI30" s="977"/>
      <c r="CJ30" s="977"/>
      <c r="CK30" s="977"/>
      <c r="CL30" s="987"/>
      <c r="CM30" s="986"/>
      <c r="CN30" s="977"/>
      <c r="CO30" s="977"/>
      <c r="CP30" s="977"/>
      <c r="CQ30" s="987"/>
      <c r="CR30" s="986"/>
      <c r="CS30" s="977"/>
      <c r="CT30" s="977"/>
      <c r="CU30" s="977"/>
      <c r="CV30" s="987"/>
      <c r="CW30" s="986"/>
      <c r="CX30" s="977"/>
      <c r="CY30" s="977"/>
      <c r="CZ30" s="977"/>
      <c r="DA30" s="987"/>
      <c r="DB30" s="986"/>
      <c r="DC30" s="977"/>
      <c r="DD30" s="977"/>
      <c r="DE30" s="977"/>
      <c r="DF30" s="987"/>
      <c r="DG30" s="986"/>
      <c r="DH30" s="977"/>
      <c r="DI30" s="977"/>
      <c r="DJ30" s="977"/>
      <c r="DK30" s="987"/>
      <c r="DL30" s="986"/>
      <c r="DM30" s="977"/>
      <c r="DN30" s="977"/>
      <c r="DO30" s="977"/>
      <c r="DP30" s="987"/>
      <c r="DQ30" s="986"/>
      <c r="DR30" s="977"/>
      <c r="DS30" s="977"/>
      <c r="DT30" s="977"/>
      <c r="DU30" s="987"/>
      <c r="DV30" s="988"/>
      <c r="DW30" s="989"/>
      <c r="DX30" s="989"/>
      <c r="DY30" s="989"/>
      <c r="DZ30" s="990"/>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2631</v>
      </c>
      <c r="R31" s="1040"/>
      <c r="S31" s="1040"/>
      <c r="T31" s="1040"/>
      <c r="U31" s="1040"/>
      <c r="V31" s="1040">
        <v>2655</v>
      </c>
      <c r="W31" s="1040"/>
      <c r="X31" s="1040"/>
      <c r="Y31" s="1040"/>
      <c r="Z31" s="1040"/>
      <c r="AA31" s="1040">
        <v>-24</v>
      </c>
      <c r="AB31" s="1040"/>
      <c r="AC31" s="1040"/>
      <c r="AD31" s="1040"/>
      <c r="AE31" s="1041"/>
      <c r="AF31" s="1033">
        <v>0</v>
      </c>
      <c r="AG31" s="1034"/>
      <c r="AH31" s="1034"/>
      <c r="AI31" s="1034"/>
      <c r="AJ31" s="1035"/>
      <c r="AK31" s="974">
        <v>909</v>
      </c>
      <c r="AL31" s="965"/>
      <c r="AM31" s="965"/>
      <c r="AN31" s="965"/>
      <c r="AO31" s="965"/>
      <c r="AP31" s="965">
        <v>3693</v>
      </c>
      <c r="AQ31" s="965"/>
      <c r="AR31" s="965"/>
      <c r="AS31" s="965"/>
      <c r="AT31" s="965"/>
      <c r="AU31" s="965">
        <v>2556</v>
      </c>
      <c r="AV31" s="965"/>
      <c r="AW31" s="965"/>
      <c r="AX31" s="965"/>
      <c r="AY31" s="965"/>
      <c r="AZ31" s="1038"/>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6"/>
      <c r="CI31" s="977"/>
      <c r="CJ31" s="977"/>
      <c r="CK31" s="977"/>
      <c r="CL31" s="987"/>
      <c r="CM31" s="986"/>
      <c r="CN31" s="977"/>
      <c r="CO31" s="977"/>
      <c r="CP31" s="977"/>
      <c r="CQ31" s="987"/>
      <c r="CR31" s="986"/>
      <c r="CS31" s="977"/>
      <c r="CT31" s="977"/>
      <c r="CU31" s="977"/>
      <c r="CV31" s="987"/>
      <c r="CW31" s="986"/>
      <c r="CX31" s="977"/>
      <c r="CY31" s="977"/>
      <c r="CZ31" s="977"/>
      <c r="DA31" s="987"/>
      <c r="DB31" s="986"/>
      <c r="DC31" s="977"/>
      <c r="DD31" s="977"/>
      <c r="DE31" s="977"/>
      <c r="DF31" s="987"/>
      <c r="DG31" s="986"/>
      <c r="DH31" s="977"/>
      <c r="DI31" s="977"/>
      <c r="DJ31" s="977"/>
      <c r="DK31" s="987"/>
      <c r="DL31" s="986"/>
      <c r="DM31" s="977"/>
      <c r="DN31" s="977"/>
      <c r="DO31" s="977"/>
      <c r="DP31" s="987"/>
      <c r="DQ31" s="986"/>
      <c r="DR31" s="977"/>
      <c r="DS31" s="977"/>
      <c r="DT31" s="977"/>
      <c r="DU31" s="987"/>
      <c r="DV31" s="988"/>
      <c r="DW31" s="989"/>
      <c r="DX31" s="989"/>
      <c r="DY31" s="989"/>
      <c r="DZ31" s="990"/>
      <c r="EA31" s="197"/>
    </row>
    <row r="32" spans="1:131" s="198" customFormat="1" ht="26.25" customHeight="1">
      <c r="A32" s="217">
        <v>5</v>
      </c>
      <c r="B32" s="1027" t="s">
        <v>387</v>
      </c>
      <c r="C32" s="1028"/>
      <c r="D32" s="1028"/>
      <c r="E32" s="1028"/>
      <c r="F32" s="1028"/>
      <c r="G32" s="1028"/>
      <c r="H32" s="1028"/>
      <c r="I32" s="1028"/>
      <c r="J32" s="1028"/>
      <c r="K32" s="1028"/>
      <c r="L32" s="1028"/>
      <c r="M32" s="1028"/>
      <c r="N32" s="1028"/>
      <c r="O32" s="1028"/>
      <c r="P32" s="1029"/>
      <c r="Q32" s="1039">
        <v>446</v>
      </c>
      <c r="R32" s="1040"/>
      <c r="S32" s="1040"/>
      <c r="T32" s="1040"/>
      <c r="U32" s="1040"/>
      <c r="V32" s="1040">
        <v>445</v>
      </c>
      <c r="W32" s="1040"/>
      <c r="X32" s="1040"/>
      <c r="Y32" s="1040"/>
      <c r="Z32" s="1040"/>
      <c r="AA32" s="1040">
        <v>1</v>
      </c>
      <c r="AB32" s="1040"/>
      <c r="AC32" s="1040"/>
      <c r="AD32" s="1040"/>
      <c r="AE32" s="1041"/>
      <c r="AF32" s="1033">
        <v>1</v>
      </c>
      <c r="AG32" s="1034"/>
      <c r="AH32" s="1034"/>
      <c r="AI32" s="1034"/>
      <c r="AJ32" s="1035"/>
      <c r="AK32" s="974">
        <v>187</v>
      </c>
      <c r="AL32" s="965"/>
      <c r="AM32" s="965"/>
      <c r="AN32" s="965"/>
      <c r="AO32" s="965"/>
      <c r="AP32" s="965">
        <v>2818</v>
      </c>
      <c r="AQ32" s="965"/>
      <c r="AR32" s="965"/>
      <c r="AS32" s="965"/>
      <c r="AT32" s="965"/>
      <c r="AU32" s="965">
        <v>2142</v>
      </c>
      <c r="AV32" s="965"/>
      <c r="AW32" s="965"/>
      <c r="AX32" s="965"/>
      <c r="AY32" s="965"/>
      <c r="AZ32" s="1038"/>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6"/>
      <c r="CI32" s="977"/>
      <c r="CJ32" s="977"/>
      <c r="CK32" s="977"/>
      <c r="CL32" s="987"/>
      <c r="CM32" s="986"/>
      <c r="CN32" s="977"/>
      <c r="CO32" s="977"/>
      <c r="CP32" s="977"/>
      <c r="CQ32" s="987"/>
      <c r="CR32" s="986"/>
      <c r="CS32" s="977"/>
      <c r="CT32" s="977"/>
      <c r="CU32" s="977"/>
      <c r="CV32" s="987"/>
      <c r="CW32" s="986"/>
      <c r="CX32" s="977"/>
      <c r="CY32" s="977"/>
      <c r="CZ32" s="977"/>
      <c r="DA32" s="987"/>
      <c r="DB32" s="986"/>
      <c r="DC32" s="977"/>
      <c r="DD32" s="977"/>
      <c r="DE32" s="977"/>
      <c r="DF32" s="987"/>
      <c r="DG32" s="986"/>
      <c r="DH32" s="977"/>
      <c r="DI32" s="977"/>
      <c r="DJ32" s="977"/>
      <c r="DK32" s="987"/>
      <c r="DL32" s="986"/>
      <c r="DM32" s="977"/>
      <c r="DN32" s="977"/>
      <c r="DO32" s="977"/>
      <c r="DP32" s="987"/>
      <c r="DQ32" s="986"/>
      <c r="DR32" s="977"/>
      <c r="DS32" s="977"/>
      <c r="DT32" s="977"/>
      <c r="DU32" s="987"/>
      <c r="DV32" s="988"/>
      <c r="DW32" s="989"/>
      <c r="DX32" s="989"/>
      <c r="DY32" s="989"/>
      <c r="DZ32" s="990"/>
      <c r="EA32" s="197"/>
    </row>
    <row r="33" spans="1:131" s="198" customFormat="1" ht="26.25" customHeight="1">
      <c r="A33" s="217">
        <v>6</v>
      </c>
      <c r="B33" s="1027" t="s">
        <v>389</v>
      </c>
      <c r="C33" s="1028"/>
      <c r="D33" s="1028"/>
      <c r="E33" s="1028"/>
      <c r="F33" s="1028"/>
      <c r="G33" s="1028"/>
      <c r="H33" s="1028"/>
      <c r="I33" s="1028"/>
      <c r="J33" s="1028"/>
      <c r="K33" s="1028"/>
      <c r="L33" s="1028"/>
      <c r="M33" s="1028"/>
      <c r="N33" s="1028"/>
      <c r="O33" s="1028"/>
      <c r="P33" s="1029"/>
      <c r="Q33" s="1039">
        <v>151</v>
      </c>
      <c r="R33" s="1040"/>
      <c r="S33" s="1040"/>
      <c r="T33" s="1040"/>
      <c r="U33" s="1040"/>
      <c r="V33" s="1040">
        <v>149</v>
      </c>
      <c r="W33" s="1040"/>
      <c r="X33" s="1040"/>
      <c r="Y33" s="1040"/>
      <c r="Z33" s="1040"/>
      <c r="AA33" s="1040">
        <v>2</v>
      </c>
      <c r="AB33" s="1040"/>
      <c r="AC33" s="1040"/>
      <c r="AD33" s="1040"/>
      <c r="AE33" s="1041"/>
      <c r="AF33" s="1033">
        <v>2</v>
      </c>
      <c r="AG33" s="1034"/>
      <c r="AH33" s="1034"/>
      <c r="AI33" s="1034"/>
      <c r="AJ33" s="1035"/>
      <c r="AK33" s="974">
        <v>84</v>
      </c>
      <c r="AL33" s="965"/>
      <c r="AM33" s="965"/>
      <c r="AN33" s="965"/>
      <c r="AO33" s="965"/>
      <c r="AP33" s="965">
        <v>941</v>
      </c>
      <c r="AQ33" s="965"/>
      <c r="AR33" s="965"/>
      <c r="AS33" s="965"/>
      <c r="AT33" s="965"/>
      <c r="AU33" s="965">
        <v>753</v>
      </c>
      <c r="AV33" s="965"/>
      <c r="AW33" s="965"/>
      <c r="AX33" s="965"/>
      <c r="AY33" s="965"/>
      <c r="AZ33" s="1038"/>
      <c r="BA33" s="1038"/>
      <c r="BB33" s="1038"/>
      <c r="BC33" s="1038"/>
      <c r="BD33" s="1038"/>
      <c r="BE33" s="1022" t="s">
        <v>388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6"/>
      <c r="CI33" s="977"/>
      <c r="CJ33" s="977"/>
      <c r="CK33" s="977"/>
      <c r="CL33" s="987"/>
      <c r="CM33" s="986"/>
      <c r="CN33" s="977"/>
      <c r="CO33" s="977"/>
      <c r="CP33" s="977"/>
      <c r="CQ33" s="987"/>
      <c r="CR33" s="986"/>
      <c r="CS33" s="977"/>
      <c r="CT33" s="977"/>
      <c r="CU33" s="977"/>
      <c r="CV33" s="987"/>
      <c r="CW33" s="986"/>
      <c r="CX33" s="977"/>
      <c r="CY33" s="977"/>
      <c r="CZ33" s="977"/>
      <c r="DA33" s="987"/>
      <c r="DB33" s="986"/>
      <c r="DC33" s="977"/>
      <c r="DD33" s="977"/>
      <c r="DE33" s="977"/>
      <c r="DF33" s="987"/>
      <c r="DG33" s="986"/>
      <c r="DH33" s="977"/>
      <c r="DI33" s="977"/>
      <c r="DJ33" s="977"/>
      <c r="DK33" s="987"/>
      <c r="DL33" s="986"/>
      <c r="DM33" s="977"/>
      <c r="DN33" s="977"/>
      <c r="DO33" s="977"/>
      <c r="DP33" s="987"/>
      <c r="DQ33" s="986"/>
      <c r="DR33" s="977"/>
      <c r="DS33" s="977"/>
      <c r="DT33" s="977"/>
      <c r="DU33" s="987"/>
      <c r="DV33" s="988"/>
      <c r="DW33" s="989"/>
      <c r="DX33" s="989"/>
      <c r="DY33" s="989"/>
      <c r="DZ33" s="990"/>
      <c r="EA33" s="197"/>
    </row>
    <row r="34" spans="1:131" s="198" customFormat="1" ht="26.25" customHeight="1">
      <c r="A34" s="217">
        <v>7</v>
      </c>
      <c r="B34" s="1027" t="s">
        <v>390</v>
      </c>
      <c r="C34" s="1028"/>
      <c r="D34" s="1028"/>
      <c r="E34" s="1028"/>
      <c r="F34" s="1028"/>
      <c r="G34" s="1028"/>
      <c r="H34" s="1028"/>
      <c r="I34" s="1028"/>
      <c r="J34" s="1028"/>
      <c r="K34" s="1028"/>
      <c r="L34" s="1028"/>
      <c r="M34" s="1028"/>
      <c r="N34" s="1028"/>
      <c r="O34" s="1028"/>
      <c r="P34" s="1029"/>
      <c r="Q34" s="1039">
        <v>92</v>
      </c>
      <c r="R34" s="1040"/>
      <c r="S34" s="1040"/>
      <c r="T34" s="1040"/>
      <c r="U34" s="1040"/>
      <c r="V34" s="1040">
        <v>83</v>
      </c>
      <c r="W34" s="1040"/>
      <c r="X34" s="1040"/>
      <c r="Y34" s="1040"/>
      <c r="Z34" s="1040"/>
      <c r="AA34" s="1040">
        <v>9</v>
      </c>
      <c r="AB34" s="1040"/>
      <c r="AC34" s="1040"/>
      <c r="AD34" s="1040"/>
      <c r="AE34" s="1041"/>
      <c r="AF34" s="1033">
        <v>9</v>
      </c>
      <c r="AG34" s="1034"/>
      <c r="AH34" s="1034"/>
      <c r="AI34" s="1034"/>
      <c r="AJ34" s="1035"/>
      <c r="AK34" s="974">
        <v>34</v>
      </c>
      <c r="AL34" s="965"/>
      <c r="AM34" s="965"/>
      <c r="AN34" s="965"/>
      <c r="AO34" s="965"/>
      <c r="AP34" s="965">
        <v>264</v>
      </c>
      <c r="AQ34" s="965"/>
      <c r="AR34" s="965"/>
      <c r="AS34" s="965"/>
      <c r="AT34" s="965"/>
      <c r="AU34" s="965">
        <v>177</v>
      </c>
      <c r="AV34" s="965"/>
      <c r="AW34" s="965"/>
      <c r="AX34" s="965"/>
      <c r="AY34" s="965"/>
      <c r="AZ34" s="1038"/>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6"/>
      <c r="CI34" s="977"/>
      <c r="CJ34" s="977"/>
      <c r="CK34" s="977"/>
      <c r="CL34" s="987"/>
      <c r="CM34" s="986"/>
      <c r="CN34" s="977"/>
      <c r="CO34" s="977"/>
      <c r="CP34" s="977"/>
      <c r="CQ34" s="987"/>
      <c r="CR34" s="986"/>
      <c r="CS34" s="977"/>
      <c r="CT34" s="977"/>
      <c r="CU34" s="977"/>
      <c r="CV34" s="987"/>
      <c r="CW34" s="986"/>
      <c r="CX34" s="977"/>
      <c r="CY34" s="977"/>
      <c r="CZ34" s="977"/>
      <c r="DA34" s="987"/>
      <c r="DB34" s="986"/>
      <c r="DC34" s="977"/>
      <c r="DD34" s="977"/>
      <c r="DE34" s="977"/>
      <c r="DF34" s="987"/>
      <c r="DG34" s="986"/>
      <c r="DH34" s="977"/>
      <c r="DI34" s="977"/>
      <c r="DJ34" s="977"/>
      <c r="DK34" s="987"/>
      <c r="DL34" s="986"/>
      <c r="DM34" s="977"/>
      <c r="DN34" s="977"/>
      <c r="DO34" s="977"/>
      <c r="DP34" s="987"/>
      <c r="DQ34" s="986"/>
      <c r="DR34" s="977"/>
      <c r="DS34" s="977"/>
      <c r="DT34" s="977"/>
      <c r="DU34" s="987"/>
      <c r="DV34" s="988"/>
      <c r="DW34" s="989"/>
      <c r="DX34" s="989"/>
      <c r="DY34" s="989"/>
      <c r="DZ34" s="990"/>
      <c r="EA34" s="197"/>
    </row>
    <row r="35" spans="1:131" s="198" customFormat="1" ht="26.25" customHeight="1">
      <c r="A35" s="217">
        <v>8</v>
      </c>
      <c r="B35" s="1027" t="s">
        <v>391</v>
      </c>
      <c r="C35" s="1028"/>
      <c r="D35" s="1028"/>
      <c r="E35" s="1028"/>
      <c r="F35" s="1028"/>
      <c r="G35" s="1028"/>
      <c r="H35" s="1028"/>
      <c r="I35" s="1028"/>
      <c r="J35" s="1028"/>
      <c r="K35" s="1028"/>
      <c r="L35" s="1028"/>
      <c r="M35" s="1028"/>
      <c r="N35" s="1028"/>
      <c r="O35" s="1028"/>
      <c r="P35" s="1029"/>
      <c r="Q35" s="1039">
        <v>19</v>
      </c>
      <c r="R35" s="1040"/>
      <c r="S35" s="1040"/>
      <c r="T35" s="1040"/>
      <c r="U35" s="1040"/>
      <c r="V35" s="1040">
        <v>13</v>
      </c>
      <c r="W35" s="1040"/>
      <c r="X35" s="1040"/>
      <c r="Y35" s="1040"/>
      <c r="Z35" s="1040"/>
      <c r="AA35" s="1040">
        <v>6</v>
      </c>
      <c r="AB35" s="1040"/>
      <c r="AC35" s="1040"/>
      <c r="AD35" s="1040"/>
      <c r="AE35" s="1041"/>
      <c r="AF35" s="1033">
        <v>15</v>
      </c>
      <c r="AG35" s="1034"/>
      <c r="AH35" s="1034"/>
      <c r="AI35" s="1034"/>
      <c r="AJ35" s="1035"/>
      <c r="AK35" s="974">
        <v>0</v>
      </c>
      <c r="AL35" s="965"/>
      <c r="AM35" s="965"/>
      <c r="AN35" s="965"/>
      <c r="AO35" s="965"/>
      <c r="AP35" s="976" t="s">
        <v>535</v>
      </c>
      <c r="AQ35" s="977"/>
      <c r="AR35" s="977"/>
      <c r="AS35" s="977"/>
      <c r="AT35" s="978"/>
      <c r="AU35" s="976" t="s">
        <v>535</v>
      </c>
      <c r="AV35" s="977"/>
      <c r="AW35" s="977"/>
      <c r="AX35" s="977"/>
      <c r="AY35" s="978"/>
      <c r="AZ35" s="1038"/>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6"/>
      <c r="CI35" s="977"/>
      <c r="CJ35" s="977"/>
      <c r="CK35" s="977"/>
      <c r="CL35" s="987"/>
      <c r="CM35" s="986"/>
      <c r="CN35" s="977"/>
      <c r="CO35" s="977"/>
      <c r="CP35" s="977"/>
      <c r="CQ35" s="987"/>
      <c r="CR35" s="986"/>
      <c r="CS35" s="977"/>
      <c r="CT35" s="977"/>
      <c r="CU35" s="977"/>
      <c r="CV35" s="987"/>
      <c r="CW35" s="986"/>
      <c r="CX35" s="977"/>
      <c r="CY35" s="977"/>
      <c r="CZ35" s="977"/>
      <c r="DA35" s="987"/>
      <c r="DB35" s="986"/>
      <c r="DC35" s="977"/>
      <c r="DD35" s="977"/>
      <c r="DE35" s="977"/>
      <c r="DF35" s="987"/>
      <c r="DG35" s="986"/>
      <c r="DH35" s="977"/>
      <c r="DI35" s="977"/>
      <c r="DJ35" s="977"/>
      <c r="DK35" s="987"/>
      <c r="DL35" s="986"/>
      <c r="DM35" s="977"/>
      <c r="DN35" s="977"/>
      <c r="DO35" s="977"/>
      <c r="DP35" s="987"/>
      <c r="DQ35" s="986"/>
      <c r="DR35" s="977"/>
      <c r="DS35" s="977"/>
      <c r="DT35" s="977"/>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4"/>
      <c r="AL36" s="965"/>
      <c r="AM36" s="965"/>
      <c r="AN36" s="965"/>
      <c r="AO36" s="965"/>
      <c r="AP36" s="965"/>
      <c r="AQ36" s="965"/>
      <c r="AR36" s="965"/>
      <c r="AS36" s="965"/>
      <c r="AT36" s="965"/>
      <c r="AU36" s="965"/>
      <c r="AV36" s="965"/>
      <c r="AW36" s="965"/>
      <c r="AX36" s="965"/>
      <c r="AY36" s="965"/>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6"/>
      <c r="CI36" s="977"/>
      <c r="CJ36" s="977"/>
      <c r="CK36" s="977"/>
      <c r="CL36" s="987"/>
      <c r="CM36" s="986"/>
      <c r="CN36" s="977"/>
      <c r="CO36" s="977"/>
      <c r="CP36" s="977"/>
      <c r="CQ36" s="987"/>
      <c r="CR36" s="986"/>
      <c r="CS36" s="977"/>
      <c r="CT36" s="977"/>
      <c r="CU36" s="977"/>
      <c r="CV36" s="987"/>
      <c r="CW36" s="986"/>
      <c r="CX36" s="977"/>
      <c r="CY36" s="977"/>
      <c r="CZ36" s="977"/>
      <c r="DA36" s="987"/>
      <c r="DB36" s="986"/>
      <c r="DC36" s="977"/>
      <c r="DD36" s="977"/>
      <c r="DE36" s="977"/>
      <c r="DF36" s="987"/>
      <c r="DG36" s="986"/>
      <c r="DH36" s="977"/>
      <c r="DI36" s="977"/>
      <c r="DJ36" s="977"/>
      <c r="DK36" s="987"/>
      <c r="DL36" s="986"/>
      <c r="DM36" s="977"/>
      <c r="DN36" s="977"/>
      <c r="DO36" s="977"/>
      <c r="DP36" s="987"/>
      <c r="DQ36" s="986"/>
      <c r="DR36" s="977"/>
      <c r="DS36" s="977"/>
      <c r="DT36" s="977"/>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4"/>
      <c r="AL37" s="965"/>
      <c r="AM37" s="965"/>
      <c r="AN37" s="965"/>
      <c r="AO37" s="965"/>
      <c r="AP37" s="965"/>
      <c r="AQ37" s="965"/>
      <c r="AR37" s="965"/>
      <c r="AS37" s="965"/>
      <c r="AT37" s="965"/>
      <c r="AU37" s="965"/>
      <c r="AV37" s="965"/>
      <c r="AW37" s="965"/>
      <c r="AX37" s="965"/>
      <c r="AY37" s="965"/>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6"/>
      <c r="CI37" s="977"/>
      <c r="CJ37" s="977"/>
      <c r="CK37" s="977"/>
      <c r="CL37" s="987"/>
      <c r="CM37" s="986"/>
      <c r="CN37" s="977"/>
      <c r="CO37" s="977"/>
      <c r="CP37" s="977"/>
      <c r="CQ37" s="987"/>
      <c r="CR37" s="986"/>
      <c r="CS37" s="977"/>
      <c r="CT37" s="977"/>
      <c r="CU37" s="977"/>
      <c r="CV37" s="987"/>
      <c r="CW37" s="986"/>
      <c r="CX37" s="977"/>
      <c r="CY37" s="977"/>
      <c r="CZ37" s="977"/>
      <c r="DA37" s="987"/>
      <c r="DB37" s="986"/>
      <c r="DC37" s="977"/>
      <c r="DD37" s="977"/>
      <c r="DE37" s="977"/>
      <c r="DF37" s="987"/>
      <c r="DG37" s="986"/>
      <c r="DH37" s="977"/>
      <c r="DI37" s="977"/>
      <c r="DJ37" s="977"/>
      <c r="DK37" s="987"/>
      <c r="DL37" s="986"/>
      <c r="DM37" s="977"/>
      <c r="DN37" s="977"/>
      <c r="DO37" s="977"/>
      <c r="DP37" s="987"/>
      <c r="DQ37" s="986"/>
      <c r="DR37" s="977"/>
      <c r="DS37" s="977"/>
      <c r="DT37" s="977"/>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4"/>
      <c r="AL38" s="965"/>
      <c r="AM38" s="965"/>
      <c r="AN38" s="965"/>
      <c r="AO38" s="965"/>
      <c r="AP38" s="965"/>
      <c r="AQ38" s="965"/>
      <c r="AR38" s="965"/>
      <c r="AS38" s="965"/>
      <c r="AT38" s="965"/>
      <c r="AU38" s="965"/>
      <c r="AV38" s="965"/>
      <c r="AW38" s="965"/>
      <c r="AX38" s="965"/>
      <c r="AY38" s="965"/>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6"/>
      <c r="CI38" s="977"/>
      <c r="CJ38" s="977"/>
      <c r="CK38" s="977"/>
      <c r="CL38" s="987"/>
      <c r="CM38" s="986"/>
      <c r="CN38" s="977"/>
      <c r="CO38" s="977"/>
      <c r="CP38" s="977"/>
      <c r="CQ38" s="987"/>
      <c r="CR38" s="986"/>
      <c r="CS38" s="977"/>
      <c r="CT38" s="977"/>
      <c r="CU38" s="977"/>
      <c r="CV38" s="987"/>
      <c r="CW38" s="986"/>
      <c r="CX38" s="977"/>
      <c r="CY38" s="977"/>
      <c r="CZ38" s="977"/>
      <c r="DA38" s="987"/>
      <c r="DB38" s="986"/>
      <c r="DC38" s="977"/>
      <c r="DD38" s="977"/>
      <c r="DE38" s="977"/>
      <c r="DF38" s="987"/>
      <c r="DG38" s="986"/>
      <c r="DH38" s="977"/>
      <c r="DI38" s="977"/>
      <c r="DJ38" s="977"/>
      <c r="DK38" s="987"/>
      <c r="DL38" s="986"/>
      <c r="DM38" s="977"/>
      <c r="DN38" s="977"/>
      <c r="DO38" s="977"/>
      <c r="DP38" s="987"/>
      <c r="DQ38" s="986"/>
      <c r="DR38" s="977"/>
      <c r="DS38" s="977"/>
      <c r="DT38" s="977"/>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4"/>
      <c r="AL39" s="965"/>
      <c r="AM39" s="965"/>
      <c r="AN39" s="965"/>
      <c r="AO39" s="965"/>
      <c r="AP39" s="965"/>
      <c r="AQ39" s="965"/>
      <c r="AR39" s="965"/>
      <c r="AS39" s="965"/>
      <c r="AT39" s="965"/>
      <c r="AU39" s="965"/>
      <c r="AV39" s="965"/>
      <c r="AW39" s="965"/>
      <c r="AX39" s="965"/>
      <c r="AY39" s="965"/>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6"/>
      <c r="CI39" s="977"/>
      <c r="CJ39" s="977"/>
      <c r="CK39" s="977"/>
      <c r="CL39" s="987"/>
      <c r="CM39" s="986"/>
      <c r="CN39" s="977"/>
      <c r="CO39" s="977"/>
      <c r="CP39" s="977"/>
      <c r="CQ39" s="987"/>
      <c r="CR39" s="986"/>
      <c r="CS39" s="977"/>
      <c r="CT39" s="977"/>
      <c r="CU39" s="977"/>
      <c r="CV39" s="987"/>
      <c r="CW39" s="986"/>
      <c r="CX39" s="977"/>
      <c r="CY39" s="977"/>
      <c r="CZ39" s="977"/>
      <c r="DA39" s="987"/>
      <c r="DB39" s="986"/>
      <c r="DC39" s="977"/>
      <c r="DD39" s="977"/>
      <c r="DE39" s="977"/>
      <c r="DF39" s="987"/>
      <c r="DG39" s="986"/>
      <c r="DH39" s="977"/>
      <c r="DI39" s="977"/>
      <c r="DJ39" s="977"/>
      <c r="DK39" s="987"/>
      <c r="DL39" s="986"/>
      <c r="DM39" s="977"/>
      <c r="DN39" s="977"/>
      <c r="DO39" s="977"/>
      <c r="DP39" s="987"/>
      <c r="DQ39" s="986"/>
      <c r="DR39" s="977"/>
      <c r="DS39" s="977"/>
      <c r="DT39" s="977"/>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4"/>
      <c r="AL40" s="965"/>
      <c r="AM40" s="965"/>
      <c r="AN40" s="965"/>
      <c r="AO40" s="965"/>
      <c r="AP40" s="965"/>
      <c r="AQ40" s="965"/>
      <c r="AR40" s="965"/>
      <c r="AS40" s="965"/>
      <c r="AT40" s="965"/>
      <c r="AU40" s="965"/>
      <c r="AV40" s="965"/>
      <c r="AW40" s="965"/>
      <c r="AX40" s="965"/>
      <c r="AY40" s="965"/>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6"/>
      <c r="CI40" s="977"/>
      <c r="CJ40" s="977"/>
      <c r="CK40" s="977"/>
      <c r="CL40" s="987"/>
      <c r="CM40" s="986"/>
      <c r="CN40" s="977"/>
      <c r="CO40" s="977"/>
      <c r="CP40" s="977"/>
      <c r="CQ40" s="987"/>
      <c r="CR40" s="986"/>
      <c r="CS40" s="977"/>
      <c r="CT40" s="977"/>
      <c r="CU40" s="977"/>
      <c r="CV40" s="987"/>
      <c r="CW40" s="986"/>
      <c r="CX40" s="977"/>
      <c r="CY40" s="977"/>
      <c r="CZ40" s="977"/>
      <c r="DA40" s="987"/>
      <c r="DB40" s="986"/>
      <c r="DC40" s="977"/>
      <c r="DD40" s="977"/>
      <c r="DE40" s="977"/>
      <c r="DF40" s="987"/>
      <c r="DG40" s="986"/>
      <c r="DH40" s="977"/>
      <c r="DI40" s="977"/>
      <c r="DJ40" s="977"/>
      <c r="DK40" s="987"/>
      <c r="DL40" s="986"/>
      <c r="DM40" s="977"/>
      <c r="DN40" s="977"/>
      <c r="DO40" s="977"/>
      <c r="DP40" s="987"/>
      <c r="DQ40" s="986"/>
      <c r="DR40" s="977"/>
      <c r="DS40" s="977"/>
      <c r="DT40" s="977"/>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4"/>
      <c r="AL41" s="965"/>
      <c r="AM41" s="965"/>
      <c r="AN41" s="965"/>
      <c r="AO41" s="965"/>
      <c r="AP41" s="965"/>
      <c r="AQ41" s="965"/>
      <c r="AR41" s="965"/>
      <c r="AS41" s="965"/>
      <c r="AT41" s="965"/>
      <c r="AU41" s="965"/>
      <c r="AV41" s="965"/>
      <c r="AW41" s="965"/>
      <c r="AX41" s="965"/>
      <c r="AY41" s="965"/>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6"/>
      <c r="CI41" s="977"/>
      <c r="CJ41" s="977"/>
      <c r="CK41" s="977"/>
      <c r="CL41" s="987"/>
      <c r="CM41" s="986"/>
      <c r="CN41" s="977"/>
      <c r="CO41" s="977"/>
      <c r="CP41" s="977"/>
      <c r="CQ41" s="987"/>
      <c r="CR41" s="986"/>
      <c r="CS41" s="977"/>
      <c r="CT41" s="977"/>
      <c r="CU41" s="977"/>
      <c r="CV41" s="987"/>
      <c r="CW41" s="986"/>
      <c r="CX41" s="977"/>
      <c r="CY41" s="977"/>
      <c r="CZ41" s="977"/>
      <c r="DA41" s="987"/>
      <c r="DB41" s="986"/>
      <c r="DC41" s="977"/>
      <c r="DD41" s="977"/>
      <c r="DE41" s="977"/>
      <c r="DF41" s="987"/>
      <c r="DG41" s="986"/>
      <c r="DH41" s="977"/>
      <c r="DI41" s="977"/>
      <c r="DJ41" s="977"/>
      <c r="DK41" s="987"/>
      <c r="DL41" s="986"/>
      <c r="DM41" s="977"/>
      <c r="DN41" s="977"/>
      <c r="DO41" s="977"/>
      <c r="DP41" s="987"/>
      <c r="DQ41" s="986"/>
      <c r="DR41" s="977"/>
      <c r="DS41" s="977"/>
      <c r="DT41" s="977"/>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4"/>
      <c r="AL42" s="965"/>
      <c r="AM42" s="965"/>
      <c r="AN42" s="965"/>
      <c r="AO42" s="965"/>
      <c r="AP42" s="965"/>
      <c r="AQ42" s="965"/>
      <c r="AR42" s="965"/>
      <c r="AS42" s="965"/>
      <c r="AT42" s="965"/>
      <c r="AU42" s="965"/>
      <c r="AV42" s="965"/>
      <c r="AW42" s="965"/>
      <c r="AX42" s="965"/>
      <c r="AY42" s="965"/>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6"/>
      <c r="CI42" s="977"/>
      <c r="CJ42" s="977"/>
      <c r="CK42" s="977"/>
      <c r="CL42" s="987"/>
      <c r="CM42" s="986"/>
      <c r="CN42" s="977"/>
      <c r="CO42" s="977"/>
      <c r="CP42" s="977"/>
      <c r="CQ42" s="987"/>
      <c r="CR42" s="986"/>
      <c r="CS42" s="977"/>
      <c r="CT42" s="977"/>
      <c r="CU42" s="977"/>
      <c r="CV42" s="987"/>
      <c r="CW42" s="986"/>
      <c r="CX42" s="977"/>
      <c r="CY42" s="977"/>
      <c r="CZ42" s="977"/>
      <c r="DA42" s="987"/>
      <c r="DB42" s="986"/>
      <c r="DC42" s="977"/>
      <c r="DD42" s="977"/>
      <c r="DE42" s="977"/>
      <c r="DF42" s="987"/>
      <c r="DG42" s="986"/>
      <c r="DH42" s="977"/>
      <c r="DI42" s="977"/>
      <c r="DJ42" s="977"/>
      <c r="DK42" s="987"/>
      <c r="DL42" s="986"/>
      <c r="DM42" s="977"/>
      <c r="DN42" s="977"/>
      <c r="DO42" s="977"/>
      <c r="DP42" s="987"/>
      <c r="DQ42" s="986"/>
      <c r="DR42" s="977"/>
      <c r="DS42" s="977"/>
      <c r="DT42" s="977"/>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4"/>
      <c r="AL43" s="965"/>
      <c r="AM43" s="965"/>
      <c r="AN43" s="965"/>
      <c r="AO43" s="965"/>
      <c r="AP43" s="965"/>
      <c r="AQ43" s="965"/>
      <c r="AR43" s="965"/>
      <c r="AS43" s="965"/>
      <c r="AT43" s="965"/>
      <c r="AU43" s="965"/>
      <c r="AV43" s="965"/>
      <c r="AW43" s="965"/>
      <c r="AX43" s="965"/>
      <c r="AY43" s="965"/>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6"/>
      <c r="CI43" s="977"/>
      <c r="CJ43" s="977"/>
      <c r="CK43" s="977"/>
      <c r="CL43" s="987"/>
      <c r="CM43" s="986"/>
      <c r="CN43" s="977"/>
      <c r="CO43" s="977"/>
      <c r="CP43" s="977"/>
      <c r="CQ43" s="987"/>
      <c r="CR43" s="986"/>
      <c r="CS43" s="977"/>
      <c r="CT43" s="977"/>
      <c r="CU43" s="977"/>
      <c r="CV43" s="987"/>
      <c r="CW43" s="986"/>
      <c r="CX43" s="977"/>
      <c r="CY43" s="977"/>
      <c r="CZ43" s="977"/>
      <c r="DA43" s="987"/>
      <c r="DB43" s="986"/>
      <c r="DC43" s="977"/>
      <c r="DD43" s="977"/>
      <c r="DE43" s="977"/>
      <c r="DF43" s="987"/>
      <c r="DG43" s="986"/>
      <c r="DH43" s="977"/>
      <c r="DI43" s="977"/>
      <c r="DJ43" s="977"/>
      <c r="DK43" s="987"/>
      <c r="DL43" s="986"/>
      <c r="DM43" s="977"/>
      <c r="DN43" s="977"/>
      <c r="DO43" s="977"/>
      <c r="DP43" s="987"/>
      <c r="DQ43" s="986"/>
      <c r="DR43" s="977"/>
      <c r="DS43" s="977"/>
      <c r="DT43" s="977"/>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4"/>
      <c r="AL44" s="965"/>
      <c r="AM44" s="965"/>
      <c r="AN44" s="965"/>
      <c r="AO44" s="965"/>
      <c r="AP44" s="965"/>
      <c r="AQ44" s="965"/>
      <c r="AR44" s="965"/>
      <c r="AS44" s="965"/>
      <c r="AT44" s="965"/>
      <c r="AU44" s="965"/>
      <c r="AV44" s="965"/>
      <c r="AW44" s="965"/>
      <c r="AX44" s="965"/>
      <c r="AY44" s="965"/>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6"/>
      <c r="CI44" s="977"/>
      <c r="CJ44" s="977"/>
      <c r="CK44" s="977"/>
      <c r="CL44" s="987"/>
      <c r="CM44" s="986"/>
      <c r="CN44" s="977"/>
      <c r="CO44" s="977"/>
      <c r="CP44" s="977"/>
      <c r="CQ44" s="987"/>
      <c r="CR44" s="986"/>
      <c r="CS44" s="977"/>
      <c r="CT44" s="977"/>
      <c r="CU44" s="977"/>
      <c r="CV44" s="987"/>
      <c r="CW44" s="986"/>
      <c r="CX44" s="977"/>
      <c r="CY44" s="977"/>
      <c r="CZ44" s="977"/>
      <c r="DA44" s="987"/>
      <c r="DB44" s="986"/>
      <c r="DC44" s="977"/>
      <c r="DD44" s="977"/>
      <c r="DE44" s="977"/>
      <c r="DF44" s="987"/>
      <c r="DG44" s="986"/>
      <c r="DH44" s="977"/>
      <c r="DI44" s="977"/>
      <c r="DJ44" s="977"/>
      <c r="DK44" s="987"/>
      <c r="DL44" s="986"/>
      <c r="DM44" s="977"/>
      <c r="DN44" s="977"/>
      <c r="DO44" s="977"/>
      <c r="DP44" s="987"/>
      <c r="DQ44" s="986"/>
      <c r="DR44" s="977"/>
      <c r="DS44" s="977"/>
      <c r="DT44" s="977"/>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4"/>
      <c r="AL45" s="965"/>
      <c r="AM45" s="965"/>
      <c r="AN45" s="965"/>
      <c r="AO45" s="965"/>
      <c r="AP45" s="965"/>
      <c r="AQ45" s="965"/>
      <c r="AR45" s="965"/>
      <c r="AS45" s="965"/>
      <c r="AT45" s="965"/>
      <c r="AU45" s="965"/>
      <c r="AV45" s="965"/>
      <c r="AW45" s="965"/>
      <c r="AX45" s="965"/>
      <c r="AY45" s="965"/>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6"/>
      <c r="CI45" s="977"/>
      <c r="CJ45" s="977"/>
      <c r="CK45" s="977"/>
      <c r="CL45" s="987"/>
      <c r="CM45" s="986"/>
      <c r="CN45" s="977"/>
      <c r="CO45" s="977"/>
      <c r="CP45" s="977"/>
      <c r="CQ45" s="987"/>
      <c r="CR45" s="986"/>
      <c r="CS45" s="977"/>
      <c r="CT45" s="977"/>
      <c r="CU45" s="977"/>
      <c r="CV45" s="987"/>
      <c r="CW45" s="986"/>
      <c r="CX45" s="977"/>
      <c r="CY45" s="977"/>
      <c r="CZ45" s="977"/>
      <c r="DA45" s="987"/>
      <c r="DB45" s="986"/>
      <c r="DC45" s="977"/>
      <c r="DD45" s="977"/>
      <c r="DE45" s="977"/>
      <c r="DF45" s="987"/>
      <c r="DG45" s="986"/>
      <c r="DH45" s="977"/>
      <c r="DI45" s="977"/>
      <c r="DJ45" s="977"/>
      <c r="DK45" s="987"/>
      <c r="DL45" s="986"/>
      <c r="DM45" s="977"/>
      <c r="DN45" s="977"/>
      <c r="DO45" s="977"/>
      <c r="DP45" s="987"/>
      <c r="DQ45" s="986"/>
      <c r="DR45" s="977"/>
      <c r="DS45" s="977"/>
      <c r="DT45" s="977"/>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4"/>
      <c r="AL46" s="965"/>
      <c r="AM46" s="965"/>
      <c r="AN46" s="965"/>
      <c r="AO46" s="965"/>
      <c r="AP46" s="965"/>
      <c r="AQ46" s="965"/>
      <c r="AR46" s="965"/>
      <c r="AS46" s="965"/>
      <c r="AT46" s="965"/>
      <c r="AU46" s="965"/>
      <c r="AV46" s="965"/>
      <c r="AW46" s="965"/>
      <c r="AX46" s="965"/>
      <c r="AY46" s="965"/>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6"/>
      <c r="CI46" s="977"/>
      <c r="CJ46" s="977"/>
      <c r="CK46" s="977"/>
      <c r="CL46" s="987"/>
      <c r="CM46" s="986"/>
      <c r="CN46" s="977"/>
      <c r="CO46" s="977"/>
      <c r="CP46" s="977"/>
      <c r="CQ46" s="987"/>
      <c r="CR46" s="986"/>
      <c r="CS46" s="977"/>
      <c r="CT46" s="977"/>
      <c r="CU46" s="977"/>
      <c r="CV46" s="987"/>
      <c r="CW46" s="986"/>
      <c r="CX46" s="977"/>
      <c r="CY46" s="977"/>
      <c r="CZ46" s="977"/>
      <c r="DA46" s="987"/>
      <c r="DB46" s="986"/>
      <c r="DC46" s="977"/>
      <c r="DD46" s="977"/>
      <c r="DE46" s="977"/>
      <c r="DF46" s="987"/>
      <c r="DG46" s="986"/>
      <c r="DH46" s="977"/>
      <c r="DI46" s="977"/>
      <c r="DJ46" s="977"/>
      <c r="DK46" s="987"/>
      <c r="DL46" s="986"/>
      <c r="DM46" s="977"/>
      <c r="DN46" s="977"/>
      <c r="DO46" s="977"/>
      <c r="DP46" s="987"/>
      <c r="DQ46" s="986"/>
      <c r="DR46" s="977"/>
      <c r="DS46" s="977"/>
      <c r="DT46" s="977"/>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4"/>
      <c r="AL47" s="965"/>
      <c r="AM47" s="965"/>
      <c r="AN47" s="965"/>
      <c r="AO47" s="965"/>
      <c r="AP47" s="965"/>
      <c r="AQ47" s="965"/>
      <c r="AR47" s="965"/>
      <c r="AS47" s="965"/>
      <c r="AT47" s="965"/>
      <c r="AU47" s="965"/>
      <c r="AV47" s="965"/>
      <c r="AW47" s="965"/>
      <c r="AX47" s="965"/>
      <c r="AY47" s="965"/>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6"/>
      <c r="CI47" s="977"/>
      <c r="CJ47" s="977"/>
      <c r="CK47" s="977"/>
      <c r="CL47" s="987"/>
      <c r="CM47" s="986"/>
      <c r="CN47" s="977"/>
      <c r="CO47" s="977"/>
      <c r="CP47" s="977"/>
      <c r="CQ47" s="987"/>
      <c r="CR47" s="986"/>
      <c r="CS47" s="977"/>
      <c r="CT47" s="977"/>
      <c r="CU47" s="977"/>
      <c r="CV47" s="987"/>
      <c r="CW47" s="986"/>
      <c r="CX47" s="977"/>
      <c r="CY47" s="977"/>
      <c r="CZ47" s="977"/>
      <c r="DA47" s="987"/>
      <c r="DB47" s="986"/>
      <c r="DC47" s="977"/>
      <c r="DD47" s="977"/>
      <c r="DE47" s="977"/>
      <c r="DF47" s="987"/>
      <c r="DG47" s="986"/>
      <c r="DH47" s="977"/>
      <c r="DI47" s="977"/>
      <c r="DJ47" s="977"/>
      <c r="DK47" s="987"/>
      <c r="DL47" s="986"/>
      <c r="DM47" s="977"/>
      <c r="DN47" s="977"/>
      <c r="DO47" s="977"/>
      <c r="DP47" s="987"/>
      <c r="DQ47" s="986"/>
      <c r="DR47" s="977"/>
      <c r="DS47" s="977"/>
      <c r="DT47" s="977"/>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4"/>
      <c r="AL48" s="965"/>
      <c r="AM48" s="965"/>
      <c r="AN48" s="965"/>
      <c r="AO48" s="965"/>
      <c r="AP48" s="965"/>
      <c r="AQ48" s="965"/>
      <c r="AR48" s="965"/>
      <c r="AS48" s="965"/>
      <c r="AT48" s="965"/>
      <c r="AU48" s="965"/>
      <c r="AV48" s="965"/>
      <c r="AW48" s="965"/>
      <c r="AX48" s="965"/>
      <c r="AY48" s="965"/>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6"/>
      <c r="CI48" s="977"/>
      <c r="CJ48" s="977"/>
      <c r="CK48" s="977"/>
      <c r="CL48" s="987"/>
      <c r="CM48" s="986"/>
      <c r="CN48" s="977"/>
      <c r="CO48" s="977"/>
      <c r="CP48" s="977"/>
      <c r="CQ48" s="987"/>
      <c r="CR48" s="986"/>
      <c r="CS48" s="977"/>
      <c r="CT48" s="977"/>
      <c r="CU48" s="977"/>
      <c r="CV48" s="987"/>
      <c r="CW48" s="986"/>
      <c r="CX48" s="977"/>
      <c r="CY48" s="977"/>
      <c r="CZ48" s="977"/>
      <c r="DA48" s="987"/>
      <c r="DB48" s="986"/>
      <c r="DC48" s="977"/>
      <c r="DD48" s="977"/>
      <c r="DE48" s="977"/>
      <c r="DF48" s="987"/>
      <c r="DG48" s="986"/>
      <c r="DH48" s="977"/>
      <c r="DI48" s="977"/>
      <c r="DJ48" s="977"/>
      <c r="DK48" s="987"/>
      <c r="DL48" s="986"/>
      <c r="DM48" s="977"/>
      <c r="DN48" s="977"/>
      <c r="DO48" s="977"/>
      <c r="DP48" s="987"/>
      <c r="DQ48" s="986"/>
      <c r="DR48" s="977"/>
      <c r="DS48" s="977"/>
      <c r="DT48" s="977"/>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4"/>
      <c r="AL49" s="965"/>
      <c r="AM49" s="965"/>
      <c r="AN49" s="965"/>
      <c r="AO49" s="965"/>
      <c r="AP49" s="965"/>
      <c r="AQ49" s="965"/>
      <c r="AR49" s="965"/>
      <c r="AS49" s="965"/>
      <c r="AT49" s="965"/>
      <c r="AU49" s="965"/>
      <c r="AV49" s="965"/>
      <c r="AW49" s="965"/>
      <c r="AX49" s="965"/>
      <c r="AY49" s="965"/>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6"/>
      <c r="CI49" s="977"/>
      <c r="CJ49" s="977"/>
      <c r="CK49" s="977"/>
      <c r="CL49" s="987"/>
      <c r="CM49" s="986"/>
      <c r="CN49" s="977"/>
      <c r="CO49" s="977"/>
      <c r="CP49" s="977"/>
      <c r="CQ49" s="987"/>
      <c r="CR49" s="986"/>
      <c r="CS49" s="977"/>
      <c r="CT49" s="977"/>
      <c r="CU49" s="977"/>
      <c r="CV49" s="987"/>
      <c r="CW49" s="986"/>
      <c r="CX49" s="977"/>
      <c r="CY49" s="977"/>
      <c r="CZ49" s="977"/>
      <c r="DA49" s="987"/>
      <c r="DB49" s="986"/>
      <c r="DC49" s="977"/>
      <c r="DD49" s="977"/>
      <c r="DE49" s="977"/>
      <c r="DF49" s="987"/>
      <c r="DG49" s="986"/>
      <c r="DH49" s="977"/>
      <c r="DI49" s="977"/>
      <c r="DJ49" s="977"/>
      <c r="DK49" s="987"/>
      <c r="DL49" s="986"/>
      <c r="DM49" s="977"/>
      <c r="DN49" s="977"/>
      <c r="DO49" s="977"/>
      <c r="DP49" s="987"/>
      <c r="DQ49" s="986"/>
      <c r="DR49" s="977"/>
      <c r="DS49" s="977"/>
      <c r="DT49" s="977"/>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6"/>
      <c r="CI50" s="977"/>
      <c r="CJ50" s="977"/>
      <c r="CK50" s="977"/>
      <c r="CL50" s="987"/>
      <c r="CM50" s="986"/>
      <c r="CN50" s="977"/>
      <c r="CO50" s="977"/>
      <c r="CP50" s="977"/>
      <c r="CQ50" s="987"/>
      <c r="CR50" s="986"/>
      <c r="CS50" s="977"/>
      <c r="CT50" s="977"/>
      <c r="CU50" s="977"/>
      <c r="CV50" s="987"/>
      <c r="CW50" s="986"/>
      <c r="CX50" s="977"/>
      <c r="CY50" s="977"/>
      <c r="CZ50" s="977"/>
      <c r="DA50" s="987"/>
      <c r="DB50" s="986"/>
      <c r="DC50" s="977"/>
      <c r="DD50" s="977"/>
      <c r="DE50" s="977"/>
      <c r="DF50" s="987"/>
      <c r="DG50" s="986"/>
      <c r="DH50" s="977"/>
      <c r="DI50" s="977"/>
      <c r="DJ50" s="977"/>
      <c r="DK50" s="987"/>
      <c r="DL50" s="986"/>
      <c r="DM50" s="977"/>
      <c r="DN50" s="977"/>
      <c r="DO50" s="977"/>
      <c r="DP50" s="987"/>
      <c r="DQ50" s="986"/>
      <c r="DR50" s="977"/>
      <c r="DS50" s="977"/>
      <c r="DT50" s="977"/>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6"/>
      <c r="CI51" s="977"/>
      <c r="CJ51" s="977"/>
      <c r="CK51" s="977"/>
      <c r="CL51" s="987"/>
      <c r="CM51" s="986"/>
      <c r="CN51" s="977"/>
      <c r="CO51" s="977"/>
      <c r="CP51" s="977"/>
      <c r="CQ51" s="987"/>
      <c r="CR51" s="986"/>
      <c r="CS51" s="977"/>
      <c r="CT51" s="977"/>
      <c r="CU51" s="977"/>
      <c r="CV51" s="987"/>
      <c r="CW51" s="986"/>
      <c r="CX51" s="977"/>
      <c r="CY51" s="977"/>
      <c r="CZ51" s="977"/>
      <c r="DA51" s="987"/>
      <c r="DB51" s="986"/>
      <c r="DC51" s="977"/>
      <c r="DD51" s="977"/>
      <c r="DE51" s="977"/>
      <c r="DF51" s="987"/>
      <c r="DG51" s="986"/>
      <c r="DH51" s="977"/>
      <c r="DI51" s="977"/>
      <c r="DJ51" s="977"/>
      <c r="DK51" s="987"/>
      <c r="DL51" s="986"/>
      <c r="DM51" s="977"/>
      <c r="DN51" s="977"/>
      <c r="DO51" s="977"/>
      <c r="DP51" s="987"/>
      <c r="DQ51" s="986"/>
      <c r="DR51" s="977"/>
      <c r="DS51" s="977"/>
      <c r="DT51" s="977"/>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6"/>
      <c r="CI52" s="977"/>
      <c r="CJ52" s="977"/>
      <c r="CK52" s="977"/>
      <c r="CL52" s="987"/>
      <c r="CM52" s="986"/>
      <c r="CN52" s="977"/>
      <c r="CO52" s="977"/>
      <c r="CP52" s="977"/>
      <c r="CQ52" s="987"/>
      <c r="CR52" s="986"/>
      <c r="CS52" s="977"/>
      <c r="CT52" s="977"/>
      <c r="CU52" s="977"/>
      <c r="CV52" s="987"/>
      <c r="CW52" s="986"/>
      <c r="CX52" s="977"/>
      <c r="CY52" s="977"/>
      <c r="CZ52" s="977"/>
      <c r="DA52" s="987"/>
      <c r="DB52" s="986"/>
      <c r="DC52" s="977"/>
      <c r="DD52" s="977"/>
      <c r="DE52" s="977"/>
      <c r="DF52" s="987"/>
      <c r="DG52" s="986"/>
      <c r="DH52" s="977"/>
      <c r="DI52" s="977"/>
      <c r="DJ52" s="977"/>
      <c r="DK52" s="987"/>
      <c r="DL52" s="986"/>
      <c r="DM52" s="977"/>
      <c r="DN52" s="977"/>
      <c r="DO52" s="977"/>
      <c r="DP52" s="987"/>
      <c r="DQ52" s="986"/>
      <c r="DR52" s="977"/>
      <c r="DS52" s="977"/>
      <c r="DT52" s="977"/>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6"/>
      <c r="CI53" s="977"/>
      <c r="CJ53" s="977"/>
      <c r="CK53" s="977"/>
      <c r="CL53" s="987"/>
      <c r="CM53" s="986"/>
      <c r="CN53" s="977"/>
      <c r="CO53" s="977"/>
      <c r="CP53" s="977"/>
      <c r="CQ53" s="987"/>
      <c r="CR53" s="986"/>
      <c r="CS53" s="977"/>
      <c r="CT53" s="977"/>
      <c r="CU53" s="977"/>
      <c r="CV53" s="987"/>
      <c r="CW53" s="986"/>
      <c r="CX53" s="977"/>
      <c r="CY53" s="977"/>
      <c r="CZ53" s="977"/>
      <c r="DA53" s="987"/>
      <c r="DB53" s="986"/>
      <c r="DC53" s="977"/>
      <c r="DD53" s="977"/>
      <c r="DE53" s="977"/>
      <c r="DF53" s="987"/>
      <c r="DG53" s="986"/>
      <c r="DH53" s="977"/>
      <c r="DI53" s="977"/>
      <c r="DJ53" s="977"/>
      <c r="DK53" s="987"/>
      <c r="DL53" s="986"/>
      <c r="DM53" s="977"/>
      <c r="DN53" s="977"/>
      <c r="DO53" s="977"/>
      <c r="DP53" s="987"/>
      <c r="DQ53" s="986"/>
      <c r="DR53" s="977"/>
      <c r="DS53" s="977"/>
      <c r="DT53" s="977"/>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6"/>
      <c r="CI54" s="977"/>
      <c r="CJ54" s="977"/>
      <c r="CK54" s="977"/>
      <c r="CL54" s="987"/>
      <c r="CM54" s="986"/>
      <c r="CN54" s="977"/>
      <c r="CO54" s="977"/>
      <c r="CP54" s="977"/>
      <c r="CQ54" s="987"/>
      <c r="CR54" s="986"/>
      <c r="CS54" s="977"/>
      <c r="CT54" s="977"/>
      <c r="CU54" s="977"/>
      <c r="CV54" s="987"/>
      <c r="CW54" s="986"/>
      <c r="CX54" s="977"/>
      <c r="CY54" s="977"/>
      <c r="CZ54" s="977"/>
      <c r="DA54" s="987"/>
      <c r="DB54" s="986"/>
      <c r="DC54" s="977"/>
      <c r="DD54" s="977"/>
      <c r="DE54" s="977"/>
      <c r="DF54" s="987"/>
      <c r="DG54" s="986"/>
      <c r="DH54" s="977"/>
      <c r="DI54" s="977"/>
      <c r="DJ54" s="977"/>
      <c r="DK54" s="987"/>
      <c r="DL54" s="986"/>
      <c r="DM54" s="977"/>
      <c r="DN54" s="977"/>
      <c r="DO54" s="977"/>
      <c r="DP54" s="987"/>
      <c r="DQ54" s="986"/>
      <c r="DR54" s="977"/>
      <c r="DS54" s="977"/>
      <c r="DT54" s="977"/>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6"/>
      <c r="CI55" s="977"/>
      <c r="CJ55" s="977"/>
      <c r="CK55" s="977"/>
      <c r="CL55" s="987"/>
      <c r="CM55" s="986"/>
      <c r="CN55" s="977"/>
      <c r="CO55" s="977"/>
      <c r="CP55" s="977"/>
      <c r="CQ55" s="987"/>
      <c r="CR55" s="986"/>
      <c r="CS55" s="977"/>
      <c r="CT55" s="977"/>
      <c r="CU55" s="977"/>
      <c r="CV55" s="987"/>
      <c r="CW55" s="986"/>
      <c r="CX55" s="977"/>
      <c r="CY55" s="977"/>
      <c r="CZ55" s="977"/>
      <c r="DA55" s="987"/>
      <c r="DB55" s="986"/>
      <c r="DC55" s="977"/>
      <c r="DD55" s="977"/>
      <c r="DE55" s="977"/>
      <c r="DF55" s="987"/>
      <c r="DG55" s="986"/>
      <c r="DH55" s="977"/>
      <c r="DI55" s="977"/>
      <c r="DJ55" s="977"/>
      <c r="DK55" s="987"/>
      <c r="DL55" s="986"/>
      <c r="DM55" s="977"/>
      <c r="DN55" s="977"/>
      <c r="DO55" s="977"/>
      <c r="DP55" s="987"/>
      <c r="DQ55" s="986"/>
      <c r="DR55" s="977"/>
      <c r="DS55" s="977"/>
      <c r="DT55" s="977"/>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6"/>
      <c r="CI56" s="977"/>
      <c r="CJ56" s="977"/>
      <c r="CK56" s="977"/>
      <c r="CL56" s="987"/>
      <c r="CM56" s="986"/>
      <c r="CN56" s="977"/>
      <c r="CO56" s="977"/>
      <c r="CP56" s="977"/>
      <c r="CQ56" s="987"/>
      <c r="CR56" s="986"/>
      <c r="CS56" s="977"/>
      <c r="CT56" s="977"/>
      <c r="CU56" s="977"/>
      <c r="CV56" s="987"/>
      <c r="CW56" s="986"/>
      <c r="CX56" s="977"/>
      <c r="CY56" s="977"/>
      <c r="CZ56" s="977"/>
      <c r="DA56" s="987"/>
      <c r="DB56" s="986"/>
      <c r="DC56" s="977"/>
      <c r="DD56" s="977"/>
      <c r="DE56" s="977"/>
      <c r="DF56" s="987"/>
      <c r="DG56" s="986"/>
      <c r="DH56" s="977"/>
      <c r="DI56" s="977"/>
      <c r="DJ56" s="977"/>
      <c r="DK56" s="987"/>
      <c r="DL56" s="986"/>
      <c r="DM56" s="977"/>
      <c r="DN56" s="977"/>
      <c r="DO56" s="977"/>
      <c r="DP56" s="987"/>
      <c r="DQ56" s="986"/>
      <c r="DR56" s="977"/>
      <c r="DS56" s="977"/>
      <c r="DT56" s="977"/>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6"/>
      <c r="CI57" s="977"/>
      <c r="CJ57" s="977"/>
      <c r="CK57" s="977"/>
      <c r="CL57" s="987"/>
      <c r="CM57" s="986"/>
      <c r="CN57" s="977"/>
      <c r="CO57" s="977"/>
      <c r="CP57" s="977"/>
      <c r="CQ57" s="987"/>
      <c r="CR57" s="986"/>
      <c r="CS57" s="977"/>
      <c r="CT57" s="977"/>
      <c r="CU57" s="977"/>
      <c r="CV57" s="987"/>
      <c r="CW57" s="986"/>
      <c r="CX57" s="977"/>
      <c r="CY57" s="977"/>
      <c r="CZ57" s="977"/>
      <c r="DA57" s="987"/>
      <c r="DB57" s="986"/>
      <c r="DC57" s="977"/>
      <c r="DD57" s="977"/>
      <c r="DE57" s="977"/>
      <c r="DF57" s="987"/>
      <c r="DG57" s="986"/>
      <c r="DH57" s="977"/>
      <c r="DI57" s="977"/>
      <c r="DJ57" s="977"/>
      <c r="DK57" s="987"/>
      <c r="DL57" s="986"/>
      <c r="DM57" s="977"/>
      <c r="DN57" s="977"/>
      <c r="DO57" s="977"/>
      <c r="DP57" s="987"/>
      <c r="DQ57" s="986"/>
      <c r="DR57" s="977"/>
      <c r="DS57" s="977"/>
      <c r="DT57" s="977"/>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6"/>
      <c r="CI58" s="977"/>
      <c r="CJ58" s="977"/>
      <c r="CK58" s="977"/>
      <c r="CL58" s="987"/>
      <c r="CM58" s="986"/>
      <c r="CN58" s="977"/>
      <c r="CO58" s="977"/>
      <c r="CP58" s="977"/>
      <c r="CQ58" s="987"/>
      <c r="CR58" s="986"/>
      <c r="CS58" s="977"/>
      <c r="CT58" s="977"/>
      <c r="CU58" s="977"/>
      <c r="CV58" s="987"/>
      <c r="CW58" s="986"/>
      <c r="CX58" s="977"/>
      <c r="CY58" s="977"/>
      <c r="CZ58" s="977"/>
      <c r="DA58" s="987"/>
      <c r="DB58" s="986"/>
      <c r="DC58" s="977"/>
      <c r="DD58" s="977"/>
      <c r="DE58" s="977"/>
      <c r="DF58" s="987"/>
      <c r="DG58" s="986"/>
      <c r="DH58" s="977"/>
      <c r="DI58" s="977"/>
      <c r="DJ58" s="977"/>
      <c r="DK58" s="987"/>
      <c r="DL58" s="986"/>
      <c r="DM58" s="977"/>
      <c r="DN58" s="977"/>
      <c r="DO58" s="977"/>
      <c r="DP58" s="987"/>
      <c r="DQ58" s="986"/>
      <c r="DR58" s="977"/>
      <c r="DS58" s="977"/>
      <c r="DT58" s="977"/>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6"/>
      <c r="CI59" s="977"/>
      <c r="CJ59" s="977"/>
      <c r="CK59" s="977"/>
      <c r="CL59" s="987"/>
      <c r="CM59" s="986"/>
      <c r="CN59" s="977"/>
      <c r="CO59" s="977"/>
      <c r="CP59" s="977"/>
      <c r="CQ59" s="987"/>
      <c r="CR59" s="986"/>
      <c r="CS59" s="977"/>
      <c r="CT59" s="977"/>
      <c r="CU59" s="977"/>
      <c r="CV59" s="987"/>
      <c r="CW59" s="986"/>
      <c r="CX59" s="977"/>
      <c r="CY59" s="977"/>
      <c r="CZ59" s="977"/>
      <c r="DA59" s="987"/>
      <c r="DB59" s="986"/>
      <c r="DC59" s="977"/>
      <c r="DD59" s="977"/>
      <c r="DE59" s="977"/>
      <c r="DF59" s="987"/>
      <c r="DG59" s="986"/>
      <c r="DH59" s="977"/>
      <c r="DI59" s="977"/>
      <c r="DJ59" s="977"/>
      <c r="DK59" s="987"/>
      <c r="DL59" s="986"/>
      <c r="DM59" s="977"/>
      <c r="DN59" s="977"/>
      <c r="DO59" s="977"/>
      <c r="DP59" s="987"/>
      <c r="DQ59" s="986"/>
      <c r="DR59" s="977"/>
      <c r="DS59" s="977"/>
      <c r="DT59" s="977"/>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6"/>
      <c r="CI60" s="977"/>
      <c r="CJ60" s="977"/>
      <c r="CK60" s="977"/>
      <c r="CL60" s="987"/>
      <c r="CM60" s="986"/>
      <c r="CN60" s="977"/>
      <c r="CO60" s="977"/>
      <c r="CP60" s="977"/>
      <c r="CQ60" s="987"/>
      <c r="CR60" s="986"/>
      <c r="CS60" s="977"/>
      <c r="CT60" s="977"/>
      <c r="CU60" s="977"/>
      <c r="CV60" s="987"/>
      <c r="CW60" s="986"/>
      <c r="CX60" s="977"/>
      <c r="CY60" s="977"/>
      <c r="CZ60" s="977"/>
      <c r="DA60" s="987"/>
      <c r="DB60" s="986"/>
      <c r="DC60" s="977"/>
      <c r="DD60" s="977"/>
      <c r="DE60" s="977"/>
      <c r="DF60" s="987"/>
      <c r="DG60" s="986"/>
      <c r="DH60" s="977"/>
      <c r="DI60" s="977"/>
      <c r="DJ60" s="977"/>
      <c r="DK60" s="987"/>
      <c r="DL60" s="986"/>
      <c r="DM60" s="977"/>
      <c r="DN60" s="977"/>
      <c r="DO60" s="977"/>
      <c r="DP60" s="987"/>
      <c r="DQ60" s="986"/>
      <c r="DR60" s="977"/>
      <c r="DS60" s="977"/>
      <c r="DT60" s="977"/>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6"/>
      <c r="CI61" s="977"/>
      <c r="CJ61" s="977"/>
      <c r="CK61" s="977"/>
      <c r="CL61" s="987"/>
      <c r="CM61" s="986"/>
      <c r="CN61" s="977"/>
      <c r="CO61" s="977"/>
      <c r="CP61" s="977"/>
      <c r="CQ61" s="987"/>
      <c r="CR61" s="986"/>
      <c r="CS61" s="977"/>
      <c r="CT61" s="977"/>
      <c r="CU61" s="977"/>
      <c r="CV61" s="987"/>
      <c r="CW61" s="986"/>
      <c r="CX61" s="977"/>
      <c r="CY61" s="977"/>
      <c r="CZ61" s="977"/>
      <c r="DA61" s="987"/>
      <c r="DB61" s="986"/>
      <c r="DC61" s="977"/>
      <c r="DD61" s="977"/>
      <c r="DE61" s="977"/>
      <c r="DF61" s="987"/>
      <c r="DG61" s="986"/>
      <c r="DH61" s="977"/>
      <c r="DI61" s="977"/>
      <c r="DJ61" s="977"/>
      <c r="DK61" s="987"/>
      <c r="DL61" s="986"/>
      <c r="DM61" s="977"/>
      <c r="DN61" s="977"/>
      <c r="DO61" s="977"/>
      <c r="DP61" s="987"/>
      <c r="DQ61" s="986"/>
      <c r="DR61" s="977"/>
      <c r="DS61" s="977"/>
      <c r="DT61" s="977"/>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6"/>
      <c r="CI62" s="977"/>
      <c r="CJ62" s="977"/>
      <c r="CK62" s="977"/>
      <c r="CL62" s="987"/>
      <c r="CM62" s="986"/>
      <c r="CN62" s="977"/>
      <c r="CO62" s="977"/>
      <c r="CP62" s="977"/>
      <c r="CQ62" s="987"/>
      <c r="CR62" s="986"/>
      <c r="CS62" s="977"/>
      <c r="CT62" s="977"/>
      <c r="CU62" s="977"/>
      <c r="CV62" s="987"/>
      <c r="CW62" s="986"/>
      <c r="CX62" s="977"/>
      <c r="CY62" s="977"/>
      <c r="CZ62" s="977"/>
      <c r="DA62" s="987"/>
      <c r="DB62" s="986"/>
      <c r="DC62" s="977"/>
      <c r="DD62" s="977"/>
      <c r="DE62" s="977"/>
      <c r="DF62" s="987"/>
      <c r="DG62" s="986"/>
      <c r="DH62" s="977"/>
      <c r="DI62" s="977"/>
      <c r="DJ62" s="977"/>
      <c r="DK62" s="987"/>
      <c r="DL62" s="986"/>
      <c r="DM62" s="977"/>
      <c r="DN62" s="977"/>
      <c r="DO62" s="977"/>
      <c r="DP62" s="987"/>
      <c r="DQ62" s="986"/>
      <c r="DR62" s="977"/>
      <c r="DS62" s="977"/>
      <c r="DT62" s="977"/>
      <c r="DU62" s="987"/>
      <c r="DV62" s="988"/>
      <c r="DW62" s="989"/>
      <c r="DX62" s="989"/>
      <c r="DY62" s="989"/>
      <c r="DZ62" s="990"/>
      <c r="EA62" s="197"/>
    </row>
    <row r="63" spans="1:131" s="198" customFormat="1" ht="26.25" customHeight="1" thickBot="1">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8"/>
      <c r="AF63" s="1019">
        <v>231</v>
      </c>
      <c r="AG63" s="953"/>
      <c r="AH63" s="953"/>
      <c r="AI63" s="953"/>
      <c r="AJ63" s="1020"/>
      <c r="AK63" s="1021"/>
      <c r="AL63" s="957"/>
      <c r="AM63" s="957"/>
      <c r="AN63" s="957"/>
      <c r="AO63" s="957"/>
      <c r="AP63" s="953">
        <v>7716</v>
      </c>
      <c r="AQ63" s="953"/>
      <c r="AR63" s="953"/>
      <c r="AS63" s="953"/>
      <c r="AT63" s="953"/>
      <c r="AU63" s="953">
        <v>5628</v>
      </c>
      <c r="AV63" s="953"/>
      <c r="AW63" s="953"/>
      <c r="AX63" s="953"/>
      <c r="AY63" s="953"/>
      <c r="AZ63" s="1015"/>
      <c r="BA63" s="1015"/>
      <c r="BB63" s="1015"/>
      <c r="BC63" s="1015"/>
      <c r="BD63" s="1015"/>
      <c r="BE63" s="954"/>
      <c r="BF63" s="954"/>
      <c r="BG63" s="954"/>
      <c r="BH63" s="954"/>
      <c r="BI63" s="955"/>
      <c r="BJ63" s="1016" t="s">
        <v>222</v>
      </c>
      <c r="BK63" s="945"/>
      <c r="BL63" s="945"/>
      <c r="BM63" s="945"/>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6"/>
      <c r="CI63" s="977"/>
      <c r="CJ63" s="977"/>
      <c r="CK63" s="977"/>
      <c r="CL63" s="987"/>
      <c r="CM63" s="986"/>
      <c r="CN63" s="977"/>
      <c r="CO63" s="977"/>
      <c r="CP63" s="977"/>
      <c r="CQ63" s="987"/>
      <c r="CR63" s="986"/>
      <c r="CS63" s="977"/>
      <c r="CT63" s="977"/>
      <c r="CU63" s="977"/>
      <c r="CV63" s="987"/>
      <c r="CW63" s="986"/>
      <c r="CX63" s="977"/>
      <c r="CY63" s="977"/>
      <c r="CZ63" s="977"/>
      <c r="DA63" s="987"/>
      <c r="DB63" s="986"/>
      <c r="DC63" s="977"/>
      <c r="DD63" s="977"/>
      <c r="DE63" s="977"/>
      <c r="DF63" s="987"/>
      <c r="DG63" s="986"/>
      <c r="DH63" s="977"/>
      <c r="DI63" s="977"/>
      <c r="DJ63" s="977"/>
      <c r="DK63" s="987"/>
      <c r="DL63" s="986"/>
      <c r="DM63" s="977"/>
      <c r="DN63" s="977"/>
      <c r="DO63" s="977"/>
      <c r="DP63" s="987"/>
      <c r="DQ63" s="986"/>
      <c r="DR63" s="977"/>
      <c r="DS63" s="977"/>
      <c r="DT63" s="977"/>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6"/>
      <c r="CI64" s="977"/>
      <c r="CJ64" s="977"/>
      <c r="CK64" s="977"/>
      <c r="CL64" s="987"/>
      <c r="CM64" s="986"/>
      <c r="CN64" s="977"/>
      <c r="CO64" s="977"/>
      <c r="CP64" s="977"/>
      <c r="CQ64" s="987"/>
      <c r="CR64" s="986"/>
      <c r="CS64" s="977"/>
      <c r="CT64" s="977"/>
      <c r="CU64" s="977"/>
      <c r="CV64" s="987"/>
      <c r="CW64" s="986"/>
      <c r="CX64" s="977"/>
      <c r="CY64" s="977"/>
      <c r="CZ64" s="977"/>
      <c r="DA64" s="987"/>
      <c r="DB64" s="986"/>
      <c r="DC64" s="977"/>
      <c r="DD64" s="977"/>
      <c r="DE64" s="977"/>
      <c r="DF64" s="987"/>
      <c r="DG64" s="986"/>
      <c r="DH64" s="977"/>
      <c r="DI64" s="977"/>
      <c r="DJ64" s="977"/>
      <c r="DK64" s="987"/>
      <c r="DL64" s="986"/>
      <c r="DM64" s="977"/>
      <c r="DN64" s="977"/>
      <c r="DO64" s="977"/>
      <c r="DP64" s="987"/>
      <c r="DQ64" s="986"/>
      <c r="DR64" s="977"/>
      <c r="DS64" s="977"/>
      <c r="DT64" s="977"/>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6"/>
      <c r="CI65" s="977"/>
      <c r="CJ65" s="977"/>
      <c r="CK65" s="977"/>
      <c r="CL65" s="987"/>
      <c r="CM65" s="986"/>
      <c r="CN65" s="977"/>
      <c r="CO65" s="977"/>
      <c r="CP65" s="977"/>
      <c r="CQ65" s="987"/>
      <c r="CR65" s="986"/>
      <c r="CS65" s="977"/>
      <c r="CT65" s="977"/>
      <c r="CU65" s="977"/>
      <c r="CV65" s="987"/>
      <c r="CW65" s="986"/>
      <c r="CX65" s="977"/>
      <c r="CY65" s="977"/>
      <c r="CZ65" s="977"/>
      <c r="DA65" s="987"/>
      <c r="DB65" s="986"/>
      <c r="DC65" s="977"/>
      <c r="DD65" s="977"/>
      <c r="DE65" s="977"/>
      <c r="DF65" s="987"/>
      <c r="DG65" s="986"/>
      <c r="DH65" s="977"/>
      <c r="DI65" s="977"/>
      <c r="DJ65" s="977"/>
      <c r="DK65" s="987"/>
      <c r="DL65" s="986"/>
      <c r="DM65" s="977"/>
      <c r="DN65" s="977"/>
      <c r="DO65" s="977"/>
      <c r="DP65" s="987"/>
      <c r="DQ65" s="986"/>
      <c r="DR65" s="977"/>
      <c r="DS65" s="977"/>
      <c r="DT65" s="977"/>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396</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536</v>
      </c>
      <c r="C68" s="983"/>
      <c r="D68" s="983"/>
      <c r="E68" s="983"/>
      <c r="F68" s="983"/>
      <c r="G68" s="983"/>
      <c r="H68" s="983"/>
      <c r="I68" s="983"/>
      <c r="J68" s="983"/>
      <c r="K68" s="983"/>
      <c r="L68" s="983"/>
      <c r="M68" s="983"/>
      <c r="N68" s="983"/>
      <c r="O68" s="983"/>
      <c r="P68" s="984"/>
      <c r="Q68" s="985">
        <v>7850</v>
      </c>
      <c r="R68" s="979"/>
      <c r="S68" s="979"/>
      <c r="T68" s="979"/>
      <c r="U68" s="979"/>
      <c r="V68" s="979">
        <v>7066</v>
      </c>
      <c r="W68" s="979"/>
      <c r="X68" s="979"/>
      <c r="Y68" s="979"/>
      <c r="Z68" s="979"/>
      <c r="AA68" s="979">
        <v>783</v>
      </c>
      <c r="AB68" s="979"/>
      <c r="AC68" s="979"/>
      <c r="AD68" s="979"/>
      <c r="AE68" s="979"/>
      <c r="AF68" s="979">
        <v>6584</v>
      </c>
      <c r="AG68" s="979"/>
      <c r="AH68" s="979"/>
      <c r="AI68" s="979"/>
      <c r="AJ68" s="979"/>
      <c r="AK68" s="979">
        <v>246</v>
      </c>
      <c r="AL68" s="979"/>
      <c r="AM68" s="979"/>
      <c r="AN68" s="979"/>
      <c r="AO68" s="979"/>
      <c r="AP68" s="979">
        <v>14800</v>
      </c>
      <c r="AQ68" s="979"/>
      <c r="AR68" s="979"/>
      <c r="AS68" s="979"/>
      <c r="AT68" s="979"/>
      <c r="AU68" s="979">
        <v>25</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7461</v>
      </c>
      <c r="R69" s="965"/>
      <c r="S69" s="965"/>
      <c r="T69" s="965"/>
      <c r="U69" s="965"/>
      <c r="V69" s="965">
        <v>7269</v>
      </c>
      <c r="W69" s="965"/>
      <c r="X69" s="965"/>
      <c r="Y69" s="965"/>
      <c r="Z69" s="965"/>
      <c r="AA69" s="965">
        <v>192</v>
      </c>
      <c r="AB69" s="965"/>
      <c r="AC69" s="965"/>
      <c r="AD69" s="965"/>
      <c r="AE69" s="965"/>
      <c r="AF69" s="965">
        <v>187</v>
      </c>
      <c r="AG69" s="965"/>
      <c r="AH69" s="965"/>
      <c r="AI69" s="965"/>
      <c r="AJ69" s="965"/>
      <c r="AK69" s="965">
        <v>165</v>
      </c>
      <c r="AL69" s="965"/>
      <c r="AM69" s="965"/>
      <c r="AN69" s="965"/>
      <c r="AO69" s="965"/>
      <c r="AP69" s="965">
        <v>3550</v>
      </c>
      <c r="AQ69" s="965"/>
      <c r="AR69" s="965"/>
      <c r="AS69" s="965"/>
      <c r="AT69" s="965"/>
      <c r="AU69" s="965">
        <v>107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3169</v>
      </c>
      <c r="R70" s="965"/>
      <c r="S70" s="965"/>
      <c r="T70" s="965"/>
      <c r="U70" s="965"/>
      <c r="V70" s="965">
        <v>3077</v>
      </c>
      <c r="W70" s="965"/>
      <c r="X70" s="965"/>
      <c r="Y70" s="965"/>
      <c r="Z70" s="965"/>
      <c r="AA70" s="965">
        <v>93</v>
      </c>
      <c r="AB70" s="965"/>
      <c r="AC70" s="965"/>
      <c r="AD70" s="965"/>
      <c r="AE70" s="965"/>
      <c r="AF70" s="965">
        <v>93</v>
      </c>
      <c r="AG70" s="965"/>
      <c r="AH70" s="965"/>
      <c r="AI70" s="965"/>
      <c r="AJ70" s="965"/>
      <c r="AK70" s="965">
        <v>10</v>
      </c>
      <c r="AL70" s="965"/>
      <c r="AM70" s="965"/>
      <c r="AN70" s="965"/>
      <c r="AO70" s="965"/>
      <c r="AP70" s="965">
        <v>714</v>
      </c>
      <c r="AQ70" s="965"/>
      <c r="AR70" s="965"/>
      <c r="AS70" s="965"/>
      <c r="AT70" s="965"/>
      <c r="AU70" s="976">
        <v>0</v>
      </c>
      <c r="AV70" s="977"/>
      <c r="AW70" s="977"/>
      <c r="AX70" s="977"/>
      <c r="AY70" s="978"/>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365</v>
      </c>
      <c r="R71" s="965"/>
      <c r="S71" s="965"/>
      <c r="T71" s="965"/>
      <c r="U71" s="965"/>
      <c r="V71" s="965">
        <v>351</v>
      </c>
      <c r="W71" s="965"/>
      <c r="X71" s="965"/>
      <c r="Y71" s="965"/>
      <c r="Z71" s="965"/>
      <c r="AA71" s="965">
        <v>14</v>
      </c>
      <c r="AB71" s="965"/>
      <c r="AC71" s="965"/>
      <c r="AD71" s="965"/>
      <c r="AE71" s="965"/>
      <c r="AF71" s="965">
        <v>14</v>
      </c>
      <c r="AG71" s="965"/>
      <c r="AH71" s="965"/>
      <c r="AI71" s="965"/>
      <c r="AJ71" s="965"/>
      <c r="AK71" s="965">
        <v>24</v>
      </c>
      <c r="AL71" s="965"/>
      <c r="AM71" s="965"/>
      <c r="AN71" s="965"/>
      <c r="AO71" s="965"/>
      <c r="AP71" s="976" t="s">
        <v>549</v>
      </c>
      <c r="AQ71" s="977"/>
      <c r="AR71" s="977"/>
      <c r="AS71" s="977"/>
      <c r="AT71" s="978"/>
      <c r="AU71" s="976" t="s">
        <v>549</v>
      </c>
      <c r="AV71" s="977"/>
      <c r="AW71" s="977"/>
      <c r="AX71" s="977"/>
      <c r="AY71" s="978"/>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19</v>
      </c>
      <c r="R72" s="965"/>
      <c r="S72" s="965"/>
      <c r="T72" s="965"/>
      <c r="U72" s="965"/>
      <c r="V72" s="965">
        <v>11</v>
      </c>
      <c r="W72" s="965"/>
      <c r="X72" s="965"/>
      <c r="Y72" s="965"/>
      <c r="Z72" s="965"/>
      <c r="AA72" s="965">
        <v>7</v>
      </c>
      <c r="AB72" s="965"/>
      <c r="AC72" s="965"/>
      <c r="AD72" s="965"/>
      <c r="AE72" s="965"/>
      <c r="AF72" s="965">
        <v>7</v>
      </c>
      <c r="AG72" s="965"/>
      <c r="AH72" s="965"/>
      <c r="AI72" s="965"/>
      <c r="AJ72" s="965"/>
      <c r="AK72" s="976" t="s">
        <v>549</v>
      </c>
      <c r="AL72" s="977"/>
      <c r="AM72" s="977"/>
      <c r="AN72" s="977"/>
      <c r="AO72" s="978"/>
      <c r="AP72" s="965">
        <v>5</v>
      </c>
      <c r="AQ72" s="965"/>
      <c r="AR72" s="965"/>
      <c r="AS72" s="965"/>
      <c r="AT72" s="965"/>
      <c r="AU72" s="976" t="s">
        <v>549</v>
      </c>
      <c r="AV72" s="977"/>
      <c r="AW72" s="977"/>
      <c r="AX72" s="977"/>
      <c r="AY72" s="978"/>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784</v>
      </c>
      <c r="R73" s="965"/>
      <c r="S73" s="965"/>
      <c r="T73" s="965"/>
      <c r="U73" s="965"/>
      <c r="V73" s="965">
        <v>766</v>
      </c>
      <c r="W73" s="965"/>
      <c r="X73" s="965"/>
      <c r="Y73" s="965"/>
      <c r="Z73" s="965"/>
      <c r="AA73" s="965">
        <v>18</v>
      </c>
      <c r="AB73" s="965"/>
      <c r="AC73" s="965"/>
      <c r="AD73" s="965"/>
      <c r="AE73" s="965"/>
      <c r="AF73" s="965">
        <v>18</v>
      </c>
      <c r="AG73" s="965"/>
      <c r="AH73" s="965"/>
      <c r="AI73" s="965"/>
      <c r="AJ73" s="965"/>
      <c r="AK73" s="976">
        <v>8</v>
      </c>
      <c r="AL73" s="977"/>
      <c r="AM73" s="977"/>
      <c r="AN73" s="977"/>
      <c r="AO73" s="978"/>
      <c r="AP73" s="976" t="s">
        <v>549</v>
      </c>
      <c r="AQ73" s="977"/>
      <c r="AR73" s="977"/>
      <c r="AS73" s="977"/>
      <c r="AT73" s="978"/>
      <c r="AU73" s="976" t="s">
        <v>549</v>
      </c>
      <c r="AV73" s="977"/>
      <c r="AW73" s="977"/>
      <c r="AX73" s="977"/>
      <c r="AY73" s="978"/>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13392</v>
      </c>
      <c r="R74" s="965"/>
      <c r="S74" s="965"/>
      <c r="T74" s="965"/>
      <c r="U74" s="965"/>
      <c r="V74" s="965">
        <v>13374</v>
      </c>
      <c r="W74" s="965"/>
      <c r="X74" s="965"/>
      <c r="Y74" s="965"/>
      <c r="Z74" s="965"/>
      <c r="AA74" s="965">
        <v>18</v>
      </c>
      <c r="AB74" s="965"/>
      <c r="AC74" s="965"/>
      <c r="AD74" s="965"/>
      <c r="AE74" s="965"/>
      <c r="AF74" s="965">
        <v>18</v>
      </c>
      <c r="AG74" s="965"/>
      <c r="AH74" s="965"/>
      <c r="AI74" s="965"/>
      <c r="AJ74" s="965"/>
      <c r="AK74" s="976">
        <v>520</v>
      </c>
      <c r="AL74" s="977"/>
      <c r="AM74" s="977"/>
      <c r="AN74" s="977"/>
      <c r="AO74" s="978"/>
      <c r="AP74" s="976" t="s">
        <v>535</v>
      </c>
      <c r="AQ74" s="977"/>
      <c r="AR74" s="977"/>
      <c r="AS74" s="977"/>
      <c r="AT74" s="978"/>
      <c r="AU74" s="976" t="s">
        <v>535</v>
      </c>
      <c r="AV74" s="977"/>
      <c r="AW74" s="977"/>
      <c r="AX74" s="977"/>
      <c r="AY74" s="978"/>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202</v>
      </c>
      <c r="R75" s="973"/>
      <c r="S75" s="973"/>
      <c r="T75" s="973"/>
      <c r="U75" s="974"/>
      <c r="V75" s="975">
        <v>193</v>
      </c>
      <c r="W75" s="973"/>
      <c r="X75" s="973"/>
      <c r="Y75" s="973"/>
      <c r="Z75" s="974"/>
      <c r="AA75" s="975">
        <v>9</v>
      </c>
      <c r="AB75" s="973"/>
      <c r="AC75" s="973"/>
      <c r="AD75" s="973"/>
      <c r="AE75" s="974"/>
      <c r="AF75" s="975">
        <v>9</v>
      </c>
      <c r="AG75" s="973"/>
      <c r="AH75" s="973"/>
      <c r="AI75" s="973"/>
      <c r="AJ75" s="974"/>
      <c r="AK75" s="976" t="s">
        <v>549</v>
      </c>
      <c r="AL75" s="977"/>
      <c r="AM75" s="977"/>
      <c r="AN75" s="977"/>
      <c r="AO75" s="978"/>
      <c r="AP75" s="976" t="s">
        <v>535</v>
      </c>
      <c r="AQ75" s="977"/>
      <c r="AR75" s="977"/>
      <c r="AS75" s="977"/>
      <c r="AT75" s="978"/>
      <c r="AU75" s="976" t="s">
        <v>535</v>
      </c>
      <c r="AV75" s="977"/>
      <c r="AW75" s="977"/>
      <c r="AX75" s="977"/>
      <c r="AY75" s="978"/>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483</v>
      </c>
      <c r="R76" s="973"/>
      <c r="S76" s="973"/>
      <c r="T76" s="973"/>
      <c r="U76" s="974"/>
      <c r="V76" s="975">
        <v>453</v>
      </c>
      <c r="W76" s="973"/>
      <c r="X76" s="973"/>
      <c r="Y76" s="973"/>
      <c r="Z76" s="974"/>
      <c r="AA76" s="975">
        <v>30</v>
      </c>
      <c r="AB76" s="973"/>
      <c r="AC76" s="973"/>
      <c r="AD76" s="973"/>
      <c r="AE76" s="974"/>
      <c r="AF76" s="975">
        <v>30</v>
      </c>
      <c r="AG76" s="973"/>
      <c r="AH76" s="973"/>
      <c r="AI76" s="973"/>
      <c r="AJ76" s="974"/>
      <c r="AK76" s="975">
        <v>11</v>
      </c>
      <c r="AL76" s="973"/>
      <c r="AM76" s="973"/>
      <c r="AN76" s="973"/>
      <c r="AO76" s="974"/>
      <c r="AP76" s="976" t="s">
        <v>535</v>
      </c>
      <c r="AQ76" s="977"/>
      <c r="AR76" s="977"/>
      <c r="AS76" s="977"/>
      <c r="AT76" s="978"/>
      <c r="AU76" s="976" t="s">
        <v>535</v>
      </c>
      <c r="AV76" s="977"/>
      <c r="AW76" s="977"/>
      <c r="AX76" s="977"/>
      <c r="AY76" s="978"/>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154969</v>
      </c>
      <c r="R77" s="973"/>
      <c r="S77" s="973"/>
      <c r="T77" s="973"/>
      <c r="U77" s="974"/>
      <c r="V77" s="975">
        <v>149805</v>
      </c>
      <c r="W77" s="973"/>
      <c r="X77" s="973"/>
      <c r="Y77" s="973"/>
      <c r="Z77" s="974"/>
      <c r="AA77" s="975">
        <v>5164</v>
      </c>
      <c r="AB77" s="973"/>
      <c r="AC77" s="973"/>
      <c r="AD77" s="973"/>
      <c r="AE77" s="974"/>
      <c r="AF77" s="975">
        <v>5163</v>
      </c>
      <c r="AG77" s="973"/>
      <c r="AH77" s="973"/>
      <c r="AI77" s="973"/>
      <c r="AJ77" s="974"/>
      <c r="AK77" s="975">
        <v>2726</v>
      </c>
      <c r="AL77" s="973"/>
      <c r="AM77" s="973"/>
      <c r="AN77" s="973"/>
      <c r="AO77" s="974"/>
      <c r="AP77" s="976" t="s">
        <v>547</v>
      </c>
      <c r="AQ77" s="977"/>
      <c r="AR77" s="977"/>
      <c r="AS77" s="977"/>
      <c r="AT77" s="978"/>
      <c r="AU77" s="976" t="s">
        <v>547</v>
      </c>
      <c r="AV77" s="977"/>
      <c r="AW77" s="977"/>
      <c r="AX77" s="977"/>
      <c r="AY77" s="978"/>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669</v>
      </c>
      <c r="R78" s="965"/>
      <c r="S78" s="965"/>
      <c r="T78" s="965"/>
      <c r="U78" s="965"/>
      <c r="V78" s="965">
        <v>631</v>
      </c>
      <c r="W78" s="965"/>
      <c r="X78" s="965"/>
      <c r="Y78" s="965"/>
      <c r="Z78" s="965"/>
      <c r="AA78" s="965">
        <v>38</v>
      </c>
      <c r="AB78" s="965"/>
      <c r="AC78" s="965"/>
      <c r="AD78" s="965"/>
      <c r="AE78" s="965"/>
      <c r="AF78" s="965">
        <v>38</v>
      </c>
      <c r="AG78" s="965"/>
      <c r="AH78" s="965"/>
      <c r="AI78" s="965"/>
      <c r="AJ78" s="965"/>
      <c r="AK78" s="965">
        <v>12</v>
      </c>
      <c r="AL78" s="965"/>
      <c r="AM78" s="965"/>
      <c r="AN78" s="965"/>
      <c r="AO78" s="965"/>
      <c r="AP78" s="965">
        <v>42</v>
      </c>
      <c r="AQ78" s="965"/>
      <c r="AR78" s="965"/>
      <c r="AS78" s="965"/>
      <c r="AT78" s="965"/>
      <c r="AU78" s="965">
        <v>16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12161</v>
      </c>
      <c r="AG88" s="953"/>
      <c r="AH88" s="953"/>
      <c r="AI88" s="953"/>
      <c r="AJ88" s="953"/>
      <c r="AK88" s="957"/>
      <c r="AL88" s="957"/>
      <c r="AM88" s="957"/>
      <c r="AN88" s="957"/>
      <c r="AO88" s="957"/>
      <c r="AP88" s="953">
        <v>19111</v>
      </c>
      <c r="AQ88" s="953"/>
      <c r="AR88" s="953"/>
      <c r="AS88" s="953"/>
      <c r="AT88" s="953"/>
      <c r="AU88" s="953">
        <v>148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70</v>
      </c>
      <c r="CS102" s="945"/>
      <c r="CT102" s="945"/>
      <c r="CU102" s="945"/>
      <c r="CV102" s="946"/>
      <c r="CW102" s="944">
        <v>15</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288</v>
      </c>
      <c r="AG109" s="886"/>
      <c r="AH109" s="886"/>
      <c r="AI109" s="886"/>
      <c r="AJ109" s="887"/>
      <c r="AK109" s="888" t="s">
        <v>287</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288</v>
      </c>
      <c r="BW109" s="886"/>
      <c r="BX109" s="886"/>
      <c r="BY109" s="886"/>
      <c r="BZ109" s="887"/>
      <c r="CA109" s="888" t="s">
        <v>287</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288</v>
      </c>
      <c r="DM109" s="886"/>
      <c r="DN109" s="886"/>
      <c r="DO109" s="886"/>
      <c r="DP109" s="887"/>
      <c r="DQ109" s="888" t="s">
        <v>287</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1453728</v>
      </c>
      <c r="AB110" s="871"/>
      <c r="AC110" s="871"/>
      <c r="AD110" s="871"/>
      <c r="AE110" s="872"/>
      <c r="AF110" s="873">
        <v>1404264</v>
      </c>
      <c r="AG110" s="871"/>
      <c r="AH110" s="871"/>
      <c r="AI110" s="871"/>
      <c r="AJ110" s="872"/>
      <c r="AK110" s="873">
        <v>1330885</v>
      </c>
      <c r="AL110" s="871"/>
      <c r="AM110" s="871"/>
      <c r="AN110" s="871"/>
      <c r="AO110" s="872"/>
      <c r="AP110" s="874">
        <v>25.2</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10386774</v>
      </c>
      <c r="BR110" s="798"/>
      <c r="BS110" s="798"/>
      <c r="BT110" s="798"/>
      <c r="BU110" s="798"/>
      <c r="BV110" s="798">
        <v>10357582</v>
      </c>
      <c r="BW110" s="798"/>
      <c r="BX110" s="798"/>
      <c r="BY110" s="798"/>
      <c r="BZ110" s="798"/>
      <c r="CA110" s="798">
        <v>11045879</v>
      </c>
      <c r="CB110" s="798"/>
      <c r="CC110" s="798"/>
      <c r="CD110" s="798"/>
      <c r="CE110" s="798"/>
      <c r="CF110" s="859">
        <v>209.5</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112908</v>
      </c>
      <c r="BR111" s="769"/>
      <c r="BS111" s="769"/>
      <c r="BT111" s="769"/>
      <c r="BU111" s="769"/>
      <c r="BV111" s="769" t="s">
        <v>222</v>
      </c>
      <c r="BW111" s="769"/>
      <c r="BX111" s="769"/>
      <c r="BY111" s="769"/>
      <c r="BZ111" s="769"/>
      <c r="CA111" s="769" t="s">
        <v>222</v>
      </c>
      <c r="CB111" s="769"/>
      <c r="CC111" s="769"/>
      <c r="CD111" s="769"/>
      <c r="CE111" s="769"/>
      <c r="CF111" s="846" t="s">
        <v>222</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6345547</v>
      </c>
      <c r="BR112" s="769"/>
      <c r="BS112" s="769"/>
      <c r="BT112" s="769"/>
      <c r="BU112" s="769"/>
      <c r="BV112" s="769">
        <v>5885874</v>
      </c>
      <c r="BW112" s="769"/>
      <c r="BX112" s="769"/>
      <c r="BY112" s="769"/>
      <c r="BZ112" s="769"/>
      <c r="CA112" s="769">
        <v>5627309</v>
      </c>
      <c r="CB112" s="769"/>
      <c r="CC112" s="769"/>
      <c r="CD112" s="769"/>
      <c r="CE112" s="769"/>
      <c r="CF112" s="846">
        <v>106.7</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110221</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552310</v>
      </c>
      <c r="AB113" s="907"/>
      <c r="AC113" s="907"/>
      <c r="AD113" s="907"/>
      <c r="AE113" s="908"/>
      <c r="AF113" s="909">
        <v>525161</v>
      </c>
      <c r="AG113" s="907"/>
      <c r="AH113" s="907"/>
      <c r="AI113" s="907"/>
      <c r="AJ113" s="908"/>
      <c r="AK113" s="909">
        <v>539662</v>
      </c>
      <c r="AL113" s="907"/>
      <c r="AM113" s="907"/>
      <c r="AN113" s="907"/>
      <c r="AO113" s="908"/>
      <c r="AP113" s="910">
        <v>10.199999999999999</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181728</v>
      </c>
      <c r="BR113" s="769"/>
      <c r="BS113" s="769"/>
      <c r="BT113" s="769"/>
      <c r="BU113" s="769"/>
      <c r="BV113" s="769">
        <v>164468</v>
      </c>
      <c r="BW113" s="769"/>
      <c r="BX113" s="769"/>
      <c r="BY113" s="769"/>
      <c r="BZ113" s="769"/>
      <c r="CA113" s="769">
        <v>148987</v>
      </c>
      <c r="CB113" s="769"/>
      <c r="CC113" s="769"/>
      <c r="CD113" s="769"/>
      <c r="CE113" s="769"/>
      <c r="CF113" s="846">
        <v>2.8</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24250</v>
      </c>
      <c r="AB114" s="782"/>
      <c r="AC114" s="782"/>
      <c r="AD114" s="782"/>
      <c r="AE114" s="783"/>
      <c r="AF114" s="784">
        <v>14274</v>
      </c>
      <c r="AG114" s="782"/>
      <c r="AH114" s="782"/>
      <c r="AI114" s="782"/>
      <c r="AJ114" s="783"/>
      <c r="AK114" s="784">
        <v>18209</v>
      </c>
      <c r="AL114" s="782"/>
      <c r="AM114" s="782"/>
      <c r="AN114" s="782"/>
      <c r="AO114" s="783"/>
      <c r="AP114" s="752">
        <v>0.3</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1471164</v>
      </c>
      <c r="BR114" s="769"/>
      <c r="BS114" s="769"/>
      <c r="BT114" s="769"/>
      <c r="BU114" s="769"/>
      <c r="BV114" s="769">
        <v>1469612</v>
      </c>
      <c r="BW114" s="769"/>
      <c r="BX114" s="769"/>
      <c r="BY114" s="769"/>
      <c r="BZ114" s="769"/>
      <c r="CA114" s="769">
        <v>1379161</v>
      </c>
      <c r="CB114" s="769"/>
      <c r="CC114" s="769"/>
      <c r="CD114" s="769"/>
      <c r="CE114" s="769"/>
      <c r="CF114" s="846">
        <v>26.2</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95889</v>
      </c>
      <c r="AB115" s="907"/>
      <c r="AC115" s="907"/>
      <c r="AD115" s="907"/>
      <c r="AE115" s="908"/>
      <c r="AF115" s="909">
        <v>99935</v>
      </c>
      <c r="AG115" s="907"/>
      <c r="AH115" s="907"/>
      <c r="AI115" s="907"/>
      <c r="AJ115" s="908"/>
      <c r="AK115" s="909" t="s">
        <v>222</v>
      </c>
      <c r="AL115" s="907"/>
      <c r="AM115" s="907"/>
      <c r="AN115" s="907"/>
      <c r="AO115" s="908"/>
      <c r="AP115" s="910" t="s">
        <v>222</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335</v>
      </c>
      <c r="AB116" s="782"/>
      <c r="AC116" s="782"/>
      <c r="AD116" s="782"/>
      <c r="AE116" s="783"/>
      <c r="AF116" s="784">
        <v>250</v>
      </c>
      <c r="AG116" s="782"/>
      <c r="AH116" s="782"/>
      <c r="AI116" s="782"/>
      <c r="AJ116" s="783"/>
      <c r="AK116" s="784">
        <v>489</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222</v>
      </c>
      <c r="DH116" s="782"/>
      <c r="DI116" s="782"/>
      <c r="DJ116" s="782"/>
      <c r="DK116" s="783"/>
      <c r="DL116" s="784" t="s">
        <v>222</v>
      </c>
      <c r="DM116" s="782"/>
      <c r="DN116" s="782"/>
      <c r="DO116" s="782"/>
      <c r="DP116" s="783"/>
      <c r="DQ116" s="784" t="s">
        <v>222</v>
      </c>
      <c r="DR116" s="782"/>
      <c r="DS116" s="782"/>
      <c r="DT116" s="782"/>
      <c r="DU116" s="783"/>
      <c r="DV116" s="752" t="s">
        <v>222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2126512</v>
      </c>
      <c r="AB117" s="893"/>
      <c r="AC117" s="893"/>
      <c r="AD117" s="893"/>
      <c r="AE117" s="894"/>
      <c r="AF117" s="896">
        <v>2043884</v>
      </c>
      <c r="AG117" s="893"/>
      <c r="AH117" s="893"/>
      <c r="AI117" s="893"/>
      <c r="AJ117" s="894"/>
      <c r="AK117" s="896">
        <v>1889245</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288</v>
      </c>
      <c r="AG118" s="886"/>
      <c r="AH118" s="886"/>
      <c r="AI118" s="886"/>
      <c r="AJ118" s="887"/>
      <c r="AK118" s="888" t="s">
        <v>287</v>
      </c>
      <c r="AL118" s="886"/>
      <c r="AM118" s="886"/>
      <c r="AN118" s="886"/>
      <c r="AO118" s="887"/>
      <c r="AP118" s="889" t="s">
        <v>407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435</v>
      </c>
      <c r="BP118" s="836"/>
      <c r="BQ118" s="855">
        <v>18498121</v>
      </c>
      <c r="BR118" s="856"/>
      <c r="BS118" s="856"/>
      <c r="BT118" s="856"/>
      <c r="BU118" s="856"/>
      <c r="BV118" s="856">
        <v>17877536</v>
      </c>
      <c r="BW118" s="856"/>
      <c r="BX118" s="856"/>
      <c r="BY118" s="856"/>
      <c r="BZ118" s="856"/>
      <c r="CA118" s="856">
        <v>18201336</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1438535</v>
      </c>
      <c r="BR119" s="798"/>
      <c r="BS119" s="798"/>
      <c r="BT119" s="798"/>
      <c r="BU119" s="798"/>
      <c r="BV119" s="798">
        <v>1674181</v>
      </c>
      <c r="BW119" s="798"/>
      <c r="BX119" s="798"/>
      <c r="BY119" s="798"/>
      <c r="BZ119" s="798"/>
      <c r="CA119" s="798">
        <v>2064510</v>
      </c>
      <c r="CB119" s="798"/>
      <c r="CC119" s="798"/>
      <c r="CD119" s="798"/>
      <c r="CE119" s="798"/>
      <c r="CF119" s="859">
        <v>39.200000000000003</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2687</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495351</v>
      </c>
      <c r="BR120" s="769"/>
      <c r="BS120" s="769"/>
      <c r="BT120" s="769"/>
      <c r="BU120" s="769"/>
      <c r="BV120" s="769">
        <v>450987</v>
      </c>
      <c r="BW120" s="769"/>
      <c r="BX120" s="769"/>
      <c r="BY120" s="769"/>
      <c r="BZ120" s="769"/>
      <c r="CA120" s="769">
        <v>443818</v>
      </c>
      <c r="CB120" s="769"/>
      <c r="CC120" s="769"/>
      <c r="CD120" s="769"/>
      <c r="CE120" s="769"/>
      <c r="CF120" s="846">
        <v>8.4</v>
      </c>
      <c r="CG120" s="847"/>
      <c r="CH120" s="847"/>
      <c r="CI120" s="847"/>
      <c r="CJ120" s="847"/>
      <c r="CK120" s="848" t="s">
        <v>441</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2929116</v>
      </c>
      <c r="DH120" s="798"/>
      <c r="DI120" s="798"/>
      <c r="DJ120" s="798"/>
      <c r="DK120" s="798"/>
      <c r="DL120" s="798">
        <v>2743229</v>
      </c>
      <c r="DM120" s="798"/>
      <c r="DN120" s="798"/>
      <c r="DO120" s="798"/>
      <c r="DP120" s="798"/>
      <c r="DQ120" s="798">
        <v>2555868</v>
      </c>
      <c r="DR120" s="798"/>
      <c r="DS120" s="798"/>
      <c r="DT120" s="798"/>
      <c r="DU120" s="798"/>
      <c r="DV120" s="799">
        <v>48.5</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93155</v>
      </c>
      <c r="AB121" s="782"/>
      <c r="AC121" s="782"/>
      <c r="AD121" s="782"/>
      <c r="AE121" s="783"/>
      <c r="AF121" s="784">
        <v>97131</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11434365</v>
      </c>
      <c r="BR121" s="856"/>
      <c r="BS121" s="856"/>
      <c r="BT121" s="856"/>
      <c r="BU121" s="856"/>
      <c r="BV121" s="856">
        <v>11466375</v>
      </c>
      <c r="BW121" s="856"/>
      <c r="BX121" s="856"/>
      <c r="BY121" s="856"/>
      <c r="BZ121" s="856"/>
      <c r="CA121" s="856">
        <v>12192753</v>
      </c>
      <c r="CB121" s="856"/>
      <c r="CC121" s="856"/>
      <c r="CD121" s="856"/>
      <c r="CE121" s="856"/>
      <c r="CF121" s="857">
        <v>231.2</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2370741</v>
      </c>
      <c r="DH121" s="769"/>
      <c r="DI121" s="769"/>
      <c r="DJ121" s="769"/>
      <c r="DK121" s="769"/>
      <c r="DL121" s="769">
        <v>2153348</v>
      </c>
      <c r="DM121" s="769"/>
      <c r="DN121" s="769"/>
      <c r="DO121" s="769"/>
      <c r="DP121" s="769"/>
      <c r="DQ121" s="769">
        <v>2141779</v>
      </c>
      <c r="DR121" s="769"/>
      <c r="DS121" s="769"/>
      <c r="DT121" s="769"/>
      <c r="DU121" s="769"/>
      <c r="DV121" s="821">
        <v>40.6</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444</v>
      </c>
      <c r="BP122" s="836"/>
      <c r="BQ122" s="837">
        <v>13368251</v>
      </c>
      <c r="BR122" s="838"/>
      <c r="BS122" s="838"/>
      <c r="BT122" s="838"/>
      <c r="BU122" s="838"/>
      <c r="BV122" s="838">
        <v>13591543</v>
      </c>
      <c r="BW122" s="838"/>
      <c r="BX122" s="838"/>
      <c r="BY122" s="838"/>
      <c r="BZ122" s="838"/>
      <c r="CA122" s="838">
        <v>14701081</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819225</v>
      </c>
      <c r="DH122" s="769"/>
      <c r="DI122" s="769"/>
      <c r="DJ122" s="769"/>
      <c r="DK122" s="769"/>
      <c r="DL122" s="769">
        <v>792883</v>
      </c>
      <c r="DM122" s="769"/>
      <c r="DN122" s="769"/>
      <c r="DO122" s="769"/>
      <c r="DP122" s="769"/>
      <c r="DQ122" s="769">
        <v>752937</v>
      </c>
      <c r="DR122" s="769"/>
      <c r="DS122" s="769"/>
      <c r="DT122" s="769"/>
      <c r="DU122" s="769"/>
      <c r="DV122" s="821">
        <v>14.3</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222</v>
      </c>
      <c r="AB123" s="782"/>
      <c r="AC123" s="782"/>
      <c r="AD123" s="782"/>
      <c r="AE123" s="783"/>
      <c r="AF123" s="784" t="s">
        <v>222</v>
      </c>
      <c r="AG123" s="782"/>
      <c r="AH123" s="782"/>
      <c r="AI123" s="782"/>
      <c r="AJ123" s="783"/>
      <c r="AK123" s="784" t="s">
        <v>222</v>
      </c>
      <c r="AL123" s="782"/>
      <c r="AM123" s="782"/>
      <c r="AN123" s="782"/>
      <c r="AO123" s="783"/>
      <c r="AP123" s="752" t="s">
        <v>222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95.3</v>
      </c>
      <c r="BR123" s="830"/>
      <c r="BS123" s="830"/>
      <c r="BT123" s="830"/>
      <c r="BU123" s="830"/>
      <c r="BV123" s="830">
        <v>81.3</v>
      </c>
      <c r="BW123" s="830"/>
      <c r="BX123" s="830"/>
      <c r="BY123" s="830"/>
      <c r="BZ123" s="830"/>
      <c r="CA123" s="830">
        <v>66.3</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226465</v>
      </c>
      <c r="DH123" s="782"/>
      <c r="DI123" s="782"/>
      <c r="DJ123" s="782"/>
      <c r="DK123" s="783"/>
      <c r="DL123" s="784">
        <v>196414</v>
      </c>
      <c r="DM123" s="782"/>
      <c r="DN123" s="782"/>
      <c r="DO123" s="782"/>
      <c r="DP123" s="783"/>
      <c r="DQ123" s="784">
        <v>176725</v>
      </c>
      <c r="DR123" s="782"/>
      <c r="DS123" s="782"/>
      <c r="DT123" s="782"/>
      <c r="DU123" s="783"/>
      <c r="DV123" s="752">
        <v>3.4</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2734</v>
      </c>
      <c r="AB127" s="782"/>
      <c r="AC127" s="782"/>
      <c r="AD127" s="782"/>
      <c r="AE127" s="783"/>
      <c r="AF127" s="784">
        <v>2804</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455</v>
      </c>
      <c r="AY127" s="756"/>
      <c r="AZ127" s="756"/>
      <c r="BA127" s="756"/>
      <c r="BB127" s="756"/>
      <c r="BC127" s="756"/>
      <c r="BD127" s="756"/>
      <c r="BE127" s="757"/>
      <c r="BF127" s="758" t="s">
        <v>222</v>
      </c>
      <c r="BG127" s="759"/>
      <c r="BH127" s="759"/>
      <c r="BI127" s="759"/>
      <c r="BJ127" s="759"/>
      <c r="BK127" s="759"/>
      <c r="BL127" s="760"/>
      <c r="BM127" s="758">
        <v>14.26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20646</v>
      </c>
      <c r="AB128" s="722"/>
      <c r="AC128" s="722"/>
      <c r="AD128" s="722"/>
      <c r="AE128" s="723"/>
      <c r="AF128" s="724">
        <v>30874</v>
      </c>
      <c r="AG128" s="722"/>
      <c r="AH128" s="722"/>
      <c r="AI128" s="722"/>
      <c r="AJ128" s="723"/>
      <c r="AK128" s="724">
        <v>33531</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222</v>
      </c>
      <c r="BG128" s="789"/>
      <c r="BH128" s="789"/>
      <c r="BI128" s="789"/>
      <c r="BJ128" s="789"/>
      <c r="BK128" s="789"/>
      <c r="BL128" s="790"/>
      <c r="BM128" s="788">
        <v>19.260000000000002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6485829</v>
      </c>
      <c r="AB129" s="782"/>
      <c r="AC129" s="782"/>
      <c r="AD129" s="782"/>
      <c r="AE129" s="783"/>
      <c r="AF129" s="784">
        <v>6415314</v>
      </c>
      <c r="AG129" s="782"/>
      <c r="AH129" s="782"/>
      <c r="AI129" s="782"/>
      <c r="AJ129" s="783"/>
      <c r="AK129" s="784">
        <v>6414402</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16.100000000000001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1107682</v>
      </c>
      <c r="AB130" s="782"/>
      <c r="AC130" s="782"/>
      <c r="AD130" s="782"/>
      <c r="AE130" s="783"/>
      <c r="AF130" s="784">
        <v>1147834</v>
      </c>
      <c r="AG130" s="782"/>
      <c r="AH130" s="782"/>
      <c r="AI130" s="782"/>
      <c r="AJ130" s="783"/>
      <c r="AK130" s="784">
        <v>1141158</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66.3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5378147</v>
      </c>
      <c r="AB131" s="715"/>
      <c r="AC131" s="715"/>
      <c r="AD131" s="715"/>
      <c r="AE131" s="716"/>
      <c r="AF131" s="717">
        <v>5267480</v>
      </c>
      <c r="AG131" s="715"/>
      <c r="AH131" s="715"/>
      <c r="AI131" s="715"/>
      <c r="AJ131" s="716"/>
      <c r="AK131" s="717">
        <v>5273244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18.559998449999998</v>
      </c>
      <c r="AB132" s="738"/>
      <c r="AC132" s="738"/>
      <c r="AD132" s="738"/>
      <c r="AE132" s="739"/>
      <c r="AF132" s="740">
        <v>16.424855910000002</v>
      </c>
      <c r="AG132" s="738"/>
      <c r="AH132" s="738"/>
      <c r="AI132" s="738"/>
      <c r="AJ132" s="739"/>
      <c r="AK132" s="740">
        <v>13.550596179999999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19.7</v>
      </c>
      <c r="AB133" s="747"/>
      <c r="AC133" s="747"/>
      <c r="AD133" s="747"/>
      <c r="AE133" s="748"/>
      <c r="AF133" s="746">
        <v>18</v>
      </c>
      <c r="AG133" s="747"/>
      <c r="AH133" s="747"/>
      <c r="AI133" s="747"/>
      <c r="AJ133" s="748"/>
      <c r="AK133" s="746">
        <v>16.100000000000001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8" t="s">
        <v>471</v>
      </c>
      <c r="L7" s="254"/>
      <c r="M7" s="255" t="s">
        <v>472</v>
      </c>
      <c r="N7" s="256"/>
    </row>
    <row r="8" spans="1:16">
      <c r="A8" s="248"/>
      <c r="B8" s="244"/>
      <c r="C8" s="244"/>
      <c r="D8" s="244"/>
      <c r="E8" s="244"/>
      <c r="F8" s="244"/>
      <c r="G8" s="257"/>
      <c r="H8" s="258"/>
      <c r="I8" s="258"/>
      <c r="J8" s="259"/>
      <c r="K8" s="1119"/>
      <c r="L8" s="260" t="s">
        <v>473</v>
      </c>
      <c r="M8" s="261" t="s">
        <v>474</v>
      </c>
      <c r="N8" s="262" t="s">
        <v>475</v>
      </c>
    </row>
    <row r="9" spans="1:16">
      <c r="A9" s="248"/>
      <c r="B9" s="244"/>
      <c r="C9" s="244"/>
      <c r="D9" s="244"/>
      <c r="E9" s="244"/>
      <c r="F9" s="244"/>
      <c r="G9" s="1132" t="s">
        <v>476</v>
      </c>
      <c r="H9" s="1133"/>
      <c r="I9" s="1133"/>
      <c r="J9" s="1134"/>
      <c r="K9" s="263">
        <v>1095001</v>
      </c>
      <c r="L9" s="264">
        <v>58270</v>
      </c>
      <c r="M9" s="265">
        <v>92692</v>
      </c>
      <c r="N9" s="266">
        <v>-37.1</v>
      </c>
    </row>
    <row r="10" spans="1:16">
      <c r="A10" s="248"/>
      <c r="B10" s="244"/>
      <c r="C10" s="244"/>
      <c r="D10" s="244"/>
      <c r="E10" s="244"/>
      <c r="F10" s="244"/>
      <c r="G10" s="1132" t="s">
        <v>477</v>
      </c>
      <c r="H10" s="1133"/>
      <c r="I10" s="1133"/>
      <c r="J10" s="1134"/>
      <c r="K10" s="267">
        <v>49035</v>
      </c>
      <c r="L10" s="268">
        <v>2609</v>
      </c>
      <c r="M10" s="269">
        <v>8368</v>
      </c>
      <c r="N10" s="270">
        <v>-68.8</v>
      </c>
    </row>
    <row r="11" spans="1:16" ht="13.5" customHeight="1">
      <c r="A11" s="248"/>
      <c r="B11" s="244"/>
      <c r="C11" s="244"/>
      <c r="D11" s="244"/>
      <c r="E11" s="244"/>
      <c r="F11" s="244"/>
      <c r="G11" s="1132" t="s">
        <v>478</v>
      </c>
      <c r="H11" s="1133"/>
      <c r="I11" s="1133"/>
      <c r="J11" s="1134"/>
      <c r="K11" s="267">
        <v>250437</v>
      </c>
      <c r="L11" s="268">
        <v>13327</v>
      </c>
      <c r="M11" s="269">
        <v>12878</v>
      </c>
      <c r="N11" s="270">
        <v>3.5</v>
      </c>
    </row>
    <row r="12" spans="1:16" ht="13.5" customHeight="1">
      <c r="A12" s="248"/>
      <c r="B12" s="244"/>
      <c r="C12" s="244"/>
      <c r="D12" s="244"/>
      <c r="E12" s="244"/>
      <c r="F12" s="244"/>
      <c r="G12" s="1132" t="s">
        <v>479</v>
      </c>
      <c r="H12" s="1133"/>
      <c r="I12" s="1133"/>
      <c r="J12" s="1134"/>
      <c r="K12" s="267">
        <v>278718</v>
      </c>
      <c r="L12" s="268">
        <v>14832</v>
      </c>
      <c r="M12" s="269">
        <v>2933</v>
      </c>
      <c r="N12" s="270">
        <v>405.7</v>
      </c>
    </row>
    <row r="13" spans="1:16" ht="13.5" customHeight="1">
      <c r="A13" s="248"/>
      <c r="B13" s="244"/>
      <c r="C13" s="244"/>
      <c r="D13" s="244"/>
      <c r="E13" s="244"/>
      <c r="F13" s="244"/>
      <c r="G13" s="1132" t="s">
        <v>480</v>
      </c>
      <c r="H13" s="1133"/>
      <c r="I13" s="1133"/>
      <c r="J13" s="1134"/>
      <c r="K13" s="267" t="s">
        <v>481</v>
      </c>
      <c r="L13" s="268" t="s">
        <v>481</v>
      </c>
      <c r="M13" s="269">
        <v>1</v>
      </c>
      <c r="N13" s="270" t="s">
        <v>481</v>
      </c>
    </row>
    <row r="14" spans="1:16" ht="13.5" customHeight="1">
      <c r="A14" s="248"/>
      <c r="B14" s="244"/>
      <c r="C14" s="244"/>
      <c r="D14" s="244"/>
      <c r="E14" s="244"/>
      <c r="F14" s="244"/>
      <c r="G14" s="1132" t="s">
        <v>482</v>
      </c>
      <c r="H14" s="1133"/>
      <c r="I14" s="1133"/>
      <c r="J14" s="1134"/>
      <c r="K14" s="267">
        <v>133278</v>
      </c>
      <c r="L14" s="268">
        <v>7092</v>
      </c>
      <c r="M14" s="269">
        <v>5860</v>
      </c>
      <c r="N14" s="270">
        <v>21</v>
      </c>
    </row>
    <row r="15" spans="1:16" ht="13.5" customHeight="1">
      <c r="A15" s="248"/>
      <c r="B15" s="244"/>
      <c r="C15" s="244"/>
      <c r="D15" s="244"/>
      <c r="E15" s="244"/>
      <c r="F15" s="244"/>
      <c r="G15" s="1132" t="s">
        <v>483</v>
      </c>
      <c r="H15" s="1133"/>
      <c r="I15" s="1133"/>
      <c r="J15" s="1134"/>
      <c r="K15" s="267">
        <v>37274</v>
      </c>
      <c r="L15" s="268">
        <v>1984</v>
      </c>
      <c r="M15" s="269">
        <v>2027</v>
      </c>
      <c r="N15" s="270">
        <v>-2.1</v>
      </c>
    </row>
    <row r="16" spans="1:16">
      <c r="A16" s="248"/>
      <c r="B16" s="244"/>
      <c r="C16" s="244"/>
      <c r="D16" s="244"/>
      <c r="E16" s="244"/>
      <c r="F16" s="244"/>
      <c r="G16" s="1135" t="s">
        <v>484</v>
      </c>
      <c r="H16" s="1136"/>
      <c r="I16" s="1136"/>
      <c r="J16" s="1137"/>
      <c r="K16" s="268">
        <v>-137587</v>
      </c>
      <c r="L16" s="268">
        <v>-7322</v>
      </c>
      <c r="M16" s="269">
        <v>-11885</v>
      </c>
      <c r="N16" s="270">
        <v>-38.4</v>
      </c>
    </row>
    <row r="17" spans="1:16">
      <c r="A17" s="248"/>
      <c r="B17" s="244"/>
      <c r="C17" s="244"/>
      <c r="D17" s="244"/>
      <c r="E17" s="244"/>
      <c r="F17" s="244"/>
      <c r="G17" s="1135" t="s">
        <v>171</v>
      </c>
      <c r="H17" s="1136"/>
      <c r="I17" s="1136"/>
      <c r="J17" s="1137"/>
      <c r="K17" s="268">
        <v>1706156</v>
      </c>
      <c r="L17" s="268">
        <v>90792</v>
      </c>
      <c r="M17" s="269">
        <v>112874</v>
      </c>
      <c r="N17" s="270">
        <v>-19.600000000000001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9" t="s">
        <v>489</v>
      </c>
      <c r="H21" s="1130"/>
      <c r="I21" s="1130"/>
      <c r="J21" s="1131"/>
      <c r="K21" s="280">
        <v>6.81</v>
      </c>
      <c r="L21" s="281">
        <v>10.52</v>
      </c>
      <c r="M21" s="282">
        <v>-3.71</v>
      </c>
      <c r="N21" s="249"/>
      <c r="O21" s="283"/>
      <c r="P21" s="279"/>
    </row>
    <row r="22" spans="1:16" s="284" customFormat="1">
      <c r="A22" s="279"/>
      <c r="B22" s="249"/>
      <c r="C22" s="249"/>
      <c r="D22" s="249"/>
      <c r="E22" s="249"/>
      <c r="F22" s="249"/>
      <c r="G22" s="1129" t="s">
        <v>490</v>
      </c>
      <c r="H22" s="1130"/>
      <c r="I22" s="1130"/>
      <c r="J22" s="1131"/>
      <c r="K22" s="285">
        <v>91.1</v>
      </c>
      <c r="L22" s="286">
        <v>94.9</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8" t="s">
        <v>471</v>
      </c>
      <c r="L30" s="254"/>
      <c r="M30" s="255" t="s">
        <v>472</v>
      </c>
      <c r="N30" s="256"/>
    </row>
    <row r="31" spans="1:16">
      <c r="A31" s="248"/>
      <c r="B31" s="244"/>
      <c r="C31" s="244"/>
      <c r="D31" s="244"/>
      <c r="E31" s="244"/>
      <c r="F31" s="244"/>
      <c r="G31" s="257"/>
      <c r="H31" s="258"/>
      <c r="I31" s="258"/>
      <c r="J31" s="259"/>
      <c r="K31" s="1119"/>
      <c r="L31" s="260" t="s">
        <v>473</v>
      </c>
      <c r="M31" s="261" t="s">
        <v>474</v>
      </c>
      <c r="N31" s="262" t="s">
        <v>475</v>
      </c>
    </row>
    <row r="32" spans="1:16" ht="27" customHeight="1">
      <c r="A32" s="248"/>
      <c r="B32" s="244"/>
      <c r="C32" s="244"/>
      <c r="D32" s="244"/>
      <c r="E32" s="244"/>
      <c r="F32" s="244"/>
      <c r="G32" s="1120" t="s">
        <v>494</v>
      </c>
      <c r="H32" s="1121"/>
      <c r="I32" s="1121"/>
      <c r="J32" s="1122"/>
      <c r="K32" s="294">
        <v>1330885</v>
      </c>
      <c r="L32" s="294">
        <v>70822</v>
      </c>
      <c r="M32" s="295">
        <v>79497</v>
      </c>
      <c r="N32" s="296">
        <v>-10.9</v>
      </c>
    </row>
    <row r="33" spans="1:16" ht="13.5" customHeight="1">
      <c r="A33" s="248"/>
      <c r="B33" s="244"/>
      <c r="C33" s="244"/>
      <c r="D33" s="244"/>
      <c r="E33" s="244"/>
      <c r="F33" s="244"/>
      <c r="G33" s="1120" t="s">
        <v>495</v>
      </c>
      <c r="H33" s="1121"/>
      <c r="I33" s="1121"/>
      <c r="J33" s="1122"/>
      <c r="K33" s="294" t="s">
        <v>481</v>
      </c>
      <c r="L33" s="294" t="s">
        <v>481</v>
      </c>
      <c r="M33" s="295" t="s">
        <v>481</v>
      </c>
      <c r="N33" s="296" t="s">
        <v>481</v>
      </c>
    </row>
    <row r="34" spans="1:16" ht="27" customHeight="1">
      <c r="A34" s="248"/>
      <c r="B34" s="244"/>
      <c r="C34" s="244"/>
      <c r="D34" s="244"/>
      <c r="E34" s="244"/>
      <c r="F34" s="244"/>
      <c r="G34" s="1120" t="s">
        <v>496</v>
      </c>
      <c r="H34" s="1121"/>
      <c r="I34" s="1121"/>
      <c r="J34" s="1122"/>
      <c r="K34" s="294" t="s">
        <v>481</v>
      </c>
      <c r="L34" s="294" t="s">
        <v>481</v>
      </c>
      <c r="M34" s="295" t="s">
        <v>481</v>
      </c>
      <c r="N34" s="296" t="s">
        <v>481</v>
      </c>
    </row>
    <row r="35" spans="1:16" ht="27" customHeight="1">
      <c r="A35" s="248"/>
      <c r="B35" s="244"/>
      <c r="C35" s="244"/>
      <c r="D35" s="244"/>
      <c r="E35" s="244"/>
      <c r="F35" s="244"/>
      <c r="G35" s="1120" t="s">
        <v>497</v>
      </c>
      <c r="H35" s="1121"/>
      <c r="I35" s="1121"/>
      <c r="J35" s="1122"/>
      <c r="K35" s="294">
        <v>539662</v>
      </c>
      <c r="L35" s="294">
        <v>28718</v>
      </c>
      <c r="M35" s="295">
        <v>21817</v>
      </c>
      <c r="N35" s="296">
        <v>31.6</v>
      </c>
    </row>
    <row r="36" spans="1:16" ht="27" customHeight="1">
      <c r="A36" s="248"/>
      <c r="B36" s="244"/>
      <c r="C36" s="244"/>
      <c r="D36" s="244"/>
      <c r="E36" s="244"/>
      <c r="F36" s="244"/>
      <c r="G36" s="1120" t="s">
        <v>498</v>
      </c>
      <c r="H36" s="1121"/>
      <c r="I36" s="1121"/>
      <c r="J36" s="1122"/>
      <c r="K36" s="294">
        <v>18209</v>
      </c>
      <c r="L36" s="294">
        <v>969</v>
      </c>
      <c r="M36" s="295">
        <v>3877</v>
      </c>
      <c r="N36" s="296">
        <v>-75</v>
      </c>
    </row>
    <row r="37" spans="1:16" ht="13.5" customHeight="1">
      <c r="A37" s="248"/>
      <c r="B37" s="244"/>
      <c r="C37" s="244"/>
      <c r="D37" s="244"/>
      <c r="E37" s="244"/>
      <c r="F37" s="244"/>
      <c r="G37" s="1120" t="s">
        <v>499</v>
      </c>
      <c r="H37" s="1121"/>
      <c r="I37" s="1121"/>
      <c r="J37" s="1122"/>
      <c r="K37" s="294" t="s">
        <v>481</v>
      </c>
      <c r="L37" s="294" t="s">
        <v>481</v>
      </c>
      <c r="M37" s="295">
        <v>1700</v>
      </c>
      <c r="N37" s="296" t="s">
        <v>481</v>
      </c>
    </row>
    <row r="38" spans="1:16" ht="27" customHeight="1">
      <c r="A38" s="248"/>
      <c r="B38" s="244"/>
      <c r="C38" s="244"/>
      <c r="D38" s="244"/>
      <c r="E38" s="244"/>
      <c r="F38" s="244"/>
      <c r="G38" s="1123" t="s">
        <v>500</v>
      </c>
      <c r="H38" s="1124"/>
      <c r="I38" s="1124"/>
      <c r="J38" s="1125"/>
      <c r="K38" s="297">
        <v>489</v>
      </c>
      <c r="L38" s="297">
        <v>26</v>
      </c>
      <c r="M38" s="298">
        <v>4</v>
      </c>
      <c r="N38" s="299">
        <v>550</v>
      </c>
      <c r="O38" s="293"/>
    </row>
    <row r="39" spans="1:16">
      <c r="A39" s="248"/>
      <c r="B39" s="244"/>
      <c r="C39" s="244"/>
      <c r="D39" s="244"/>
      <c r="E39" s="244"/>
      <c r="F39" s="244"/>
      <c r="G39" s="1123" t="s">
        <v>501</v>
      </c>
      <c r="H39" s="1124"/>
      <c r="I39" s="1124"/>
      <c r="J39" s="1125"/>
      <c r="K39" s="300">
        <v>-33531</v>
      </c>
      <c r="L39" s="300">
        <v>-1784</v>
      </c>
      <c r="M39" s="301">
        <v>-3162</v>
      </c>
      <c r="N39" s="302">
        <v>-43.6</v>
      </c>
      <c r="O39" s="293"/>
    </row>
    <row r="40" spans="1:16" ht="27" customHeight="1">
      <c r="A40" s="248"/>
      <c r="B40" s="244"/>
      <c r="C40" s="244"/>
      <c r="D40" s="244"/>
      <c r="E40" s="244"/>
      <c r="F40" s="244"/>
      <c r="G40" s="1120" t="s">
        <v>502</v>
      </c>
      <c r="H40" s="1121"/>
      <c r="I40" s="1121"/>
      <c r="J40" s="1122"/>
      <c r="K40" s="300">
        <v>-1141158</v>
      </c>
      <c r="L40" s="300">
        <v>-60726</v>
      </c>
      <c r="M40" s="301">
        <v>-66609</v>
      </c>
      <c r="N40" s="302">
        <v>-8.8000000000000007</v>
      </c>
      <c r="O40" s="293"/>
    </row>
    <row r="41" spans="1:16">
      <c r="A41" s="248"/>
      <c r="B41" s="244"/>
      <c r="C41" s="244"/>
      <c r="D41" s="244"/>
      <c r="E41" s="244"/>
      <c r="F41" s="244"/>
      <c r="G41" s="1126" t="s">
        <v>282</v>
      </c>
      <c r="H41" s="1127"/>
      <c r="I41" s="1127"/>
      <c r="J41" s="1128"/>
      <c r="K41" s="294">
        <v>714556</v>
      </c>
      <c r="L41" s="300">
        <v>38024</v>
      </c>
      <c r="M41" s="301">
        <v>37125</v>
      </c>
      <c r="N41" s="302">
        <v>2.4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3" t="s">
        <v>471</v>
      </c>
      <c r="J49" s="1115" t="s">
        <v>506</v>
      </c>
      <c r="K49" s="1116"/>
      <c r="L49" s="1116"/>
      <c r="M49" s="1116"/>
      <c r="N49" s="1117"/>
    </row>
    <row r="50" spans="1:14">
      <c r="A50" s="248"/>
      <c r="B50" s="244"/>
      <c r="C50" s="244"/>
      <c r="D50" s="244"/>
      <c r="E50" s="244"/>
      <c r="F50" s="244"/>
      <c r="G50" s="312"/>
      <c r="H50" s="313"/>
      <c r="I50" s="1114"/>
      <c r="J50" s="314" t="s">
        <v>507</v>
      </c>
      <c r="K50" s="315" t="s">
        <v>508</v>
      </c>
      <c r="L50" s="316" t="s">
        <v>509</v>
      </c>
      <c r="M50" s="317" t="s">
        <v>510</v>
      </c>
      <c r="N50" s="318" t="s">
        <v>511</v>
      </c>
    </row>
    <row r="51" spans="1:14">
      <c r="A51" s="248"/>
      <c r="B51" s="244"/>
      <c r="C51" s="244"/>
      <c r="D51" s="244"/>
      <c r="E51" s="244"/>
      <c r="F51" s="244"/>
      <c r="G51" s="310" t="s">
        <v>512</v>
      </c>
      <c r="H51" s="311"/>
      <c r="I51" s="319">
        <v>1235839</v>
      </c>
      <c r="J51" s="320">
        <v>62634</v>
      </c>
      <c r="K51" s="321">
        <v>24.8</v>
      </c>
      <c r="L51" s="322">
        <v>90174</v>
      </c>
      <c r="M51" s="323">
        <v>21.9</v>
      </c>
      <c r="N51" s="324">
        <v>2.9</v>
      </c>
    </row>
    <row r="52" spans="1:14">
      <c r="A52" s="248"/>
      <c r="B52" s="244"/>
      <c r="C52" s="244"/>
      <c r="D52" s="244"/>
      <c r="E52" s="244"/>
      <c r="F52" s="244"/>
      <c r="G52" s="325"/>
      <c r="H52" s="326" t="s">
        <v>513</v>
      </c>
      <c r="I52" s="327">
        <v>736593</v>
      </c>
      <c r="J52" s="328">
        <v>37332</v>
      </c>
      <c r="K52" s="329">
        <v>99.1</v>
      </c>
      <c r="L52" s="330">
        <v>56067</v>
      </c>
      <c r="M52" s="331">
        <v>120.4</v>
      </c>
      <c r="N52" s="332">
        <v>-21.3</v>
      </c>
    </row>
    <row r="53" spans="1:14">
      <c r="A53" s="248"/>
      <c r="B53" s="244"/>
      <c r="C53" s="244"/>
      <c r="D53" s="244"/>
      <c r="E53" s="244"/>
      <c r="F53" s="244"/>
      <c r="G53" s="310" t="s">
        <v>514</v>
      </c>
      <c r="H53" s="311"/>
      <c r="I53" s="319">
        <v>1929665</v>
      </c>
      <c r="J53" s="320">
        <v>99018</v>
      </c>
      <c r="K53" s="321">
        <v>58.1</v>
      </c>
      <c r="L53" s="322">
        <v>108992</v>
      </c>
      <c r="M53" s="323">
        <v>20.9</v>
      </c>
      <c r="N53" s="324">
        <v>37.200000000000003</v>
      </c>
    </row>
    <row r="54" spans="1:14">
      <c r="A54" s="248"/>
      <c r="B54" s="244"/>
      <c r="C54" s="244"/>
      <c r="D54" s="244"/>
      <c r="E54" s="244"/>
      <c r="F54" s="244"/>
      <c r="G54" s="325"/>
      <c r="H54" s="326" t="s">
        <v>513</v>
      </c>
      <c r="I54" s="327">
        <v>377010</v>
      </c>
      <c r="J54" s="328">
        <v>19346</v>
      </c>
      <c r="K54" s="329">
        <v>-48.2</v>
      </c>
      <c r="L54" s="330">
        <v>51234</v>
      </c>
      <c r="M54" s="331">
        <v>-8.6</v>
      </c>
      <c r="N54" s="332">
        <v>-39.6</v>
      </c>
    </row>
    <row r="55" spans="1:14">
      <c r="A55" s="248"/>
      <c r="B55" s="244"/>
      <c r="C55" s="244"/>
      <c r="D55" s="244"/>
      <c r="E55" s="244"/>
      <c r="F55" s="244"/>
      <c r="G55" s="310" t="s">
        <v>515</v>
      </c>
      <c r="H55" s="311"/>
      <c r="I55" s="319">
        <v>1466543</v>
      </c>
      <c r="J55" s="320">
        <v>76490</v>
      </c>
      <c r="K55" s="321">
        <v>-22.8</v>
      </c>
      <c r="L55" s="322">
        <v>90833</v>
      </c>
      <c r="M55" s="323">
        <v>-16.7</v>
      </c>
      <c r="N55" s="324">
        <v>-6.1</v>
      </c>
    </row>
    <row r="56" spans="1:14">
      <c r="A56" s="248"/>
      <c r="B56" s="244"/>
      <c r="C56" s="244"/>
      <c r="D56" s="244"/>
      <c r="E56" s="244"/>
      <c r="F56" s="244"/>
      <c r="G56" s="325"/>
      <c r="H56" s="326" t="s">
        <v>513</v>
      </c>
      <c r="I56" s="327">
        <v>1190864</v>
      </c>
      <c r="J56" s="328">
        <v>62112</v>
      </c>
      <c r="K56" s="329">
        <v>221.1</v>
      </c>
      <c r="L56" s="330">
        <v>47037</v>
      </c>
      <c r="M56" s="331">
        <v>-8.1999999999999993</v>
      </c>
      <c r="N56" s="332">
        <v>229.3</v>
      </c>
    </row>
    <row r="57" spans="1:14">
      <c r="A57" s="248"/>
      <c r="B57" s="244"/>
      <c r="C57" s="244"/>
      <c r="D57" s="244"/>
      <c r="E57" s="244"/>
      <c r="F57" s="244"/>
      <c r="G57" s="310" t="s">
        <v>516</v>
      </c>
      <c r="H57" s="311"/>
      <c r="I57" s="319">
        <v>1214870</v>
      </c>
      <c r="J57" s="320">
        <v>64177</v>
      </c>
      <c r="K57" s="321">
        <v>-16.100000000000001</v>
      </c>
      <c r="L57" s="322">
        <v>79181</v>
      </c>
      <c r="M57" s="323">
        <v>-12.8</v>
      </c>
      <c r="N57" s="324">
        <v>-3.3</v>
      </c>
    </row>
    <row r="58" spans="1:14">
      <c r="A58" s="248"/>
      <c r="B58" s="244"/>
      <c r="C58" s="244"/>
      <c r="D58" s="244"/>
      <c r="E58" s="244"/>
      <c r="F58" s="244"/>
      <c r="G58" s="325"/>
      <c r="H58" s="326" t="s">
        <v>513</v>
      </c>
      <c r="I58" s="327">
        <v>631175</v>
      </c>
      <c r="J58" s="328">
        <v>33343</v>
      </c>
      <c r="K58" s="329">
        <v>-46.3</v>
      </c>
      <c r="L58" s="330">
        <v>40448</v>
      </c>
      <c r="M58" s="331">
        <v>-14</v>
      </c>
      <c r="N58" s="332">
        <v>-32.299999999999997</v>
      </c>
    </row>
    <row r="59" spans="1:14">
      <c r="A59" s="248"/>
      <c r="B59" s="244"/>
      <c r="C59" s="244"/>
      <c r="D59" s="244"/>
      <c r="E59" s="244"/>
      <c r="F59" s="244"/>
      <c r="G59" s="310" t="s">
        <v>517</v>
      </c>
      <c r="H59" s="311"/>
      <c r="I59" s="319">
        <v>3184083</v>
      </c>
      <c r="J59" s="320">
        <v>169438</v>
      </c>
      <c r="K59" s="321">
        <v>164</v>
      </c>
      <c r="L59" s="322">
        <v>118124</v>
      </c>
      <c r="M59" s="323">
        <v>49.2</v>
      </c>
      <c r="N59" s="324">
        <v>114.8</v>
      </c>
    </row>
    <row r="60" spans="1:14">
      <c r="A60" s="248"/>
      <c r="B60" s="244"/>
      <c r="C60" s="244"/>
      <c r="D60" s="244"/>
      <c r="E60" s="244"/>
      <c r="F60" s="244"/>
      <c r="G60" s="325"/>
      <c r="H60" s="326" t="s">
        <v>513</v>
      </c>
      <c r="I60" s="333">
        <v>968667</v>
      </c>
      <c r="J60" s="328">
        <v>51547</v>
      </c>
      <c r="K60" s="329">
        <v>54.6</v>
      </c>
      <c r="L60" s="330">
        <v>54614</v>
      </c>
      <c r="M60" s="331">
        <v>35</v>
      </c>
      <c r="N60" s="332">
        <v>19.600000000000001</v>
      </c>
    </row>
    <row r="61" spans="1:14">
      <c r="A61" s="248"/>
      <c r="B61" s="244"/>
      <c r="C61" s="244"/>
      <c r="D61" s="244"/>
      <c r="E61" s="244"/>
      <c r="F61" s="244"/>
      <c r="G61" s="310" t="s">
        <v>518</v>
      </c>
      <c r="H61" s="334"/>
      <c r="I61" s="335">
        <v>1806200</v>
      </c>
      <c r="J61" s="336">
        <v>94351</v>
      </c>
      <c r="K61" s="337">
        <v>41.6</v>
      </c>
      <c r="L61" s="338">
        <v>97461</v>
      </c>
      <c r="M61" s="339">
        <v>12.5</v>
      </c>
      <c r="N61" s="324">
        <v>29.1</v>
      </c>
    </row>
    <row r="62" spans="1:14">
      <c r="A62" s="248"/>
      <c r="B62" s="244"/>
      <c r="C62" s="244"/>
      <c r="D62" s="244"/>
      <c r="E62" s="244"/>
      <c r="F62" s="244"/>
      <c r="G62" s="325"/>
      <c r="H62" s="326" t="s">
        <v>513</v>
      </c>
      <c r="I62" s="327">
        <v>780862</v>
      </c>
      <c r="J62" s="328">
        <v>40736</v>
      </c>
      <c r="K62" s="329">
        <v>56.1</v>
      </c>
      <c r="L62" s="330">
        <v>49880</v>
      </c>
      <c r="M62" s="331">
        <v>24.9</v>
      </c>
      <c r="N62" s="332">
        <v>31.2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8" t="s">
        <v>3</v>
      </c>
      <c r="D47" s="1138"/>
      <c r="E47" s="1139"/>
      <c r="F47" s="11">
        <v>5.07</v>
      </c>
      <c r="G47" s="12">
        <v>9.66</v>
      </c>
      <c r="H47" s="12">
        <v>13.74</v>
      </c>
      <c r="I47" s="12">
        <v>15.62</v>
      </c>
      <c r="J47" s="13">
        <v>19.170000000000002</v>
      </c>
    </row>
    <row r="48" spans="2:10" ht="57.75" customHeight="1">
      <c r="B48" s="14"/>
      <c r="C48" s="1140" t="s">
        <v>4</v>
      </c>
      <c r="D48" s="1140"/>
      <c r="E48" s="1141"/>
      <c r="F48" s="15">
        <v>2.39</v>
      </c>
      <c r="G48" s="16">
        <v>2.52</v>
      </c>
      <c r="H48" s="16">
        <v>2.82</v>
      </c>
      <c r="I48" s="16">
        <v>4.42</v>
      </c>
      <c r="J48" s="17">
        <v>3.81</v>
      </c>
    </row>
    <row r="49" spans="2:10" ht="57.75" customHeight="1" thickBot="1">
      <c r="B49" s="18"/>
      <c r="C49" s="1142" t="s">
        <v>5</v>
      </c>
      <c r="D49" s="1142"/>
      <c r="E49" s="1143"/>
      <c r="F49" s="19">
        <v>4.45</v>
      </c>
      <c r="G49" s="20">
        <v>3.33</v>
      </c>
      <c r="H49" s="20">
        <v>2</v>
      </c>
      <c r="I49" s="20">
        <v>3.29</v>
      </c>
      <c r="J49" s="21">
        <v>0.6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0" t="s">
        <v>525</v>
      </c>
      <c r="D34" s="1150"/>
      <c r="E34" s="1151"/>
      <c r="F34" s="32">
        <v>2.39</v>
      </c>
      <c r="G34" s="33">
        <v>2.52</v>
      </c>
      <c r="H34" s="33">
        <v>2.79</v>
      </c>
      <c r="I34" s="33">
        <v>4.3899999999999997</v>
      </c>
      <c r="J34" s="34">
        <v>3.79</v>
      </c>
      <c r="K34" s="22"/>
      <c r="L34" s="22"/>
      <c r="M34" s="22"/>
      <c r="N34" s="22"/>
      <c r="O34" s="22"/>
      <c r="P34" s="22"/>
    </row>
    <row r="35" spans="1:16" ht="39" customHeight="1">
      <c r="A35" s="22"/>
      <c r="B35" s="35"/>
      <c r="C35" s="1144" t="s">
        <v>526</v>
      </c>
      <c r="D35" s="1145"/>
      <c r="E35" s="1146"/>
      <c r="F35" s="36">
        <v>1.38</v>
      </c>
      <c r="G35" s="37">
        <v>1.48</v>
      </c>
      <c r="H35" s="37">
        <v>1.94</v>
      </c>
      <c r="I35" s="37">
        <v>2.08</v>
      </c>
      <c r="J35" s="38">
        <v>2.23</v>
      </c>
      <c r="K35" s="22"/>
      <c r="L35" s="22"/>
      <c r="M35" s="22"/>
      <c r="N35" s="22"/>
      <c r="O35" s="22"/>
      <c r="P35" s="22"/>
    </row>
    <row r="36" spans="1:16" ht="39" customHeight="1">
      <c r="A36" s="22"/>
      <c r="B36" s="35"/>
      <c r="C36" s="1144" t="s">
        <v>527</v>
      </c>
      <c r="D36" s="1145"/>
      <c r="E36" s="1146"/>
      <c r="F36" s="36">
        <v>0.27</v>
      </c>
      <c r="G36" s="37">
        <v>0.65</v>
      </c>
      <c r="H36" s="37">
        <v>1.41</v>
      </c>
      <c r="I36" s="37">
        <v>1.05</v>
      </c>
      <c r="J36" s="38">
        <v>0.87</v>
      </c>
      <c r="K36" s="22"/>
      <c r="L36" s="22"/>
      <c r="M36" s="22"/>
      <c r="N36" s="22"/>
      <c r="O36" s="22"/>
      <c r="P36" s="22"/>
    </row>
    <row r="37" spans="1:16" ht="39" customHeight="1">
      <c r="A37" s="22"/>
      <c r="B37" s="35"/>
      <c r="C37" s="1144" t="s">
        <v>528</v>
      </c>
      <c r="D37" s="1145"/>
      <c r="E37" s="1146"/>
      <c r="F37" s="36">
        <v>0.73</v>
      </c>
      <c r="G37" s="37">
        <v>0.6</v>
      </c>
      <c r="H37" s="37">
        <v>0.68</v>
      </c>
      <c r="I37" s="37">
        <v>0.66</v>
      </c>
      <c r="J37" s="38">
        <v>0.23</v>
      </c>
      <c r="K37" s="22"/>
      <c r="L37" s="22"/>
      <c r="M37" s="22"/>
      <c r="N37" s="22"/>
      <c r="O37" s="22"/>
      <c r="P37" s="22"/>
    </row>
    <row r="38" spans="1:16" ht="39" customHeight="1">
      <c r="A38" s="22"/>
      <c r="B38" s="35"/>
      <c r="C38" s="1144" t="s">
        <v>529</v>
      </c>
      <c r="D38" s="1145"/>
      <c r="E38" s="1146"/>
      <c r="F38" s="36">
        <v>0.04</v>
      </c>
      <c r="G38" s="37">
        <v>0.04</v>
      </c>
      <c r="H38" s="37">
        <v>0.13</v>
      </c>
      <c r="I38" s="37">
        <v>0.1</v>
      </c>
      <c r="J38" s="38">
        <v>0.14000000000000001</v>
      </c>
      <c r="K38" s="22"/>
      <c r="L38" s="22"/>
      <c r="M38" s="22"/>
      <c r="N38" s="22"/>
      <c r="O38" s="22"/>
      <c r="P38" s="22"/>
    </row>
    <row r="39" spans="1:16" ht="39" customHeight="1">
      <c r="A39" s="22"/>
      <c r="B39" s="35"/>
      <c r="C39" s="1144" t="s">
        <v>530</v>
      </c>
      <c r="D39" s="1145"/>
      <c r="E39" s="1146"/>
      <c r="F39" s="36">
        <v>0.03</v>
      </c>
      <c r="G39" s="37">
        <v>0.04</v>
      </c>
      <c r="H39" s="37">
        <v>0.02</v>
      </c>
      <c r="I39" s="37">
        <v>7.0000000000000007E-2</v>
      </c>
      <c r="J39" s="38">
        <v>0.08</v>
      </c>
      <c r="K39" s="22"/>
      <c r="L39" s="22"/>
      <c r="M39" s="22"/>
      <c r="N39" s="22"/>
      <c r="O39" s="22"/>
      <c r="P39" s="22"/>
    </row>
    <row r="40" spans="1:16" ht="39" customHeight="1">
      <c r="A40" s="22"/>
      <c r="B40" s="35"/>
      <c r="C40" s="1144" t="s">
        <v>531</v>
      </c>
      <c r="D40" s="1145"/>
      <c r="E40" s="1146"/>
      <c r="F40" s="36">
        <v>0.02</v>
      </c>
      <c r="G40" s="37">
        <v>0.03</v>
      </c>
      <c r="H40" s="37">
        <v>7.0000000000000007E-2</v>
      </c>
      <c r="I40" s="37">
        <v>7.0000000000000007E-2</v>
      </c>
      <c r="J40" s="38">
        <v>0.03</v>
      </c>
      <c r="K40" s="22"/>
      <c r="L40" s="22"/>
      <c r="M40" s="22"/>
      <c r="N40" s="22"/>
      <c r="O40" s="22"/>
      <c r="P40" s="22"/>
    </row>
    <row r="41" spans="1:16" ht="39" customHeight="1">
      <c r="A41" s="22"/>
      <c r="B41" s="35"/>
      <c r="C41" s="1144" t="s">
        <v>532</v>
      </c>
      <c r="D41" s="1145"/>
      <c r="E41" s="1146"/>
      <c r="F41" s="36" t="s">
        <v>481</v>
      </c>
      <c r="G41" s="37" t="s">
        <v>481</v>
      </c>
      <c r="H41" s="37">
        <v>0.03</v>
      </c>
      <c r="I41" s="37">
        <v>0.03</v>
      </c>
      <c r="J41" s="38">
        <v>0.02</v>
      </c>
      <c r="K41" s="22"/>
      <c r="L41" s="22"/>
      <c r="M41" s="22"/>
      <c r="N41" s="22"/>
      <c r="O41" s="22"/>
      <c r="P41" s="22"/>
    </row>
    <row r="42" spans="1:16" ht="39" customHeight="1">
      <c r="A42" s="22"/>
      <c r="B42" s="39"/>
      <c r="C42" s="1144" t="s">
        <v>533</v>
      </c>
      <c r="D42" s="1145"/>
      <c r="E42" s="1146"/>
      <c r="F42" s="36" t="s">
        <v>481</v>
      </c>
      <c r="G42" s="37" t="s">
        <v>481</v>
      </c>
      <c r="H42" s="37" t="s">
        <v>481</v>
      </c>
      <c r="I42" s="37" t="s">
        <v>481</v>
      </c>
      <c r="J42" s="38" t="s">
        <v>481</v>
      </c>
      <c r="K42" s="22"/>
      <c r="L42" s="22"/>
      <c r="M42" s="22"/>
      <c r="N42" s="22"/>
      <c r="O42" s="22"/>
      <c r="P42" s="22"/>
    </row>
    <row r="43" spans="1:16" ht="39" customHeight="1" thickBot="1">
      <c r="A43" s="22"/>
      <c r="B43" s="40"/>
      <c r="C43" s="1147" t="s">
        <v>534</v>
      </c>
      <c r="D43" s="1148"/>
      <c r="E43" s="1149"/>
      <c r="F43" s="41">
        <v>0.31</v>
      </c>
      <c r="G43" s="42">
        <v>0.22</v>
      </c>
      <c r="H43" s="42">
        <v>0.11</v>
      </c>
      <c r="I43" s="42">
        <v>0.12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0" t="s">
        <v>11</v>
      </c>
      <c r="C45" s="1161"/>
      <c r="D45" s="58"/>
      <c r="E45" s="1166" t="s">
        <v>12</v>
      </c>
      <c r="F45" s="1166"/>
      <c r="G45" s="1166"/>
      <c r="H45" s="1166"/>
      <c r="I45" s="1166"/>
      <c r="J45" s="1167"/>
      <c r="K45" s="59">
        <v>1531</v>
      </c>
      <c r="L45" s="60">
        <v>1523</v>
      </c>
      <c r="M45" s="60">
        <v>1454</v>
      </c>
      <c r="N45" s="60">
        <v>1404</v>
      </c>
      <c r="O45" s="61">
        <v>1331</v>
      </c>
      <c r="P45" s="48"/>
      <c r="Q45" s="48"/>
      <c r="R45" s="48"/>
      <c r="S45" s="48"/>
      <c r="T45" s="48"/>
      <c r="U45" s="48"/>
    </row>
    <row r="46" spans="1:21" ht="30.75" customHeight="1">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c r="A48" s="48"/>
      <c r="B48" s="1162"/>
      <c r="C48" s="1163"/>
      <c r="D48" s="62"/>
      <c r="E48" s="1154" t="s">
        <v>15</v>
      </c>
      <c r="F48" s="1154"/>
      <c r="G48" s="1154"/>
      <c r="H48" s="1154"/>
      <c r="I48" s="1154"/>
      <c r="J48" s="1155"/>
      <c r="K48" s="63">
        <v>562</v>
      </c>
      <c r="L48" s="64">
        <v>554</v>
      </c>
      <c r="M48" s="64">
        <v>552</v>
      </c>
      <c r="N48" s="64">
        <v>525</v>
      </c>
      <c r="O48" s="65">
        <v>540</v>
      </c>
      <c r="P48" s="48"/>
      <c r="Q48" s="48"/>
      <c r="R48" s="48"/>
      <c r="S48" s="48"/>
      <c r="T48" s="48"/>
      <c r="U48" s="48"/>
    </row>
    <row r="49" spans="1:21" ht="30.75" customHeight="1">
      <c r="A49" s="48"/>
      <c r="B49" s="1162"/>
      <c r="C49" s="1163"/>
      <c r="D49" s="62"/>
      <c r="E49" s="1154" t="s">
        <v>16</v>
      </c>
      <c r="F49" s="1154"/>
      <c r="G49" s="1154"/>
      <c r="H49" s="1154"/>
      <c r="I49" s="1154"/>
      <c r="J49" s="1155"/>
      <c r="K49" s="63">
        <v>45</v>
      </c>
      <c r="L49" s="64">
        <v>44</v>
      </c>
      <c r="M49" s="64">
        <v>24</v>
      </c>
      <c r="N49" s="64">
        <v>14</v>
      </c>
      <c r="O49" s="65">
        <v>18</v>
      </c>
      <c r="P49" s="48"/>
      <c r="Q49" s="48"/>
      <c r="R49" s="48"/>
      <c r="S49" s="48"/>
      <c r="T49" s="48"/>
      <c r="U49" s="48"/>
    </row>
    <row r="50" spans="1:21" ht="30.75" customHeight="1">
      <c r="A50" s="48"/>
      <c r="B50" s="1162"/>
      <c r="C50" s="1163"/>
      <c r="D50" s="62"/>
      <c r="E50" s="1154" t="s">
        <v>17</v>
      </c>
      <c r="F50" s="1154"/>
      <c r="G50" s="1154"/>
      <c r="H50" s="1154"/>
      <c r="I50" s="1154"/>
      <c r="J50" s="1155"/>
      <c r="K50" s="63">
        <v>100</v>
      </c>
      <c r="L50" s="64">
        <v>102</v>
      </c>
      <c r="M50" s="64">
        <v>96</v>
      </c>
      <c r="N50" s="64">
        <v>100</v>
      </c>
      <c r="O50" s="65" t="s">
        <v>481</v>
      </c>
      <c r="P50" s="48"/>
      <c r="Q50" s="48"/>
      <c r="R50" s="48"/>
      <c r="S50" s="48"/>
      <c r="T50" s="48"/>
      <c r="U50" s="48"/>
    </row>
    <row r="51" spans="1:21" ht="30.75" customHeight="1">
      <c r="A51" s="48"/>
      <c r="B51" s="1164"/>
      <c r="C51" s="1165"/>
      <c r="D51" s="66"/>
      <c r="E51" s="1154" t="s">
        <v>18</v>
      </c>
      <c r="F51" s="1154"/>
      <c r="G51" s="1154"/>
      <c r="H51" s="1154"/>
      <c r="I51" s="1154"/>
      <c r="J51" s="1155"/>
      <c r="K51" s="63">
        <v>1</v>
      </c>
      <c r="L51" s="64">
        <v>0</v>
      </c>
      <c r="M51" s="64">
        <v>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1116</v>
      </c>
      <c r="L52" s="64">
        <v>1151</v>
      </c>
      <c r="M52" s="64">
        <v>1129</v>
      </c>
      <c r="N52" s="64">
        <v>1179</v>
      </c>
      <c r="O52" s="65">
        <v>1175</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1123</v>
      </c>
      <c r="L53" s="69">
        <v>1072</v>
      </c>
      <c r="M53" s="69">
        <v>997</v>
      </c>
      <c r="N53" s="69">
        <v>864</v>
      </c>
      <c r="O53" s="70">
        <v>714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2015-05-07T06:21:33Z</cp:lastPrinted>
  <dcterms:created xsi:type="dcterms:W3CDTF">2015-02-17T05:58:29Z</dcterms:created>
  <dcterms:modified xsi:type="dcterms:W3CDTF">2015-05-07T14:04:30Z</dcterms:modified>
  <cp:category/>
</cp:coreProperties>
</file>