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1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F63" i="12"/>
  <c r="AP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s="1"/>
  <c r="U34" i="10" l="1"/>
  <c r="U35" i="10" s="1"/>
  <c r="U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<sst xmlns="http://schemas.openxmlformats.org/spreadsheetml/2006/main" count="1132" uniqueCount="601">
  <si>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</si>
  <si>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</si>
  <si>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</si>
  <si>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</si>
  <si>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</si>
  <si>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</si>
  <si>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</si>
  <si>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</si>
  <si>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</si>
  <si>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</si>
  <si>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</si>
  <si>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</si>
  <si>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</si>
  <si>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</si>
  <si>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</si>
  <si>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</si>
  <si>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</si>
  <si>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</si>
  <si>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</si>
  <si>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</si>
  <si>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</si>
  <si>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</si>
  <si>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</si>
  <si>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</si>
  <si>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</si>
  <si>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</si>
  <si>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</si>
  <si>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</si>
  <si>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</si>
  <si>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</si>
  <si>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</si>
  <si>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</si>
  <si>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</si>
  <si>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</si>
  <si>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</si>
  <si>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</si>
  <si>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</si>
  <si>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</si>
  <si>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</si>
  <si>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</si>
  <si>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</si>
  <si>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</si>
  <si>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</si>
  <si>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</si>
  <si>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</si>
  <si>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</si>
  <si>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</si>
  <si>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</si>
  <si>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</si>
  <si>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</si>
  <si>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</si>
  <si>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</si>
  <si>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</si>
  <si>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</si>
  <si>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</si>
  <si>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</si>
  <si>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</si>
  <si>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</si>
  <si>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</si>
  <si>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</si>
  <si>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</si>
  <si>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</si>
  <si>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</si>
  <si>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</si>
  <si>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</si>
  <si>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</si>
  <si>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</si>
  <si>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</si>
  <si>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</si>
  <si>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</si>
  <si>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</si>
  <si>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</si>
  <si>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</si>
  <si>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</si>
  <si>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</si>
  <si>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</si>
  <si>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</si>
  <si>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</si>
  <si>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</si>
  <si>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</si>
  <si>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</si>
  <si>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</si>
  <si>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</si>
  <si>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</si>
  <si>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</si>
  <si>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</si>
  <si>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</si>
  <si>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</si>
  <si>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</si>
  <si>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</si>
  <si>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</si>
  <si>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</si>
  <si>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</si>
  <si>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</si>
  <si>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</si>
  <si>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</si>
  <si>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</si>
  <si>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</si>
  <si>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</si>
  <si>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</si>
  <si>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</si>
  <si>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</si>
  <si>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</si>
  <si>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</si>
  <si>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</si>
  <si>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</si>
  <si>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</si>
  <si>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</si>
  <si>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</si>
  <si>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</si>
  <si>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</si>
  <si>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</si>
  <si>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</si>
  <si>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</si>
  <si>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</si>
  <si>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</si>
  <si>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</si>
  <si>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</si>
  <si>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</si>
  <si>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</si>
  <si>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</si>
  <si>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</si>
  <si>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</si>
  <si>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</si>
  <si>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</si>
  <si>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</si>
  <si>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</si>
  <si>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</si>
  <si>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</si>
  <si>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</si>
  <si>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</si>
  <si>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</si>
  <si>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</si>
  <si>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</si>
  <si>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</si>
  <si>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</si>
  <si>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</si>
  <si>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</si>
  <si>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</si>
  <si>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</si>
  <si>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</si>
  <si>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</si>
  <si>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</si>
  <si>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</si>
  <si>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</si>
  <si>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</si>
  <si>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</si>
  <si>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</si>
  <si>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</si>
  <si>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</si>
  <si>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</si>
  <si>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</si>
  <si>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三戸町国民健康保険直診勘定三戸中央病院事業特別会計</t>
    <phoneticPr fontId="5"/>
  </si>
  <si>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</si>
  <si>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</si>
  <si>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</si>
  <si>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</si>
  <si>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</si>
  <si>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</si>
  <si>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</si>
  <si>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</si>
  <si>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</si>
  <si>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</si>
  <si>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</si>
  <si>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</si>
  <si>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</si>
  <si>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</si>
  <si>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</si>
  <si>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</si>
  <si>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</si>
  <si>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</si>
  <si>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</si>
  <si>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</si>
  <si>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</si>
  <si>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</si>
  <si>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</si>
  <si>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</si>
  <si>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</si>
  <si>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</si>
  <si>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</si>
  <si>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</si>
  <si>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</si>
  <si>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</si>
  <si>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</si>
  <si>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</si>
  <si>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</si>
  <si>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</si>
  <si>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</si>
  <si>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</si>
  <si>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</si>
  <si>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</si>
  <si>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</si>
  <si>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</si>
  <si>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</si>
  <si>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</si>
  <si>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</si>
  <si>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</si>
  <si>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</si>
  <si>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</si>
  <si>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</si>
  <si>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</si>
  <si>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</si>
  <si>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</si>
  <si>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</si>
  <si>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</si>
  <si>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</si>
  <si>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</si>
  <si>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</si>
  <si>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</si>
  <si>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</si>
  <si>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</si>
  <si>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</si>
  <si>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</si>
  <si>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青森県三戸町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</si>
  <si>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</si>
  <si>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</si>
  <si>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</si>
  <si>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</si>
  <si>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</si>
  <si>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</si>
  <si>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</si>
  <si>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</si>
  <si>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</si>
  <si>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</si>
  <si>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</si>
  <si>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</si>
  <si>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</si>
  <si>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</si>
  <si>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</si>
  <si>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</si>
  <si>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</si>
  <si>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</si>
  <si>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</si>
  <si>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</si>
  <si>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</si>
  <si>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</si>
  <si>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</si>
  <si>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</si>
  <si>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</si>
  <si>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</si>
  <si>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</si>
  <si>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</si>
  <si>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</si>
  <si>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</si>
  <si>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</si>
  <si>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</si>
  <si>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</si>
  <si>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</si>
  <si>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</si>
  <si>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</si>
  <si>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</si>
  <si>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</si>
  <si>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</si>
  <si>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</si>
  <si>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</si>
  <si>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</si>
  <si>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</si>
  <si>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</si>
  <si>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</si>
  <si>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</si>
  <si>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</si>
  <si>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</si>
  <si>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</si>
  <si>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</si>
  <si>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</si>
  <si>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</si>
  <si>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</si>
  <si>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</si>
  <si>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</si>
  <si>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</si>
  <si>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</si>
  <si>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</si>
  <si>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</si>
  <si>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</si>
  <si>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</si>
  <si>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</si>
  <si>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</si>
  <si>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</si>
  <si>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</si>
  <si>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</si>
  <si>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</si>
  <si>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</si>
  <si>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</si>
  <si>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</si>
  <si>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</si>
  <si>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</si>
  <si>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</si>
  <si>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</si>
  <si>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</si>
  <si>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</si>
  <si>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</si>
  <si>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</si>
  <si>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</si>
  <si>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</si>
  <si>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</si>
  <si>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</si>
  <si>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</si>
  <si>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</si>
  <si>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</si>
  <si>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</si>
  <si>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</si>
  <si>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</si>
  <si>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</si>
  <si>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</si>
  <si>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</si>
  <si>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</si>
  <si>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</si>
  <si>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</si>
  <si>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</si>
  <si>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</si>
  <si>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</si>
  <si>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</si>
  <si>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</si>
  <si>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</si>
  <si>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</si>
  <si>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</si>
  <si>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</si>
  <si>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</si>
  <si>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</si>
  <si>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</si>
  <si>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</si>
  <si>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</si>
  <si>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</si>
  <si>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</si>
  <si>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</si>
  <si>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</si>
  <si>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</si>
  <si>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</si>
  <si>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</si>
  <si>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</si>
  <si>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</si>
  <si>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</si>
  <si>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</si>
  <si>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</si>
  <si>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</si>
  <si>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</si>
  <si>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</si>
  <si>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</si>
  <si>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</si>
  <si>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</si>
  <si>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</si>
  <si>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</si>
  <si>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</si>
  <si>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</si>
  <si>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</si>
  <si>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</si>
  <si>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</si>
  <si>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</si>
  <si>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</si>
  <si>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</si>
  <si>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</si>
  <si>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</si>
  <si>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</si>
  <si>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</si>
  <si>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</si>
  <si>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</si>
  <si>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</si>
  <si>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</si>
  <si>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</si>
  <si>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</si>
  <si>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</si>
  <si>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</si>
  <si>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</si>
  <si>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</si>
  <si>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青森県三戸町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</si>
  <si>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</si>
  <si>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</si>
  <si>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</si>
  <si>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</si>
  <si>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</si>
  <si>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</si>
  <si>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</si>
  <si>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</si>
  <si>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</si>
  <si>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</si>
  <si>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</si>
  <si>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</si>
  <si>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</si>
  <si>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</si>
  <si>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</si>
  <si>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</si>
  <si>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</si>
  <si>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</si>
  <si>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</si>
  <si>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</si>
  <si>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</si>
  <si>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</si>
  <si>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</si>
  <si>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</si>
  <si>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</si>
  <si>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</si>
  <si>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</si>
  <si>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</si>
  <si>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</si>
  <si>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</si>
  <si>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</si>
  <si>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</si>
  <si>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</si>
  <si>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</si>
  <si>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</si>
  <si>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</si>
  <si>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</si>
  <si>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</si>
  <si>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</si>
  <si>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</si>
  <si>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</si>
  <si>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</si>
  <si>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</si>
  <si>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</si>
  <si>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</si>
  <si>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</si>
  <si>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</si>
  <si>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</si>
  <si>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</si>
  <si>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</si>
  <si>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</si>
  <si>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</si>
  <si>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</si>
  <si>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</si>
  <si>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</si>
  <si>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</si>
  <si>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</si>
  <si>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</si>
  <si>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</si>
  <si>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</si>
  <si>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</si>
  <si>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</si>
  <si>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</si>
  <si>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</si>
  <si>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</si>
  <si>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</si>
  <si>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</si>
  <si>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</si>
  <si>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</si>
  <si>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</si>
  <si>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</si>
  <si>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</si>
  <si>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</si>
  <si>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</si>
  <si>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</si>
  <si>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</si>
  <si>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</si>
  <si>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</si>
  <si>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</si>
  <si>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</si>
  <si>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</si>
  <si>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</si>
  <si>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</si>
  <si>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</si>
  <si>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</si>
  <si>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</si>
  <si>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</si>
  <si>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</si>
  <si>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</si>
  <si>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</si>
  <si>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</si>
  <si>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</si>
  <si>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</si>
  <si>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</si>
  <si>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</si>
  <si>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</si>
  <si>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</si>
  <si>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</si>
  <si>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</si>
  <si>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</si>
  <si>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</si>
  <si>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</si>
  <si>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</si>
  <si>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</si>
  <si>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</si>
  <si>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</si>
  <si>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</si>
  <si>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</si>
  <si>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</si>
  <si>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</si>
  <si>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</si>
  <si>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</si>
  <si>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</si>
  <si>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</si>
  <si>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</si>
  <si>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</si>
  <si>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</si>
  <si>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</si>
  <si>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</si>
  <si>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</si>
  <si>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</si>
  <si>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</si>
  <si>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</si>
  <si>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</si>
  <si>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</si>
  <si>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</si>
  <si>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</si>
  <si>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</si>
  <si>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</si>
  <si>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</si>
  <si>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</si>
  <si>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</si>
  <si>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</si>
  <si>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</si>
  <si>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</si>
  <si>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</si>
  <si>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</si>
  <si>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</si>
  <si>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</si>
  <si>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</si>
  <si>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</si>
  <si>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</si>
  <si>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</si>
  <si>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</si>
  <si>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</si>
  <si>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</si>
  <si>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</si>
  <si>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</si>
  <si>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</si>
  <si>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</si>
  <si>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</si>
  <si>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</si>
  <si>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</si>
  <si>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</si>
  <si>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</si>
  <si>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</si>
  <si>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</si>
  <si>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</si>
  <si>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</si>
  <si>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</si>
  <si>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</si>
  <si>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</si>
  <si>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</si>
  <si>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</si>
  <si>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</si>
  <si>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</si>
  <si>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</si>
  <si>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</si>
  <si>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</si>
  <si>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</si>
  <si>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</si>
  <si>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</si>
  <si>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</si>
  <si>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</si>
  <si>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</si>
  <si>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</si>
  <si>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</si>
  <si>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</si>
  <si>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</si>
  <si>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</si>
  <si>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</si>
  <si>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1.04</t>
  </si>
  <si>
    <t>▲ 3.79</t>
  </si>
  <si>
    <t>▲ 0.51</t>
  </si>
  <si>
    <t>三戸町国民健康保険直診勘定三戸中央病院事業特別会計</t>
  </si>
  <si>
    <t>▲ 1.86</t>
  </si>
  <si>
    <t>▲ 2.48</t>
  </si>
  <si>
    <t>一般会計</t>
  </si>
  <si>
    <t>三戸町介護保険特別会計</t>
  </si>
  <si>
    <t>三戸町国民健康保険事業勘定特別会計</t>
  </si>
  <si>
    <t>三戸町下水道事業特別会計</t>
  </si>
  <si>
    <t>三戸町営簡易水道事業特別会計</t>
  </si>
  <si>
    <t>三戸町後期高齢者医療特別会計</t>
  </si>
  <si>
    <t>三戸町立学校給食共同調理場特別会計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</si>
  <si>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</si>
  <si>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</si>
  <si>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</si>
  <si>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</si>
  <si>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</si>
  <si>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</si>
  <si>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</si>
  <si>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</si>
  <si>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</si>
  <si>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</si>
  <si>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</si>
  <si>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</si>
  <si>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</si>
  <si>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青森県市町村総合事務組合</t>
    <rPh sb="0" eb="6">
      <t>アオモリケンシチョウソン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</si>
  <si>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</si>
  <si>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6">
      <t>アオモリケンシチョウソン</t>
    </rPh>
    <rPh sb="6" eb="8">
      <t>ショクイン</t>
    </rPh>
    <rPh sb="8" eb="10">
      <t>タイショク</t>
    </rPh>
    <rPh sb="10" eb="12">
      <t>テアテ</t>
    </rPh>
    <rPh sb="12" eb="14">
      <t>クミアイ</t>
    </rPh>
    <phoneticPr fontId="2"/>
  </si>
  <si>
    <t>法適用企業</t>
    <rPh sb="0" eb="3">
      <t>ホウテキヨウ</t>
    </rPh>
    <rPh sb="3" eb="5">
      <t>キギョウ</t>
    </rPh>
    <phoneticPr fontId="2"/>
  </si>
  <si>
    <t>三戸町地域医療特別対策基金</t>
    <rPh sb="0" eb="3">
      <t>サンノヘマチ</t>
    </rPh>
    <rPh sb="3" eb="5">
      <t>チイキ</t>
    </rPh>
    <rPh sb="5" eb="7">
      <t>イリョウ</t>
    </rPh>
    <rPh sb="7" eb="9">
      <t>トクベツ</t>
    </rPh>
    <rPh sb="9" eb="11">
      <t>タイサク</t>
    </rPh>
    <rPh sb="11" eb="13">
      <t>キキン</t>
    </rPh>
    <phoneticPr fontId="2"/>
  </si>
  <si>
    <t>ふるさと三戸応援基金</t>
    <rPh sb="4" eb="6">
      <t>サンノヘ</t>
    </rPh>
    <rPh sb="6" eb="8">
      <t>オウエン</t>
    </rPh>
    <rPh sb="8" eb="10">
      <t>キキン</t>
    </rPh>
    <phoneticPr fontId="2"/>
  </si>
  <si>
    <t>三戸町教育振興基金</t>
    <rPh sb="0" eb="3">
      <t>サンノヘマチ</t>
    </rPh>
    <rPh sb="3" eb="5">
      <t>キョウイク</t>
    </rPh>
    <rPh sb="5" eb="7">
      <t>シンコウ</t>
    </rPh>
    <rPh sb="7" eb="9">
      <t>キキン</t>
    </rPh>
    <phoneticPr fontId="2"/>
  </si>
  <si>
    <t>三戸町総合行政システム円滑導入基金</t>
    <rPh sb="0" eb="3">
      <t>サンノヘマチ</t>
    </rPh>
    <rPh sb="3" eb="5">
      <t>ソウゴウ</t>
    </rPh>
    <rPh sb="5" eb="7">
      <t>ギョウセイ</t>
    </rPh>
    <rPh sb="11" eb="13">
      <t>エンカツ</t>
    </rPh>
    <rPh sb="13" eb="15">
      <t>ドウニュウ</t>
    </rPh>
    <rPh sb="15" eb="17">
      <t>キキン</t>
    </rPh>
    <phoneticPr fontId="2"/>
  </si>
  <si>
    <t>三戸町地域福祉基金</t>
    <rPh sb="0" eb="3">
      <t>サンノヘマチ</t>
    </rPh>
    <rPh sb="3" eb="5">
      <t>チイキ</t>
    </rPh>
    <rPh sb="5" eb="7">
      <t>フクシ</t>
    </rPh>
    <rPh sb="7" eb="9">
      <t>キキン</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</si>
  <si>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</si>
  <si>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一般会計</t>
    <phoneticPr fontId="5"/>
  </si>
  <si>
    <t>三戸町立学校給食共同調理場特別会計</t>
    <phoneticPr fontId="5"/>
  </si>
  <si>
    <t>-</t>
    <phoneticPr fontId="2"/>
  </si>
  <si>
    <t>-</t>
    <phoneticPr fontId="2"/>
  </si>
  <si>
    <t>法非適用企業</t>
    <phoneticPr fontId="5"/>
  </si>
  <si>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</si>
  <si>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</si>
  <si>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</si>
  <si>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</si>
  <si>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</si>
  <si>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</si>
  <si>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</si>
  <si>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</si>
  <si>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</si>
  <si>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</si>
  <si>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</si>
  <si>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</si>
  <si>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将来負担比率、実質公債費比率ともに前年度より低下したが、類似団体と比較すると高い水準にある。
病院事業、下水道事業の元利償還金に対する繰入金、繰入金見込額が多額であることが両比率が高い要因となっている。
　また、実質公債費比率は、元利償還金の増により増加することが見込まれる。将来負担比率は、地方債の現在高等の将来負担額の減により低下することが見込まれる。</t>
    <rPh sb="1" eb="3">
      <t>ショウライ</t>
    </rPh>
    <rPh sb="3" eb="5">
      <t>フタン</t>
    </rPh>
    <rPh sb="5" eb="7">
      <t>ヒリツ</t>
    </rPh>
    <rPh sb="8" eb="10">
      <t>ジッシツ</t>
    </rPh>
    <rPh sb="10" eb="13">
      <t>コウサイヒ</t>
    </rPh>
    <rPh sb="13" eb="15">
      <t>ヒリツ</t>
    </rPh>
    <rPh sb="18" eb="21">
      <t>ゼンネンド</t>
    </rPh>
    <rPh sb="23" eb="25">
      <t>テイカ</t>
    </rPh>
    <rPh sb="29" eb="31">
      <t>ルイジ</t>
    </rPh>
    <rPh sb="31" eb="33">
      <t>ダンタイ</t>
    </rPh>
    <rPh sb="34" eb="36">
      <t>ヒカク</t>
    </rPh>
    <rPh sb="39" eb="40">
      <t>タカ</t>
    </rPh>
    <rPh sb="41" eb="43">
      <t>スイジュン</t>
    </rPh>
    <rPh sb="48" eb="50">
      <t>ビョウイン</t>
    </rPh>
    <rPh sb="50" eb="52">
      <t>ジギョウ</t>
    </rPh>
    <rPh sb="53" eb="56">
      <t>ゲスイドウ</t>
    </rPh>
    <rPh sb="56" eb="58">
      <t>ジギョウ</t>
    </rPh>
    <rPh sb="59" eb="61">
      <t>ガンリ</t>
    </rPh>
    <rPh sb="61" eb="64">
      <t>ショウカンキン</t>
    </rPh>
    <rPh sb="65" eb="66">
      <t>タイ</t>
    </rPh>
    <rPh sb="68" eb="71">
      <t>クリイレキン</t>
    </rPh>
    <rPh sb="72" eb="75">
      <t>クリイレキン</t>
    </rPh>
    <rPh sb="75" eb="78">
      <t>ミコミガク</t>
    </rPh>
    <rPh sb="79" eb="81">
      <t>タガク</t>
    </rPh>
    <rPh sb="87" eb="88">
      <t>リョウ</t>
    </rPh>
    <rPh sb="88" eb="90">
      <t>ヒリツ</t>
    </rPh>
    <rPh sb="91" eb="92">
      <t>タカ</t>
    </rPh>
    <rPh sb="93" eb="95">
      <t>ヨウイン</t>
    </rPh>
    <rPh sb="107" eb="109">
      <t>ジッシツ</t>
    </rPh>
    <rPh sb="109" eb="112">
      <t>コウサイヒ</t>
    </rPh>
    <rPh sb="112" eb="114">
      <t>ヒリツ</t>
    </rPh>
    <rPh sb="116" eb="118">
      <t>ガンリ</t>
    </rPh>
    <rPh sb="118" eb="121">
      <t>ショウカンキン</t>
    </rPh>
    <rPh sb="126" eb="128">
      <t>ゾウカ</t>
    </rPh>
    <rPh sb="133" eb="135">
      <t>ミコ</t>
    </rPh>
    <rPh sb="139" eb="141">
      <t>ショウライ</t>
    </rPh>
    <rPh sb="141" eb="143">
      <t>フタン</t>
    </rPh>
    <rPh sb="143" eb="145">
      <t>ヒリツ</t>
    </rPh>
    <rPh sb="147" eb="150">
      <t>チホウサイ</t>
    </rPh>
    <rPh sb="154" eb="155">
      <t>トウ</t>
    </rPh>
    <rPh sb="156" eb="158">
      <t>ショウライ</t>
    </rPh>
    <rPh sb="158" eb="161">
      <t>フタンガク</t>
    </rPh>
    <rPh sb="162" eb="163">
      <t>ゲン</t>
    </rPh>
    <rPh sb="166" eb="168">
      <t>テイカ</t>
    </rPh>
    <rPh sb="173" eb="175">
      <t>ミコ</t>
    </rPh>
    <phoneticPr fontId="5"/>
  </si>
  <si>
    <t>　有形固定資産減価償却率は類似団体と比較して低く、将来負担比率は高い傾向にある。
橋りょう、学校施設等の大規模事業を実施してきたこと、病院事業、下水道事業の将来負担額が高いことが主な要因となっている。
　また、有形固定資産減価償却率は増加し、将来負担比率は低下することが見込まれる。</t>
    <rPh sb="1" eb="3">
      <t>ユウケイ</t>
    </rPh>
    <rPh sb="3" eb="7">
      <t>コテイシサン</t>
    </rPh>
    <rPh sb="7" eb="9">
      <t>ゲンカ</t>
    </rPh>
    <rPh sb="9" eb="12">
      <t>ショウキャクリツ</t>
    </rPh>
    <rPh sb="22" eb="23">
      <t>ヒク</t>
    </rPh>
    <rPh sb="25" eb="27">
      <t>ショウライ</t>
    </rPh>
    <rPh sb="27" eb="29">
      <t>フタン</t>
    </rPh>
    <rPh sb="29" eb="31">
      <t>ヒリツ</t>
    </rPh>
    <rPh sb="32" eb="33">
      <t>タカ</t>
    </rPh>
    <rPh sb="34" eb="36">
      <t>ケイコウ</t>
    </rPh>
    <rPh sb="41" eb="42">
      <t>キョウ</t>
    </rPh>
    <rPh sb="46" eb="48">
      <t>ガッコウ</t>
    </rPh>
    <rPh sb="48" eb="50">
      <t>シセツ</t>
    </rPh>
    <rPh sb="50" eb="51">
      <t>トウ</t>
    </rPh>
    <rPh sb="52" eb="55">
      <t>ダイキボ</t>
    </rPh>
    <rPh sb="55" eb="57">
      <t>ジギョウ</t>
    </rPh>
    <rPh sb="58" eb="60">
      <t>ジッシ</t>
    </rPh>
    <rPh sb="67" eb="69">
      <t>ビョウイン</t>
    </rPh>
    <rPh sb="69" eb="71">
      <t>ジギョウ</t>
    </rPh>
    <rPh sb="72" eb="75">
      <t>ゲスイドウ</t>
    </rPh>
    <rPh sb="75" eb="77">
      <t>ジギョウ</t>
    </rPh>
    <rPh sb="78" eb="80">
      <t>ショウライ</t>
    </rPh>
    <rPh sb="80" eb="83">
      <t>フタンガク</t>
    </rPh>
    <rPh sb="84" eb="85">
      <t>タカ</t>
    </rPh>
    <rPh sb="89" eb="90">
      <t>オモ</t>
    </rPh>
    <rPh sb="91" eb="93">
      <t>ヨウイン</t>
    </rPh>
    <rPh sb="105" eb="107">
      <t>ユウケイ</t>
    </rPh>
    <rPh sb="107" eb="111">
      <t>コテイシサン</t>
    </rPh>
    <rPh sb="111" eb="113">
      <t>ゲンカ</t>
    </rPh>
    <rPh sb="113" eb="116">
      <t>ショウキャクリツ</t>
    </rPh>
    <rPh sb="117" eb="119">
      <t>ゾウカ</t>
    </rPh>
    <rPh sb="121" eb="123">
      <t>ショウライ</t>
    </rPh>
    <rPh sb="123" eb="125">
      <t>フタン</t>
    </rPh>
    <rPh sb="125" eb="127">
      <t>ヒリツ</t>
    </rPh>
    <rPh sb="128" eb="130">
      <t>テイカ</t>
    </rPh>
    <rPh sb="135" eb="13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</si>
</sst>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4"/>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9"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7" fillId="8" borderId="129" xfId="12" applyNumberFormat="1" applyFont="1" applyFill="1" applyBorder="1" applyAlignment="1" applyProtection="1">
      <alignment horizontal="left" vertical="center" shrinkToFit="1"/>
      <protection locked="0"/>
    </xf>
    <xf numFmtId="0" fontId="37"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8"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7" fillId="8" borderId="131" xfId="12" applyNumberFormat="1" applyFont="1" applyFill="1" applyBorder="1" applyAlignment="1" applyProtection="1">
      <alignment horizontal="right" vertical="center" shrinkToFit="1"/>
      <protection locked="0"/>
    </xf>
    <xf numFmtId="177" fontId="37" fillId="8" borderId="132" xfId="12" applyNumberFormat="1" applyFont="1" applyFill="1" applyBorder="1" applyAlignment="1" applyProtection="1">
      <alignment horizontal="right" vertical="center" shrinkToFit="1"/>
      <protection locked="0"/>
    </xf>
    <xf numFmtId="177" fontId="37" fillId="8" borderId="133"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7" fillId="8" borderId="44" xfId="15" applyNumberFormat="1" applyFont="1" applyFill="1" applyBorder="1" applyAlignment="1" applyProtection="1">
      <alignment horizontal="right" vertical="center" shrinkToFit="1"/>
      <protection locked="0"/>
    </xf>
    <xf numFmtId="177" fontId="37" fillId="8" borderId="18" xfId="15" applyNumberFormat="1" applyFont="1" applyFill="1" applyBorder="1" applyAlignment="1" applyProtection="1">
      <alignment horizontal="right" vertical="center" shrinkToFit="1"/>
      <protection locked="0"/>
    </xf>
    <xf numFmtId="177" fontId="37" fillId="8" borderId="184" xfId="15" applyNumberFormat="1" applyFont="1" applyFill="1" applyBorder="1" applyAlignment="1" applyProtection="1">
      <alignment horizontal="right" vertical="center" shrinkToFit="1"/>
      <protection locked="0"/>
    </xf>
    <xf numFmtId="177" fontId="37" fillId="8" borderId="130" xfId="15" applyNumberFormat="1" applyFont="1" applyFill="1" applyBorder="1" applyAlignment="1" applyProtection="1">
      <alignment horizontal="right" vertical="center" shrinkToFit="1"/>
      <protection locked="0"/>
    </xf>
    <xf numFmtId="177" fontId="37" fillId="8" borderId="19" xfId="15" applyNumberFormat="1" applyFont="1" applyFill="1" applyBorder="1" applyAlignment="1" applyProtection="1">
      <alignment horizontal="right" vertical="center" shrinkToFit="1"/>
      <protection locked="0"/>
    </xf>
    <xf numFmtId="177" fontId="37" fillId="8" borderId="17" xfId="15" applyNumberFormat="1" applyFont="1" applyFill="1" applyBorder="1" applyAlignment="1" applyProtection="1">
      <alignment horizontal="right" vertical="center" shrinkToFit="1"/>
      <protection locked="0"/>
    </xf>
    <xf numFmtId="177" fontId="37" fillId="8" borderId="133" xfId="15" applyNumberFormat="1" applyFont="1" applyFill="1" applyBorder="1" applyAlignment="1" applyProtection="1">
      <alignment horizontal="right" vertical="center" shrinkToFit="1"/>
      <protection locked="0"/>
    </xf>
    <xf numFmtId="177" fontId="37"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7" fillId="0" borderId="101" xfId="14" applyNumberFormat="1" applyFont="1" applyBorder="1" applyAlignment="1" applyProtection="1">
      <alignment horizontal="right" vertical="center" shrinkToFit="1"/>
      <protection locked="0"/>
    </xf>
    <xf numFmtId="177" fontId="37" fillId="0" borderId="102"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7B7F-4025-8262-A6E1C20975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103426</c:v>
                </c:pt>
                <c:pt idx="1">
                  <c:v>71907</c:v>
                </c:pt>
                <c:pt idx="2">
                  <c:v>45926</c:v>
                </c:pt>
                <c:pt idx="3">
                  <c:v>35873</c:v>
                </c:pt>
                <c:pt idx="4">
                  <c:v>20990</c:v>
                </c:pt>
              </c:numCache>
            </c:numRef>
          </c:val>
          <c:smooth val="0"/>
          <c:extLst>
            <c:ext xmlns:c16="http://schemas.microsoft.com/office/drawing/2014/chart" uri="{C3380CC4-5D6E-409C-BE32-E72D297353CC}">
              <c16:uniqueId val="{00000001-7B7F-4025-8262-A6E1C2097596}"/>
            </c:ext>
          </c:extLst>
        </c:ser>
        <c:dLbls>
          <c:showLegendKey val="0"/>
          <c:showVal val="0"/>
          <c:showCatName val="0"/>
          <c:showSerName val="0"/>
          <c:showPercent val="0"/>
          <c:showBubbleSize val="0"/>
        </c:dLbls>
        <c:marker val="1"/>
        <c:smooth val="0"/>
        <c:axId val="207215048"/>
        <c:axId val="207215440"/>
      </c:lineChart>
      <c:catAx>
        <c:axId val="207215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15440"/>
        <c:crosses val="autoZero"/>
        <c:auto val="1"/>
        <c:lblAlgn val="ctr"/>
        <c:lblOffset val="100"/>
        <c:tickLblSkip val="1"/>
        <c:tickMarkSkip val="1"/>
        <c:noMultiLvlLbl val="0"/>
      </c:catAx>
      <c:valAx>
        <c:axId val="2072154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15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6.87</c:v>
                </c:pt>
                <c:pt idx="1">
                  <c:v>6.42</c:v>
                </c:pt>
                <c:pt idx="2">
                  <c:v>5.58</c:v>
                </c:pt>
                <c:pt idx="3">
                  <c:v>5.31</c:v>
                </c:pt>
                <c:pt idx="4">
                  <c:v>5.32</c:v>
                </c:pt>
              </c:numCache>
            </c:numRef>
          </c:val>
          <c:extLst>
            <c:ext xmlns:c16="http://schemas.microsoft.com/office/drawing/2014/chart" uri="{C3380CC4-5D6E-409C-BE32-E72D297353CC}">
              <c16:uniqueId val="{00000000-DB99-4EF7-AE4C-B81C05D4D0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10.62</c:v>
                </c:pt>
                <c:pt idx="1">
                  <c:v>10.26</c:v>
                </c:pt>
                <c:pt idx="2">
                  <c:v>13.91</c:v>
                </c:pt>
                <c:pt idx="3">
                  <c:v>10.71</c:v>
                </c:pt>
                <c:pt idx="4">
                  <c:v>10.32</c:v>
                </c:pt>
              </c:numCache>
            </c:numRef>
          </c:val>
          <c:extLst>
            <c:ext xmlns:c16="http://schemas.microsoft.com/office/drawing/2014/chart" uri="{C3380CC4-5D6E-409C-BE32-E72D297353CC}">
              <c16:uniqueId val="{00000001-DB99-4EF7-AE4C-B81C05D4D0E7}"/>
            </c:ext>
          </c:extLst>
        </c:ser>
        <c:dLbls>
          <c:showLegendKey val="0"/>
          <c:showVal val="0"/>
          <c:showCatName val="0"/>
          <c:showSerName val="0"/>
          <c:showPercent val="0"/>
          <c:showBubbleSize val="0"/>
        </c:dLbls>
        <c:gapWidth val="250"/>
        <c:overlap val="100"/>
        <c:axId val="259220488"/>
        <c:axId val="25922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c:v>
                </c:pt>
                <c:pt idx="1">
                  <c:v>2.64</c:v>
                </c:pt>
                <c:pt idx="2">
                  <c:v>-1.04</c:v>
                </c:pt>
                <c:pt idx="3">
                  <c:v>-3.79</c:v>
                </c:pt>
                <c:pt idx="4">
                  <c:v>-0.51</c:v>
                </c:pt>
              </c:numCache>
            </c:numRef>
          </c:val>
          <c:smooth val="0"/>
          <c:extLst>
            <c:ext xmlns:c16="http://schemas.microsoft.com/office/drawing/2014/chart" uri="{C3380CC4-5D6E-409C-BE32-E72D297353CC}">
              <c16:uniqueId val="{00000002-DB99-4EF7-AE4C-B81C05D4D0E7}"/>
            </c:ext>
          </c:extLst>
        </c:ser>
        <c:dLbls>
          <c:showLegendKey val="0"/>
          <c:showVal val="0"/>
          <c:showCatName val="0"/>
          <c:showSerName val="0"/>
          <c:showPercent val="0"/>
          <c:showBubbleSize val="0"/>
        </c:dLbls>
        <c:marker val="1"/>
        <c:smooth val="0"/>
        <c:axId val="259220488"/>
        <c:axId val="259220880"/>
      </c:lineChart>
      <c:catAx>
        <c:axId val="25922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220880"/>
        <c:crosses val="autoZero"/>
        <c:auto val="1"/>
        <c:lblAlgn val="ctr"/>
        <c:lblOffset val="100"/>
        <c:tickLblSkip val="1"/>
        <c:tickMarkSkip val="1"/>
        <c:noMultiLvlLbl val="0"/>
      </c:catAx>
      <c:valAx>
        <c:axId val="25922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22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7C-4111-8BE2-6DB1B45708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7C-4111-8BE2-6DB1B4570841}"/>
            </c:ext>
          </c:extLst>
        </c:ser>
        <c:ser>
          <c:idx val="2"/>
          <c:order val="2"/>
          <c:tx>
            <c:strRef>
              <c:f>データシート!$A$29</c:f>
              <c:strCache>
                <c:ptCount val="1"/>
                <c:pt idx="0">
                  <c:v>三戸町立学校給食共同調理場特別会計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C7C-4111-8BE2-6DB1B4570841}"/>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C7C-4111-8BE2-6DB1B4570841}"/>
            </c:ext>
          </c:extLst>
        </c:ser>
        <c:ser>
          <c:idx val="4"/>
          <c:order val="4"/>
          <c:tx>
            <c:strRef>
              <c:f>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0.09</c:v>
                </c:pt>
                <c:pt idx="4">
                  <c:v>#N/A</c:v>
                </c:pt>
                <c:pt idx="5">
                  <c:v>0.03</c:v>
                </c:pt>
                <c:pt idx="6">
                  <c:v>#N/A</c:v>
                </c:pt>
                <c:pt idx="7">
                  <c:v>0.04</c:v>
                </c:pt>
                <c:pt idx="8">
                  <c:v>#N/A</c:v>
                </c:pt>
                <c:pt idx="9">
                  <c:v>0.04</c:v>
                </c:pt>
              </c:numCache>
            </c:numRef>
          </c:val>
          <c:extLst>
            <c:ext xmlns:c16="http://schemas.microsoft.com/office/drawing/2014/chart" uri="{C3380CC4-5D6E-409C-BE32-E72D297353CC}">
              <c16:uniqueId val="{00000004-7C7C-4111-8BE2-6DB1B4570841}"/>
            </c:ext>
          </c:extLst>
        </c:ser>
        <c:ser>
          <c:idx val="5"/>
          <c:order val="5"/>
          <c:tx>
            <c:strRef>
              <c:f>データシート!$A$32</c:f>
              <c:strCache>
                <c:ptCount val="1"/>
                <c:pt idx="0">
                  <c:v>三戸町下水道事業特別会計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0.24</c:v>
                </c:pt>
                <c:pt idx="4">
                  <c:v>#N/A</c:v>
                </c:pt>
                <c:pt idx="5">
                  <c:v>0.22</c:v>
                </c:pt>
                <c:pt idx="6">
                  <c:v>#N/A</c:v>
                </c:pt>
                <c:pt idx="7">
                  <c:v>0.15</c:v>
                </c:pt>
                <c:pt idx="8">
                  <c:v>#N/A</c:v>
                </c:pt>
                <c:pt idx="9">
                  <c:v>0.12</c:v>
                </c:pt>
              </c:numCache>
            </c:numRef>
          </c:val>
          <c:extLst>
            <c:ext xmlns:c16="http://schemas.microsoft.com/office/drawing/2014/chart" uri="{C3380CC4-5D6E-409C-BE32-E72D297353CC}">
              <c16:uniqueId val="{00000005-7C7C-4111-8BE2-6DB1B4570841}"/>
            </c:ext>
          </c:extLst>
        </c:ser>
        <c:ser>
          <c:idx val="6"/>
          <c:order val="6"/>
          <c:tx>
            <c:strRef>
              <c:f>データシート!$A$33</c:f>
              <c:strCache>
                <c:ptCount val="1"/>
                <c:pt idx="0">
                  <c:v>三戸町国民健康保険事業勘定特別会計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1.63</c:v>
                </c:pt>
                <c:pt idx="2">
                  <c:v>#N/A</c:v>
                </c:pt>
                <c:pt idx="3">
                  <c:v>0.12</c:v>
                </c:pt>
                <c:pt idx="4">
                  <c:v>#N/A</c:v>
                </c:pt>
                <c:pt idx="5">
                  <c:v>1.36</c:v>
                </c:pt>
                <c:pt idx="6">
                  <c:v>#N/A</c:v>
                </c:pt>
                <c:pt idx="7">
                  <c:v>2.0099999999999998</c:v>
                </c:pt>
                <c:pt idx="8">
                  <c:v>#N/A</c:v>
                </c:pt>
                <c:pt idx="9">
                  <c:v>1.33</c:v>
                </c:pt>
              </c:numCache>
            </c:numRef>
          </c:val>
          <c:extLst>
            <c:ext xmlns:c16="http://schemas.microsoft.com/office/drawing/2014/chart" uri="{C3380CC4-5D6E-409C-BE32-E72D297353CC}">
              <c16:uniqueId val="{00000006-7C7C-4111-8BE2-6DB1B4570841}"/>
            </c:ext>
          </c:extLst>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1.4</c:v>
                </c:pt>
                <c:pt idx="4">
                  <c:v>#N/A</c:v>
                </c:pt>
                <c:pt idx="5">
                  <c:v>2.38</c:v>
                </c:pt>
                <c:pt idx="6">
                  <c:v>#N/A</c:v>
                </c:pt>
                <c:pt idx="7">
                  <c:v>3.15</c:v>
                </c:pt>
                <c:pt idx="8">
                  <c:v>#N/A</c:v>
                </c:pt>
                <c:pt idx="9">
                  <c:v>2.7</c:v>
                </c:pt>
              </c:numCache>
            </c:numRef>
          </c:val>
          <c:extLst>
            <c:ext xmlns:c16="http://schemas.microsoft.com/office/drawing/2014/chart" uri="{C3380CC4-5D6E-409C-BE32-E72D297353CC}">
              <c16:uniqueId val="{00000007-7C7C-4111-8BE2-6DB1B45708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6.86</c:v>
                </c:pt>
                <c:pt idx="2">
                  <c:v>#N/A</c:v>
                </c:pt>
                <c:pt idx="3">
                  <c:v>6.41</c:v>
                </c:pt>
                <c:pt idx="4">
                  <c:v>#N/A</c:v>
                </c:pt>
                <c:pt idx="5">
                  <c:v>5.57</c:v>
                </c:pt>
                <c:pt idx="6">
                  <c:v>#N/A</c:v>
                </c:pt>
                <c:pt idx="7">
                  <c:v>5.3</c:v>
                </c:pt>
                <c:pt idx="8">
                  <c:v>#N/A</c:v>
                </c:pt>
                <c:pt idx="9">
                  <c:v>5.31</c:v>
                </c:pt>
              </c:numCache>
            </c:numRef>
          </c:val>
          <c:extLst>
            <c:ext xmlns:c16="http://schemas.microsoft.com/office/drawing/2014/chart" uri="{C3380CC4-5D6E-409C-BE32-E72D297353CC}">
              <c16:uniqueId val="{00000008-7C7C-4111-8BE2-6DB1B4570841}"/>
            </c:ext>
          </c:extLst>
        </c:ser>
        <c:ser>
          <c:idx val="9"/>
          <c:order val="9"/>
          <c:tx>
            <c:strRef>
              <c:f>データシート!$A$36</c:f>
              <c:strCache>
                <c:ptCount val="1"/>
                <c:pt idx="0">
                  <c:v>三戸町国民健康保険直診勘定三戸中央病院事業特別会計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0.45</c:v>
                </c:pt>
                <c:pt idx="4">
                  <c:v>#N/A</c:v>
                </c:pt>
                <c:pt idx="5">
                  <c:v>0</c:v>
                </c:pt>
                <c:pt idx="6">
                  <c:v>1.86</c:v>
                </c:pt>
                <c:pt idx="7">
                  <c:v>#N/A</c:v>
                </c:pt>
                <c:pt idx="8">
                  <c:v>2.48</c:v>
                </c:pt>
                <c:pt idx="9">
                  <c:v>#N/A</c:v>
                </c:pt>
              </c:numCache>
            </c:numRef>
          </c:val>
          <c:extLst>
            <c:ext xmlns:c16="http://schemas.microsoft.com/office/drawing/2014/chart" uri="{C3380CC4-5D6E-409C-BE32-E72D297353CC}">
              <c16:uniqueId val="{00000009-7C7C-4111-8BE2-6DB1B4570841}"/>
            </c:ext>
          </c:extLst>
        </c:ser>
        <c:dLbls>
          <c:showLegendKey val="0"/>
          <c:showVal val="0"/>
          <c:showCatName val="0"/>
          <c:showSerName val="0"/>
          <c:showPercent val="0"/>
          <c:showBubbleSize val="0"/>
        </c:dLbls>
        <c:gapWidth val="150"/>
        <c:overlap val="100"/>
        <c:axId val="259221664"/>
        <c:axId val="259222056"/>
      </c:barChart>
      <c:catAx>
        <c:axId val="2592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222056"/>
        <c:crosses val="autoZero"/>
        <c:auto val="1"/>
        <c:lblAlgn val="ctr"/>
        <c:lblOffset val="100"/>
        <c:tickLblSkip val="1"/>
        <c:tickMarkSkip val="1"/>
        <c:noMultiLvlLbl val="0"/>
      </c:catAx>
      <c:valAx>
        <c:axId val="259222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22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589</c:v>
                </c:pt>
                <c:pt idx="5">
                  <c:v>626</c:v>
                </c:pt>
                <c:pt idx="8">
                  <c:v>596</c:v>
                </c:pt>
                <c:pt idx="11">
                  <c:v>639</c:v>
                </c:pt>
                <c:pt idx="14">
                  <c:v>692</c:v>
                </c:pt>
              </c:numCache>
            </c:numRef>
          </c:val>
          <c:extLst>
            <c:ext xmlns:c16="http://schemas.microsoft.com/office/drawing/2014/chart" uri="{C3380CC4-5D6E-409C-BE32-E72D297353CC}">
              <c16:uniqueId val="{00000000-6287-41DE-A27A-A50D65B280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87-41DE-A27A-A50D65B280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10</c:v>
                </c:pt>
                <c:pt idx="12">
                  <c:v>10</c:v>
                </c:pt>
              </c:numCache>
            </c:numRef>
          </c:val>
          <c:extLst>
            <c:ext xmlns:c16="http://schemas.microsoft.com/office/drawing/2014/chart" uri="{C3380CC4-5D6E-409C-BE32-E72D297353CC}">
              <c16:uniqueId val="{00000002-6287-41DE-A27A-A50D65B280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39</c:v>
                </c:pt>
                <c:pt idx="6">
                  <c:v>40</c:v>
                </c:pt>
                <c:pt idx="9">
                  <c:v>39</c:v>
                </c:pt>
                <c:pt idx="12">
                  <c:v>40</c:v>
                </c:pt>
              </c:numCache>
            </c:numRef>
          </c:val>
          <c:extLst>
            <c:ext xmlns:c16="http://schemas.microsoft.com/office/drawing/2014/chart" uri="{C3380CC4-5D6E-409C-BE32-E72D297353CC}">
              <c16:uniqueId val="{00000003-6287-41DE-A27A-A50D65B280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380</c:v>
                </c:pt>
                <c:pt idx="3">
                  <c:v>396</c:v>
                </c:pt>
                <c:pt idx="6">
                  <c:v>261</c:v>
                </c:pt>
                <c:pt idx="9">
                  <c:v>270</c:v>
                </c:pt>
                <c:pt idx="12">
                  <c:v>281</c:v>
                </c:pt>
              </c:numCache>
            </c:numRef>
          </c:val>
          <c:extLst>
            <c:ext xmlns:c16="http://schemas.microsoft.com/office/drawing/2014/chart" uri="{C3380CC4-5D6E-409C-BE32-E72D297353CC}">
              <c16:uniqueId val="{00000004-6287-41DE-A27A-A50D65B280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87-41DE-A27A-A50D65B280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87-41DE-A27A-A50D65B280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614</c:v>
                </c:pt>
                <c:pt idx="3">
                  <c:v>637</c:v>
                </c:pt>
                <c:pt idx="6">
                  <c:v>601</c:v>
                </c:pt>
                <c:pt idx="9">
                  <c:v>654</c:v>
                </c:pt>
                <c:pt idx="12">
                  <c:v>725</c:v>
                </c:pt>
              </c:numCache>
            </c:numRef>
          </c:val>
          <c:extLst>
            <c:ext xmlns:c16="http://schemas.microsoft.com/office/drawing/2014/chart" uri="{C3380CC4-5D6E-409C-BE32-E72D297353CC}">
              <c16:uniqueId val="{00000007-6287-41DE-A27A-A50D65B28007}"/>
            </c:ext>
          </c:extLst>
        </c:ser>
        <c:dLbls>
          <c:showLegendKey val="0"/>
          <c:showVal val="0"/>
          <c:showCatName val="0"/>
          <c:showSerName val="0"/>
          <c:showPercent val="0"/>
          <c:showBubbleSize val="0"/>
        </c:dLbls>
        <c:gapWidth val="100"/>
        <c:overlap val="100"/>
        <c:axId val="259222840"/>
        <c:axId val="254737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447</c:v>
                </c:pt>
                <c:pt idx="2">
                  <c:v>#N/A</c:v>
                </c:pt>
                <c:pt idx="3">
                  <c:v>#N/A</c:v>
                </c:pt>
                <c:pt idx="4">
                  <c:v>446</c:v>
                </c:pt>
                <c:pt idx="5">
                  <c:v>#N/A</c:v>
                </c:pt>
                <c:pt idx="6">
                  <c:v>#N/A</c:v>
                </c:pt>
                <c:pt idx="7">
                  <c:v>306</c:v>
                </c:pt>
                <c:pt idx="8">
                  <c:v>#N/A</c:v>
                </c:pt>
                <c:pt idx="9">
                  <c:v>#N/A</c:v>
                </c:pt>
                <c:pt idx="10">
                  <c:v>334</c:v>
                </c:pt>
                <c:pt idx="11">
                  <c:v>#N/A</c:v>
                </c:pt>
                <c:pt idx="12">
                  <c:v>#N/A</c:v>
                </c:pt>
                <c:pt idx="13">
                  <c:v>364</c:v>
                </c:pt>
                <c:pt idx="14">
                  <c:v>#N/A</c:v>
                </c:pt>
              </c:numCache>
            </c:numRef>
          </c:val>
          <c:smooth val="0"/>
          <c:extLst>
            <c:ext xmlns:c16="http://schemas.microsoft.com/office/drawing/2014/chart" uri="{C3380CC4-5D6E-409C-BE32-E72D297353CC}">
              <c16:uniqueId val="{00000008-6287-41DE-A27A-A50D65B28007}"/>
            </c:ext>
          </c:extLst>
        </c:ser>
        <c:dLbls>
          <c:showLegendKey val="0"/>
          <c:showVal val="0"/>
          <c:showCatName val="0"/>
          <c:showSerName val="0"/>
          <c:showPercent val="0"/>
          <c:showBubbleSize val="0"/>
        </c:dLbls>
        <c:marker val="1"/>
        <c:smooth val="0"/>
        <c:axId val="259222840"/>
        <c:axId val="254737368"/>
      </c:lineChart>
      <c:catAx>
        <c:axId val="25922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737368"/>
        <c:crosses val="autoZero"/>
        <c:auto val="1"/>
        <c:lblAlgn val="ctr"/>
        <c:lblOffset val="100"/>
        <c:tickLblSkip val="1"/>
        <c:tickMarkSkip val="1"/>
        <c:noMultiLvlLbl val="0"/>
      </c:catAx>
      <c:valAx>
        <c:axId val="254737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22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7761</c:v>
                </c:pt>
                <c:pt idx="5">
                  <c:v>7892</c:v>
                </c:pt>
                <c:pt idx="8">
                  <c:v>7616</c:v>
                </c:pt>
                <c:pt idx="11">
                  <c:v>7417</c:v>
                </c:pt>
                <c:pt idx="14">
                  <c:v>7248</c:v>
                </c:pt>
              </c:numCache>
            </c:numRef>
          </c:val>
          <c:extLst>
            <c:ext xmlns:c16="http://schemas.microsoft.com/office/drawing/2014/chart" uri="{C3380CC4-5D6E-409C-BE32-E72D297353CC}">
              <c16:uniqueId val="{00000000-9DB1-4F03-A1A1-93294C4AFD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DB1-4F03-A1A1-93294C4AFD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1364</c:v>
                </c:pt>
                <c:pt idx="5">
                  <c:v>1402</c:v>
                </c:pt>
                <c:pt idx="8">
                  <c:v>1673</c:v>
                </c:pt>
                <c:pt idx="11">
                  <c:v>1821</c:v>
                </c:pt>
                <c:pt idx="14">
                  <c:v>1971</c:v>
                </c:pt>
              </c:numCache>
            </c:numRef>
          </c:val>
          <c:extLst>
            <c:ext xmlns:c16="http://schemas.microsoft.com/office/drawing/2014/chart" uri="{C3380CC4-5D6E-409C-BE32-E72D297353CC}">
              <c16:uniqueId val="{00000002-9DB1-4F03-A1A1-93294C4AFD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B1-4F03-A1A1-93294C4AFD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B1-4F03-A1A1-93294C4AFD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B1-4F03-A1A1-93294C4AFD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714</c:v>
                </c:pt>
                <c:pt idx="3">
                  <c:v>630</c:v>
                </c:pt>
                <c:pt idx="6">
                  <c:v>579</c:v>
                </c:pt>
                <c:pt idx="9">
                  <c:v>548</c:v>
                </c:pt>
                <c:pt idx="12">
                  <c:v>485</c:v>
                </c:pt>
              </c:numCache>
            </c:numRef>
          </c:val>
          <c:extLst>
            <c:ext xmlns:c16="http://schemas.microsoft.com/office/drawing/2014/chart" uri="{C3380CC4-5D6E-409C-BE32-E72D297353CC}">
              <c16:uniqueId val="{00000006-9DB1-4F03-A1A1-93294C4AFD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240</c:v>
                </c:pt>
                <c:pt idx="3">
                  <c:v>220</c:v>
                </c:pt>
                <c:pt idx="6">
                  <c:v>192</c:v>
                </c:pt>
                <c:pt idx="9">
                  <c:v>160</c:v>
                </c:pt>
                <c:pt idx="12">
                  <c:v>140</c:v>
                </c:pt>
              </c:numCache>
            </c:numRef>
          </c:val>
          <c:extLst>
            <c:ext xmlns:c16="http://schemas.microsoft.com/office/drawing/2014/chart" uri="{C3380CC4-5D6E-409C-BE32-E72D297353CC}">
              <c16:uniqueId val="{00000007-9DB1-4F03-A1A1-93294C4AFD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4801</c:v>
                </c:pt>
                <c:pt idx="3">
                  <c:v>4451</c:v>
                </c:pt>
                <c:pt idx="6">
                  <c:v>4323</c:v>
                </c:pt>
                <c:pt idx="9">
                  <c:v>4217</c:v>
                </c:pt>
                <c:pt idx="12">
                  <c:v>4081</c:v>
                </c:pt>
              </c:numCache>
            </c:numRef>
          </c:val>
          <c:extLst>
            <c:ext xmlns:c16="http://schemas.microsoft.com/office/drawing/2014/chart" uri="{C3380CC4-5D6E-409C-BE32-E72D297353CC}">
              <c16:uniqueId val="{00000008-9DB1-4F03-A1A1-93294C4AFD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102</c:v>
                </c:pt>
                <c:pt idx="9">
                  <c:v>92</c:v>
                </c:pt>
                <c:pt idx="12">
                  <c:v>82</c:v>
                </c:pt>
              </c:numCache>
            </c:numRef>
          </c:val>
          <c:extLst>
            <c:ext xmlns:c16="http://schemas.microsoft.com/office/drawing/2014/chart" uri="{C3380CC4-5D6E-409C-BE32-E72D297353CC}">
              <c16:uniqueId val="{00000009-9DB1-4F03-A1A1-93294C4AFD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7247</c:v>
                </c:pt>
                <c:pt idx="3">
                  <c:v>7338</c:v>
                </c:pt>
                <c:pt idx="6">
                  <c:v>7193</c:v>
                </c:pt>
                <c:pt idx="9">
                  <c:v>7004</c:v>
                </c:pt>
                <c:pt idx="12">
                  <c:v>6699</c:v>
                </c:pt>
              </c:numCache>
            </c:numRef>
          </c:val>
          <c:extLst>
            <c:ext xmlns:c16="http://schemas.microsoft.com/office/drawing/2014/chart" uri="{C3380CC4-5D6E-409C-BE32-E72D297353CC}">
              <c16:uniqueId val="{0000000A-9DB1-4F03-A1A1-93294C4AFDA6}"/>
            </c:ext>
          </c:extLst>
        </c:ser>
        <c:dLbls>
          <c:showLegendKey val="0"/>
          <c:showVal val="0"/>
          <c:showCatName val="0"/>
          <c:showSerName val="0"/>
          <c:showPercent val="0"/>
          <c:showBubbleSize val="0"/>
        </c:dLbls>
        <c:gapWidth val="100"/>
        <c:overlap val="100"/>
        <c:axId val="254738544"/>
        <c:axId val="254738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3876</c:v>
                </c:pt>
                <c:pt idx="2">
                  <c:v>#N/A</c:v>
                </c:pt>
                <c:pt idx="3">
                  <c:v>#N/A</c:v>
                </c:pt>
                <c:pt idx="4">
                  <c:v>3345</c:v>
                </c:pt>
                <c:pt idx="5">
                  <c:v>#N/A</c:v>
                </c:pt>
                <c:pt idx="6">
                  <c:v>#N/A</c:v>
                </c:pt>
                <c:pt idx="7">
                  <c:v>3100</c:v>
                </c:pt>
                <c:pt idx="8">
                  <c:v>#N/A</c:v>
                </c:pt>
                <c:pt idx="9">
                  <c:v>#N/A</c:v>
                </c:pt>
                <c:pt idx="10">
                  <c:v>2783</c:v>
                </c:pt>
                <c:pt idx="11">
                  <c:v>#N/A</c:v>
                </c:pt>
                <c:pt idx="12">
                  <c:v>#N/A</c:v>
                </c:pt>
                <c:pt idx="13">
                  <c:v>2268</c:v>
                </c:pt>
                <c:pt idx="14">
                  <c:v>#N/A</c:v>
                </c:pt>
              </c:numCache>
            </c:numRef>
          </c:val>
          <c:smooth val="0"/>
          <c:extLst>
            <c:ext xmlns:c16="http://schemas.microsoft.com/office/drawing/2014/chart" uri="{C3380CC4-5D6E-409C-BE32-E72D297353CC}">
              <c16:uniqueId val="{0000000B-9DB1-4F03-A1A1-93294C4AFDA6}"/>
            </c:ext>
          </c:extLst>
        </c:ser>
        <c:dLbls>
          <c:showLegendKey val="0"/>
          <c:showVal val="0"/>
          <c:showCatName val="0"/>
          <c:showSerName val="0"/>
          <c:showPercent val="0"/>
          <c:showBubbleSize val="0"/>
        </c:dLbls>
        <c:marker val="1"/>
        <c:smooth val="0"/>
        <c:axId val="254738544"/>
        <c:axId val="254738936"/>
      </c:lineChart>
      <c:catAx>
        <c:axId val="25473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738936"/>
        <c:crosses val="autoZero"/>
        <c:auto val="1"/>
        <c:lblAlgn val="ctr"/>
        <c:lblOffset val="100"/>
        <c:tickLblSkip val="1"/>
        <c:tickMarkSkip val="1"/>
        <c:noMultiLvlLbl val="0"/>
      </c:catAx>
      <c:valAx>
        <c:axId val="25473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3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547</c:v>
                </c:pt>
                <c:pt idx="1">
                  <c:v>415</c:v>
                </c:pt>
                <c:pt idx="2">
                  <c:v>396</c:v>
                </c:pt>
              </c:numCache>
            </c:numRef>
          </c:val>
          <c:extLst>
            <c:ext xmlns:c16="http://schemas.microsoft.com/office/drawing/2014/chart" uri="{C3380CC4-5D6E-409C-BE32-E72D297353CC}">
              <c16:uniqueId val="{00000000-789D-4B5B-B876-B5E5CDFA0D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444</c:v>
                </c:pt>
                <c:pt idx="1">
                  <c:v>559</c:v>
                </c:pt>
                <c:pt idx="2">
                  <c:v>663</c:v>
                </c:pt>
              </c:numCache>
            </c:numRef>
          </c:val>
          <c:extLst>
            <c:ext xmlns:c16="http://schemas.microsoft.com/office/drawing/2014/chart" uri="{C3380CC4-5D6E-409C-BE32-E72D297353CC}">
              <c16:uniqueId val="{00000001-789D-4B5B-B876-B5E5CDFA0D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502</c:v>
                </c:pt>
                <c:pt idx="1">
                  <c:v>646</c:v>
                </c:pt>
                <c:pt idx="2">
                  <c:v>661</c:v>
                </c:pt>
              </c:numCache>
            </c:numRef>
          </c:val>
          <c:extLst>
            <c:ext xmlns:c16="http://schemas.microsoft.com/office/drawing/2014/chart" uri="{C3380CC4-5D6E-409C-BE32-E72D297353CC}">
              <c16:uniqueId val="{00000002-789D-4B5B-B876-B5E5CDFA0D4F}"/>
            </c:ext>
          </c:extLst>
        </c:ser>
        <c:dLbls>
          <c:showLegendKey val="0"/>
          <c:showVal val="0"/>
          <c:showCatName val="0"/>
          <c:showSerName val="0"/>
          <c:showPercent val="0"/>
          <c:showBubbleSize val="0"/>
        </c:dLbls>
        <c:gapWidth val="120"/>
        <c:overlap val="100"/>
        <c:axId val="254740112"/>
        <c:axId val="254740504"/>
      </c:barChart>
      <c:catAx>
        <c:axId val="25474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4740504"/>
        <c:crosses val="autoZero"/>
        <c:auto val="1"/>
        <c:lblAlgn val="ctr"/>
        <c:lblOffset val="100"/>
        <c:tickLblSkip val="1"/>
        <c:tickMarkSkip val="1"/>
        <c:noMultiLvlLbl val="0"/>
      </c:catAx>
      <c:valAx>
        <c:axId val="254740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474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{339D429A-D687-4397-B880-4B0AB6D9B791}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742-4BB3-847F-C38B71C50A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{A9752369-8AC2-41C0-BD3B-001305B0BCB3}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42-4BB3-847F-C38B71C50A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{98136FC3-E41F-458C-A4A6-8A0DBDEB414C}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42-4BB3-847F-C38B71C50A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{89353DB6-A2ED-498F-A2B0-8818940470E8}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42-4BB3-847F-C38B71C50A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{9768BB1F-9BC3-4CD9-B482-E827DA9CAAEB}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42-4BB3-847F-C38B71C50AF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{263DC6AC-8515-4717-83D1-50E9F766F331}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742-4BB3-847F-C38B71C50AF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{551DED06-9A74-4F47-8FF8-B7448D24C7C9}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742-4BB3-847F-C38B71C50AF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{80286ED4-78AE-43A6-AFED-C96DAF852A48}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742-4BB3-847F-C38B71C50A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{F40C2E88-D9ED-4248-A59A-24DBABBEBD98}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742-4BB3-847F-C38B71C50A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48.5</c:v>
                </c:pt>
                <c:pt idx="16">
                  <c:v>53.8</c:v>
                </c:pt>
                <c:pt idx="24">
                  <c:v>55.4</c:v>
                </c:pt>
              </c:numCache>
            </c:numRef>
          </c:xVal>
          <c:yVal>
            <c:numRef>
              <c:f>公会計指標分析・財政指標組合せ分析表!$BP$51:$DC$51</c:f>
              <c:numCache>
                <c:formatCode>#,##0.0;"▲ "#,##0.0</c:formatCode>
                <c:ptCount val="40"/>
                <c:pt idx="8">
                  <c:v>97.5</c:v>
                </c:pt>
                <c:pt idx="16">
                  <c:v>92.8</c:v>
                </c:pt>
                <c:pt idx="24">
                  <c:v>86</c:v>
                </c:pt>
              </c:numCache>
            </c:numRef>
          </c:yVal>
          <c:smooth val="0"/>
          <c:extLst>
            <c:ext xmlns:c16="http://schemas.microsoft.com/office/drawing/2014/chart" uri="{C3380CC4-5D6E-409C-BE32-E72D297353CC}">
              <c16:uniqueId val="{00000009-6742-4BB3-847F-C38B71C50A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{2B1A9912-3387-4D8E-9CBF-1E11ACFC29F1}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742-4BB3-847F-C38B71C50A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{4268F3A5-6AAE-4DE9-9C07-49C54401043A}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42-4BB3-847F-C38B71C50A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{217400D8-CB3D-4CAE-94FD-7AC537CCF72C}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42-4BB3-847F-C38B71C50A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{C940A626-A50E-41CA-A583-84036DEA4A7C}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42-4BB3-847F-C38B71C50A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{B8FB317C-8CBC-4751-A4E8-3AE970766D98}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42-4BB3-847F-C38B71C50AF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{1A9B7511-3998-4915-8C73-981D5A547825}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742-4BB3-847F-C38B71C50AF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{EBC8982B-4440-4F27-9868-A71F3A25D07E}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742-4BB3-847F-C38B71C50AF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{5190EBF0-B4B0-40D8-979F-174BCCF3F765}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742-4BB3-847F-C38B71C50A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{BBB78850-7323-4BB5-A521-384B8FBE3A76}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742-4BB3-847F-C38B71C50A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numCache>
            </c:numRef>
          </c:xVal>
          <c:yVal>
            <c:numRef>
              <c:f>公会計指標分析・財政指標組合せ分析表!$BP$55:$DC$55</c:f>
              <c:numCache>
                <c:formatCode>#,##0.0;"▲ "#,##0.0</c:formatCode>
                <c:ptCount val="40"/>
                <c:pt idx="8">
                  <c:v>58.9</c:v>
                </c:pt>
                <c:pt idx="16">
                  <c:v>51.4</c:v>
                </c:pt>
                <c:pt idx="24">
                  <c:v>46.8</c:v>
                </c:pt>
              </c:numCache>
            </c:numRef>
          </c:yVal>
          <c:smooth val="0"/>
          <c:extLst>
            <c:ext xmlns:c16="http://schemas.microsoft.com/office/drawing/2014/chart" uri="{C3380CC4-5D6E-409C-BE32-E72D297353CC}">
              <c16:uniqueId val="{00000013-6742-4BB3-847F-C38B71C50AF2}"/>
            </c:ext>
          </c:extLst>
        </c:ser>
        <c:dLbls>
          <c:showLegendKey val="0"/>
          <c:showVal val="1"/>
          <c:showCatName val="0"/>
          <c:showSerName val="0"/>
          <c:showPercent val="0"/>
          <c:showBubbleSize val="0"/>
        </c:dLbls>
        <c:axId val="409791544"/>
        <c:axId val="409791936"/>
      </c:scatterChart>
      <c:valAx>
        <c:axId val="409791544"/>
        <c:scaling>
          <c:orientation val="minMax"/>
          <c:max val="63"/>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791936"/>
        <c:crosses val="autoZero"/>
        <c:crossBetween val="midCat"/>
      </c:valAx>
      <c:valAx>
        <c:axId val="409791936"/>
        <c:scaling>
          <c:orientation val="minMax"/>
          <c:max val="106"/>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791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{E7FD2544-17A1-4EBC-ACF1-677247EFBA8A}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7E-4CA9-AD21-3F4FA24DA7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{ADAB5B20-E1C9-47B4-B3B8-BA7045B4D80D}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E-4CA9-AD21-3F4FA24DA7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{7B71F1E5-5CD6-4CC2-B84D-8C67C62F3ADB}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E-4CA9-AD21-3F4FA24DA7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{F6833C3C-CED5-4C3A-B679-67024AF1E036}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E-4CA9-AD21-3F4FA24DA7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{C3A08574-78B3-4F6E-A219-BBDD46BB6453}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E-4CA9-AD21-3F4FA24DA72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{543CCEE6-F895-432E-A89B-77B4E8AAECEF}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7E-4CA9-AD21-3F4FA24DA72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{E197CFD5-990D-4441-9A3A-85A930CE3580}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7E-4CA9-AD21-3F4FA24DA72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{F71C476E-16EC-483B-B479-38020BB54EA3}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7E-4CA9-AD21-3F4FA24DA72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{DCC7A544-AF32-4DF4-9B97-405602D34FE9}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7E-4CA9-AD21-3F4FA24DA7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13.4</c:v>
                </c:pt>
                <c:pt idx="16">
                  <c:v>11.8</c:v>
                </c:pt>
                <c:pt idx="24">
                  <c:v>10.8</c:v>
                </c:pt>
                <c:pt idx="32">
                  <c:v>10.3</c:v>
                </c:pt>
              </c:numCache>
            </c:numRef>
          </c:xVal>
          <c:yVal>
            <c:numRef>
              <c:f>公会計指標分析・財政指標組合せ分析表!$BP$73:$DC$73</c:f>
              <c:numCache>
                <c:formatCode>#,##0.0;"▲ "#,##0.0</c:formatCode>
                <c:ptCount val="40"/>
                <c:pt idx="0">
                  <c:v>116.5</c:v>
                </c:pt>
                <c:pt idx="8">
                  <c:v>97.5</c:v>
                </c:pt>
                <c:pt idx="16">
                  <c:v>92.8</c:v>
                </c:pt>
                <c:pt idx="24">
                  <c:v>86</c:v>
                </c:pt>
                <c:pt idx="32">
                  <c:v>72</c:v>
                </c:pt>
              </c:numCache>
            </c:numRef>
          </c:yVal>
          <c:smooth val="0"/>
          <c:extLst>
            <c:ext xmlns:c16="http://schemas.microsoft.com/office/drawing/2014/chart" uri="{C3380CC4-5D6E-409C-BE32-E72D297353CC}">
              <c16:uniqueId val="{00000009-697E-4CA9-AD21-3F4FA24DA7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{BA43C23E-1EDA-4FD4-BF64-4D9F191545DF}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7E-4CA9-AD21-3F4FA24DA7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{BD7248F8-59CA-4D43-8198-D417388F541F}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E-4CA9-AD21-3F4FA24DA7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{3282E404-DD42-4FE3-895E-5B73A6F245E8}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E-4CA9-AD21-3F4FA24DA7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{E0534205-7407-45D3-8934-C2B60DE411CB}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E-4CA9-AD21-3F4FA24DA7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{FBEEB0F5-9DCA-4FC7-9471-8DA64409B79A}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E-4CA9-AD21-3F4FA24DA72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{FA478891-B3D2-49C9-9F3D-1A7DFDD962D5}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7E-4CA9-AD21-3F4FA24DA72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{C1693061-D1D3-4791-852B-B709018C7717}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7E-4CA9-AD21-3F4FA24DA72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{EAC2B838-0467-4104-B95C-5681EAFF73D3}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7E-4CA9-AD21-3F4FA24DA72C}"/>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{4A5827F9-C4AB-466B-AF08-2C231C6F3A2A}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7E-4CA9-AD21-3F4FA24DA7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697E-4CA9-AD21-3F4FA24DA72C}"/>
            </c:ext>
          </c:extLst>
        </c:ser>
        <c:dLbls>
          <c:showLegendKey val="0"/>
          <c:showVal val="1"/>
          <c:showCatName val="0"/>
          <c:showSerName val="0"/>
          <c:showPercent val="0"/>
          <c:showBubbleSize val="0"/>
        </c:dLbls>
        <c:axId val="254737760"/>
        <c:axId val="409792720"/>
      </c:scatterChart>
      <c:valAx>
        <c:axId val="254737760"/>
        <c:scaling>
          <c:orientation val="minMax"/>
          <c:max val="14.7"/>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792720"/>
        <c:crosses val="autoZero"/>
        <c:crossBetween val="midCat"/>
      </c:valAx>
      <c:valAx>
        <c:axId val="409792720"/>
        <c:scaling>
          <c:orientation val="minMax"/>
          <c:max val="129"/>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737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元利償還金は前年度から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百万円増加したが、過疎対策事業債等の活用により、算入公債費等が前年度から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３百万円増加している。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公営企業債の元利償還金に対する繰入金は、公立病院特例債の完済により平成２８年度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大幅に減少して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いるが、平成２９年度以降、病院事業債、下水道事業債の公債費の増により増加する見込みである。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一般会計等に係る地方債の現在高は、建設事業費の抑制により、前年度より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３０５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公営企業債等繰入見込額は、病院事業債の償還により、前年度より１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６百万円減少しているが、依然高い水準にある。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償還期間の短い過疎対策事業債にシフトしているため、将来負担比率は今後も減少する見込みであるが、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病院事業、下水道事業の経営改善に努め、さらに充当可能基金を確保し、将来負担比率の抑制を図っていく。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財政調整基金を１８百万円取り崩した一方、減債基金に１０３百万円、ふるさと三戸応援基金はふるさと納税の増加により２０百万円増加し、基金全体としては９９百万円の増加となった。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合計残高については、標準財政規模の３０％を超えるよう財政運営に努める。ふるさと三戸応援基金については、ふるさと納税の急激な増加により、短期的に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・三戸町地域医療特別対策基金：地域医療制度の円滑で安定した運営を図り、町民が安心できる医療サービスを提供する。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・三戸町地域福祉基金　　　　：高齢者の居宅における福祉の増進に関する事業等を行う民間の団体に対する補助等を行うことにより、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地域における高齢者の福祉の増進を図る。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：ふるさと納税として本町を応援するために寄せられた寄附金を、寄附者の意向に沿った事業に活用し、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特色のある魅力的なまちづくりを推進する。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：平成３０年度事業に充てるため５６百万円を取り崩し、平成３０年度ふるさと納税から７６百万円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・三戸町教育振興基金　　　　：平成３０年度事業に充てるため６百万円取り崩したことにより減少した。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：ふるさと納税の急激な増加に伴い、残高は増加する見込み。寄附者の意向に沿った事業を着実に実施し、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一定規模の残高で運用するよう努める。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普通交付税の減少を補てんするため、１８百万円を取り崩したことにより減少した。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類似団体と比較して残高が少ないため、財政調整基金、減債基金の合計残高で標準財政規模の３０％を超えるよう財政運営に努める。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決算剰余金等１０４百万円を積み立てたことにより増加した。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と比較して残高が少ないため、財政調整基金、減債基金の合計残高で標準財政規模の３０％を超えるよう財政運営に努める。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有形固定資産減価償却率は増加傾向にあるが、類似団体平均を下回る傾向となっており、三戸望郷大橋等の整備から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年程度の橋りょうが複数存在することが主な要因となっている。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一方で、耐用年数を超えて使用している施設が多く存在しているため、今後も増加傾向で推移することが見込まれる。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1" name="楕円 80"/>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103686</xdr:rowOff>
    </xdr:from>
    <xdr:to>
      <xdr:col>15</xdr:col>
      <xdr:colOff>187325</xdr:colOff>
      <xdr:row>31</xdr:row>
      <xdr:rowOff>33836</xdr:rowOff>
    </xdr:to>
    <xdr:sp macro="" textlink="">
      <xdr:nvSpPr>
        <xdr:cNvPr id="82" name="楕円 81"/>
        <xdr:cNvSpPr/>
      </xdr:nvSpPr>
      <xdr:spPr>
        <a:xfrm>
          <a:off x="3238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154486</xdr:rowOff>
    </xdr:to>
    <xdr:cxnSp macro="">
      <xdr:nvCxnSpPr>
        <xdr:cNvPr id="83" name="直線コネクタ 82"/>
        <xdr:cNvCxnSpPr/>
      </xdr:nvCxnSpPr>
      <xdr:spPr>
        <a:xfrm flipV="1">
          <a:off x="3289300" y="602016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95703</xdr:rowOff>
    </xdr:from>
    <xdr:to>
      <xdr:col>11</xdr:col>
      <xdr:colOff>187325</xdr:colOff>
      <xdr:row>32</xdr:row>
      <xdr:rowOff>25853</xdr:rowOff>
    </xdr:to>
    <xdr:sp macro="" textlink="">
      <xdr:nvSpPr>
        <xdr:cNvPr id="84" name="楕円 83"/>
        <xdr:cNvSpPr/>
      </xdr:nvSpPr>
      <xdr:spPr>
        <a:xfrm>
          <a:off x="2476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154486</xdr:rowOff>
    </xdr:from>
    <xdr:to>
      <xdr:col>15</xdr:col>
      <xdr:colOff>136525</xdr:colOff>
      <xdr:row>31</xdr:row>
      <xdr:rowOff>146503</xdr:rowOff>
    </xdr:to>
    <xdr:cxnSp macro="">
      <xdr:nvCxnSpPr>
        <xdr:cNvPr id="85" name="直線コネクタ 84"/>
        <xdr:cNvCxnSpPr/>
      </xdr:nvCxnSpPr>
      <xdr:spPr>
        <a:xfrm flipV="1">
          <a:off x="2527300" y="6069511"/>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6"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87" name="n_2ave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88"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89"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24963</xdr:rowOff>
    </xdr:from>
    <xdr:ext cx="405111" cy="259045"/>
    <xdr:sp macro="" textlink="">
      <xdr:nvSpPr>
        <xdr:cNvPr id="90" name="n_2mainValue有形固定資産減価償却率"/>
        <xdr:cNvSpPr txBox="1"/>
      </xdr:nvSpPr>
      <xdr:spPr>
        <a:xfrm>
          <a:off x="30867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16980</xdr:rowOff>
    </xdr:from>
    <xdr:ext cx="405111" cy="259045"/>
    <xdr:sp macro="" textlink="">
      <xdr:nvSpPr>
        <xdr:cNvPr id="91" name="n_3mainValue有形固定資産減価償却率"/>
        <xdr:cNvSpPr txBox="1"/>
      </xdr:nvSpPr>
      <xdr:spPr>
        <a:xfrm>
          <a:off x="2324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年度の債務償還比率は、前年度より</a:t>
          </a:r>
          <a:r>
            <a:rPr kumimoji="1" lang="en-US" altLang="ja-JP" sz="1100">
              <a:latin typeface="ＭＳ Ｐゴシック" panose="020B0600070205080204" pitchFamily="50" charset="-128"/>
              <a:ea typeface="ＭＳ Ｐゴシック" panose="020B0600070205080204" pitchFamily="50" charset="-128"/>
            </a:rPr>
            <a:t>75.1%</a:t>
          </a:r>
          <a:r>
            <a:rPr kumimoji="1" lang="ja-JP" altLang="en-US" sz="1100">
              <a:latin typeface="ＭＳ Ｐゴシック" panose="020B0600070205080204" pitchFamily="50" charset="-128"/>
              <a:ea typeface="ＭＳ Ｐゴシック" panose="020B0600070205080204" pitchFamily="50" charset="-128"/>
            </a:rPr>
            <a:t>低下したが、類似団体平均</a:t>
          </a:r>
          <a:r>
            <a:rPr kumimoji="1" lang="en-US" altLang="ja-JP" sz="1100">
              <a:latin typeface="ＭＳ Ｐゴシック" panose="020B0600070205080204" pitchFamily="50" charset="-128"/>
              <a:ea typeface="ＭＳ Ｐゴシック" panose="020B0600070205080204" pitchFamily="50" charset="-128"/>
            </a:rPr>
            <a:t>616.2%</a:t>
          </a:r>
          <a:r>
            <a:rPr kumimoji="1" lang="ja-JP" altLang="en-US" sz="1100">
              <a:latin typeface="ＭＳ Ｐゴシック" panose="020B0600070205080204" pitchFamily="50" charset="-128"/>
              <a:ea typeface="ＭＳ Ｐゴシック" panose="020B0600070205080204" pitchFamily="50" charset="-128"/>
            </a:rPr>
            <a:t>を上回る</a:t>
          </a:r>
          <a:r>
            <a:rPr kumimoji="1" lang="en-US" altLang="ja-JP" sz="1100">
              <a:latin typeface="ＭＳ Ｐゴシック" panose="020B0600070205080204" pitchFamily="50" charset="-128"/>
              <a:ea typeface="ＭＳ Ｐゴシック" panose="020B0600070205080204" pitchFamily="50" charset="-128"/>
            </a:rPr>
            <a:t>775.4%</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橋りょう、学校施設等の大規模事業を実施してきたこと、病院事業、下水道事業の将来負担額が高いことが主な要因となっている。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今後、将来負担額の減による債務償還比率の低下が見込まれるが、引き続き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交付税算入の有利な起債を活用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し、経常一般財源を確保するとともに、</a:t>
          </a:r>
          <a:r>
            <a:rPr kumimoji="1" lang="ja-JP" altLang="en-US" sz="1100">
              <a:latin typeface="ＭＳ Ｐゴシック" panose="020B0600070205080204" pitchFamily="50" charset="-128"/>
              <a:ea typeface="ＭＳ Ｐゴシック" panose="020B0600070205080204" pitchFamily="50" charset="-128"/>
            </a:rPr>
            <a:t>公営企業の経営改善に取り組む必要がある。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2" name="直線コネクタ 121"/>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3"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4" name="直線コネクタ 123"/>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5"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6" name="直線コネクタ 125"/>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7" name="債務償還比率平均値テキスト"/>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8" name="フローチャート: 判断 127"/>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9" name="フローチャート: 判断 128"/>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40561</xdr:rowOff>
    </xdr:from>
    <xdr:to>
      <xdr:col>76</xdr:col>
      <xdr:colOff>73025</xdr:colOff>
      <xdr:row>30</xdr:row>
      <xdr:rowOff>142161</xdr:rowOff>
    </xdr:to>
    <xdr:sp macro="" textlink="">
      <xdr:nvSpPr>
        <xdr:cNvPr id="135" name="楕円 134"/>
        <xdr:cNvSpPr/>
      </xdr:nvSpPr>
      <xdr:spPr>
        <a:xfrm>
          <a:off x="14744700" y="59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63438</xdr:rowOff>
    </xdr:from>
    <xdr:ext cx="469744" cy="259045"/>
    <xdr:sp macro="" textlink="">
      <xdr:nvSpPr>
        <xdr:cNvPr id="136" name="債務償還比率該当値テキスト"/>
        <xdr:cNvSpPr txBox="1"/>
      </xdr:nvSpPr>
      <xdr:spPr>
        <a:xfrm>
          <a:off x="14846300" y="58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134801</xdr:rowOff>
    </xdr:from>
    <xdr:to>
      <xdr:col>72</xdr:col>
      <xdr:colOff>123825</xdr:colOff>
      <xdr:row>30</xdr:row>
      <xdr:rowOff>64951</xdr:rowOff>
    </xdr:to>
    <xdr:sp macro="" textlink="">
      <xdr:nvSpPr>
        <xdr:cNvPr id="137" name="楕円 136"/>
        <xdr:cNvSpPr/>
      </xdr:nvSpPr>
      <xdr:spPr>
        <a:xfrm>
          <a:off x="14033500" y="58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14151</xdr:rowOff>
    </xdr:from>
    <xdr:to>
      <xdr:col>76</xdr:col>
      <xdr:colOff>22225</xdr:colOff>
      <xdr:row>30</xdr:row>
      <xdr:rowOff>91361</xdr:rowOff>
    </xdr:to>
    <xdr:cxnSp macro="">
      <xdr:nvCxnSpPr>
        <xdr:cNvPr id="138" name="直線コネクタ 137"/>
        <xdr:cNvCxnSpPr/>
      </xdr:nvCxnSpPr>
      <xdr:spPr>
        <a:xfrm>
          <a:off x="14084300" y="5929176"/>
          <a:ext cx="7112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39" name="n_1aveValue債務償還比率"/>
        <xdr:cNvSpPr txBox="1"/>
      </xdr:nvSpPr>
      <xdr:spPr>
        <a:xfrm>
          <a:off x="13836727" y="62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81478</xdr:rowOff>
    </xdr:from>
    <xdr:ext cx="469744" cy="259045"/>
    <xdr:sp macro="" textlink="">
      <xdr:nvSpPr>
        <xdr:cNvPr id="140" name="n_1mainValue債務償還比率"/>
        <xdr:cNvSpPr txBox="1"/>
      </xdr:nvSpPr>
      <xdr:spPr>
        <a:xfrm>
          <a:off x="13836727" y="56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153924</xdr:rowOff>
    </xdr:from>
    <xdr:to>
      <xdr:col>24</xdr:col>
      <xdr:colOff>62865</xdr:colOff>
      <xdr:row>41</xdr:row>
      <xdr:rowOff>9906</xdr:rowOff>
    </xdr:to>
    <xdr:cxnSp macro="">
      <xdr:nvCxnSpPr>
        <xdr:cNvPr id="54" name="直線コネクタ 53"/>
        <xdr:cNvCxnSpPr/>
      </xdr:nvCxnSpPr>
      <xdr:spPr>
        <a:xfrm flipV="1">
          <a:off x="4634865" y="6154674"/>
          <a:ext cx="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405111" cy="259045"/>
    <xdr:sp macro="" textlink="">
      <xdr:nvSpPr>
        <xdr:cNvPr id="55" name="【道路】&#10;有形固定資産減価償却率最小値テキスト"/>
        <xdr:cNvSpPr txBox="1"/>
      </xdr:nvSpPr>
      <xdr:spPr>
        <a:xfrm>
          <a:off x="4673600" y="70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6" name="直線コネクタ 55"/>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100601</xdr:rowOff>
    </xdr:from>
    <xdr:ext cx="405111" cy="259045"/>
    <xdr:sp macro="" textlink="">
      <xdr:nvSpPr>
        <xdr:cNvPr id="57" name="【道路】&#10;有形固定資産減価償却率最大値テキスト"/>
        <xdr:cNvSpPr txBox="1"/>
      </xdr:nvSpPr>
      <xdr:spPr>
        <a:xfrm>
          <a:off x="4673600" y="592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153924</xdr:rowOff>
    </xdr:from>
    <xdr:to>
      <xdr:col>24</xdr:col>
      <xdr:colOff>152400</xdr:colOff>
      <xdr:row>35</xdr:row>
      <xdr:rowOff>153924</xdr:rowOff>
    </xdr:to>
    <xdr:cxnSp macro="">
      <xdr:nvCxnSpPr>
        <xdr:cNvPr id="58" name="直線コネクタ 57"/>
        <xdr:cNvCxnSpPr/>
      </xdr:nvCxnSpPr>
      <xdr:spPr>
        <a:xfrm>
          <a:off x="4546600" y="615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63263</xdr:rowOff>
    </xdr:from>
    <xdr:ext cx="405111" cy="259045"/>
    <xdr:sp macro="" textlink="">
      <xdr:nvSpPr>
        <xdr:cNvPr id="59" name="【道路】&#10;有形固定資産減価償却率平均値テキスト"/>
        <xdr:cNvSpPr txBox="1"/>
      </xdr:nvSpPr>
      <xdr:spPr>
        <a:xfrm>
          <a:off x="4673600" y="6578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84836</xdr:rowOff>
    </xdr:from>
    <xdr:to>
      <xdr:col>24</xdr:col>
      <xdr:colOff>114300</xdr:colOff>
      <xdr:row>39</xdr:row>
      <xdr:rowOff>14986</xdr:rowOff>
    </xdr:to>
    <xdr:sp macro="" textlink="">
      <xdr:nvSpPr>
        <xdr:cNvPr id="60" name="フローチャート: 判断 59"/>
        <xdr:cNvSpPr/>
      </xdr:nvSpPr>
      <xdr:spPr>
        <a:xfrm>
          <a:off x="45847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130556</xdr:rowOff>
    </xdr:from>
    <xdr:to>
      <xdr:col>15</xdr:col>
      <xdr:colOff>101600</xdr:colOff>
      <xdr:row>39</xdr:row>
      <xdr:rowOff>60706</xdr:rowOff>
    </xdr:to>
    <xdr:sp macro="" textlink="">
      <xdr:nvSpPr>
        <xdr:cNvPr id="62" name="フローチャート: 判断 61"/>
        <xdr:cNvSpPr/>
      </xdr:nvSpPr>
      <xdr:spPr>
        <a:xfrm>
          <a:off x="2857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61976</xdr:rowOff>
    </xdr:from>
    <xdr:to>
      <xdr:col>10</xdr:col>
      <xdr:colOff>165100</xdr:colOff>
      <xdr:row>39</xdr:row>
      <xdr:rowOff>163576</xdr:rowOff>
    </xdr:to>
    <xdr:sp macro="" textlink="">
      <xdr:nvSpPr>
        <xdr:cNvPr id="63" name="フローチャート: 判断 62"/>
        <xdr:cNvSpPr/>
      </xdr:nvSpPr>
      <xdr:spPr>
        <a:xfrm>
          <a:off x="1968500" y="67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109982</xdr:rowOff>
    </xdr:from>
    <xdr:to>
      <xdr:col>20</xdr:col>
      <xdr:colOff>38100</xdr:colOff>
      <xdr:row>36</xdr:row>
      <xdr:rowOff>40132</xdr:rowOff>
    </xdr:to>
    <xdr:sp macro="" textlink="">
      <xdr:nvSpPr>
        <xdr:cNvPr id="69" name="楕円 68"/>
        <xdr:cNvSpPr/>
      </xdr:nvSpPr>
      <xdr:spPr>
        <a:xfrm>
          <a:off x="3746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73406</xdr:rowOff>
    </xdr:from>
    <xdr:to>
      <xdr:col>15</xdr:col>
      <xdr:colOff>101600</xdr:colOff>
      <xdr:row>36</xdr:row>
      <xdr:rowOff>3556</xdr:rowOff>
    </xdr:to>
    <xdr:sp macro="" textlink="">
      <xdr:nvSpPr>
        <xdr:cNvPr id="70" name="楕円 69"/>
        <xdr:cNvSpPr/>
      </xdr:nvSpPr>
      <xdr:spPr>
        <a:xfrm>
          <a:off x="2857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124206</xdr:rowOff>
    </xdr:from>
    <xdr:to>
      <xdr:col>19</xdr:col>
      <xdr:colOff>177800</xdr:colOff>
      <xdr:row>35</xdr:row>
      <xdr:rowOff>160782</xdr:rowOff>
    </xdr:to>
    <xdr:cxnSp macro="">
      <xdr:nvCxnSpPr>
        <xdr:cNvPr id="71" name="直線コネクタ 70"/>
        <xdr:cNvCxnSpPr/>
      </xdr:nvCxnSpPr>
      <xdr:spPr>
        <a:xfrm>
          <a:off x="2908300" y="6124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2" name="楕円 71"/>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35</xdr:row>
      <xdr:rowOff>124206</xdr:rowOff>
    </xdr:to>
    <xdr:cxnSp macro="">
      <xdr:nvCxnSpPr>
        <xdr:cNvPr id="73" name="直線コネクタ 72"/>
        <xdr:cNvCxnSpPr/>
      </xdr:nvCxnSpPr>
      <xdr:spPr>
        <a:xfrm>
          <a:off x="2019300" y="579120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4" name="n_1aveValue【道路】&#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51833</xdr:rowOff>
    </xdr:from>
    <xdr:ext cx="405111" cy="259045"/>
    <xdr:sp macro="" textlink="">
      <xdr:nvSpPr>
        <xdr:cNvPr id="75" name="n_2aveValue【道路】&#10;有形固定資産減価償却率"/>
        <xdr:cNvSpPr txBox="1"/>
      </xdr:nvSpPr>
      <xdr:spPr>
        <a:xfrm>
          <a:off x="27057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154703</xdr:rowOff>
    </xdr:from>
    <xdr:ext cx="405111" cy="259045"/>
    <xdr:sp macro="" textlink="">
      <xdr:nvSpPr>
        <xdr:cNvPr id="76" name="n_3aveValue【道路】&#10;有形固定資産減価償却率"/>
        <xdr:cNvSpPr txBox="1"/>
      </xdr:nvSpPr>
      <xdr:spPr>
        <a:xfrm>
          <a:off x="1816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56659</xdr:rowOff>
    </xdr:from>
    <xdr:ext cx="405111" cy="259045"/>
    <xdr:sp macro="" textlink="">
      <xdr:nvSpPr>
        <xdr:cNvPr id="77" name="n_1mainValue【道路】&#10;有形固定資産減価償却率"/>
        <xdr:cNvSpPr txBox="1"/>
      </xdr:nvSpPr>
      <xdr:spPr>
        <a:xfrm>
          <a:off x="35820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20083</xdr:rowOff>
    </xdr:from>
    <xdr:ext cx="405111" cy="259045"/>
    <xdr:sp macro="" textlink="">
      <xdr:nvSpPr>
        <xdr:cNvPr id="78" name="n_2mainValue【道路】&#10;有形固定資産減価償却率"/>
        <xdr:cNvSpPr txBox="1"/>
      </xdr:nvSpPr>
      <xdr:spPr>
        <a:xfrm>
          <a:off x="2705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32</xdr:row>
      <xdr:rowOff>29227</xdr:rowOff>
    </xdr:from>
    <xdr:ext cx="469744" cy="259045"/>
    <xdr:sp macro="" textlink="">
      <xdr:nvSpPr>
        <xdr:cNvPr id="79" name="n_3mainValue【道路】&#10;有形固定資産減価償却率"/>
        <xdr:cNvSpPr txBox="1"/>
      </xdr:nvSpPr>
      <xdr:spPr>
        <a:xfrm>
          <a:off x="1784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3" name="直線コネクタ 102"/>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4"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5" name="直線コネクタ 104"/>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06"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07" name="直線コネクタ 106"/>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08"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09" name="フローチャート: 判断 108"/>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0" name="フローチャート: 判断 109"/>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1" name="フローチャート: 判断 110"/>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2" name="フローチャート: 判断 111"/>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5093</xdr:rowOff>
    </xdr:from>
    <xdr:to>
      <xdr:col>50</xdr:col>
      <xdr:colOff>165100</xdr:colOff>
      <xdr:row>37</xdr:row>
      <xdr:rowOff>106693</xdr:rowOff>
    </xdr:to>
    <xdr:sp macro="" textlink="">
      <xdr:nvSpPr>
        <xdr:cNvPr id="118" name="楕円 117"/>
        <xdr:cNvSpPr/>
      </xdr:nvSpPr>
      <xdr:spPr>
        <a:xfrm>
          <a:off x="9588500" y="63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25933</xdr:rowOff>
    </xdr:from>
    <xdr:to>
      <xdr:col>46</xdr:col>
      <xdr:colOff>38100</xdr:colOff>
      <xdr:row>37</xdr:row>
      <xdr:rowOff>127533</xdr:rowOff>
    </xdr:to>
    <xdr:sp macro="" textlink="">
      <xdr:nvSpPr>
        <xdr:cNvPr id="119" name="楕円 118"/>
        <xdr:cNvSpPr/>
      </xdr:nvSpPr>
      <xdr:spPr>
        <a:xfrm>
          <a:off x="8699500" y="63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55893</xdr:rowOff>
    </xdr:from>
    <xdr:to>
      <xdr:col>50</xdr:col>
      <xdr:colOff>114300</xdr:colOff>
      <xdr:row>37</xdr:row>
      <xdr:rowOff>76733</xdr:rowOff>
    </xdr:to>
    <xdr:cxnSp macro="">
      <xdr:nvCxnSpPr>
        <xdr:cNvPr id="120" name="直線コネクタ 119"/>
        <xdr:cNvCxnSpPr/>
      </xdr:nvCxnSpPr>
      <xdr:spPr>
        <a:xfrm flipV="1">
          <a:off x="8750300" y="639954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77940</xdr:rowOff>
    </xdr:from>
    <xdr:to>
      <xdr:col>41</xdr:col>
      <xdr:colOff>101600</xdr:colOff>
      <xdr:row>39</xdr:row>
      <xdr:rowOff>8090</xdr:rowOff>
    </xdr:to>
    <xdr:sp macro="" textlink="">
      <xdr:nvSpPr>
        <xdr:cNvPr id="121" name="楕円 120"/>
        <xdr:cNvSpPr/>
      </xdr:nvSpPr>
      <xdr:spPr>
        <a:xfrm>
          <a:off x="7810500" y="65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76733</xdr:rowOff>
    </xdr:from>
    <xdr:to>
      <xdr:col>45</xdr:col>
      <xdr:colOff>177800</xdr:colOff>
      <xdr:row>38</xdr:row>
      <xdr:rowOff>128740</xdr:rowOff>
    </xdr:to>
    <xdr:cxnSp macro="">
      <xdr:nvCxnSpPr>
        <xdr:cNvPr id="122" name="直線コネクタ 121"/>
        <xdr:cNvCxnSpPr/>
      </xdr:nvCxnSpPr>
      <xdr:spPr>
        <a:xfrm flipV="1">
          <a:off x="7861300" y="6420383"/>
          <a:ext cx="889000" cy="2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23" name="n_1aveValue【道路】&#10;一人当たり延長"/>
        <xdr:cNvSpPr txBox="1"/>
      </xdr:nvSpPr>
      <xdr:spPr>
        <a:xfrm>
          <a:off x="93594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24" name="n_2aveValue【道路】&#10;一人当たり延長"/>
        <xdr:cNvSpPr txBox="1"/>
      </xdr:nvSpPr>
      <xdr:spPr>
        <a:xfrm>
          <a:off x="8483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2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123220</xdr:rowOff>
    </xdr:from>
    <xdr:ext cx="534377" cy="259045"/>
    <xdr:sp macro="" textlink="">
      <xdr:nvSpPr>
        <xdr:cNvPr id="126" name="n_1mainValue【道路】&#10;一人当たり延長"/>
        <xdr:cNvSpPr txBox="1"/>
      </xdr:nvSpPr>
      <xdr:spPr>
        <a:xfrm>
          <a:off x="9359411" y="61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144060</xdr:rowOff>
    </xdr:from>
    <xdr:ext cx="534377" cy="259045"/>
    <xdr:sp macro="" textlink="">
      <xdr:nvSpPr>
        <xdr:cNvPr id="127" name="n_2mainValue【道路】&#10;一人当たり延長"/>
        <xdr:cNvSpPr txBox="1"/>
      </xdr:nvSpPr>
      <xdr:spPr>
        <a:xfrm>
          <a:off x="8483111" y="61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170667</xdr:rowOff>
    </xdr:from>
    <xdr:ext cx="534377" cy="259045"/>
    <xdr:sp macro="" textlink="">
      <xdr:nvSpPr>
        <xdr:cNvPr id="128" name="n_3mainValue【道路】&#10;一人当たり延長"/>
        <xdr:cNvSpPr txBox="1"/>
      </xdr:nvSpPr>
      <xdr:spPr>
        <a:xfrm>
          <a:off x="7594111" y="66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3" name="直線コネクタ 15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5" name="直線コネクタ 15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5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57" name="直線コネクタ 15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5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59" name="フローチャート: 判断 15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0" name="フローチャート: 判断 15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1" name="フローチャート: 判断 16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2" name="フローチャート: 判断 16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105410</xdr:rowOff>
    </xdr:from>
    <xdr:to>
      <xdr:col>20</xdr:col>
      <xdr:colOff>38100</xdr:colOff>
      <xdr:row>64</xdr:row>
      <xdr:rowOff>35560</xdr:rowOff>
    </xdr:to>
    <xdr:sp macro="" textlink="">
      <xdr:nvSpPr>
        <xdr:cNvPr id="168" name="楕円 167"/>
        <xdr:cNvSpPr/>
      </xdr:nvSpPr>
      <xdr:spPr>
        <a:xfrm>
          <a:off x="3746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133985</xdr:rowOff>
    </xdr:from>
    <xdr:to>
      <xdr:col>15</xdr:col>
      <xdr:colOff>101600</xdr:colOff>
      <xdr:row>64</xdr:row>
      <xdr:rowOff>64135</xdr:rowOff>
    </xdr:to>
    <xdr:sp macro="" textlink="">
      <xdr:nvSpPr>
        <xdr:cNvPr id="169" name="楕円 168"/>
        <xdr:cNvSpPr/>
      </xdr:nvSpPr>
      <xdr:spPr>
        <a:xfrm>
          <a:off x="2857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156210</xdr:rowOff>
    </xdr:from>
    <xdr:to>
      <xdr:col>19</xdr:col>
      <xdr:colOff>177800</xdr:colOff>
      <xdr:row>64</xdr:row>
      <xdr:rowOff>13335</xdr:rowOff>
    </xdr:to>
    <xdr:cxnSp macro="">
      <xdr:nvCxnSpPr>
        <xdr:cNvPr id="170" name="直線コネクタ 169"/>
        <xdr:cNvCxnSpPr/>
      </xdr:nvCxnSpPr>
      <xdr:spPr>
        <a:xfrm flipV="1">
          <a:off x="2908300" y="10957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71" name="楕円 170"/>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13335</xdr:rowOff>
    </xdr:from>
    <xdr:to>
      <xdr:col>15</xdr:col>
      <xdr:colOff>50800</xdr:colOff>
      <xdr:row>64</xdr:row>
      <xdr:rowOff>45720</xdr:rowOff>
    </xdr:to>
    <xdr:cxnSp macro="">
      <xdr:nvCxnSpPr>
        <xdr:cNvPr id="172" name="直線コネクタ 171"/>
        <xdr:cNvCxnSpPr/>
      </xdr:nvCxnSpPr>
      <xdr:spPr>
        <a:xfrm flipV="1">
          <a:off x="2019300" y="109861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73" name="n_1aveValue【橋りょう・トンネ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74" name="n_2ave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75"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26687</xdr:rowOff>
    </xdr:from>
    <xdr:ext cx="405111" cy="259045"/>
    <xdr:sp macro="" textlink="">
      <xdr:nvSpPr>
        <xdr:cNvPr id="176" name="n_1mainValue【橋りょう・トンネル】&#10;有形固定資産減価償却率"/>
        <xdr:cNvSpPr txBox="1"/>
      </xdr:nvSpPr>
      <xdr:spPr>
        <a:xfrm>
          <a:off x="35820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55262</xdr:rowOff>
    </xdr:from>
    <xdr:ext cx="405111" cy="259045"/>
    <xdr:sp macro="" textlink="">
      <xdr:nvSpPr>
        <xdr:cNvPr id="177" name="n_2mainValue【橋りょう・トンネル】&#10;有形固定資産減価償却率"/>
        <xdr:cNvSpPr txBox="1"/>
      </xdr:nvSpPr>
      <xdr:spPr>
        <a:xfrm>
          <a:off x="27057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178" name="n_3mainValue【橋りょう・トンネル】&#10;有形固定資産減価償却率"/>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04" name="直線コネクタ 203"/>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5"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06" name="直線コネクタ 205"/>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07"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08" name="直線コネクタ 207"/>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09"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10" name="フローチャート: 判断 209"/>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11" name="フローチャート: 判断 210"/>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12" name="フローチャート: 判断 211"/>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13" name="フローチャート: 判断 212"/>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126061</xdr:rowOff>
    </xdr:from>
    <xdr:to>
      <xdr:col>50</xdr:col>
      <xdr:colOff>165100</xdr:colOff>
      <xdr:row>62</xdr:row>
      <xdr:rowOff>56211</xdr:rowOff>
    </xdr:to>
    <xdr:sp macro="" textlink="">
      <xdr:nvSpPr>
        <xdr:cNvPr id="219" name="楕円 218"/>
        <xdr:cNvSpPr/>
      </xdr:nvSpPr>
      <xdr:spPr>
        <a:xfrm>
          <a:off x="9588500" y="105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142476</xdr:rowOff>
    </xdr:from>
    <xdr:to>
      <xdr:col>46</xdr:col>
      <xdr:colOff>38100</xdr:colOff>
      <xdr:row>62</xdr:row>
      <xdr:rowOff>72626</xdr:rowOff>
    </xdr:to>
    <xdr:sp macro="" textlink="">
      <xdr:nvSpPr>
        <xdr:cNvPr id="220" name="楕円 219"/>
        <xdr:cNvSpPr/>
      </xdr:nvSpPr>
      <xdr:spPr>
        <a:xfrm>
          <a:off x="8699500" y="106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5411</xdr:rowOff>
    </xdr:from>
    <xdr:to>
      <xdr:col>50</xdr:col>
      <xdr:colOff>114300</xdr:colOff>
      <xdr:row>62</xdr:row>
      <xdr:rowOff>21826</xdr:rowOff>
    </xdr:to>
    <xdr:cxnSp macro="">
      <xdr:nvCxnSpPr>
        <xdr:cNvPr id="221" name="直線コネクタ 220"/>
        <xdr:cNvCxnSpPr/>
      </xdr:nvCxnSpPr>
      <xdr:spPr>
        <a:xfrm flipV="1">
          <a:off x="8750300" y="10635311"/>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153050</xdr:rowOff>
    </xdr:from>
    <xdr:to>
      <xdr:col>41</xdr:col>
      <xdr:colOff>101600</xdr:colOff>
      <xdr:row>62</xdr:row>
      <xdr:rowOff>83200</xdr:rowOff>
    </xdr:to>
    <xdr:sp macro="" textlink="">
      <xdr:nvSpPr>
        <xdr:cNvPr id="222" name="楕円 221"/>
        <xdr:cNvSpPr/>
      </xdr:nvSpPr>
      <xdr:spPr>
        <a:xfrm>
          <a:off x="7810500" y="106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21826</xdr:rowOff>
    </xdr:from>
    <xdr:to>
      <xdr:col>45</xdr:col>
      <xdr:colOff>177800</xdr:colOff>
      <xdr:row>62</xdr:row>
      <xdr:rowOff>32400</xdr:rowOff>
    </xdr:to>
    <xdr:cxnSp macro="">
      <xdr:nvCxnSpPr>
        <xdr:cNvPr id="223" name="直線コネクタ 222"/>
        <xdr:cNvCxnSpPr/>
      </xdr:nvCxnSpPr>
      <xdr:spPr>
        <a:xfrm flipV="1">
          <a:off x="7861300" y="10651726"/>
          <a:ext cx="8890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24" name="n_1aveValue【橋りょう・トンネル】&#10;一人当たり有形固定資産（償却資産）額"/>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25" name="n_2aveValue【橋りょう・トンネル】&#10;一人当たり有形固定資産（償却資産）額"/>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26"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72738</xdr:rowOff>
    </xdr:from>
    <xdr:ext cx="599010" cy="259045"/>
    <xdr:sp macro="" textlink="">
      <xdr:nvSpPr>
        <xdr:cNvPr id="227" name="n_1mainValue【橋りょう・トンネル】&#10;一人当たり有形固定資産（償却資産）額"/>
        <xdr:cNvSpPr txBox="1"/>
      </xdr:nvSpPr>
      <xdr:spPr>
        <a:xfrm>
          <a:off x="9327095" y="103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89153</xdr:rowOff>
    </xdr:from>
    <xdr:ext cx="599010" cy="259045"/>
    <xdr:sp macro="" textlink="">
      <xdr:nvSpPr>
        <xdr:cNvPr id="228" name="n_2mainValue【橋りょう・トンネル】&#10;一人当たり有形固定資産（償却資産）額"/>
        <xdr:cNvSpPr txBox="1"/>
      </xdr:nvSpPr>
      <xdr:spPr>
        <a:xfrm>
          <a:off x="8450795" y="1037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74327</xdr:rowOff>
    </xdr:from>
    <xdr:ext cx="599010" cy="259045"/>
    <xdr:sp macro="" textlink="">
      <xdr:nvSpPr>
        <xdr:cNvPr id="229" name="n_3mainValue【橋りょう・トンネル】&#10;一人当たり有形固定資産（償却資産）額"/>
        <xdr:cNvSpPr txBox="1"/>
      </xdr:nvSpPr>
      <xdr:spPr>
        <a:xfrm>
          <a:off x="7561795" y="1070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55" name="直線コネクタ 254"/>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56"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57" name="直線コネクタ 256"/>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58"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59" name="直線コネクタ 258"/>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60"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61" name="フローチャート: 判断 260"/>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62" name="フローチャート: 判断 261"/>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63" name="フローチャート: 判断 262"/>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64" name="フローチャート: 判断 263"/>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75474</xdr:rowOff>
    </xdr:from>
    <xdr:to>
      <xdr:col>20</xdr:col>
      <xdr:colOff>38100</xdr:colOff>
      <xdr:row>79</xdr:row>
      <xdr:rowOff>5624</xdr:rowOff>
    </xdr:to>
    <xdr:sp macro="" textlink="">
      <xdr:nvSpPr>
        <xdr:cNvPr id="270" name="楕円 269"/>
        <xdr:cNvSpPr/>
      </xdr:nvSpPr>
      <xdr:spPr>
        <a:xfrm>
          <a:off x="3746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106499</xdr:rowOff>
    </xdr:from>
    <xdr:to>
      <xdr:col>15</xdr:col>
      <xdr:colOff>101600</xdr:colOff>
      <xdr:row>79</xdr:row>
      <xdr:rowOff>36649</xdr:rowOff>
    </xdr:to>
    <xdr:sp macro="" textlink="">
      <xdr:nvSpPr>
        <xdr:cNvPr id="271" name="楕円 270"/>
        <xdr:cNvSpPr/>
      </xdr:nvSpPr>
      <xdr:spPr>
        <a:xfrm>
          <a:off x="2857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126274</xdr:rowOff>
    </xdr:from>
    <xdr:to>
      <xdr:col>19</xdr:col>
      <xdr:colOff>177800</xdr:colOff>
      <xdr:row>78</xdr:row>
      <xdr:rowOff>157299</xdr:rowOff>
    </xdr:to>
    <xdr:cxnSp macro="">
      <xdr:nvCxnSpPr>
        <xdr:cNvPr id="272" name="直線コネクタ 271"/>
        <xdr:cNvCxnSpPr/>
      </xdr:nvCxnSpPr>
      <xdr:spPr>
        <a:xfrm flipV="1">
          <a:off x="2908300" y="134993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137523</xdr:rowOff>
    </xdr:from>
    <xdr:to>
      <xdr:col>10</xdr:col>
      <xdr:colOff>165100</xdr:colOff>
      <xdr:row>79</xdr:row>
      <xdr:rowOff>67673</xdr:rowOff>
    </xdr:to>
    <xdr:sp macro="" textlink="">
      <xdr:nvSpPr>
        <xdr:cNvPr id="273" name="楕円 272"/>
        <xdr:cNvSpPr/>
      </xdr:nvSpPr>
      <xdr:spPr>
        <a:xfrm>
          <a:off x="1968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157299</xdr:rowOff>
    </xdr:from>
    <xdr:to>
      <xdr:col>15</xdr:col>
      <xdr:colOff>50800</xdr:colOff>
      <xdr:row>79</xdr:row>
      <xdr:rowOff>16873</xdr:rowOff>
    </xdr:to>
    <xdr:cxnSp macro="">
      <xdr:nvCxnSpPr>
        <xdr:cNvPr id="274" name="直線コネクタ 273"/>
        <xdr:cNvCxnSpPr/>
      </xdr:nvCxnSpPr>
      <xdr:spPr>
        <a:xfrm flipV="1">
          <a:off x="2019300" y="135303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75"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76"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77"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22151</xdr:rowOff>
    </xdr:from>
    <xdr:ext cx="405111" cy="259045"/>
    <xdr:sp macro="" textlink="">
      <xdr:nvSpPr>
        <xdr:cNvPr id="278" name="n_1mainValue【公営住宅】&#10;有形固定資産減価償却率"/>
        <xdr:cNvSpPr txBox="1"/>
      </xdr:nvSpPr>
      <xdr:spPr>
        <a:xfrm>
          <a:off x="35820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53176</xdr:rowOff>
    </xdr:from>
    <xdr:ext cx="405111" cy="259045"/>
    <xdr:sp macro="" textlink="">
      <xdr:nvSpPr>
        <xdr:cNvPr id="279" name="n_2mainValue【公営住宅】&#10;有形固定資産減価償却率"/>
        <xdr:cNvSpPr txBox="1"/>
      </xdr:nvSpPr>
      <xdr:spPr>
        <a:xfrm>
          <a:off x="2705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84200</xdr:rowOff>
    </xdr:from>
    <xdr:ext cx="405111" cy="259045"/>
    <xdr:sp macro="" textlink="">
      <xdr:nvSpPr>
        <xdr:cNvPr id="280" name="n_3mainValue【公営住宅】&#10;有形固定資産減価償却率"/>
        <xdr:cNvSpPr txBox="1"/>
      </xdr:nvSpPr>
      <xdr:spPr>
        <a:xfrm>
          <a:off x="1816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06" name="直線コネクタ 305"/>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07"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08" name="直線コネクタ 30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09"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10" name="直線コネクタ 309"/>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11"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12" name="フローチャート: 判断 311"/>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3" name="フローチャート: 判断 312"/>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14" name="フローチャート: 判断 313"/>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15" name="フローチャート: 判断 314"/>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32040</xdr:rowOff>
    </xdr:from>
    <xdr:to>
      <xdr:col>50</xdr:col>
      <xdr:colOff>165100</xdr:colOff>
      <xdr:row>85</xdr:row>
      <xdr:rowOff>133640</xdr:rowOff>
    </xdr:to>
    <xdr:sp macro="" textlink="">
      <xdr:nvSpPr>
        <xdr:cNvPr id="321" name="楕円 320"/>
        <xdr:cNvSpPr/>
      </xdr:nvSpPr>
      <xdr:spPr>
        <a:xfrm>
          <a:off x="9588500" y="146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25183</xdr:rowOff>
    </xdr:from>
    <xdr:to>
      <xdr:col>46</xdr:col>
      <xdr:colOff>38100</xdr:colOff>
      <xdr:row>85</xdr:row>
      <xdr:rowOff>126783</xdr:rowOff>
    </xdr:to>
    <xdr:sp macro="" textlink="">
      <xdr:nvSpPr>
        <xdr:cNvPr id="322" name="楕円 321"/>
        <xdr:cNvSpPr/>
      </xdr:nvSpPr>
      <xdr:spPr>
        <a:xfrm>
          <a:off x="8699500" y="145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75983</xdr:rowOff>
    </xdr:from>
    <xdr:to>
      <xdr:col>50</xdr:col>
      <xdr:colOff>114300</xdr:colOff>
      <xdr:row>85</xdr:row>
      <xdr:rowOff>82840</xdr:rowOff>
    </xdr:to>
    <xdr:cxnSp macro="">
      <xdr:nvCxnSpPr>
        <xdr:cNvPr id="323" name="直線コネクタ 322"/>
        <xdr:cNvCxnSpPr/>
      </xdr:nvCxnSpPr>
      <xdr:spPr>
        <a:xfrm>
          <a:off x="8750300" y="1464923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24529</xdr:rowOff>
    </xdr:from>
    <xdr:to>
      <xdr:col>41</xdr:col>
      <xdr:colOff>101600</xdr:colOff>
      <xdr:row>85</xdr:row>
      <xdr:rowOff>126129</xdr:rowOff>
    </xdr:to>
    <xdr:sp macro="" textlink="">
      <xdr:nvSpPr>
        <xdr:cNvPr id="324" name="楕円 323"/>
        <xdr:cNvSpPr/>
      </xdr:nvSpPr>
      <xdr:spPr>
        <a:xfrm>
          <a:off x="7810500" y="14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75329</xdr:rowOff>
    </xdr:from>
    <xdr:to>
      <xdr:col>45</xdr:col>
      <xdr:colOff>177800</xdr:colOff>
      <xdr:row>85</xdr:row>
      <xdr:rowOff>75983</xdr:rowOff>
    </xdr:to>
    <xdr:cxnSp macro="">
      <xdr:nvCxnSpPr>
        <xdr:cNvPr id="325" name="直線コネクタ 324"/>
        <xdr:cNvCxnSpPr/>
      </xdr:nvCxnSpPr>
      <xdr:spPr>
        <a:xfrm>
          <a:off x="7861300" y="1464857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26"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27"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28"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124767</xdr:rowOff>
    </xdr:from>
    <xdr:ext cx="469744" cy="259045"/>
    <xdr:sp macro="" textlink="">
      <xdr:nvSpPr>
        <xdr:cNvPr id="329" name="n_1mainValue【公営住宅】&#10;一人当たり面積"/>
        <xdr:cNvSpPr txBox="1"/>
      </xdr:nvSpPr>
      <xdr:spPr>
        <a:xfrm>
          <a:off x="9391727" y="146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117910</xdr:rowOff>
    </xdr:from>
    <xdr:ext cx="469744" cy="259045"/>
    <xdr:sp macro="" textlink="">
      <xdr:nvSpPr>
        <xdr:cNvPr id="330" name="n_2mainValue【公営住宅】&#10;一人当たり面積"/>
        <xdr:cNvSpPr txBox="1"/>
      </xdr:nvSpPr>
      <xdr:spPr>
        <a:xfrm>
          <a:off x="8515427" y="146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117256</xdr:rowOff>
    </xdr:from>
    <xdr:ext cx="469744" cy="259045"/>
    <xdr:sp macro="" textlink="">
      <xdr:nvSpPr>
        <xdr:cNvPr id="331" name="n_3mainValue【公営住宅】&#10;一人当たり面積"/>
        <xdr:cNvSpPr txBox="1"/>
      </xdr:nvSpPr>
      <xdr:spPr>
        <a:xfrm>
          <a:off x="7626427" y="146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73" name="直線コネクタ 372"/>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74"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75" name="直線コネクタ 374"/>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378"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79" name="フローチャート: 判断 378"/>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80" name="フローチャート: 判断 379"/>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81" name="フローチャート: 判断 380"/>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382" name="フローチャート: 判断 381"/>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8" name="楕円 38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9" name="楕円 388"/>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90" name="直線コネクタ 389"/>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391" name="楕円 390"/>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392" name="直線コネクタ 391"/>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393"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394"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395"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6"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7"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398"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20" name="直線コネクタ 419"/>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21"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22" name="直線コネクタ 421"/>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23"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24" name="直線コネクタ 423"/>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25"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26" name="フローチャート: 判断 425"/>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27" name="フローチャート: 判断 426"/>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28" name="フローチャート: 判断 427"/>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29" name="フローチャート: 判断 428"/>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435" name="楕円 434"/>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64262</xdr:rowOff>
    </xdr:from>
    <xdr:to>
      <xdr:col>107</xdr:col>
      <xdr:colOff>101600</xdr:colOff>
      <xdr:row>40</xdr:row>
      <xdr:rowOff>165862</xdr:rowOff>
    </xdr:to>
    <xdr:sp macro="" textlink="">
      <xdr:nvSpPr>
        <xdr:cNvPr id="436" name="楕円 435"/>
        <xdr:cNvSpPr/>
      </xdr:nvSpPr>
      <xdr:spPr>
        <a:xfrm>
          <a:off x="20383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41</xdr:row>
      <xdr:rowOff>16764</xdr:rowOff>
    </xdr:to>
    <xdr:cxnSp macro="">
      <xdr:nvCxnSpPr>
        <xdr:cNvPr id="437" name="直線コネクタ 436"/>
        <xdr:cNvCxnSpPr/>
      </xdr:nvCxnSpPr>
      <xdr:spPr>
        <a:xfrm>
          <a:off x="20434300" y="697306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68834</xdr:rowOff>
    </xdr:from>
    <xdr:to>
      <xdr:col>102</xdr:col>
      <xdr:colOff>165100</xdr:colOff>
      <xdr:row>40</xdr:row>
      <xdr:rowOff>170434</xdr:rowOff>
    </xdr:to>
    <xdr:sp macro="" textlink="">
      <xdr:nvSpPr>
        <xdr:cNvPr id="438" name="楕円 437"/>
        <xdr:cNvSpPr/>
      </xdr:nvSpPr>
      <xdr:spPr>
        <a:xfrm>
          <a:off x="19494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119634</xdr:rowOff>
    </xdr:to>
    <xdr:cxnSp macro="">
      <xdr:nvCxnSpPr>
        <xdr:cNvPr id="439" name="直線コネクタ 438"/>
        <xdr:cNvCxnSpPr/>
      </xdr:nvCxnSpPr>
      <xdr:spPr>
        <a:xfrm flipV="1">
          <a:off x="19545300" y="69730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440"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41"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42"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443" name="n_1mainValue【認定こども園・幼稚園・保育所】&#10;一人当たり面積"/>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444" name="n_2mainValue【認定こども園・幼稚園・保育所】&#10;一人当たり面積"/>
        <xdr:cNvSpPr txBox="1"/>
      </xdr:nvSpPr>
      <xdr:spPr>
        <a:xfrm>
          <a:off x="20199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161561</xdr:rowOff>
    </xdr:from>
    <xdr:ext cx="469744" cy="259045"/>
    <xdr:sp macro="" textlink="">
      <xdr:nvSpPr>
        <xdr:cNvPr id="445" name="n_3mainValue【認定こども園・幼稚園・保育所】&#10;一人当たり面積"/>
        <xdr:cNvSpPr txBox="1"/>
      </xdr:nvSpPr>
      <xdr:spPr>
        <a:xfrm>
          <a:off x="19310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8" name="テキスト ボックス 45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8" name="テキスト ボックス 46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72" name="直線コネクタ 47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7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74" name="直線コネクタ 47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7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76" name="直線コネクタ 47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77"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78" name="フローチャート: 判断 47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9" name="フローチャート: 判断 47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80" name="フローチャート: 判断 47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81" name="フローチャート: 判断 48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21046</xdr:rowOff>
    </xdr:from>
    <xdr:to>
      <xdr:col>81</xdr:col>
      <xdr:colOff>101600</xdr:colOff>
      <xdr:row>62</xdr:row>
      <xdr:rowOff>122646</xdr:rowOff>
    </xdr:to>
    <xdr:sp macro="" textlink="">
      <xdr:nvSpPr>
        <xdr:cNvPr id="487" name="楕円 486"/>
        <xdr:cNvSpPr/>
      </xdr:nvSpPr>
      <xdr:spPr>
        <a:xfrm>
          <a:off x="15430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89626</xdr:rowOff>
    </xdr:from>
    <xdr:to>
      <xdr:col>76</xdr:col>
      <xdr:colOff>165100</xdr:colOff>
      <xdr:row>63</xdr:row>
      <xdr:rowOff>19776</xdr:rowOff>
    </xdr:to>
    <xdr:sp macro="" textlink="">
      <xdr:nvSpPr>
        <xdr:cNvPr id="488" name="楕円 487"/>
        <xdr:cNvSpPr/>
      </xdr:nvSpPr>
      <xdr:spPr>
        <a:xfrm>
          <a:off x="1454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71846</xdr:rowOff>
    </xdr:from>
    <xdr:to>
      <xdr:col>81</xdr:col>
      <xdr:colOff>50800</xdr:colOff>
      <xdr:row>62</xdr:row>
      <xdr:rowOff>140426</xdr:rowOff>
    </xdr:to>
    <xdr:cxnSp macro="">
      <xdr:nvCxnSpPr>
        <xdr:cNvPr id="489" name="直線コネクタ 488"/>
        <xdr:cNvCxnSpPr/>
      </xdr:nvCxnSpPr>
      <xdr:spPr>
        <a:xfrm flipV="1">
          <a:off x="14592300" y="107017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168003</xdr:rowOff>
    </xdr:from>
    <xdr:to>
      <xdr:col>72</xdr:col>
      <xdr:colOff>38100</xdr:colOff>
      <xdr:row>63</xdr:row>
      <xdr:rowOff>98153</xdr:rowOff>
    </xdr:to>
    <xdr:sp macro="" textlink="">
      <xdr:nvSpPr>
        <xdr:cNvPr id="490" name="楕円 489"/>
        <xdr:cNvSpPr/>
      </xdr:nvSpPr>
      <xdr:spPr>
        <a:xfrm>
          <a:off x="13652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63</xdr:row>
      <xdr:rowOff>47353</xdr:rowOff>
    </xdr:to>
    <xdr:cxnSp macro="">
      <xdr:nvCxnSpPr>
        <xdr:cNvPr id="491" name="直線コネクタ 490"/>
        <xdr:cNvCxnSpPr/>
      </xdr:nvCxnSpPr>
      <xdr:spPr>
        <a:xfrm flipV="1">
          <a:off x="13703300" y="107703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2"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93"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94"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113773</xdr:rowOff>
    </xdr:from>
    <xdr:ext cx="405111" cy="259045"/>
    <xdr:sp macro="" textlink="">
      <xdr:nvSpPr>
        <xdr:cNvPr id="495" name="n_1mainValue【学校施設】&#10;有形固定資産減価償却率"/>
        <xdr:cNvSpPr txBox="1"/>
      </xdr:nvSpPr>
      <xdr:spPr>
        <a:xfrm>
          <a:off x="15266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10903</xdr:rowOff>
    </xdr:from>
    <xdr:ext cx="405111" cy="259045"/>
    <xdr:sp macro="" textlink="">
      <xdr:nvSpPr>
        <xdr:cNvPr id="496" name="n_2mainValue【学校施設】&#10;有形固定資産減価償却率"/>
        <xdr:cNvSpPr txBox="1"/>
      </xdr:nvSpPr>
      <xdr:spPr>
        <a:xfrm>
          <a:off x="14389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89280</xdr:rowOff>
    </xdr:from>
    <xdr:ext cx="405111" cy="259045"/>
    <xdr:sp macro="" textlink="">
      <xdr:nvSpPr>
        <xdr:cNvPr id="497" name="n_3mainValue【学校施設】&#10;有形固定資産減価償却率"/>
        <xdr:cNvSpPr txBox="1"/>
      </xdr:nvSpPr>
      <xdr:spPr>
        <a:xfrm>
          <a:off x="13500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1" name="テキスト ボックス 5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3" name="テキスト ボックス 5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5" name="テキスト ボックス 5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7" name="テキスト ボックス 5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23" name="直線コネクタ 522"/>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24"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25" name="直線コネクタ 524"/>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26"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27" name="直線コネクタ 526"/>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28"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29" name="フローチャート: 判断 528"/>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30" name="フローチャート: 判断 529"/>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31" name="フローチャート: 判断 530"/>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32" name="フローチャート: 判断 531"/>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67092</xdr:rowOff>
    </xdr:from>
    <xdr:to>
      <xdr:col>112</xdr:col>
      <xdr:colOff>38100</xdr:colOff>
      <xdr:row>62</xdr:row>
      <xdr:rowOff>168692</xdr:rowOff>
    </xdr:to>
    <xdr:sp macro="" textlink="">
      <xdr:nvSpPr>
        <xdr:cNvPr id="538" name="楕円 537"/>
        <xdr:cNvSpPr/>
      </xdr:nvSpPr>
      <xdr:spPr>
        <a:xfrm>
          <a:off x="21272500" y="106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76399</xdr:rowOff>
    </xdr:from>
    <xdr:to>
      <xdr:col>107</xdr:col>
      <xdr:colOff>101600</xdr:colOff>
      <xdr:row>63</xdr:row>
      <xdr:rowOff>6549</xdr:rowOff>
    </xdr:to>
    <xdr:sp macro="" textlink="">
      <xdr:nvSpPr>
        <xdr:cNvPr id="539" name="楕円 538"/>
        <xdr:cNvSpPr/>
      </xdr:nvSpPr>
      <xdr:spPr>
        <a:xfrm>
          <a:off x="20383500" y="107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117892</xdr:rowOff>
    </xdr:from>
    <xdr:to>
      <xdr:col>111</xdr:col>
      <xdr:colOff>177800</xdr:colOff>
      <xdr:row>62</xdr:row>
      <xdr:rowOff>127199</xdr:rowOff>
    </xdr:to>
    <xdr:cxnSp macro="">
      <xdr:nvCxnSpPr>
        <xdr:cNvPr id="540" name="直線コネクタ 539"/>
        <xdr:cNvCxnSpPr/>
      </xdr:nvCxnSpPr>
      <xdr:spPr>
        <a:xfrm flipV="1">
          <a:off x="20434300" y="1074779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84564</xdr:rowOff>
    </xdr:from>
    <xdr:to>
      <xdr:col>102</xdr:col>
      <xdr:colOff>165100</xdr:colOff>
      <xdr:row>63</xdr:row>
      <xdr:rowOff>14714</xdr:rowOff>
    </xdr:to>
    <xdr:sp macro="" textlink="">
      <xdr:nvSpPr>
        <xdr:cNvPr id="541" name="楕円 540"/>
        <xdr:cNvSpPr/>
      </xdr:nvSpPr>
      <xdr:spPr>
        <a:xfrm>
          <a:off x="19494500" y="107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127199</xdr:rowOff>
    </xdr:from>
    <xdr:to>
      <xdr:col>107</xdr:col>
      <xdr:colOff>50800</xdr:colOff>
      <xdr:row>62</xdr:row>
      <xdr:rowOff>135364</xdr:rowOff>
    </xdr:to>
    <xdr:cxnSp macro="">
      <xdr:nvCxnSpPr>
        <xdr:cNvPr id="542" name="直線コネクタ 541"/>
        <xdr:cNvCxnSpPr/>
      </xdr:nvCxnSpPr>
      <xdr:spPr>
        <a:xfrm flipV="1">
          <a:off x="19545300" y="10757099"/>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43"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44"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45"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159819</xdr:rowOff>
    </xdr:from>
    <xdr:ext cx="469744" cy="259045"/>
    <xdr:sp macro="" textlink="">
      <xdr:nvSpPr>
        <xdr:cNvPr id="546" name="n_1mainValue【学校施設】&#10;一人当たり面積"/>
        <xdr:cNvSpPr txBox="1"/>
      </xdr:nvSpPr>
      <xdr:spPr>
        <a:xfrm>
          <a:off x="21075727" y="107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169126</xdr:rowOff>
    </xdr:from>
    <xdr:ext cx="469744" cy="259045"/>
    <xdr:sp macro="" textlink="">
      <xdr:nvSpPr>
        <xdr:cNvPr id="547" name="n_2mainValue【学校施設】&#10;一人当たり面積"/>
        <xdr:cNvSpPr txBox="1"/>
      </xdr:nvSpPr>
      <xdr:spPr>
        <a:xfrm>
          <a:off x="20199427" y="107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5841</xdr:rowOff>
    </xdr:from>
    <xdr:ext cx="469744" cy="259045"/>
    <xdr:sp macro="" textlink="">
      <xdr:nvSpPr>
        <xdr:cNvPr id="548" name="n_3mainValue【学校施設】&#10;一人当たり面積"/>
        <xdr:cNvSpPr txBox="1"/>
      </xdr:nvSpPr>
      <xdr:spPr>
        <a:xfrm>
          <a:off x="19310427" y="108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9" name="直線コネクタ 55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60" name="テキスト ボックス 55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1" name="直線コネクタ 56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2" name="テキスト ボックス 56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3" name="直線コネクタ 56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4" name="テキスト ボックス 56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5" name="直線コネクタ 56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6" name="テキスト ボックス 56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7" name="直線コネクタ 56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8" name="テキスト ボックス 56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2" name="直線コネクタ 571"/>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3"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4" name="直線コネクタ 57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5"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6" name="直線コネクタ 57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577"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578" name="フローチャート: 判断 577"/>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579" name="フローチャート: 判断 578"/>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580" name="フローチャート: 判断 579"/>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581" name="フローチャート: 判断 580"/>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8889</xdr:rowOff>
    </xdr:from>
    <xdr:to>
      <xdr:col>81</xdr:col>
      <xdr:colOff>101600</xdr:colOff>
      <xdr:row>80</xdr:row>
      <xdr:rowOff>110489</xdr:rowOff>
    </xdr:to>
    <xdr:sp macro="" textlink="">
      <xdr:nvSpPr>
        <xdr:cNvPr id="587" name="楕円 586"/>
        <xdr:cNvSpPr/>
      </xdr:nvSpPr>
      <xdr:spPr>
        <a:xfrm>
          <a:off x="15430500" y="137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588" name="楕円 587"/>
        <xdr:cNvSpPr/>
      </xdr:nvSpPr>
      <xdr:spPr>
        <a:xfrm>
          <a:off x="14541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59689</xdr:rowOff>
    </xdr:from>
    <xdr:to>
      <xdr:col>81</xdr:col>
      <xdr:colOff>50800</xdr:colOff>
      <xdr:row>80</xdr:row>
      <xdr:rowOff>102870</xdr:rowOff>
    </xdr:to>
    <xdr:cxnSp macro="">
      <xdr:nvCxnSpPr>
        <xdr:cNvPr id="589" name="直線コネクタ 588"/>
        <xdr:cNvCxnSpPr/>
      </xdr:nvCxnSpPr>
      <xdr:spPr>
        <a:xfrm flipV="1">
          <a:off x="14592300" y="1377568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95250</xdr:rowOff>
    </xdr:from>
    <xdr:to>
      <xdr:col>72</xdr:col>
      <xdr:colOff>38100</xdr:colOff>
      <xdr:row>81</xdr:row>
      <xdr:rowOff>25400</xdr:rowOff>
    </xdr:to>
    <xdr:sp macro="" textlink="">
      <xdr:nvSpPr>
        <xdr:cNvPr id="590" name="楕円 589"/>
        <xdr:cNvSpPr/>
      </xdr:nvSpPr>
      <xdr:spPr>
        <a:xfrm>
          <a:off x="136525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102870</xdr:rowOff>
    </xdr:from>
    <xdr:to>
      <xdr:col>76</xdr:col>
      <xdr:colOff>114300</xdr:colOff>
      <xdr:row>80</xdr:row>
      <xdr:rowOff>146050</xdr:rowOff>
    </xdr:to>
    <xdr:cxnSp macro="">
      <xdr:nvCxnSpPr>
        <xdr:cNvPr id="591" name="直線コネクタ 590"/>
        <xdr:cNvCxnSpPr/>
      </xdr:nvCxnSpPr>
      <xdr:spPr>
        <a:xfrm flipV="1">
          <a:off x="13703300" y="1381887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592"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93"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94" name="n_3aveValue【児童館】&#10;有形固定資産減価償却率"/>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127016</xdr:rowOff>
    </xdr:from>
    <xdr:ext cx="405111" cy="259045"/>
    <xdr:sp macro="" textlink="">
      <xdr:nvSpPr>
        <xdr:cNvPr id="595" name="n_1mainValue【児童館】&#10;有形固定資産減価償却率"/>
        <xdr:cNvSpPr txBox="1"/>
      </xdr:nvSpPr>
      <xdr:spPr>
        <a:xfrm>
          <a:off x="15266044"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170197</xdr:rowOff>
    </xdr:from>
    <xdr:ext cx="405111" cy="259045"/>
    <xdr:sp macro="" textlink="">
      <xdr:nvSpPr>
        <xdr:cNvPr id="596" name="n_2mainValue【児童館】&#10;有形固定資産減価償却率"/>
        <xdr:cNvSpPr txBox="1"/>
      </xdr:nvSpPr>
      <xdr:spPr>
        <a:xfrm>
          <a:off x="14389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41927</xdr:rowOff>
    </xdr:from>
    <xdr:ext cx="405111" cy="259045"/>
    <xdr:sp macro="" textlink="">
      <xdr:nvSpPr>
        <xdr:cNvPr id="597" name="n_3mainValue【児童館】&#10;有形固定資産減価償却率"/>
        <xdr:cNvSpPr txBox="1"/>
      </xdr:nvSpPr>
      <xdr:spPr>
        <a:xfrm>
          <a:off x="13500744"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8" name="直線コネクタ 60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9" name="テキスト ボックス 60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0" name="直線コネクタ 60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1" name="テキスト ボックス 61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2" name="直線コネクタ 61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3" name="テキスト ボックス 61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4" name="直線コネクタ 61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5" name="テキスト ボックス 61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6" name="直線コネクタ 61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7" name="テキスト ボックス 61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8" name="直線コネクタ 61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9" name="テキスト ボックス 61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23" name="直線コネクタ 622"/>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2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25" name="直線コネクタ 62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26"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27" name="直線コネクタ 626"/>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109963</xdr:rowOff>
    </xdr:from>
    <xdr:ext cx="469744" cy="259045"/>
    <xdr:sp macro="" textlink="">
      <xdr:nvSpPr>
        <xdr:cNvPr id="628" name="【児童館】&#10;一人当たり面積平均値テキスト"/>
        <xdr:cNvSpPr txBox="1"/>
      </xdr:nvSpPr>
      <xdr:spPr>
        <a:xfrm>
          <a:off x="22199600" y="1434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29" name="フローチャート: 判断 628"/>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30" name="フローチャート: 判断 629"/>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31" name="フローチャート: 判断 630"/>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32" name="フローチャート: 判断 631"/>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169636</xdr:rowOff>
    </xdr:from>
    <xdr:to>
      <xdr:col>112</xdr:col>
      <xdr:colOff>38100</xdr:colOff>
      <xdr:row>82</xdr:row>
      <xdr:rowOff>99786</xdr:rowOff>
    </xdr:to>
    <xdr:sp macro="" textlink="">
      <xdr:nvSpPr>
        <xdr:cNvPr id="638" name="楕円 637"/>
        <xdr:cNvSpPr/>
      </xdr:nvSpPr>
      <xdr:spPr>
        <a:xfrm>
          <a:off x="21272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639" name="楕円 638"/>
        <xdr:cNvSpPr/>
      </xdr:nvSpPr>
      <xdr:spPr>
        <a:xfrm>
          <a:off x="2038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48986</xdr:rowOff>
    </xdr:from>
    <xdr:to>
      <xdr:col>111</xdr:col>
      <xdr:colOff>177800</xdr:colOff>
      <xdr:row>82</xdr:row>
      <xdr:rowOff>70757</xdr:rowOff>
    </xdr:to>
    <xdr:cxnSp macro="">
      <xdr:nvCxnSpPr>
        <xdr:cNvPr id="640" name="直線コネクタ 639"/>
        <xdr:cNvCxnSpPr/>
      </xdr:nvCxnSpPr>
      <xdr:spPr>
        <a:xfrm flipV="1">
          <a:off x="20434300" y="141078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30843</xdr:rowOff>
    </xdr:from>
    <xdr:to>
      <xdr:col>102</xdr:col>
      <xdr:colOff>165100</xdr:colOff>
      <xdr:row>82</xdr:row>
      <xdr:rowOff>132443</xdr:rowOff>
    </xdr:to>
    <xdr:sp macro="" textlink="">
      <xdr:nvSpPr>
        <xdr:cNvPr id="641" name="楕円 640"/>
        <xdr:cNvSpPr/>
      </xdr:nvSpPr>
      <xdr:spPr>
        <a:xfrm>
          <a:off x="194945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70757</xdr:rowOff>
    </xdr:from>
    <xdr:to>
      <xdr:col>107</xdr:col>
      <xdr:colOff>50800</xdr:colOff>
      <xdr:row>82</xdr:row>
      <xdr:rowOff>81643</xdr:rowOff>
    </xdr:to>
    <xdr:cxnSp macro="">
      <xdr:nvCxnSpPr>
        <xdr:cNvPr id="642" name="直線コネクタ 641"/>
        <xdr:cNvCxnSpPr/>
      </xdr:nvCxnSpPr>
      <xdr:spPr>
        <a:xfrm flipV="1">
          <a:off x="19545300" y="1412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85470</xdr:rowOff>
    </xdr:from>
    <xdr:ext cx="469744" cy="259045"/>
    <xdr:sp macro="" textlink="">
      <xdr:nvSpPr>
        <xdr:cNvPr id="643" name="n_1aveValue【児童館】&#10;一人当たり面積"/>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644" name="n_2aveValue【児童館】&#10;一人当たり面積"/>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93634</xdr:rowOff>
    </xdr:from>
    <xdr:ext cx="469744" cy="259045"/>
    <xdr:sp macro="" textlink="">
      <xdr:nvSpPr>
        <xdr:cNvPr id="645" name="n_3aveValue【児童館】&#10;一人当たり面積"/>
        <xdr:cNvSpPr txBox="1"/>
      </xdr:nvSpPr>
      <xdr:spPr>
        <a:xfrm>
          <a:off x="193104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116313</xdr:rowOff>
    </xdr:from>
    <xdr:ext cx="469744" cy="259045"/>
    <xdr:sp macro="" textlink="">
      <xdr:nvSpPr>
        <xdr:cNvPr id="646" name="n_1mainValue【児童館】&#10;一人当たり面積"/>
        <xdr:cNvSpPr txBox="1"/>
      </xdr:nvSpPr>
      <xdr:spPr>
        <a:xfrm>
          <a:off x="210757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647" name="n_2mainValue【児童館】&#10;一人当たり面積"/>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148970</xdr:rowOff>
    </xdr:from>
    <xdr:ext cx="469744" cy="259045"/>
    <xdr:sp macro="" textlink="">
      <xdr:nvSpPr>
        <xdr:cNvPr id="648" name="n_3mainValue【児童館】&#10;一人当たり面積"/>
        <xdr:cNvSpPr txBox="1"/>
      </xdr:nvSpPr>
      <xdr:spPr>
        <a:xfrm>
          <a:off x="193104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9" name="テキスト ボックス 6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0" name="直線コネクタ 6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1" name="テキスト ボックス 6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2" name="直線コネクタ 6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3" name="テキスト ボックス 6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4" name="直線コネクタ 6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5" name="テキスト ボックス 6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6" name="直線コネクタ 6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7" name="テキスト ボックス 6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8" name="直線コネクタ 6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9" name="テキスト ボックス 6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73" name="直線コネクタ 67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7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75" name="直線コネクタ 67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7" name="直線コネクタ 67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78"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79" name="フローチャート: 判断 67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80" name="フローチャート: 判断 67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1" name="フローチャート: 判断 68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82" name="フローチャート: 判断 68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40639</xdr:rowOff>
    </xdr:from>
    <xdr:to>
      <xdr:col>81</xdr:col>
      <xdr:colOff>101600</xdr:colOff>
      <xdr:row>101</xdr:row>
      <xdr:rowOff>142239</xdr:rowOff>
    </xdr:to>
    <xdr:sp macro="" textlink="">
      <xdr:nvSpPr>
        <xdr:cNvPr id="688" name="楕円 687"/>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71120</xdr:rowOff>
    </xdr:from>
    <xdr:to>
      <xdr:col>76</xdr:col>
      <xdr:colOff>165100</xdr:colOff>
      <xdr:row>102</xdr:row>
      <xdr:rowOff>1270</xdr:rowOff>
    </xdr:to>
    <xdr:sp macro="" textlink="">
      <xdr:nvSpPr>
        <xdr:cNvPr id="689" name="楕円 688"/>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91439</xdr:rowOff>
    </xdr:from>
    <xdr:to>
      <xdr:col>81</xdr:col>
      <xdr:colOff>50800</xdr:colOff>
      <xdr:row>101</xdr:row>
      <xdr:rowOff>121920</xdr:rowOff>
    </xdr:to>
    <xdr:cxnSp macro="">
      <xdr:nvCxnSpPr>
        <xdr:cNvPr id="690" name="直線コネクタ 689"/>
        <xdr:cNvCxnSpPr/>
      </xdr:nvCxnSpPr>
      <xdr:spPr>
        <a:xfrm flipV="1">
          <a:off x="14592300" y="17407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71120</xdr:rowOff>
    </xdr:from>
    <xdr:to>
      <xdr:col>72</xdr:col>
      <xdr:colOff>38100</xdr:colOff>
      <xdr:row>102</xdr:row>
      <xdr:rowOff>1270</xdr:rowOff>
    </xdr:to>
    <xdr:sp macro="" textlink="">
      <xdr:nvSpPr>
        <xdr:cNvPr id="691" name="楕円 690"/>
        <xdr:cNvSpPr/>
      </xdr:nvSpPr>
      <xdr:spPr>
        <a:xfrm>
          <a:off x="13652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101</xdr:row>
      <xdr:rowOff>121920</xdr:rowOff>
    </xdr:to>
    <xdr:cxnSp macro="">
      <xdr:nvCxnSpPr>
        <xdr:cNvPr id="692" name="直線コネクタ 691"/>
        <xdr:cNvCxnSpPr/>
      </xdr:nvCxnSpPr>
      <xdr:spPr>
        <a:xfrm>
          <a:off x="13703300" y="17438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93"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4"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695" name="n_3ave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158766</xdr:rowOff>
    </xdr:from>
    <xdr:ext cx="405111" cy="259045"/>
    <xdr:sp macro="" textlink="">
      <xdr:nvSpPr>
        <xdr:cNvPr id="696" name="n_1mainValue【公民館】&#10;有形固定資産減価償却率"/>
        <xdr:cNvSpPr txBox="1"/>
      </xdr:nvSpPr>
      <xdr:spPr>
        <a:xfrm>
          <a:off x="15266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697" name="n_2mainValue【公民館】&#10;有形固定資産減価償却率"/>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17797</xdr:rowOff>
    </xdr:from>
    <xdr:ext cx="405111" cy="259045"/>
    <xdr:sp macro="" textlink="">
      <xdr:nvSpPr>
        <xdr:cNvPr id="698" name="n_3mainValue【公民館】&#10;有形固定資産減価償却率"/>
        <xdr:cNvSpPr txBox="1"/>
      </xdr:nvSpPr>
      <xdr:spPr>
        <a:xfrm>
          <a:off x="13500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20" name="直線コネクタ 719"/>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21"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22" name="直線コネクタ 721"/>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23"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24" name="直線コネクタ 723"/>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25"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6" name="フローチャート: 判断 725"/>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27" name="フローチャート: 判断 726"/>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28" name="フローチャート: 判断 727"/>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29" name="フローチャート: 判断 728"/>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161646</xdr:rowOff>
    </xdr:from>
    <xdr:to>
      <xdr:col>112</xdr:col>
      <xdr:colOff>38100</xdr:colOff>
      <xdr:row>105</xdr:row>
      <xdr:rowOff>91796</xdr:rowOff>
    </xdr:to>
    <xdr:sp macro="" textlink="">
      <xdr:nvSpPr>
        <xdr:cNvPr id="735" name="楕円 734"/>
        <xdr:cNvSpPr/>
      </xdr:nvSpPr>
      <xdr:spPr>
        <a:xfrm>
          <a:off x="21272500" y="17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2997</xdr:rowOff>
    </xdr:from>
    <xdr:to>
      <xdr:col>107</xdr:col>
      <xdr:colOff>101600</xdr:colOff>
      <xdr:row>105</xdr:row>
      <xdr:rowOff>104597</xdr:rowOff>
    </xdr:to>
    <xdr:sp macro="" textlink="">
      <xdr:nvSpPr>
        <xdr:cNvPr id="736" name="楕円 735"/>
        <xdr:cNvSpPr/>
      </xdr:nvSpPr>
      <xdr:spPr>
        <a:xfrm>
          <a:off x="20383500" y="180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40996</xdr:rowOff>
    </xdr:from>
    <xdr:to>
      <xdr:col>111</xdr:col>
      <xdr:colOff>177800</xdr:colOff>
      <xdr:row>105</xdr:row>
      <xdr:rowOff>53797</xdr:rowOff>
    </xdr:to>
    <xdr:cxnSp macro="">
      <xdr:nvCxnSpPr>
        <xdr:cNvPr id="737" name="直線コネクタ 736"/>
        <xdr:cNvCxnSpPr/>
      </xdr:nvCxnSpPr>
      <xdr:spPr>
        <a:xfrm flipV="1">
          <a:off x="20434300" y="1804324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15799</xdr:rowOff>
    </xdr:from>
    <xdr:to>
      <xdr:col>102</xdr:col>
      <xdr:colOff>165100</xdr:colOff>
      <xdr:row>105</xdr:row>
      <xdr:rowOff>117399</xdr:rowOff>
    </xdr:to>
    <xdr:sp macro="" textlink="">
      <xdr:nvSpPr>
        <xdr:cNvPr id="738" name="楕円 737"/>
        <xdr:cNvSpPr/>
      </xdr:nvSpPr>
      <xdr:spPr>
        <a:xfrm>
          <a:off x="19494500" y="180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53797</xdr:rowOff>
    </xdr:from>
    <xdr:to>
      <xdr:col>107</xdr:col>
      <xdr:colOff>50800</xdr:colOff>
      <xdr:row>105</xdr:row>
      <xdr:rowOff>66599</xdr:rowOff>
    </xdr:to>
    <xdr:cxnSp macro="">
      <xdr:nvCxnSpPr>
        <xdr:cNvPr id="739" name="直線コネクタ 738"/>
        <xdr:cNvCxnSpPr/>
      </xdr:nvCxnSpPr>
      <xdr:spPr>
        <a:xfrm flipV="1">
          <a:off x="19545300" y="1805604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740"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741"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160647</xdr:rowOff>
    </xdr:from>
    <xdr:ext cx="469744" cy="259045"/>
    <xdr:sp macro="" textlink="">
      <xdr:nvSpPr>
        <xdr:cNvPr id="742" name="n_3aveValue【公民館】&#10;一人当たり面積"/>
        <xdr:cNvSpPr txBox="1"/>
      </xdr:nvSpPr>
      <xdr:spPr>
        <a:xfrm>
          <a:off x="19310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108323</xdr:rowOff>
    </xdr:from>
    <xdr:ext cx="469744" cy="259045"/>
    <xdr:sp macro="" textlink="">
      <xdr:nvSpPr>
        <xdr:cNvPr id="743" name="n_1mainValue【公民館】&#10;一人当たり面積"/>
        <xdr:cNvSpPr txBox="1"/>
      </xdr:nvSpPr>
      <xdr:spPr>
        <a:xfrm>
          <a:off x="21075727" y="177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121124</xdr:rowOff>
    </xdr:from>
    <xdr:ext cx="469744" cy="259045"/>
    <xdr:sp macro="" textlink="">
      <xdr:nvSpPr>
        <xdr:cNvPr id="744" name="n_2mainValue【公民館】&#10;一人当たり面積"/>
        <xdr:cNvSpPr txBox="1"/>
      </xdr:nvSpPr>
      <xdr:spPr>
        <a:xfrm>
          <a:off x="20199427" y="177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133926</xdr:rowOff>
    </xdr:from>
    <xdr:ext cx="469744" cy="259045"/>
    <xdr:sp macro="" textlink="">
      <xdr:nvSpPr>
        <xdr:cNvPr id="745" name="n_3mainValue【公民館】&#10;一人当たり面積"/>
        <xdr:cNvSpPr txBox="1"/>
      </xdr:nvSpPr>
      <xdr:spPr>
        <a:xfrm>
          <a:off x="19310427" y="1779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橋りょう・トンネル及び学校施設の有形固定資産減価償却率は、類似団体と比較して低い傾向にある。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橋りょうは三戸望郷大橋、熊原橋等の整備から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年程度の橋りょうが複数存在すること、学校施設は平成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年度以降に小中一貫校校舎の大規模改修及び屋外運動場の整備が行われたことが主な要因である。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一方で、耐用年数を超えて使用している施設が多く存在しており、施設の計画的更新、維持管理が必要となっている。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59344</xdr:rowOff>
    </xdr:from>
    <xdr:ext cx="405111" cy="259045"/>
    <xdr:sp macro="" textlink="">
      <xdr:nvSpPr>
        <xdr:cNvPr id="65"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152763</xdr:rowOff>
    </xdr:from>
    <xdr:to>
      <xdr:col>15</xdr:col>
      <xdr:colOff>101600</xdr:colOff>
      <xdr:row>38</xdr:row>
      <xdr:rowOff>82913</xdr:rowOff>
    </xdr:to>
    <xdr:sp macro="" textlink="">
      <xdr:nvSpPr>
        <xdr:cNvPr id="66" name="フローチャート: 判断 65"/>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74040</xdr:rowOff>
    </xdr:from>
    <xdr:ext cx="405111" cy="259045"/>
    <xdr:sp macro="" textlink="">
      <xdr:nvSpPr>
        <xdr:cNvPr id="67"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7438</xdr:rowOff>
    </xdr:from>
    <xdr:to>
      <xdr:col>10</xdr:col>
      <xdr:colOff>165100</xdr:colOff>
      <xdr:row>38</xdr:row>
      <xdr:rowOff>109038</xdr:rowOff>
    </xdr:to>
    <xdr:sp macro="" textlink="">
      <xdr:nvSpPr>
        <xdr:cNvPr id="68" name="フローチャート: 判断 67"/>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100165</xdr:rowOff>
    </xdr:from>
    <xdr:ext cx="405111" cy="259045"/>
    <xdr:sp macro="" textlink="">
      <xdr:nvSpPr>
        <xdr:cNvPr id="69"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72753</xdr:rowOff>
    </xdr:from>
    <xdr:to>
      <xdr:col>20</xdr:col>
      <xdr:colOff>38100</xdr:colOff>
      <xdr:row>36</xdr:row>
      <xdr:rowOff>2903</xdr:rowOff>
    </xdr:to>
    <xdr:sp macro="" textlink="">
      <xdr:nvSpPr>
        <xdr:cNvPr id="75" name="楕円 74"/>
        <xdr:cNvSpPr/>
      </xdr:nvSpPr>
      <xdr:spPr>
        <a:xfrm>
          <a:off x="3746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54792</xdr:rowOff>
    </xdr:from>
    <xdr:to>
      <xdr:col>15</xdr:col>
      <xdr:colOff>101600</xdr:colOff>
      <xdr:row>35</xdr:row>
      <xdr:rowOff>156392</xdr:rowOff>
    </xdr:to>
    <xdr:sp macro="" textlink="">
      <xdr:nvSpPr>
        <xdr:cNvPr id="76" name="楕円 75"/>
        <xdr:cNvSpPr/>
      </xdr:nvSpPr>
      <xdr:spPr>
        <a:xfrm>
          <a:off x="2857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105592</xdr:rowOff>
    </xdr:from>
    <xdr:to>
      <xdr:col>19</xdr:col>
      <xdr:colOff>177800</xdr:colOff>
      <xdr:row>35</xdr:row>
      <xdr:rowOff>123553</xdr:rowOff>
    </xdr:to>
    <xdr:cxnSp macro="">
      <xdr:nvCxnSpPr>
        <xdr:cNvPr id="77" name="直線コネクタ 76"/>
        <xdr:cNvCxnSpPr/>
      </xdr:nvCxnSpPr>
      <xdr:spPr>
        <a:xfrm>
          <a:off x="2908300" y="610634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87449</xdr:rowOff>
    </xdr:from>
    <xdr:to>
      <xdr:col>10</xdr:col>
      <xdr:colOff>165100</xdr:colOff>
      <xdr:row>36</xdr:row>
      <xdr:rowOff>17599</xdr:rowOff>
    </xdr:to>
    <xdr:sp macro="" textlink="">
      <xdr:nvSpPr>
        <xdr:cNvPr id="78" name="楕円 77"/>
        <xdr:cNvSpPr/>
      </xdr:nvSpPr>
      <xdr:spPr>
        <a:xfrm>
          <a:off x="1968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105592</xdr:rowOff>
    </xdr:from>
    <xdr:to>
      <xdr:col>15</xdr:col>
      <xdr:colOff>50800</xdr:colOff>
      <xdr:row>35</xdr:row>
      <xdr:rowOff>138249</xdr:rowOff>
    </xdr:to>
    <xdr:cxnSp macro="">
      <xdr:nvCxnSpPr>
        <xdr:cNvPr id="79" name="直線コネクタ 78"/>
        <xdr:cNvCxnSpPr/>
      </xdr:nvCxnSpPr>
      <xdr:spPr>
        <a:xfrm flipV="1">
          <a:off x="2019300" y="61063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19430</xdr:rowOff>
    </xdr:from>
    <xdr:ext cx="405111" cy="259045"/>
    <xdr:sp macro="" textlink="">
      <xdr:nvSpPr>
        <xdr:cNvPr id="80" name="n_1mainValue【図書館】&#10;有形固定資産減価償却率"/>
        <xdr:cNvSpPr txBox="1"/>
      </xdr:nvSpPr>
      <xdr:spPr>
        <a:xfrm>
          <a:off x="3582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1469</xdr:rowOff>
    </xdr:from>
    <xdr:ext cx="405111" cy="259045"/>
    <xdr:sp macro="" textlink="">
      <xdr:nvSpPr>
        <xdr:cNvPr id="81" name="n_2mainValue【図書館】&#10;有形固定資産減価償却率"/>
        <xdr:cNvSpPr txBox="1"/>
      </xdr:nvSpPr>
      <xdr:spPr>
        <a:xfrm>
          <a:off x="2705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34126</xdr:rowOff>
    </xdr:from>
    <xdr:ext cx="405111" cy="259045"/>
    <xdr:sp macro="" textlink="">
      <xdr:nvSpPr>
        <xdr:cNvPr id="82" name="n_3mainValue【図書館】&#10;有形固定資産減価償却率"/>
        <xdr:cNvSpPr txBox="1"/>
      </xdr:nvSpPr>
      <xdr:spPr>
        <a:xfrm>
          <a:off x="1816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2" name="直線コネクタ 101"/>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3"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4" name="直線コネクタ 103"/>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5"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6" name="直線コネクタ 105"/>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07" name="【図書館】&#10;一人当たり面積平均値テキスト"/>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08" name="フローチャート: 判断 107"/>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09" name="フローチャート: 判断 108"/>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20972</xdr:rowOff>
    </xdr:from>
    <xdr:ext cx="469744" cy="259045"/>
    <xdr:sp macro="" textlink="">
      <xdr:nvSpPr>
        <xdr:cNvPr id="110" name="n_1aveValue【図書館】&#10;一人当たり面積"/>
        <xdr:cNvSpPr txBox="1"/>
      </xdr:nvSpPr>
      <xdr:spPr>
        <a:xfrm>
          <a:off x="93917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76835</xdr:rowOff>
    </xdr:from>
    <xdr:to>
      <xdr:col>46</xdr:col>
      <xdr:colOff>38100</xdr:colOff>
      <xdr:row>38</xdr:row>
      <xdr:rowOff>6985</xdr:rowOff>
    </xdr:to>
    <xdr:sp macro="" textlink="">
      <xdr:nvSpPr>
        <xdr:cNvPr id="111" name="フローチャート: 判断 110"/>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169562</xdr:rowOff>
    </xdr:from>
    <xdr:ext cx="469744" cy="259045"/>
    <xdr:sp macro="" textlink="">
      <xdr:nvSpPr>
        <xdr:cNvPr id="112" name="n_2aveValue【図書館】&#10;一人当たり面積"/>
        <xdr:cNvSpPr txBox="1"/>
      </xdr:nvSpPr>
      <xdr:spPr>
        <a:xfrm>
          <a:off x="8515427"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111125</xdr:rowOff>
    </xdr:from>
    <xdr:to>
      <xdr:col>41</xdr:col>
      <xdr:colOff>101600</xdr:colOff>
      <xdr:row>38</xdr:row>
      <xdr:rowOff>41275</xdr:rowOff>
    </xdr:to>
    <xdr:sp macro="" textlink="">
      <xdr:nvSpPr>
        <xdr:cNvPr id="113" name="フローチャート: 判断 112"/>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32402</xdr:rowOff>
    </xdr:from>
    <xdr:ext cx="469744" cy="259045"/>
    <xdr:sp macro="" textlink="">
      <xdr:nvSpPr>
        <xdr:cNvPr id="114" name="n_3aveValue【図書館】&#10;一人当たり面積"/>
        <xdr:cNvSpPr txBox="1"/>
      </xdr:nvSpPr>
      <xdr:spPr>
        <a:xfrm>
          <a:off x="7626427"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xdr:rowOff>
    </xdr:from>
    <xdr:to>
      <xdr:col>50</xdr:col>
      <xdr:colOff>165100</xdr:colOff>
      <xdr:row>37</xdr:row>
      <xdr:rowOff>104140</xdr:rowOff>
    </xdr:to>
    <xdr:sp macro="" textlink="">
      <xdr:nvSpPr>
        <xdr:cNvPr id="120" name="楕円 119"/>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1" name="楕円 120"/>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53340</xdr:rowOff>
    </xdr:from>
    <xdr:to>
      <xdr:col>50</xdr:col>
      <xdr:colOff>114300</xdr:colOff>
      <xdr:row>37</xdr:row>
      <xdr:rowOff>64770</xdr:rowOff>
    </xdr:to>
    <xdr:cxnSp macro="">
      <xdr:nvCxnSpPr>
        <xdr:cNvPr id="122" name="直線コネクタ 121"/>
        <xdr:cNvCxnSpPr/>
      </xdr:nvCxnSpPr>
      <xdr:spPr>
        <a:xfrm flipV="1">
          <a:off x="8750300" y="6396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31115</xdr:rowOff>
    </xdr:from>
    <xdr:to>
      <xdr:col>41</xdr:col>
      <xdr:colOff>101600</xdr:colOff>
      <xdr:row>37</xdr:row>
      <xdr:rowOff>132715</xdr:rowOff>
    </xdr:to>
    <xdr:sp macro="" textlink="">
      <xdr:nvSpPr>
        <xdr:cNvPr id="123" name="楕円 122"/>
        <xdr:cNvSpPr/>
      </xdr:nvSpPr>
      <xdr:spPr>
        <a:xfrm>
          <a:off x="781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81915</xdr:rowOff>
    </xdr:to>
    <xdr:cxnSp macro="">
      <xdr:nvCxnSpPr>
        <xdr:cNvPr id="124" name="直線コネクタ 123"/>
        <xdr:cNvCxnSpPr/>
      </xdr:nvCxnSpPr>
      <xdr:spPr>
        <a:xfrm flipV="1">
          <a:off x="7861300" y="6408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120667</xdr:rowOff>
    </xdr:from>
    <xdr:ext cx="469744" cy="259045"/>
    <xdr:sp macro="" textlink="">
      <xdr:nvSpPr>
        <xdr:cNvPr id="125" name="n_1mainValue【図書館】&#10;一人当たり面積"/>
        <xdr:cNvSpPr txBox="1"/>
      </xdr:nvSpPr>
      <xdr:spPr>
        <a:xfrm>
          <a:off x="9391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26"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149242</xdr:rowOff>
    </xdr:from>
    <xdr:ext cx="469744" cy="259045"/>
    <xdr:sp macro="" textlink="">
      <xdr:nvSpPr>
        <xdr:cNvPr id="127" name="n_3mainValue【図書館】&#10;一人当たり面積"/>
        <xdr:cNvSpPr txBox="1"/>
      </xdr:nvSpPr>
      <xdr:spPr>
        <a:xfrm>
          <a:off x="76264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3" name="直線コネクタ 15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5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55" name="直線コネクタ 15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5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57" name="直線コネクタ 15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58"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59" name="フローチャート: 判断 15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0" name="フローチャート: 判断 15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64061</xdr:rowOff>
    </xdr:from>
    <xdr:ext cx="405111" cy="259045"/>
    <xdr:sp macro="" textlink="">
      <xdr:nvSpPr>
        <xdr:cNvPr id="161"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62" name="フローチャート: 判断 161"/>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78757</xdr:rowOff>
    </xdr:from>
    <xdr:ext cx="405111" cy="259045"/>
    <xdr:sp macro="" textlink="">
      <xdr:nvSpPr>
        <xdr:cNvPr id="163"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164" name="フローチャート: 判断 163"/>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165"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71" name="楕円 170"/>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2" name="楕円 171"/>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80010</xdr:rowOff>
    </xdr:to>
    <xdr:cxnSp macro="">
      <xdr:nvCxnSpPr>
        <xdr:cNvPr id="173" name="直線コネクタ 172"/>
        <xdr:cNvCxnSpPr/>
      </xdr:nvCxnSpPr>
      <xdr:spPr>
        <a:xfrm flipV="1">
          <a:off x="2908300" y="103294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4" name="楕円 173"/>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117566</xdr:rowOff>
    </xdr:to>
    <xdr:cxnSp macro="">
      <xdr:nvCxnSpPr>
        <xdr:cNvPr id="175" name="直線コネクタ 174"/>
        <xdr:cNvCxnSpPr/>
      </xdr:nvCxnSpPr>
      <xdr:spPr>
        <a:xfrm flipV="1">
          <a:off x="2019300" y="1036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84381</xdr:rowOff>
    </xdr:from>
    <xdr:ext cx="405111" cy="259045"/>
    <xdr:sp macro="" textlink="">
      <xdr:nvSpPr>
        <xdr:cNvPr id="176" name="n_1mainValue【体育館・プール】&#10;有形固定資産減価償却率"/>
        <xdr:cNvSpPr txBox="1"/>
      </xdr:nvSpPr>
      <xdr:spPr>
        <a:xfrm>
          <a:off x="3582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77" name="n_2main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78" name="n_3mainValue【体育館・プー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02" name="直線コネクタ 201"/>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03"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04" name="直線コネクタ 203"/>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05"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06" name="直線コネクタ 205"/>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207"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08" name="フローチャート: 判断 207"/>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09" name="フローチャート: 判断 208"/>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210"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211" name="フローチャート: 判断 210"/>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116603</xdr:rowOff>
    </xdr:from>
    <xdr:ext cx="469744" cy="259045"/>
    <xdr:sp macro="" textlink="">
      <xdr:nvSpPr>
        <xdr:cNvPr id="212" name="n_2aveValue【体育館・プール】&#10;一人当たり面積"/>
        <xdr:cNvSpPr txBox="1"/>
      </xdr:nvSpPr>
      <xdr:spPr>
        <a:xfrm>
          <a:off x="8515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213" name="フローチャート: 判断 212"/>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118889</xdr:rowOff>
    </xdr:from>
    <xdr:ext cx="469744" cy="259045"/>
    <xdr:sp macro="" textlink="">
      <xdr:nvSpPr>
        <xdr:cNvPr id="214" name="n_3aveValue【体育館・プール】&#10;一人当たり面積"/>
        <xdr:cNvSpPr txBox="1"/>
      </xdr:nvSpPr>
      <xdr:spPr>
        <a:xfrm>
          <a:off x="7626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20" name="楕円 219"/>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11684</xdr:rowOff>
    </xdr:from>
    <xdr:to>
      <xdr:col>46</xdr:col>
      <xdr:colOff>38100</xdr:colOff>
      <xdr:row>62</xdr:row>
      <xdr:rowOff>113284</xdr:rowOff>
    </xdr:to>
    <xdr:sp macro="" textlink="">
      <xdr:nvSpPr>
        <xdr:cNvPr id="221" name="楕円 220"/>
        <xdr:cNvSpPr/>
      </xdr:nvSpPr>
      <xdr:spPr>
        <a:xfrm>
          <a:off x="86995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62484</xdr:rowOff>
    </xdr:to>
    <xdr:cxnSp macro="">
      <xdr:nvCxnSpPr>
        <xdr:cNvPr id="222" name="直線コネクタ 221"/>
        <xdr:cNvCxnSpPr/>
      </xdr:nvCxnSpPr>
      <xdr:spPr>
        <a:xfrm flipV="1">
          <a:off x="8750300" y="10683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20066</xdr:rowOff>
    </xdr:from>
    <xdr:to>
      <xdr:col>41</xdr:col>
      <xdr:colOff>101600</xdr:colOff>
      <xdr:row>62</xdr:row>
      <xdr:rowOff>121666</xdr:rowOff>
    </xdr:to>
    <xdr:sp macro="" textlink="">
      <xdr:nvSpPr>
        <xdr:cNvPr id="223" name="楕円 222"/>
        <xdr:cNvSpPr/>
      </xdr:nvSpPr>
      <xdr:spPr>
        <a:xfrm>
          <a:off x="7810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62484</xdr:rowOff>
    </xdr:from>
    <xdr:to>
      <xdr:col>45</xdr:col>
      <xdr:colOff>177800</xdr:colOff>
      <xdr:row>62</xdr:row>
      <xdr:rowOff>70866</xdr:rowOff>
    </xdr:to>
    <xdr:cxnSp macro="">
      <xdr:nvCxnSpPr>
        <xdr:cNvPr id="224" name="直線コネクタ 223"/>
        <xdr:cNvCxnSpPr/>
      </xdr:nvCxnSpPr>
      <xdr:spPr>
        <a:xfrm flipV="1">
          <a:off x="7861300" y="1069238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95267</xdr:rowOff>
    </xdr:from>
    <xdr:ext cx="469744" cy="259045"/>
    <xdr:sp macro="" textlink="">
      <xdr:nvSpPr>
        <xdr:cNvPr id="225" name="n_1mainValue【体育館・プール】&#10;一人当たり面積"/>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129811</xdr:rowOff>
    </xdr:from>
    <xdr:ext cx="469744" cy="259045"/>
    <xdr:sp macro="" textlink="">
      <xdr:nvSpPr>
        <xdr:cNvPr id="226" name="n_2mainValue【体育館・プール】&#10;一人当たり面積"/>
        <xdr:cNvSpPr txBox="1"/>
      </xdr:nvSpPr>
      <xdr:spPr>
        <a:xfrm>
          <a:off x="8515427"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27" name="n_3mainValue【体育館・プール】&#10;一人当たり面積"/>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9" name="正方形/長方形 2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0" name="正方形/長方形 2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1" name="正方形/長方形 2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2" name="正方形/長方形 2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3" name="正方形/長方形 2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4" name="正方形/長方形 2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5" name="正方形/長方形 2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6" name="正方形/長方形 2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7" name="正方形/長方形 2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8" name="正方形/長方形 2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9" name="正方形/長方形 2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0" name="正方形/長方形 2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1" name="正方形/長方形 2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2" name="正方形/長方形 2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3" name="正方形/長方形 2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4" name="テキスト ボックス 2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5" name="直線コネクタ 2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6" name="テキスト ボックス 2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7" name="直線コネクタ 2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8" name="テキスト ボックス 2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9" name="直線コネクタ 2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0" name="テキスト ボックス 2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1" name="直線コネクタ 2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2" name="テキスト ボックス 2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3" name="直線コネクタ 2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4" name="テキスト ボックス 2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5" name="直線コネクタ 2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6" name="テキスト ボックス 29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7" name="直線コネクタ 2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8" name="テキスト ボックス 2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300" name="直線コネクタ 299"/>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01"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02" name="直線コネクタ 301"/>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303"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304" name="直線コネクタ 303"/>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305"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306" name="フローチャート: 判断 30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307" name="フローチャート: 判断 306"/>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118127</xdr:rowOff>
    </xdr:from>
    <xdr:ext cx="405111" cy="259045"/>
    <xdr:sp macro="" textlink="">
      <xdr:nvSpPr>
        <xdr:cNvPr id="308"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71120</xdr:rowOff>
    </xdr:from>
    <xdr:to>
      <xdr:col>76</xdr:col>
      <xdr:colOff>165100</xdr:colOff>
      <xdr:row>62</xdr:row>
      <xdr:rowOff>1270</xdr:rowOff>
    </xdr:to>
    <xdr:sp macro="" textlink="">
      <xdr:nvSpPr>
        <xdr:cNvPr id="309" name="フローチャート: 判断 308"/>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163847</xdr:rowOff>
    </xdr:from>
    <xdr:ext cx="405111" cy="259045"/>
    <xdr:sp macro="" textlink="">
      <xdr:nvSpPr>
        <xdr:cNvPr id="310"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311" name="フローチャート: 判断 310"/>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62</xdr:row>
      <xdr:rowOff>64787</xdr:rowOff>
    </xdr:from>
    <xdr:ext cx="405111" cy="259045"/>
    <xdr:sp macro="" textlink="">
      <xdr:nvSpPr>
        <xdr:cNvPr id="312"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318" name="楕円 317"/>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xdr:rowOff>
    </xdr:from>
    <xdr:to>
      <xdr:col>76</xdr:col>
      <xdr:colOff>165100</xdr:colOff>
      <xdr:row>60</xdr:row>
      <xdr:rowOff>109855</xdr:rowOff>
    </xdr:to>
    <xdr:sp macro="" textlink="">
      <xdr:nvSpPr>
        <xdr:cNvPr id="319" name="楕円 318"/>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59055</xdr:rowOff>
    </xdr:to>
    <xdr:cxnSp macro="">
      <xdr:nvCxnSpPr>
        <xdr:cNvPr id="320" name="直線コネクタ 319"/>
        <xdr:cNvCxnSpPr/>
      </xdr:nvCxnSpPr>
      <xdr:spPr>
        <a:xfrm flipV="1">
          <a:off x="14592300" y="10294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321" name="楕円 320"/>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110490</xdr:rowOff>
    </xdr:to>
    <xdr:cxnSp macro="">
      <xdr:nvCxnSpPr>
        <xdr:cNvPr id="322" name="直線コネクタ 321"/>
        <xdr:cNvCxnSpPr/>
      </xdr:nvCxnSpPr>
      <xdr:spPr>
        <a:xfrm flipV="1">
          <a:off x="13703300" y="103460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323" name="n_1mainValue【保健センター・保健所】&#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126382</xdr:rowOff>
    </xdr:from>
    <xdr:ext cx="405111" cy="259045"/>
    <xdr:sp macro="" textlink="">
      <xdr:nvSpPr>
        <xdr:cNvPr id="324" name="n_2mainValue【保健センター・保健所】&#10;有形固定資産減価償却率"/>
        <xdr:cNvSpPr txBox="1"/>
      </xdr:nvSpPr>
      <xdr:spPr>
        <a:xfrm>
          <a:off x="14389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6367</xdr:rowOff>
    </xdr:from>
    <xdr:ext cx="405111" cy="259045"/>
    <xdr:sp macro="" textlink="">
      <xdr:nvSpPr>
        <xdr:cNvPr id="325" name="n_3mainValue【保健センター・保健所】&#10;有形固定資産減価償却率"/>
        <xdr:cNvSpPr txBox="1"/>
      </xdr:nvSpPr>
      <xdr:spPr>
        <a:xfrm>
          <a:off x="13500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6" name="正方形/長方形 3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7" name="正方形/長方形 3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8" name="正方形/長方形 3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9" name="正方形/長方形 3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0" name="正方形/長方形 3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1" name="正方形/長方形 3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2" name="正方形/長方形 3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3" name="正方形/長方形 3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4" name="テキスト ボックス 3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5" name="直線コネクタ 3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36" name="直線コネクタ 3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7" name="テキスト ボックス 3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8" name="直線コネクタ 3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9" name="テキスト ボックス 3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0" name="直線コネクタ 3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1" name="テキスト ボックス 3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2" name="直線コネクタ 3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3" name="テキスト ボックス 3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4" name="直線コネクタ 3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5" name="テキスト ボックス 3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347" name="直線コネクタ 346"/>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348"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349" name="直線コネクタ 348"/>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350"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351" name="直線コネクタ 350"/>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135653</xdr:rowOff>
    </xdr:from>
    <xdr:ext cx="469744" cy="259045"/>
    <xdr:sp macro="" textlink="">
      <xdr:nvSpPr>
        <xdr:cNvPr id="352" name="【保健センター・保健所】&#10;一人当たり面積平均値テキスト"/>
        <xdr:cNvSpPr txBox="1"/>
      </xdr:nvSpPr>
      <xdr:spPr>
        <a:xfrm>
          <a:off x="22199600" y="1059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353" name="フローチャート: 判断 352"/>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354" name="フローチャート: 判断 353"/>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131335</xdr:rowOff>
    </xdr:from>
    <xdr:ext cx="469744" cy="259045"/>
    <xdr:sp macro="" textlink="">
      <xdr:nvSpPr>
        <xdr:cNvPr id="355"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164084</xdr:rowOff>
    </xdr:from>
    <xdr:to>
      <xdr:col>107</xdr:col>
      <xdr:colOff>101600</xdr:colOff>
      <xdr:row>62</xdr:row>
      <xdr:rowOff>94234</xdr:rowOff>
    </xdr:to>
    <xdr:sp macro="" textlink="">
      <xdr:nvSpPr>
        <xdr:cNvPr id="356" name="フローチャート: 判断 355"/>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110761</xdr:rowOff>
    </xdr:from>
    <xdr:ext cx="469744" cy="259045"/>
    <xdr:sp macro="" textlink="">
      <xdr:nvSpPr>
        <xdr:cNvPr id="357"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20066</xdr:rowOff>
    </xdr:from>
    <xdr:to>
      <xdr:col>102</xdr:col>
      <xdr:colOff>165100</xdr:colOff>
      <xdr:row>62</xdr:row>
      <xdr:rowOff>121666</xdr:rowOff>
    </xdr:to>
    <xdr:sp macro="" textlink="">
      <xdr:nvSpPr>
        <xdr:cNvPr id="358" name="フローチャート: 判断 357"/>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138193</xdr:rowOff>
    </xdr:from>
    <xdr:ext cx="469744" cy="259045"/>
    <xdr:sp macro="" textlink="">
      <xdr:nvSpPr>
        <xdr:cNvPr id="359"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365" name="楕円 364"/>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366" name="楕円 365"/>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34290</xdr:rowOff>
    </xdr:to>
    <xdr:cxnSp macro="">
      <xdr:nvCxnSpPr>
        <xdr:cNvPr id="367" name="直線コネクタ 366"/>
        <xdr:cNvCxnSpPr/>
      </xdr:nvCxnSpPr>
      <xdr:spPr>
        <a:xfrm flipV="1">
          <a:off x="20434300" y="108333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368" name="楕円 367"/>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38862</xdr:rowOff>
    </xdr:to>
    <xdr:cxnSp macro="">
      <xdr:nvCxnSpPr>
        <xdr:cNvPr id="369" name="直線コネクタ 368"/>
        <xdr:cNvCxnSpPr/>
      </xdr:nvCxnSpPr>
      <xdr:spPr>
        <a:xfrm flipV="1">
          <a:off x="19545300" y="1083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73931</xdr:rowOff>
    </xdr:from>
    <xdr:ext cx="469744" cy="259045"/>
    <xdr:sp macro="" textlink="">
      <xdr:nvSpPr>
        <xdr:cNvPr id="370" name="n_1mainValue【保健センター・保健所】&#10;一人当たり面積"/>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371"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372" name="n_3mainValue【保健センター・保健所】&#10;一人当たり面積"/>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3" name="テキスト ボックス 3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4" name="直線コネクタ 3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85" name="テキスト ボックス 3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6" name="直線コネクタ 3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7" name="テキスト ボックス 3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8" name="直線コネクタ 3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9" name="テキスト ボックス 3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0" name="直線コネクタ 3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1" name="テキスト ボックス 3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2" name="直線コネクタ 3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3" name="テキスト ボックス 39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4" name="直線コネクタ 3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5" name="テキスト ボックス 3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397" name="直線コネクタ 396"/>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398"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399" name="直線コネクタ 398"/>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00"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01" name="直線コネクタ 40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02"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03" name="フローチャート: 判断 402"/>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404" name="フローチャート: 判断 403"/>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405"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406" name="フローチャート: 判断 405"/>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407"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408" name="フローチャート: 判断 407"/>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1922</xdr:rowOff>
    </xdr:from>
    <xdr:ext cx="405111" cy="259045"/>
    <xdr:sp macro="" textlink="">
      <xdr:nvSpPr>
        <xdr:cNvPr id="409"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122555</xdr:rowOff>
    </xdr:from>
    <xdr:to>
      <xdr:col>81</xdr:col>
      <xdr:colOff>101600</xdr:colOff>
      <xdr:row>83</xdr:row>
      <xdr:rowOff>52705</xdr:rowOff>
    </xdr:to>
    <xdr:sp macro="" textlink="">
      <xdr:nvSpPr>
        <xdr:cNvPr id="415" name="楕円 414"/>
        <xdr:cNvSpPr/>
      </xdr:nvSpPr>
      <xdr:spPr>
        <a:xfrm>
          <a:off x="15430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143511</xdr:rowOff>
    </xdr:from>
    <xdr:to>
      <xdr:col>76</xdr:col>
      <xdr:colOff>165100</xdr:colOff>
      <xdr:row>83</xdr:row>
      <xdr:rowOff>73661</xdr:rowOff>
    </xdr:to>
    <xdr:sp macro="" textlink="">
      <xdr:nvSpPr>
        <xdr:cNvPr id="416" name="楕円 415"/>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22861</xdr:rowOff>
    </xdr:to>
    <xdr:cxnSp macro="">
      <xdr:nvCxnSpPr>
        <xdr:cNvPr id="417" name="直線コネクタ 416"/>
        <xdr:cNvCxnSpPr/>
      </xdr:nvCxnSpPr>
      <xdr:spPr>
        <a:xfrm flipV="1">
          <a:off x="14592300" y="142322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418" name="楕円 417"/>
        <xdr:cNvSpPr/>
      </xdr:nvSpPr>
      <xdr:spPr>
        <a:xfrm>
          <a:off x="1365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152400</xdr:rowOff>
    </xdr:from>
    <xdr:to>
      <xdr:col>76</xdr:col>
      <xdr:colOff>114300</xdr:colOff>
      <xdr:row>83</xdr:row>
      <xdr:rowOff>22861</xdr:rowOff>
    </xdr:to>
    <xdr:cxnSp macro="">
      <xdr:nvCxnSpPr>
        <xdr:cNvPr id="419" name="直線コネクタ 418"/>
        <xdr:cNvCxnSpPr/>
      </xdr:nvCxnSpPr>
      <xdr:spPr>
        <a:xfrm>
          <a:off x="13703300" y="140398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420" name="n_1main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421" name="n_2mainValue【消防施設】&#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48277</xdr:rowOff>
    </xdr:from>
    <xdr:ext cx="405111" cy="259045"/>
    <xdr:sp macro="" textlink="">
      <xdr:nvSpPr>
        <xdr:cNvPr id="422" name="n_3mainValue【消防施設】&#10;有形固定資産減価償却率"/>
        <xdr:cNvSpPr txBox="1"/>
      </xdr:nvSpPr>
      <xdr:spPr>
        <a:xfrm>
          <a:off x="13500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33" name="直線コネクタ 4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34" name="テキスト ボックス 4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35" name="直線コネクタ 4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36" name="テキスト ボックス 4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37" name="直線コネクタ 4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8" name="テキスト ボックス 4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9" name="直線コネクタ 4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40" name="テキスト ボックス 4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41" name="直線コネクタ 4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42" name="テキスト ボックス 4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43" name="直線コネクタ 4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44" name="テキスト ボックス 4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5" name="直線コネクタ 4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6" name="テキスト ボックス 4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448" name="直線コネクタ 447"/>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49"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50" name="直線コネクタ 449"/>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451"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452" name="直線コネクタ 451"/>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453"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454" name="フローチャート: 判断 453"/>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455" name="フローチャート: 判断 454"/>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456"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457" name="フローチャート: 判断 456"/>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27050</xdr:rowOff>
    </xdr:from>
    <xdr:ext cx="469744" cy="259045"/>
    <xdr:sp macro="" textlink="">
      <xdr:nvSpPr>
        <xdr:cNvPr id="458"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459" name="フローチャート: 判断 458"/>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460"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1" name="テキスト ボックス 4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2" name="テキスト ボックス 4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3" name="テキスト ボックス 4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4" name="テキスト ボックス 4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5" name="テキスト ボックス 4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104866</xdr:rowOff>
    </xdr:from>
    <xdr:to>
      <xdr:col>112</xdr:col>
      <xdr:colOff>38100</xdr:colOff>
      <xdr:row>85</xdr:row>
      <xdr:rowOff>35016</xdr:rowOff>
    </xdr:to>
    <xdr:sp macro="" textlink="">
      <xdr:nvSpPr>
        <xdr:cNvPr id="466" name="楕円 465"/>
        <xdr:cNvSpPr/>
      </xdr:nvSpPr>
      <xdr:spPr>
        <a:xfrm>
          <a:off x="21272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111398</xdr:rowOff>
    </xdr:from>
    <xdr:to>
      <xdr:col>107</xdr:col>
      <xdr:colOff>101600</xdr:colOff>
      <xdr:row>85</xdr:row>
      <xdr:rowOff>41548</xdr:rowOff>
    </xdr:to>
    <xdr:sp macro="" textlink="">
      <xdr:nvSpPr>
        <xdr:cNvPr id="467" name="楕円 466"/>
        <xdr:cNvSpPr/>
      </xdr:nvSpPr>
      <xdr:spPr>
        <a:xfrm>
          <a:off x="20383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155666</xdr:rowOff>
    </xdr:from>
    <xdr:to>
      <xdr:col>111</xdr:col>
      <xdr:colOff>177800</xdr:colOff>
      <xdr:row>84</xdr:row>
      <xdr:rowOff>162198</xdr:rowOff>
    </xdr:to>
    <xdr:cxnSp macro="">
      <xdr:nvCxnSpPr>
        <xdr:cNvPr id="468" name="直線コネクタ 467"/>
        <xdr:cNvCxnSpPr/>
      </xdr:nvCxnSpPr>
      <xdr:spPr>
        <a:xfrm flipV="1">
          <a:off x="20434300" y="1455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121194</xdr:rowOff>
    </xdr:from>
    <xdr:to>
      <xdr:col>102</xdr:col>
      <xdr:colOff>165100</xdr:colOff>
      <xdr:row>85</xdr:row>
      <xdr:rowOff>51344</xdr:rowOff>
    </xdr:to>
    <xdr:sp macro="" textlink="">
      <xdr:nvSpPr>
        <xdr:cNvPr id="469" name="楕円 468"/>
        <xdr:cNvSpPr/>
      </xdr:nvSpPr>
      <xdr:spPr>
        <a:xfrm>
          <a:off x="19494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162198</xdr:rowOff>
    </xdr:from>
    <xdr:to>
      <xdr:col>107</xdr:col>
      <xdr:colOff>50800</xdr:colOff>
      <xdr:row>85</xdr:row>
      <xdr:rowOff>544</xdr:rowOff>
    </xdr:to>
    <xdr:cxnSp macro="">
      <xdr:nvCxnSpPr>
        <xdr:cNvPr id="470" name="直線コネクタ 469"/>
        <xdr:cNvCxnSpPr/>
      </xdr:nvCxnSpPr>
      <xdr:spPr>
        <a:xfrm flipV="1">
          <a:off x="19545300" y="145639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26143</xdr:rowOff>
    </xdr:from>
    <xdr:ext cx="469744" cy="259045"/>
    <xdr:sp macro="" textlink="">
      <xdr:nvSpPr>
        <xdr:cNvPr id="471" name="n_1mainValue【消防施設】&#10;一人当たり面積"/>
        <xdr:cNvSpPr txBox="1"/>
      </xdr:nvSpPr>
      <xdr:spPr>
        <a:xfrm>
          <a:off x="210757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32675</xdr:rowOff>
    </xdr:from>
    <xdr:ext cx="469744" cy="259045"/>
    <xdr:sp macro="" textlink="">
      <xdr:nvSpPr>
        <xdr:cNvPr id="472" name="n_2mainValue【消防施設】&#10;一人当たり面積"/>
        <xdr:cNvSpPr txBox="1"/>
      </xdr:nvSpPr>
      <xdr:spPr>
        <a:xfrm>
          <a:off x="20199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42471</xdr:rowOff>
    </xdr:from>
    <xdr:ext cx="469744" cy="259045"/>
    <xdr:sp macro="" textlink="">
      <xdr:nvSpPr>
        <xdr:cNvPr id="473" name="n_3mainValue【消防施設】&#10;一人当たり面積"/>
        <xdr:cNvSpPr txBox="1"/>
      </xdr:nvSpPr>
      <xdr:spPr>
        <a:xfrm>
          <a:off x="19310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4" name="直線コネクタ 4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5" name="テキスト ボックス 4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6" name="直線コネクタ 4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7" name="テキスト ボックス 4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8" name="直線コネクタ 4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9" name="テキスト ボックス 4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0" name="直線コネクタ 4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1" name="テキスト ボックス 4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2" name="直線コネクタ 4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3" name="テキスト ボックス 4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4" name="直線コネクタ 4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5" name="テキスト ボックス 4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499" name="直線コネクタ 49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50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01" name="直線コネクタ 50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50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503" name="直線コネクタ 50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504"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505" name="フローチャート: 判断 50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506" name="フローチャート: 判断 50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507"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508" name="フローチャート: 判断 507"/>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140261</xdr:rowOff>
    </xdr:from>
    <xdr:ext cx="405111" cy="259045"/>
    <xdr:sp macro="" textlink="">
      <xdr:nvSpPr>
        <xdr:cNvPr id="509" name="n_2aveValue【庁舎】&#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510" name="フローチャート: 判断 509"/>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1469</xdr:rowOff>
    </xdr:from>
    <xdr:ext cx="405111" cy="259045"/>
    <xdr:sp macro="" textlink="">
      <xdr:nvSpPr>
        <xdr:cNvPr id="511" name="n_3ave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134801</xdr:rowOff>
    </xdr:from>
    <xdr:to>
      <xdr:col>81</xdr:col>
      <xdr:colOff>101600</xdr:colOff>
      <xdr:row>105</xdr:row>
      <xdr:rowOff>64951</xdr:rowOff>
    </xdr:to>
    <xdr:sp macro="" textlink="">
      <xdr:nvSpPr>
        <xdr:cNvPr id="517" name="楕円 516"/>
        <xdr:cNvSpPr/>
      </xdr:nvSpPr>
      <xdr:spPr>
        <a:xfrm>
          <a:off x="15430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518" name="楕円 517"/>
        <xdr:cNvSpPr/>
      </xdr:nvSpPr>
      <xdr:spPr>
        <a:xfrm>
          <a:off x="14541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xdr:rowOff>
    </xdr:from>
    <xdr:to>
      <xdr:col>81</xdr:col>
      <xdr:colOff>50800</xdr:colOff>
      <xdr:row>105</xdr:row>
      <xdr:rowOff>50074</xdr:rowOff>
    </xdr:to>
    <xdr:cxnSp macro="">
      <xdr:nvCxnSpPr>
        <xdr:cNvPr id="519" name="直線コネクタ 518"/>
        <xdr:cNvCxnSpPr/>
      </xdr:nvCxnSpPr>
      <xdr:spPr>
        <a:xfrm flipV="1">
          <a:off x="14592300" y="180164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520" name="楕円 519"/>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87630</xdr:rowOff>
    </xdr:to>
    <xdr:cxnSp macro="">
      <xdr:nvCxnSpPr>
        <xdr:cNvPr id="521" name="直線コネクタ 520"/>
        <xdr:cNvCxnSpPr/>
      </xdr:nvCxnSpPr>
      <xdr:spPr>
        <a:xfrm flipV="1">
          <a:off x="13703300" y="1805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56078</xdr:rowOff>
    </xdr:from>
    <xdr:ext cx="405111" cy="259045"/>
    <xdr:sp macro="" textlink="">
      <xdr:nvSpPr>
        <xdr:cNvPr id="522" name="n_1mainValue【庁舎】&#10;有形固定資産減価償却率"/>
        <xdr:cNvSpPr txBox="1"/>
      </xdr:nvSpPr>
      <xdr:spPr>
        <a:xfrm>
          <a:off x="152660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92001</xdr:rowOff>
    </xdr:from>
    <xdr:ext cx="405111" cy="259045"/>
    <xdr:sp macro="" textlink="">
      <xdr:nvSpPr>
        <xdr:cNvPr id="523" name="n_2mainValue【庁舎】&#10;有形固定資産減価償却率"/>
        <xdr:cNvSpPr txBox="1"/>
      </xdr:nvSpPr>
      <xdr:spPr>
        <a:xfrm>
          <a:off x="14389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524" name="n_3mainValue【庁舎】&#10;有形固定資産減価償却率"/>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36" name="直線コネクタ 5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7" name="テキスト ボックス 5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8" name="直線コネクタ 5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9" name="テキスト ボックス 5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0" name="直線コネクタ 5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1" name="テキスト ボックス 5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2" name="直線コネクタ 5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3" name="テキスト ボックス 5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4" name="直線コネクタ 5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5" name="テキスト ボックス 5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549" name="直線コネクタ 548"/>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550"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551" name="直線コネクタ 550"/>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552"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553" name="直線コネクタ 552"/>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554"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555" name="フローチャート: 判断 55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556" name="フローチャート: 判断 555"/>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160038</xdr:rowOff>
    </xdr:from>
    <xdr:ext cx="469744" cy="259045"/>
    <xdr:sp macro="" textlink="">
      <xdr:nvSpPr>
        <xdr:cNvPr id="557"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558" name="フローチャート: 判断 557"/>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135272</xdr:rowOff>
    </xdr:from>
    <xdr:ext cx="469744" cy="259045"/>
    <xdr:sp macro="" textlink="">
      <xdr:nvSpPr>
        <xdr:cNvPr id="559" name="n_2aveValue【庁舎】&#10;一人当たり面積"/>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560" name="フローチャート: 判断 559"/>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561"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567" name="楕円 566"/>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568" name="楕円 567"/>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140970</xdr:rowOff>
    </xdr:to>
    <xdr:cxnSp macro="">
      <xdr:nvCxnSpPr>
        <xdr:cNvPr id="569" name="直線コネクタ 568"/>
        <xdr:cNvCxnSpPr/>
      </xdr:nvCxnSpPr>
      <xdr:spPr>
        <a:xfrm flipV="1">
          <a:off x="20434300" y="18120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570" name="楕円 569"/>
        <xdr:cNvSpPr/>
      </xdr:nvSpPr>
      <xdr:spPr>
        <a:xfrm>
          <a:off x="19494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160020</xdr:rowOff>
    </xdr:to>
    <xdr:cxnSp macro="">
      <xdr:nvCxnSpPr>
        <xdr:cNvPr id="571" name="直線コネクタ 570"/>
        <xdr:cNvCxnSpPr/>
      </xdr:nvCxnSpPr>
      <xdr:spPr>
        <a:xfrm flipV="1">
          <a:off x="19545300" y="18143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572"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573" name="n_2main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574" name="n_3main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体育館・プール及び庁舎の有形固定資産減価償却率は、類似団体と比較して低い傾向にある。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年に町民プールを整備したこと、庁舎は平成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年に現庁舎を整備したことが主な要因である。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一方で、耐用年数を超えて使用している施設が多く存在するおり、施設の計画的更新、維持管理が必要となっている。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人口の減少や全国平均を上回る高齢化率（平成３１年１月１日３９．６％）により、財政基盤が弱く、類似団体平均を下回っている。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歳出全般の見直しを実施するとともに、税の徴収強化など歳入確保に努め、財政の健全化を図る。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1" name="直線コネクタ 70"/>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163285</xdr:rowOff>
    </xdr:to>
    <xdr:cxnSp macro="">
      <xdr:nvCxnSpPr>
        <xdr:cNvPr id="74" name="直線コネクタ 73"/>
        <xdr:cNvCxnSpPr/>
      </xdr:nvCxnSpPr>
      <xdr:spPr>
        <a:xfrm flipV="1">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平成３０年度の経常収支比率は、公債費が増加し、普通交付税、地方税が減少したため、前年度より１．５％増加した。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病院事業繰出金、一部事務組合負担金など補助費等が多額であることが要因となり、類似団体平均を４．７％上回っている。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今後も公債費の増加による経常収支比率の増加が見込まれるが、事務事業全般の見直しを進め、経常経費の抑制に努めていく。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36830</xdr:rowOff>
    </xdr:to>
    <xdr:cxnSp macro="">
      <xdr:nvCxnSpPr>
        <xdr:cNvPr id="134" name="直線コネクタ 133"/>
        <xdr:cNvCxnSpPr/>
      </xdr:nvCxnSpPr>
      <xdr:spPr>
        <a:xfrm>
          <a:off x="4114800" y="110604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87630</xdr:rowOff>
    </xdr:to>
    <xdr:cxnSp macro="">
      <xdr:nvCxnSpPr>
        <xdr:cNvPr id="137" name="直線コネクタ 136"/>
        <xdr:cNvCxnSpPr/>
      </xdr:nvCxnSpPr>
      <xdr:spPr>
        <a:xfrm>
          <a:off x="3225800" y="1091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114300</xdr:rowOff>
    </xdr:to>
    <xdr:cxnSp macro="">
      <xdr:nvCxnSpPr>
        <xdr:cNvPr id="140" name="直線コネクタ 139"/>
        <xdr:cNvCxnSpPr/>
      </xdr:nvCxnSpPr>
      <xdr:spPr>
        <a:xfrm>
          <a:off x="2336800" y="106502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84667</xdr:rowOff>
    </xdr:to>
    <xdr:cxnSp macro="">
      <xdr:nvCxnSpPr>
        <xdr:cNvPr id="143" name="直線コネクタ 142"/>
        <xdr:cNvCxnSpPr/>
      </xdr:nvCxnSpPr>
      <xdr:spPr>
        <a:xfrm flipV="1">
          <a:off x="1447800" y="106502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3" name="楕円 152"/>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4"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6" name="テキスト ボックス 155"/>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7" name="楕円 156"/>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8" name="テキスト ボックス 157"/>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9" name="楕円 158"/>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60" name="テキスト ボックス 159"/>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2" name="テキスト ボックス 161"/>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164254</xdr:rowOff>
    </xdr:from>
    <xdr:to>
      <xdr:col>23</xdr:col>
      <xdr:colOff>133350</xdr:colOff>
      <xdr:row>82</xdr:row>
      <xdr:rowOff>6863</xdr:rowOff>
    </xdr:to>
    <xdr:cxnSp macro="">
      <xdr:nvCxnSpPr>
        <xdr:cNvPr id="197" name="直線コネクタ 196"/>
        <xdr:cNvCxnSpPr/>
      </xdr:nvCxnSpPr>
      <xdr:spPr>
        <a:xfrm flipV="1">
          <a:off x="4114800" y="14051704"/>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125512</xdr:rowOff>
    </xdr:from>
    <xdr:to>
      <xdr:col>19</xdr:col>
      <xdr:colOff>133350</xdr:colOff>
      <xdr:row>82</xdr:row>
      <xdr:rowOff>6863</xdr:rowOff>
    </xdr:to>
    <xdr:cxnSp macro="">
      <xdr:nvCxnSpPr>
        <xdr:cNvPr id="200" name="直線コネクタ 199"/>
        <xdr:cNvCxnSpPr/>
      </xdr:nvCxnSpPr>
      <xdr:spPr>
        <a:xfrm>
          <a:off x="3225800" y="14012962"/>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108617</xdr:rowOff>
    </xdr:from>
    <xdr:to>
      <xdr:col>15</xdr:col>
      <xdr:colOff>82550</xdr:colOff>
      <xdr:row>81</xdr:row>
      <xdr:rowOff>125512</xdr:rowOff>
    </xdr:to>
    <xdr:cxnSp macro="">
      <xdr:nvCxnSpPr>
        <xdr:cNvPr id="203" name="直線コネクタ 202"/>
        <xdr:cNvCxnSpPr/>
      </xdr:nvCxnSpPr>
      <xdr:spPr>
        <a:xfrm>
          <a:off x="2336800" y="13996067"/>
          <a:ext cx="8890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108617</xdr:rowOff>
    </xdr:from>
    <xdr:to>
      <xdr:col>11</xdr:col>
      <xdr:colOff>31750</xdr:colOff>
      <xdr:row>81</xdr:row>
      <xdr:rowOff>170129</xdr:rowOff>
    </xdr:to>
    <xdr:cxnSp macro="">
      <xdr:nvCxnSpPr>
        <xdr:cNvPr id="206" name="直線コネクタ 205"/>
        <xdr:cNvCxnSpPr/>
      </xdr:nvCxnSpPr>
      <xdr:spPr>
        <a:xfrm flipV="1">
          <a:off x="1447800" y="13996067"/>
          <a:ext cx="8890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113454</xdr:rowOff>
    </xdr:from>
    <xdr:to>
      <xdr:col>23</xdr:col>
      <xdr:colOff>184150</xdr:colOff>
      <xdr:row>82</xdr:row>
      <xdr:rowOff>43604</xdr:rowOff>
    </xdr:to>
    <xdr:sp macro="" textlink="">
      <xdr:nvSpPr>
        <xdr:cNvPr id="216" name="楕円 215"/>
        <xdr:cNvSpPr/>
      </xdr:nvSpPr>
      <xdr:spPr>
        <a:xfrm>
          <a:off x="4902200" y="140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129981</xdr:rowOff>
    </xdr:from>
    <xdr:ext cx="762000" cy="259045"/>
    <xdr:sp macro="" textlink="">
      <xdr:nvSpPr>
        <xdr:cNvPr id="217" name="人件費・物件費等の状況該当値テキスト"/>
        <xdr:cNvSpPr txBox="1"/>
      </xdr:nvSpPr>
      <xdr:spPr>
        <a:xfrm>
          <a:off x="5041900" y="1384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127513</xdr:rowOff>
    </xdr:from>
    <xdr:to>
      <xdr:col>19</xdr:col>
      <xdr:colOff>184150</xdr:colOff>
      <xdr:row>82</xdr:row>
      <xdr:rowOff>57663</xdr:rowOff>
    </xdr:to>
    <xdr:sp macro="" textlink="">
      <xdr:nvSpPr>
        <xdr:cNvPr id="218" name="楕円 217"/>
        <xdr:cNvSpPr/>
      </xdr:nvSpPr>
      <xdr:spPr>
        <a:xfrm>
          <a:off x="4064000" y="140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67840</xdr:rowOff>
    </xdr:from>
    <xdr:ext cx="736600" cy="259045"/>
    <xdr:sp macro="" textlink="">
      <xdr:nvSpPr>
        <xdr:cNvPr id="219" name="テキスト ボックス 218"/>
        <xdr:cNvSpPr txBox="1"/>
      </xdr:nvSpPr>
      <xdr:spPr>
        <a:xfrm>
          <a:off x="3733800" y="137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74712</xdr:rowOff>
    </xdr:from>
    <xdr:to>
      <xdr:col>15</xdr:col>
      <xdr:colOff>133350</xdr:colOff>
      <xdr:row>82</xdr:row>
      <xdr:rowOff>4862</xdr:rowOff>
    </xdr:to>
    <xdr:sp macro="" textlink="">
      <xdr:nvSpPr>
        <xdr:cNvPr id="220" name="楕円 219"/>
        <xdr:cNvSpPr/>
      </xdr:nvSpPr>
      <xdr:spPr>
        <a:xfrm>
          <a:off x="3175000" y="139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15039</xdr:rowOff>
    </xdr:from>
    <xdr:ext cx="762000" cy="259045"/>
    <xdr:sp macro="" textlink="">
      <xdr:nvSpPr>
        <xdr:cNvPr id="221" name="テキスト ボックス 220"/>
        <xdr:cNvSpPr txBox="1"/>
      </xdr:nvSpPr>
      <xdr:spPr>
        <a:xfrm>
          <a:off x="2844800" y="1373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57817</xdr:rowOff>
    </xdr:from>
    <xdr:to>
      <xdr:col>11</xdr:col>
      <xdr:colOff>82550</xdr:colOff>
      <xdr:row>81</xdr:row>
      <xdr:rowOff>159417</xdr:rowOff>
    </xdr:to>
    <xdr:sp macro="" textlink="">
      <xdr:nvSpPr>
        <xdr:cNvPr id="222" name="楕円 221"/>
        <xdr:cNvSpPr/>
      </xdr:nvSpPr>
      <xdr:spPr>
        <a:xfrm>
          <a:off x="2286000" y="139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169594</xdr:rowOff>
    </xdr:from>
    <xdr:ext cx="762000" cy="259045"/>
    <xdr:sp macro="" textlink="">
      <xdr:nvSpPr>
        <xdr:cNvPr id="223" name="テキスト ボックス 222"/>
        <xdr:cNvSpPr txBox="1"/>
      </xdr:nvSpPr>
      <xdr:spPr>
        <a:xfrm>
          <a:off x="1955800" y="137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119329</xdr:rowOff>
    </xdr:from>
    <xdr:to>
      <xdr:col>7</xdr:col>
      <xdr:colOff>31750</xdr:colOff>
      <xdr:row>82</xdr:row>
      <xdr:rowOff>49479</xdr:rowOff>
    </xdr:to>
    <xdr:sp macro="" textlink="">
      <xdr:nvSpPr>
        <xdr:cNvPr id="224" name="楕円 223"/>
        <xdr:cNvSpPr/>
      </xdr:nvSpPr>
      <xdr:spPr>
        <a:xfrm>
          <a:off x="1397000" y="140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59656</xdr:rowOff>
    </xdr:from>
    <xdr:ext cx="762000" cy="259045"/>
    <xdr:sp macro="" textlink="">
      <xdr:nvSpPr>
        <xdr:cNvPr id="225" name="テキスト ボックス 224"/>
        <xdr:cNvSpPr txBox="1"/>
      </xdr:nvSpPr>
      <xdr:spPr>
        <a:xfrm>
          <a:off x="1066800" y="1377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職員の採用を控えていた期間の影響で、３０代から４０代の職員の割合が低いことなどにより、ラスパイレス指数が類似団体よりも低くなっている。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このため、社会人枠の採用による職員の確保により、行政需要への対応及び効率的な行政運営に努めるとともに、今後とも国家公務員等に準じた適正な給与制度の運営に努める。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14514</xdr:rowOff>
    </xdr:to>
    <xdr:cxnSp macro="">
      <xdr:nvCxnSpPr>
        <xdr:cNvPr id="261" name="直線コネクタ 260"/>
        <xdr:cNvCxnSpPr/>
      </xdr:nvCxnSpPr>
      <xdr:spPr>
        <a:xfrm flipV="1">
          <a:off x="16179800" y="145015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85</xdr:row>
      <xdr:rowOff>14514</xdr:rowOff>
    </xdr:to>
    <xdr:cxnSp macro="">
      <xdr:nvCxnSpPr>
        <xdr:cNvPr id="264" name="直線コネクタ 263"/>
        <xdr:cNvCxnSpPr/>
      </xdr:nvCxnSpPr>
      <xdr:spPr>
        <a:xfrm>
          <a:off x="15290800" y="143464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167821</xdr:rowOff>
    </xdr:to>
    <xdr:cxnSp macro="">
      <xdr:nvCxnSpPr>
        <xdr:cNvPr id="267" name="直線コネクタ 266"/>
        <xdr:cNvCxnSpPr/>
      </xdr:nvCxnSpPr>
      <xdr:spPr>
        <a:xfrm flipV="1">
          <a:off x="14401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167821</xdr:rowOff>
    </xdr:to>
    <xdr:cxnSp macro="">
      <xdr:nvCxnSpPr>
        <xdr:cNvPr id="270" name="直線コネクタ 269"/>
        <xdr:cNvCxnSpPr/>
      </xdr:nvCxnSpPr>
      <xdr:spPr>
        <a:xfrm>
          <a:off x="13512800" y="141913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0" name="楕円 279"/>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1"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4" name="楕円 283"/>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5" name="テキスト ボックス 284"/>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8" name="楕円 287"/>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9" name="テキスト ボックス 288"/>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平成３０年度の人口千人当たりの職員数は、類似団体平均を１．０９人下回っている。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再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今後も定員管理に基づき、行政需要と職員数のバランスに配慮しながら良好状態の維持に努める。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30400</xdr:rowOff>
    </xdr:from>
    <xdr:to>
      <xdr:col>81</xdr:col>
      <xdr:colOff>44450</xdr:colOff>
      <xdr:row>61</xdr:row>
      <xdr:rowOff>65088</xdr:rowOff>
    </xdr:to>
    <xdr:cxnSp macro="">
      <xdr:nvCxnSpPr>
        <xdr:cNvPr id="328" name="直線コネクタ 327"/>
        <xdr:cNvCxnSpPr/>
      </xdr:nvCxnSpPr>
      <xdr:spPr>
        <a:xfrm>
          <a:off x="16179800" y="10488850"/>
          <a:ext cx="8382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164147</xdr:rowOff>
    </xdr:from>
    <xdr:to>
      <xdr:col>77</xdr:col>
      <xdr:colOff>44450</xdr:colOff>
      <xdr:row>61</xdr:row>
      <xdr:rowOff>30400</xdr:rowOff>
    </xdr:to>
    <xdr:cxnSp macro="">
      <xdr:nvCxnSpPr>
        <xdr:cNvPr id="331" name="直線コネクタ 330"/>
        <xdr:cNvCxnSpPr/>
      </xdr:nvCxnSpPr>
      <xdr:spPr>
        <a:xfrm>
          <a:off x="15290800" y="10451147"/>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88741</xdr:rowOff>
    </xdr:from>
    <xdr:to>
      <xdr:col>72</xdr:col>
      <xdr:colOff>203200</xdr:colOff>
      <xdr:row>60</xdr:row>
      <xdr:rowOff>164147</xdr:rowOff>
    </xdr:to>
    <xdr:cxnSp macro="">
      <xdr:nvCxnSpPr>
        <xdr:cNvPr id="334" name="直線コネクタ 333"/>
        <xdr:cNvCxnSpPr/>
      </xdr:nvCxnSpPr>
      <xdr:spPr>
        <a:xfrm>
          <a:off x="14401800" y="1037574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88741</xdr:rowOff>
    </xdr:to>
    <xdr:cxnSp macro="">
      <xdr:nvCxnSpPr>
        <xdr:cNvPr id="337" name="直線コネクタ 336"/>
        <xdr:cNvCxnSpPr/>
      </xdr:nvCxnSpPr>
      <xdr:spPr>
        <a:xfrm>
          <a:off x="13512800" y="10312400"/>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14288</xdr:rowOff>
    </xdr:from>
    <xdr:to>
      <xdr:col>81</xdr:col>
      <xdr:colOff>95250</xdr:colOff>
      <xdr:row>61</xdr:row>
      <xdr:rowOff>115888</xdr:rowOff>
    </xdr:to>
    <xdr:sp macro="" textlink="">
      <xdr:nvSpPr>
        <xdr:cNvPr id="347" name="楕円 346"/>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30815</xdr:rowOff>
    </xdr:from>
    <xdr:ext cx="762000" cy="259045"/>
    <xdr:sp macro="" textlink="">
      <xdr:nvSpPr>
        <xdr:cNvPr id="348" name="定員管理の状況該当値テキスト"/>
        <xdr:cNvSpPr txBox="1"/>
      </xdr:nvSpPr>
      <xdr:spPr>
        <a:xfrm>
          <a:off x="17106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151050</xdr:rowOff>
    </xdr:from>
    <xdr:to>
      <xdr:col>77</xdr:col>
      <xdr:colOff>95250</xdr:colOff>
      <xdr:row>61</xdr:row>
      <xdr:rowOff>81200</xdr:rowOff>
    </xdr:to>
    <xdr:sp macro="" textlink="">
      <xdr:nvSpPr>
        <xdr:cNvPr id="349" name="楕円 348"/>
        <xdr:cNvSpPr/>
      </xdr:nvSpPr>
      <xdr:spPr>
        <a:xfrm>
          <a:off x="16129000" y="104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91377</xdr:rowOff>
    </xdr:from>
    <xdr:ext cx="736600" cy="259045"/>
    <xdr:sp macro="" textlink="">
      <xdr:nvSpPr>
        <xdr:cNvPr id="350" name="テキスト ボックス 349"/>
        <xdr:cNvSpPr txBox="1"/>
      </xdr:nvSpPr>
      <xdr:spPr>
        <a:xfrm>
          <a:off x="15798800" y="1020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113347</xdr:rowOff>
    </xdr:from>
    <xdr:to>
      <xdr:col>73</xdr:col>
      <xdr:colOff>44450</xdr:colOff>
      <xdr:row>61</xdr:row>
      <xdr:rowOff>43497</xdr:rowOff>
    </xdr:to>
    <xdr:sp macro="" textlink="">
      <xdr:nvSpPr>
        <xdr:cNvPr id="351" name="楕円 350"/>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53674</xdr:rowOff>
    </xdr:from>
    <xdr:ext cx="762000" cy="259045"/>
    <xdr:sp macro="" textlink="">
      <xdr:nvSpPr>
        <xdr:cNvPr id="352" name="テキスト ボックス 351"/>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37941</xdr:rowOff>
    </xdr:from>
    <xdr:to>
      <xdr:col>68</xdr:col>
      <xdr:colOff>203200</xdr:colOff>
      <xdr:row>60</xdr:row>
      <xdr:rowOff>139541</xdr:rowOff>
    </xdr:to>
    <xdr:sp macro="" textlink="">
      <xdr:nvSpPr>
        <xdr:cNvPr id="353" name="楕円 352"/>
        <xdr:cNvSpPr/>
      </xdr:nvSpPr>
      <xdr:spPr>
        <a:xfrm>
          <a:off x="14351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149718</xdr:rowOff>
    </xdr:from>
    <xdr:ext cx="762000" cy="259045"/>
    <xdr:sp macro="" textlink="">
      <xdr:nvSpPr>
        <xdr:cNvPr id="354" name="テキスト ボックス 353"/>
        <xdr:cNvSpPr txBox="1"/>
      </xdr:nvSpPr>
      <xdr:spPr>
        <a:xfrm>
          <a:off x="14020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55" name="楕円 354"/>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6" name="テキスト ボックス 355"/>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平成３０年度の実質公債費比率は、病院事業債の償還に充てたと認められる額の減少、過疎対策事業債の活用による基準財政需要額算入額の増加により、前年度より０．５％減少した。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今後も地方債の新規発行の抑制に努めていく。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129822</xdr:rowOff>
    </xdr:from>
    <xdr:to>
      <xdr:col>81</xdr:col>
      <xdr:colOff>44450</xdr:colOff>
      <xdr:row>42</xdr:row>
      <xdr:rowOff>25400</xdr:rowOff>
    </xdr:to>
    <xdr:cxnSp macro="">
      <xdr:nvCxnSpPr>
        <xdr:cNvPr id="391" name="直線コネクタ 390"/>
        <xdr:cNvCxnSpPr/>
      </xdr:nvCxnSpPr>
      <xdr:spPr>
        <a:xfrm flipV="1">
          <a:off x="16179800" y="71592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159455</xdr:rowOff>
    </xdr:to>
    <xdr:cxnSp macro="">
      <xdr:nvCxnSpPr>
        <xdr:cNvPr id="394" name="直線コネクタ 393"/>
        <xdr:cNvCxnSpPr/>
      </xdr:nvCxnSpPr>
      <xdr:spPr>
        <a:xfrm flipV="1">
          <a:off x="15290800" y="72263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159455</xdr:rowOff>
    </xdr:from>
    <xdr:to>
      <xdr:col>72</xdr:col>
      <xdr:colOff>203200</xdr:colOff>
      <xdr:row>44</xdr:row>
      <xdr:rowOff>31045</xdr:rowOff>
    </xdr:to>
    <xdr:cxnSp macro="">
      <xdr:nvCxnSpPr>
        <xdr:cNvPr id="397" name="直線コネクタ 396"/>
        <xdr:cNvCxnSpPr/>
      </xdr:nvCxnSpPr>
      <xdr:spPr>
        <a:xfrm flipV="1">
          <a:off x="14401800" y="73603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31045</xdr:rowOff>
    </xdr:from>
    <xdr:to>
      <xdr:col>68</xdr:col>
      <xdr:colOff>152400</xdr:colOff>
      <xdr:row>44</xdr:row>
      <xdr:rowOff>151695</xdr:rowOff>
    </xdr:to>
    <xdr:cxnSp macro="">
      <xdr:nvCxnSpPr>
        <xdr:cNvPr id="400" name="直線コネクタ 399"/>
        <xdr:cNvCxnSpPr/>
      </xdr:nvCxnSpPr>
      <xdr:spPr>
        <a:xfrm flipV="1">
          <a:off x="13512800" y="7574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4" name="テキスト ボックス 403"/>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10" name="楕円 409"/>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11" name="公債費負担の状況該当値テキスト"/>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2" name="楕円 41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3" name="テキスト ボックス 41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14" name="楕円 413"/>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15" name="テキスト ボックス 414"/>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151695</xdr:rowOff>
    </xdr:from>
    <xdr:to>
      <xdr:col>68</xdr:col>
      <xdr:colOff>203200</xdr:colOff>
      <xdr:row>44</xdr:row>
      <xdr:rowOff>81845</xdr:rowOff>
    </xdr:to>
    <xdr:sp macro="" textlink="">
      <xdr:nvSpPr>
        <xdr:cNvPr id="416" name="楕円 415"/>
        <xdr:cNvSpPr/>
      </xdr:nvSpPr>
      <xdr:spPr>
        <a:xfrm>
          <a:off x="14351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66622</xdr:rowOff>
    </xdr:from>
    <xdr:ext cx="762000" cy="259045"/>
    <xdr:sp macro="" textlink="">
      <xdr:nvSpPr>
        <xdr:cNvPr id="417" name="テキスト ボックス 416"/>
        <xdr:cNvSpPr txBox="1"/>
      </xdr:nvSpPr>
      <xdr:spPr>
        <a:xfrm>
          <a:off x="14020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100895</xdr:rowOff>
    </xdr:from>
    <xdr:to>
      <xdr:col>64</xdr:col>
      <xdr:colOff>152400</xdr:colOff>
      <xdr:row>45</xdr:row>
      <xdr:rowOff>31045</xdr:rowOff>
    </xdr:to>
    <xdr:sp macro="" textlink="">
      <xdr:nvSpPr>
        <xdr:cNvPr id="418" name="楕円 417"/>
        <xdr:cNvSpPr/>
      </xdr:nvSpPr>
      <xdr:spPr>
        <a:xfrm>
          <a:off x="13462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15822</xdr:rowOff>
    </xdr:from>
    <xdr:ext cx="762000" cy="259045"/>
    <xdr:sp macro="" textlink="">
      <xdr:nvSpPr>
        <xdr:cNvPr id="419" name="テキスト ボックス 418"/>
        <xdr:cNvSpPr txBox="1"/>
      </xdr:nvSpPr>
      <xdr:spPr>
        <a:xfrm>
          <a:off x="13131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平成３０年度の将来負担比率は、建設事業費の抑制による町債の発行減により地方債残高が減少し、病院事業債の償還により公営企業債等繰入見込額が減少したため、前年度より１４％減少した。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依然として、公営企業に対する負担が多額であり、類似団体平均を２３．６％上回っている。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病院事業、下水道事業について引き続き経営改善に努めていく。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35137</xdr:rowOff>
    </xdr:from>
    <xdr:to>
      <xdr:col>81</xdr:col>
      <xdr:colOff>44450</xdr:colOff>
      <xdr:row>17</xdr:row>
      <xdr:rowOff>147743</xdr:rowOff>
    </xdr:to>
    <xdr:cxnSp macro="">
      <xdr:nvCxnSpPr>
        <xdr:cNvPr id="453" name="直線コネクタ 452"/>
        <xdr:cNvCxnSpPr/>
      </xdr:nvCxnSpPr>
      <xdr:spPr>
        <a:xfrm flipV="1">
          <a:off x="16179800" y="294978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18</xdr:row>
      <xdr:rowOff>30988</xdr:rowOff>
    </xdr:to>
    <xdr:cxnSp macro="">
      <xdr:nvCxnSpPr>
        <xdr:cNvPr id="456" name="直線コネクタ 455"/>
        <xdr:cNvCxnSpPr/>
      </xdr:nvCxnSpPr>
      <xdr:spPr>
        <a:xfrm flipV="1">
          <a:off x="15290800" y="3062393"/>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30988</xdr:rowOff>
    </xdr:from>
    <xdr:to>
      <xdr:col>72</xdr:col>
      <xdr:colOff>203200</xdr:colOff>
      <xdr:row>18</xdr:row>
      <xdr:rowOff>68792</xdr:rowOff>
    </xdr:to>
    <xdr:cxnSp macro="">
      <xdr:nvCxnSpPr>
        <xdr:cNvPr id="459" name="直線コネクタ 458"/>
        <xdr:cNvCxnSpPr/>
      </xdr:nvCxnSpPr>
      <xdr:spPr>
        <a:xfrm flipV="1">
          <a:off x="14401800" y="311708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68792</xdr:rowOff>
    </xdr:from>
    <xdr:to>
      <xdr:col>68</xdr:col>
      <xdr:colOff>152400</xdr:colOff>
      <xdr:row>19</xdr:row>
      <xdr:rowOff>50165</xdr:rowOff>
    </xdr:to>
    <xdr:cxnSp macro="">
      <xdr:nvCxnSpPr>
        <xdr:cNvPr id="462" name="直線コネクタ 461"/>
        <xdr:cNvCxnSpPr/>
      </xdr:nvCxnSpPr>
      <xdr:spPr>
        <a:xfrm flipV="1">
          <a:off x="13512800" y="315489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6" name="テキスト ボックス 465"/>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155787</xdr:rowOff>
    </xdr:from>
    <xdr:to>
      <xdr:col>81</xdr:col>
      <xdr:colOff>95250</xdr:colOff>
      <xdr:row>17</xdr:row>
      <xdr:rowOff>85937</xdr:rowOff>
    </xdr:to>
    <xdr:sp macro="" textlink="">
      <xdr:nvSpPr>
        <xdr:cNvPr id="472" name="楕円 471"/>
        <xdr:cNvSpPr/>
      </xdr:nvSpPr>
      <xdr:spPr>
        <a:xfrm>
          <a:off x="169672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127864</xdr:rowOff>
    </xdr:from>
    <xdr:ext cx="762000" cy="259045"/>
    <xdr:sp macro="" textlink="">
      <xdr:nvSpPr>
        <xdr:cNvPr id="473" name="将来負担の状況該当値テキスト"/>
        <xdr:cNvSpPr txBox="1"/>
      </xdr:nvSpPr>
      <xdr:spPr>
        <a:xfrm>
          <a:off x="17106900" y="287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96943</xdr:rowOff>
    </xdr:from>
    <xdr:to>
      <xdr:col>77</xdr:col>
      <xdr:colOff>95250</xdr:colOff>
      <xdr:row>18</xdr:row>
      <xdr:rowOff>27093</xdr:rowOff>
    </xdr:to>
    <xdr:sp macro="" textlink="">
      <xdr:nvSpPr>
        <xdr:cNvPr id="474" name="楕円 473"/>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75" name="テキスト ボックス 474"/>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151638</xdr:rowOff>
    </xdr:from>
    <xdr:to>
      <xdr:col>73</xdr:col>
      <xdr:colOff>44450</xdr:colOff>
      <xdr:row>18</xdr:row>
      <xdr:rowOff>81788</xdr:rowOff>
    </xdr:to>
    <xdr:sp macro="" textlink="">
      <xdr:nvSpPr>
        <xdr:cNvPr id="476" name="楕円 475"/>
        <xdr:cNvSpPr/>
      </xdr:nvSpPr>
      <xdr:spPr>
        <a:xfrm>
          <a:off x="15240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66565</xdr:rowOff>
    </xdr:from>
    <xdr:ext cx="762000" cy="259045"/>
    <xdr:sp macro="" textlink="">
      <xdr:nvSpPr>
        <xdr:cNvPr id="477" name="テキスト ボックス 476"/>
        <xdr:cNvSpPr txBox="1"/>
      </xdr:nvSpPr>
      <xdr:spPr>
        <a:xfrm>
          <a:off x="14909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17992</xdr:rowOff>
    </xdr:from>
    <xdr:to>
      <xdr:col>68</xdr:col>
      <xdr:colOff>203200</xdr:colOff>
      <xdr:row>18</xdr:row>
      <xdr:rowOff>119592</xdr:rowOff>
    </xdr:to>
    <xdr:sp macro="" textlink="">
      <xdr:nvSpPr>
        <xdr:cNvPr id="478" name="楕円 477"/>
        <xdr:cNvSpPr/>
      </xdr:nvSpPr>
      <xdr:spPr>
        <a:xfrm>
          <a:off x="14351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104369</xdr:rowOff>
    </xdr:from>
    <xdr:ext cx="762000" cy="259045"/>
    <xdr:sp macro="" textlink="">
      <xdr:nvSpPr>
        <xdr:cNvPr id="479" name="テキスト ボックス 478"/>
        <xdr:cNvSpPr txBox="1"/>
      </xdr:nvSpPr>
      <xdr:spPr>
        <a:xfrm>
          <a:off x="14020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170815</xdr:rowOff>
    </xdr:from>
    <xdr:to>
      <xdr:col>64</xdr:col>
      <xdr:colOff>152400</xdr:colOff>
      <xdr:row>19</xdr:row>
      <xdr:rowOff>100965</xdr:rowOff>
    </xdr:to>
    <xdr:sp macro="" textlink="">
      <xdr:nvSpPr>
        <xdr:cNvPr id="480" name="楕円 479"/>
        <xdr:cNvSpPr/>
      </xdr:nvSpPr>
      <xdr:spPr>
        <a:xfrm>
          <a:off x="13462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85742</xdr:rowOff>
    </xdr:from>
    <xdr:ext cx="762000" cy="259045"/>
    <xdr:sp macro="" textlink="">
      <xdr:nvSpPr>
        <xdr:cNvPr id="481" name="テキスト ボックス 480"/>
        <xdr:cNvSpPr txBox="1"/>
      </xdr:nvSpPr>
      <xdr:spPr>
        <a:xfrm>
          <a:off x="13131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人件費に係る経常収支比率は、類似団体平均を下回る状態が続いているが、近年は職員数の増に伴い増加傾向にあり、平成３０年度は類似団体平均を０．８％下回る２０．３％となっている。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今後も行政需要と職員数のバランスに配慮しながら、適切な定員管理に努める。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156936</xdr:rowOff>
    </xdr:from>
    <xdr:to>
      <xdr:col>24</xdr:col>
      <xdr:colOff>25400</xdr:colOff>
      <xdr:row>38</xdr:row>
      <xdr:rowOff>7257</xdr:rowOff>
    </xdr:to>
    <xdr:cxnSp macro="">
      <xdr:nvCxnSpPr>
        <xdr:cNvPr id="68" name="直線コネクタ 67"/>
        <xdr:cNvCxnSpPr/>
      </xdr:nvCxnSpPr>
      <xdr:spPr>
        <a:xfrm flipV="1">
          <a:off x="3987800" y="650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38</xdr:row>
      <xdr:rowOff>7257</xdr:rowOff>
    </xdr:to>
    <xdr:cxnSp macro="">
      <xdr:nvCxnSpPr>
        <xdr:cNvPr id="71" name="直線コネクタ 70"/>
        <xdr:cNvCxnSpPr/>
      </xdr:nvCxnSpPr>
      <xdr:spPr>
        <a:xfrm>
          <a:off x="3098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102507</xdr:rowOff>
    </xdr:to>
    <xdr:cxnSp macro="">
      <xdr:nvCxnSpPr>
        <xdr:cNvPr id="74" name="直線コネクタ 73"/>
        <xdr:cNvCxnSpPr/>
      </xdr:nvCxnSpPr>
      <xdr:spPr>
        <a:xfrm>
          <a:off x="2209800" y="6326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36</xdr:row>
      <xdr:rowOff>154214</xdr:rowOff>
    </xdr:to>
    <xdr:cxnSp macro="">
      <xdr:nvCxnSpPr>
        <xdr:cNvPr id="77" name="直線コネクタ 76"/>
        <xdr:cNvCxnSpPr/>
      </xdr:nvCxnSpPr>
      <xdr:spPr>
        <a:xfrm>
          <a:off x="1320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106136</xdr:rowOff>
    </xdr:from>
    <xdr:to>
      <xdr:col>24</xdr:col>
      <xdr:colOff>76200</xdr:colOff>
      <xdr:row>38</xdr:row>
      <xdr:rowOff>36286</xdr:rowOff>
    </xdr:to>
    <xdr:sp macro="" textlink="">
      <xdr:nvSpPr>
        <xdr:cNvPr id="87" name="楕円 86"/>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122663</xdr:rowOff>
    </xdr:from>
    <xdr:ext cx="762000" cy="259045"/>
    <xdr:sp macro="" textlink="">
      <xdr:nvSpPr>
        <xdr:cNvPr id="88" name="人件費該当値テキスト"/>
        <xdr:cNvSpPr txBox="1"/>
      </xdr:nvSpPr>
      <xdr:spPr>
        <a:xfrm>
          <a:off x="49149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127907</xdr:rowOff>
    </xdr:from>
    <xdr:to>
      <xdr:col>20</xdr:col>
      <xdr:colOff>38100</xdr:colOff>
      <xdr:row>38</xdr:row>
      <xdr:rowOff>58057</xdr:rowOff>
    </xdr:to>
    <xdr:sp macro="" textlink="">
      <xdr:nvSpPr>
        <xdr:cNvPr id="89" name="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90" name="テキスト ボックス 89"/>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96" name="テキスト ボックス 95"/>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平成３０年度の物件費に係る経常収支比率は、類似団体平均を１．１％上回っている。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公共施設の維持管理費により、類似団体平均に比べ高止まりしているものと考えられる。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施設管理委託等の内容について見直し、経常経費の抑制に努めていく。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31750</xdr:rowOff>
    </xdr:to>
    <xdr:cxnSp macro="">
      <xdr:nvCxnSpPr>
        <xdr:cNvPr id="129" name="直線コネクタ 128"/>
        <xdr:cNvCxnSpPr/>
      </xdr:nvCxnSpPr>
      <xdr:spPr>
        <a:xfrm>
          <a:off x="15671800" y="2938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24130</xdr:rowOff>
    </xdr:to>
    <xdr:cxnSp macro="">
      <xdr:nvCxnSpPr>
        <xdr:cNvPr id="132" name="直線コネクタ 131"/>
        <xdr:cNvCxnSpPr/>
      </xdr:nvCxnSpPr>
      <xdr:spPr>
        <a:xfrm>
          <a:off x="14782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8890</xdr:rowOff>
    </xdr:to>
    <xdr:cxnSp macro="">
      <xdr:nvCxnSpPr>
        <xdr:cNvPr id="135" name="直線コネクタ 134"/>
        <xdr:cNvCxnSpPr/>
      </xdr:nvCxnSpPr>
      <xdr:spPr>
        <a:xfrm>
          <a:off x="13893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157480</xdr:rowOff>
    </xdr:to>
    <xdr:cxnSp macro="">
      <xdr:nvCxnSpPr>
        <xdr:cNvPr id="138" name="直線コネクタ 137"/>
        <xdr:cNvCxnSpPr/>
      </xdr:nvCxnSpPr>
      <xdr:spPr>
        <a:xfrm>
          <a:off x="13004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2" name="楕円 151"/>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3" name="テキスト ボックス 15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4" name="楕円 153"/>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5" name="テキスト ボックス 154"/>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7" name="テキスト ボックス 156"/>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扶助費に係る経常収支比率は、類似団体を上回る状態が続いていたが、平成３０年度においては類似団体を０．４％下回っている。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障害者自立支援給付費など、義務的要素の強い経費であるが、個々の事業内容を精査し、経費の適正化を図っていく。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90" name="直線コネクタ 189"/>
        <xdr:cNvCxnSpPr/>
      </xdr:nvCxnSpPr>
      <xdr:spPr>
        <a:xfrm flipV="1">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88900</xdr:rowOff>
    </xdr:to>
    <xdr:cxnSp macro="">
      <xdr:nvCxnSpPr>
        <xdr:cNvPr id="193" name="直線コネクタ 192"/>
        <xdr:cNvCxnSpPr/>
      </xdr:nvCxnSpPr>
      <xdr:spPr>
        <a:xfrm flipV="1">
          <a:off x="3098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88900</xdr:rowOff>
    </xdr:to>
    <xdr:cxnSp macro="">
      <xdr:nvCxnSpPr>
        <xdr:cNvPr id="196" name="直線コネクタ 195"/>
        <xdr:cNvCxnSpPr/>
      </xdr:nvCxnSpPr>
      <xdr:spPr>
        <a:xfrm>
          <a:off x="2209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9" name="直線コネクタ 198"/>
        <xdr:cNvCxnSpPr/>
      </xdr:nvCxnSpPr>
      <xdr:spPr>
        <a:xfrm>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9" name="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10"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3" name="楕円 212"/>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4" name="テキスト ボックス 21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5" name="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6" name="テキスト ボックス 215"/>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平成３０年度のその他経費に係る経常収支比率は、類似団体平均を０．５％下回っている。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下水道事業など公営企業に対する繰り出しが多額となっており、使用料等の適正な見直しにより、繰出金の抑制に努めていく。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69850</xdr:rowOff>
    </xdr:to>
    <xdr:cxnSp macro="">
      <xdr:nvCxnSpPr>
        <xdr:cNvPr id="248" name="直線コネクタ 247"/>
        <xdr:cNvCxnSpPr/>
      </xdr:nvCxnSpPr>
      <xdr:spPr>
        <a:xfrm flipV="1">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69850</xdr:rowOff>
    </xdr:to>
    <xdr:cxnSp macro="">
      <xdr:nvCxnSpPr>
        <xdr:cNvPr id="251" name="直線コネクタ 250"/>
        <xdr:cNvCxnSpPr/>
      </xdr:nvCxnSpPr>
      <xdr:spPr>
        <a:xfrm>
          <a:off x="14782800" y="9837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65278</xdr:rowOff>
    </xdr:to>
    <xdr:cxnSp macro="">
      <xdr:nvCxnSpPr>
        <xdr:cNvPr id="254" name="直線コネクタ 253"/>
        <xdr:cNvCxnSpPr/>
      </xdr:nvCxnSpPr>
      <xdr:spPr>
        <a:xfrm>
          <a:off x="13893800" y="9801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60706</xdr:rowOff>
    </xdr:to>
    <xdr:cxnSp macro="">
      <xdr:nvCxnSpPr>
        <xdr:cNvPr id="257" name="直線コネクタ 256"/>
        <xdr:cNvCxnSpPr/>
      </xdr:nvCxnSpPr>
      <xdr:spPr>
        <a:xfrm flipV="1">
          <a:off x="13004800" y="9801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7" name="楕円 266"/>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8"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71" name="楕円 270"/>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72" name="テキスト ボックス 271"/>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3" name="楕円 272"/>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4" name="テキスト ボックス 273"/>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5" name="楕円 274"/>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6" name="テキスト ボックス 275"/>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平成３０年度の補助費等に係る経常収支比率は、類似団体平均を５．３％上回っている。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病院事業繰出金、一部事務組合負担金が多額であることが経常収支比率が高い要因となっている。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病院事業の経営改善に取り組むとともに、一部事務組合に対する負担金、各種団体に対する補助金について、事業の再点検をするなど、経常経費の抑制に努めていく。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27940</xdr:rowOff>
    </xdr:to>
    <xdr:cxnSp macro="">
      <xdr:nvCxnSpPr>
        <xdr:cNvPr id="309" name="直線コネクタ 308"/>
        <xdr:cNvCxnSpPr/>
      </xdr:nvCxnSpPr>
      <xdr:spPr>
        <a:xfrm>
          <a:off x="15671800" y="687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43180</xdr:rowOff>
    </xdr:to>
    <xdr:cxnSp macro="">
      <xdr:nvCxnSpPr>
        <xdr:cNvPr id="312" name="直線コネクタ 311"/>
        <xdr:cNvCxnSpPr/>
      </xdr:nvCxnSpPr>
      <xdr:spPr>
        <a:xfrm flipV="1">
          <a:off x="14782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40</xdr:row>
      <xdr:rowOff>43180</xdr:rowOff>
    </xdr:to>
    <xdr:cxnSp macro="">
      <xdr:nvCxnSpPr>
        <xdr:cNvPr id="315" name="直線コネクタ 314"/>
        <xdr:cNvCxnSpPr/>
      </xdr:nvCxnSpPr>
      <xdr:spPr>
        <a:xfrm>
          <a:off x="13893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39</xdr:row>
      <xdr:rowOff>153670</xdr:rowOff>
    </xdr:to>
    <xdr:cxnSp macro="">
      <xdr:nvCxnSpPr>
        <xdr:cNvPr id="318" name="直線コネクタ 317"/>
        <xdr:cNvCxnSpPr/>
      </xdr:nvCxnSpPr>
      <xdr:spPr>
        <a:xfrm flipV="1">
          <a:off x="13004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148590</xdr:rowOff>
    </xdr:from>
    <xdr:to>
      <xdr:col>82</xdr:col>
      <xdr:colOff>158750</xdr:colOff>
      <xdr:row>40</xdr:row>
      <xdr:rowOff>78740</xdr:rowOff>
    </xdr:to>
    <xdr:sp macro="" textlink="">
      <xdr:nvSpPr>
        <xdr:cNvPr id="328" name="楕円 327"/>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120667</xdr:rowOff>
    </xdr:from>
    <xdr:ext cx="762000" cy="259045"/>
    <xdr:sp macro="" textlink="">
      <xdr:nvSpPr>
        <xdr:cNvPr id="329" name="補助費等該当値テキスト"/>
        <xdr:cNvSpPr txBox="1"/>
      </xdr:nvSpPr>
      <xdr:spPr>
        <a:xfrm>
          <a:off x="16598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140970</xdr:rowOff>
    </xdr:from>
    <xdr:to>
      <xdr:col>78</xdr:col>
      <xdr:colOff>120650</xdr:colOff>
      <xdr:row>40</xdr:row>
      <xdr:rowOff>71120</xdr:rowOff>
    </xdr:to>
    <xdr:sp macro="" textlink="">
      <xdr:nvSpPr>
        <xdr:cNvPr id="330" name="楕円 329"/>
        <xdr:cNvSpPr/>
      </xdr:nvSpPr>
      <xdr:spPr>
        <a:xfrm>
          <a:off x="15621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55897</xdr:rowOff>
    </xdr:from>
    <xdr:ext cx="736600" cy="259045"/>
    <xdr:sp macro="" textlink="">
      <xdr:nvSpPr>
        <xdr:cNvPr id="331" name="テキスト ボックス 330"/>
        <xdr:cNvSpPr txBox="1"/>
      </xdr:nvSpPr>
      <xdr:spPr>
        <a:xfrm>
          <a:off x="15290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163830</xdr:rowOff>
    </xdr:from>
    <xdr:to>
      <xdr:col>74</xdr:col>
      <xdr:colOff>31750</xdr:colOff>
      <xdr:row>40</xdr:row>
      <xdr:rowOff>93980</xdr:rowOff>
    </xdr:to>
    <xdr:sp macro="" textlink="">
      <xdr:nvSpPr>
        <xdr:cNvPr id="332" name="楕円 331"/>
        <xdr:cNvSpPr/>
      </xdr:nvSpPr>
      <xdr:spPr>
        <a:xfrm>
          <a:off x="14732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78757</xdr:rowOff>
    </xdr:from>
    <xdr:ext cx="762000" cy="259045"/>
    <xdr:sp macro="" textlink="">
      <xdr:nvSpPr>
        <xdr:cNvPr id="333" name="テキスト ボックス 332"/>
        <xdr:cNvSpPr txBox="1"/>
      </xdr:nvSpPr>
      <xdr:spPr>
        <a:xfrm>
          <a:off x="14401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4" name="楕円 333"/>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35" name="テキスト ボックス 334"/>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102870</xdr:rowOff>
    </xdr:from>
    <xdr:to>
      <xdr:col>65</xdr:col>
      <xdr:colOff>53975</xdr:colOff>
      <xdr:row>40</xdr:row>
      <xdr:rowOff>33020</xdr:rowOff>
    </xdr:to>
    <xdr:sp macro="" textlink="">
      <xdr:nvSpPr>
        <xdr:cNvPr id="336" name="楕円 335"/>
        <xdr:cNvSpPr/>
      </xdr:nvSpPr>
      <xdr:spPr>
        <a:xfrm>
          <a:off x="1295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17797</xdr:rowOff>
    </xdr:from>
    <xdr:ext cx="762000" cy="259045"/>
    <xdr:sp macro="" textlink="">
      <xdr:nvSpPr>
        <xdr:cNvPr id="337" name="テキスト ボックス 336"/>
        <xdr:cNvSpPr txBox="1"/>
      </xdr:nvSpPr>
      <xdr:spPr>
        <a:xfrm>
          <a:off x="12623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平成３０年度の公債費に係る経常収支比率は、類似団体平均と同じ１８．８％である。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平成２２年度に過疎地域の指定を受け、償還期間の短い過疎対策事業債にシフトしていることから、経常収支比率は今後も増加していくと見込まれる。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建設事業費の抑制と地方債の計画的な発行により、公債費の抑制に努めていく。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52705</xdr:rowOff>
    </xdr:from>
    <xdr:to>
      <xdr:col>24</xdr:col>
      <xdr:colOff>25400</xdr:colOff>
      <xdr:row>77</xdr:row>
      <xdr:rowOff>1270</xdr:rowOff>
    </xdr:to>
    <xdr:cxnSp macro="">
      <xdr:nvCxnSpPr>
        <xdr:cNvPr id="366" name="直線コネクタ 365"/>
        <xdr:cNvCxnSpPr/>
      </xdr:nvCxnSpPr>
      <xdr:spPr>
        <a:xfrm>
          <a:off x="3987800" y="1308290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132715</xdr:rowOff>
    </xdr:from>
    <xdr:to>
      <xdr:col>19</xdr:col>
      <xdr:colOff>187325</xdr:colOff>
      <xdr:row>76</xdr:row>
      <xdr:rowOff>52705</xdr:rowOff>
    </xdr:to>
    <xdr:cxnSp macro="">
      <xdr:nvCxnSpPr>
        <xdr:cNvPr id="369" name="直線コネクタ 368"/>
        <xdr:cNvCxnSpPr/>
      </xdr:nvCxnSpPr>
      <xdr:spPr>
        <a:xfrm>
          <a:off x="3098800" y="1299146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132715</xdr:rowOff>
    </xdr:from>
    <xdr:to>
      <xdr:col>15</xdr:col>
      <xdr:colOff>98425</xdr:colOff>
      <xdr:row>75</xdr:row>
      <xdr:rowOff>161289</xdr:rowOff>
    </xdr:to>
    <xdr:cxnSp macro="">
      <xdr:nvCxnSpPr>
        <xdr:cNvPr id="372" name="直線コネクタ 371"/>
        <xdr:cNvCxnSpPr/>
      </xdr:nvCxnSpPr>
      <xdr:spPr>
        <a:xfrm flipV="1">
          <a:off x="2209800" y="12991465"/>
          <a:ext cx="889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167005</xdr:rowOff>
    </xdr:to>
    <xdr:cxnSp macro="">
      <xdr:nvCxnSpPr>
        <xdr:cNvPr id="375" name="直線コネクタ 374"/>
        <xdr:cNvCxnSpPr/>
      </xdr:nvCxnSpPr>
      <xdr:spPr>
        <a:xfrm flipV="1">
          <a:off x="1320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6"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xdr:rowOff>
    </xdr:from>
    <xdr:to>
      <xdr:col>20</xdr:col>
      <xdr:colOff>38100</xdr:colOff>
      <xdr:row>76</xdr:row>
      <xdr:rowOff>103505</xdr:rowOff>
    </xdr:to>
    <xdr:sp macro="" textlink="">
      <xdr:nvSpPr>
        <xdr:cNvPr id="387" name="楕円 386"/>
        <xdr:cNvSpPr/>
      </xdr:nvSpPr>
      <xdr:spPr>
        <a:xfrm>
          <a:off x="3937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113682</xdr:rowOff>
    </xdr:from>
    <xdr:ext cx="736600" cy="259045"/>
    <xdr:sp macro="" textlink="">
      <xdr:nvSpPr>
        <xdr:cNvPr id="388" name="テキスト ボックス 387"/>
        <xdr:cNvSpPr txBox="1"/>
      </xdr:nvSpPr>
      <xdr:spPr>
        <a:xfrm>
          <a:off x="3606800" y="1280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81915</xdr:rowOff>
    </xdr:from>
    <xdr:to>
      <xdr:col>15</xdr:col>
      <xdr:colOff>149225</xdr:colOff>
      <xdr:row>76</xdr:row>
      <xdr:rowOff>12064</xdr:rowOff>
    </xdr:to>
    <xdr:sp macro="" textlink="">
      <xdr:nvSpPr>
        <xdr:cNvPr id="389" name="楕円 388"/>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22242</xdr:rowOff>
    </xdr:from>
    <xdr:ext cx="762000" cy="259045"/>
    <xdr:sp macro="" textlink="">
      <xdr:nvSpPr>
        <xdr:cNvPr id="390" name="テキスト ボックス 389"/>
        <xdr:cNvSpPr txBox="1"/>
      </xdr:nvSpPr>
      <xdr:spPr>
        <a:xfrm>
          <a:off x="2717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1" name="楕円 390"/>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2" name="テキスト ボックス 391"/>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393" name="楕円 392"/>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56532</xdr:rowOff>
    </xdr:from>
    <xdr:ext cx="762000" cy="259045"/>
    <xdr:sp macro="" textlink="">
      <xdr:nvSpPr>
        <xdr:cNvPr id="394" name="テキスト ボックス 393"/>
        <xdr:cNvSpPr txBox="1"/>
      </xdr:nvSpPr>
      <xdr:spPr>
        <a:xfrm>
          <a:off x="939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平成３０年度の公債費以外の経費に係る経常収支比率は、類似団体平均を４．７％上回っている。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補助費等が類似団体平均を５．３％上回っていることが主な要因となっている。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事務事業全般の見直しにより、経常経費の抑制に努めていく。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143002</xdr:rowOff>
    </xdr:to>
    <xdr:cxnSp macro="">
      <xdr:nvCxnSpPr>
        <xdr:cNvPr id="425" name="直線コネクタ 424"/>
        <xdr:cNvCxnSpPr/>
      </xdr:nvCxnSpPr>
      <xdr:spPr>
        <a:xfrm flipV="1">
          <a:off x="15671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143002</xdr:rowOff>
    </xdr:to>
    <xdr:cxnSp macro="">
      <xdr:nvCxnSpPr>
        <xdr:cNvPr id="428" name="直線コネクタ 427"/>
        <xdr:cNvCxnSpPr/>
      </xdr:nvCxnSpPr>
      <xdr:spPr>
        <a:xfrm>
          <a:off x="14782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133858</xdr:rowOff>
    </xdr:to>
    <xdr:cxnSp macro="">
      <xdr:nvCxnSpPr>
        <xdr:cNvPr id="431" name="直線コネクタ 430"/>
        <xdr:cNvCxnSpPr/>
      </xdr:nvCxnSpPr>
      <xdr:spPr>
        <a:xfrm>
          <a:off x="13893800" y="13161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163576</xdr:rowOff>
    </xdr:to>
    <xdr:cxnSp macro="">
      <xdr:nvCxnSpPr>
        <xdr:cNvPr id="434" name="直線コネクタ 433"/>
        <xdr:cNvCxnSpPr/>
      </xdr:nvCxnSpPr>
      <xdr:spPr>
        <a:xfrm flipV="1">
          <a:off x="13004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4" name="楕円 443"/>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5"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6" name="楕円 445"/>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7" name="テキスト ボックス 446"/>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8" name="楕円 447"/>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49" name="テキスト ボックス 44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0" name="楕円 44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1" name="テキスト ボックス 45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2" name="楕円 451"/>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3" name="テキスト ボックス 452"/>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127914</xdr:rowOff>
    </xdr:from>
    <xdr:to>
      <xdr:col>29</xdr:col>
      <xdr:colOff>127000</xdr:colOff>
      <xdr:row>17</xdr:row>
      <xdr:rowOff>145506</xdr:rowOff>
    </xdr:to>
    <xdr:cxnSp macro="">
      <xdr:nvCxnSpPr>
        <xdr:cNvPr id="52" name="直線コネクタ 51"/>
        <xdr:cNvCxnSpPr/>
      </xdr:nvCxnSpPr>
      <xdr:spPr bwMode="auto">
        <a:xfrm flipV="1">
          <a:off x="5003800" y="3090189"/>
          <a:ext cx="647700" cy="1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145506</xdr:rowOff>
    </xdr:from>
    <xdr:to>
      <xdr:col>26</xdr:col>
      <xdr:colOff>50800</xdr:colOff>
      <xdr:row>18</xdr:row>
      <xdr:rowOff>2174</xdr:rowOff>
    </xdr:to>
    <xdr:cxnSp macro="">
      <xdr:nvCxnSpPr>
        <xdr:cNvPr id="55" name="直線コネクタ 54"/>
        <xdr:cNvCxnSpPr/>
      </xdr:nvCxnSpPr>
      <xdr:spPr bwMode="auto">
        <a:xfrm flipV="1">
          <a:off x="4305300" y="3107781"/>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2174</xdr:rowOff>
    </xdr:from>
    <xdr:to>
      <xdr:col>22</xdr:col>
      <xdr:colOff>114300</xdr:colOff>
      <xdr:row>18</xdr:row>
      <xdr:rowOff>42962</xdr:rowOff>
    </xdr:to>
    <xdr:cxnSp macro="">
      <xdr:nvCxnSpPr>
        <xdr:cNvPr id="58" name="直線コネクタ 57"/>
        <xdr:cNvCxnSpPr/>
      </xdr:nvCxnSpPr>
      <xdr:spPr bwMode="auto">
        <a:xfrm flipV="1">
          <a:off x="3606800" y="3135899"/>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42962</xdr:rowOff>
    </xdr:from>
    <xdr:to>
      <xdr:col>18</xdr:col>
      <xdr:colOff>177800</xdr:colOff>
      <xdr:row>18</xdr:row>
      <xdr:rowOff>121612</xdr:rowOff>
    </xdr:to>
    <xdr:cxnSp macro="">
      <xdr:nvCxnSpPr>
        <xdr:cNvPr id="61" name="直線コネクタ 60"/>
        <xdr:cNvCxnSpPr/>
      </xdr:nvCxnSpPr>
      <xdr:spPr bwMode="auto">
        <a:xfrm flipV="1">
          <a:off x="2908300" y="3176687"/>
          <a:ext cx="698500" cy="7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77114</xdr:rowOff>
    </xdr:from>
    <xdr:to>
      <xdr:col>29</xdr:col>
      <xdr:colOff>177800</xdr:colOff>
      <xdr:row>18</xdr:row>
      <xdr:rowOff>7264</xdr:rowOff>
    </xdr:to>
    <xdr:sp macro="" textlink="">
      <xdr:nvSpPr>
        <xdr:cNvPr id="71" name="楕円 70"/>
        <xdr:cNvSpPr/>
      </xdr:nvSpPr>
      <xdr:spPr bwMode="auto">
        <a:xfrm>
          <a:off x="5600700" y="3039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49191</xdr:rowOff>
    </xdr:from>
    <xdr:ext cx="762000" cy="259045"/>
    <xdr:sp macro="" textlink="">
      <xdr:nvSpPr>
        <xdr:cNvPr id="72" name="人口1人当たり決算額の推移該当値テキスト130"/>
        <xdr:cNvSpPr txBox="1"/>
      </xdr:nvSpPr>
      <xdr:spPr>
        <a:xfrm>
          <a:off x="5740400" y="30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94706</xdr:rowOff>
    </xdr:from>
    <xdr:to>
      <xdr:col>26</xdr:col>
      <xdr:colOff>101600</xdr:colOff>
      <xdr:row>18</xdr:row>
      <xdr:rowOff>24856</xdr:rowOff>
    </xdr:to>
    <xdr:sp macro="" textlink="">
      <xdr:nvSpPr>
        <xdr:cNvPr id="73" name="楕円 72"/>
        <xdr:cNvSpPr/>
      </xdr:nvSpPr>
      <xdr:spPr bwMode="auto">
        <a:xfrm>
          <a:off x="4953000" y="305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9633</xdr:rowOff>
    </xdr:from>
    <xdr:ext cx="736600" cy="259045"/>
    <xdr:sp macro="" textlink="">
      <xdr:nvSpPr>
        <xdr:cNvPr id="74" name="テキスト ボックス 73"/>
        <xdr:cNvSpPr txBox="1"/>
      </xdr:nvSpPr>
      <xdr:spPr>
        <a:xfrm>
          <a:off x="4622800" y="314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122824</xdr:rowOff>
    </xdr:from>
    <xdr:to>
      <xdr:col>22</xdr:col>
      <xdr:colOff>165100</xdr:colOff>
      <xdr:row>18</xdr:row>
      <xdr:rowOff>52974</xdr:rowOff>
    </xdr:to>
    <xdr:sp macro="" textlink="">
      <xdr:nvSpPr>
        <xdr:cNvPr id="75" name="楕円 74"/>
        <xdr:cNvSpPr/>
      </xdr:nvSpPr>
      <xdr:spPr bwMode="auto">
        <a:xfrm>
          <a:off x="4254500" y="308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37751</xdr:rowOff>
    </xdr:from>
    <xdr:ext cx="762000" cy="259045"/>
    <xdr:sp macro="" textlink="">
      <xdr:nvSpPr>
        <xdr:cNvPr id="76" name="テキスト ボックス 75"/>
        <xdr:cNvSpPr txBox="1"/>
      </xdr:nvSpPr>
      <xdr:spPr>
        <a:xfrm>
          <a:off x="3924300" y="317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163612</xdr:rowOff>
    </xdr:from>
    <xdr:to>
      <xdr:col>19</xdr:col>
      <xdr:colOff>38100</xdr:colOff>
      <xdr:row>18</xdr:row>
      <xdr:rowOff>93762</xdr:rowOff>
    </xdr:to>
    <xdr:sp macro="" textlink="">
      <xdr:nvSpPr>
        <xdr:cNvPr id="77" name="楕円 76"/>
        <xdr:cNvSpPr/>
      </xdr:nvSpPr>
      <xdr:spPr bwMode="auto">
        <a:xfrm>
          <a:off x="3556000" y="312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78539</xdr:rowOff>
    </xdr:from>
    <xdr:ext cx="762000" cy="259045"/>
    <xdr:sp macro="" textlink="">
      <xdr:nvSpPr>
        <xdr:cNvPr id="78" name="テキスト ボックス 77"/>
        <xdr:cNvSpPr txBox="1"/>
      </xdr:nvSpPr>
      <xdr:spPr>
        <a:xfrm>
          <a:off x="3225800" y="32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70812</xdr:rowOff>
    </xdr:from>
    <xdr:to>
      <xdr:col>15</xdr:col>
      <xdr:colOff>101600</xdr:colOff>
      <xdr:row>19</xdr:row>
      <xdr:rowOff>962</xdr:rowOff>
    </xdr:to>
    <xdr:sp macro="" textlink="">
      <xdr:nvSpPr>
        <xdr:cNvPr id="79" name="楕円 78"/>
        <xdr:cNvSpPr/>
      </xdr:nvSpPr>
      <xdr:spPr bwMode="auto">
        <a:xfrm>
          <a:off x="2857500" y="320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157189</xdr:rowOff>
    </xdr:from>
    <xdr:ext cx="762000" cy="259045"/>
    <xdr:sp macro="" textlink="">
      <xdr:nvSpPr>
        <xdr:cNvPr id="80" name="テキスト ボックス 79"/>
        <xdr:cNvSpPr txBox="1"/>
      </xdr:nvSpPr>
      <xdr:spPr>
        <a:xfrm>
          <a:off x="2527300" y="329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258464</xdr:rowOff>
    </xdr:from>
    <xdr:to>
      <xdr:col>29</xdr:col>
      <xdr:colOff>127000</xdr:colOff>
      <xdr:row>35</xdr:row>
      <xdr:rowOff>329673</xdr:rowOff>
    </xdr:to>
    <xdr:cxnSp macro="">
      <xdr:nvCxnSpPr>
        <xdr:cNvPr id="114" name="直線コネクタ 113"/>
        <xdr:cNvCxnSpPr/>
      </xdr:nvCxnSpPr>
      <xdr:spPr bwMode="auto">
        <a:xfrm flipV="1">
          <a:off x="5003800" y="6868814"/>
          <a:ext cx="6477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329673</xdr:rowOff>
    </xdr:from>
    <xdr:to>
      <xdr:col>26</xdr:col>
      <xdr:colOff>50800</xdr:colOff>
      <xdr:row>36</xdr:row>
      <xdr:rowOff>53124</xdr:rowOff>
    </xdr:to>
    <xdr:cxnSp macro="">
      <xdr:nvCxnSpPr>
        <xdr:cNvPr id="117" name="直線コネクタ 116"/>
        <xdr:cNvCxnSpPr/>
      </xdr:nvCxnSpPr>
      <xdr:spPr bwMode="auto">
        <a:xfrm flipV="1">
          <a:off x="4305300" y="6940023"/>
          <a:ext cx="698500" cy="6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163938</xdr:rowOff>
    </xdr:from>
    <xdr:to>
      <xdr:col>22</xdr:col>
      <xdr:colOff>114300</xdr:colOff>
      <xdr:row>36</xdr:row>
      <xdr:rowOff>53124</xdr:rowOff>
    </xdr:to>
    <xdr:cxnSp macro="">
      <xdr:nvCxnSpPr>
        <xdr:cNvPr id="120" name="直線コネクタ 119"/>
        <xdr:cNvCxnSpPr/>
      </xdr:nvCxnSpPr>
      <xdr:spPr bwMode="auto">
        <a:xfrm>
          <a:off x="3606800" y="6774288"/>
          <a:ext cx="698500" cy="2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163938</xdr:rowOff>
    </xdr:from>
    <xdr:to>
      <xdr:col>18</xdr:col>
      <xdr:colOff>177800</xdr:colOff>
      <xdr:row>35</xdr:row>
      <xdr:rowOff>179787</xdr:rowOff>
    </xdr:to>
    <xdr:cxnSp macro="">
      <xdr:nvCxnSpPr>
        <xdr:cNvPr id="123" name="直線コネクタ 122"/>
        <xdr:cNvCxnSpPr/>
      </xdr:nvCxnSpPr>
      <xdr:spPr bwMode="auto">
        <a:xfrm flipV="1">
          <a:off x="2908300" y="6774288"/>
          <a:ext cx="6985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207664</xdr:rowOff>
    </xdr:from>
    <xdr:to>
      <xdr:col>29</xdr:col>
      <xdr:colOff>177800</xdr:colOff>
      <xdr:row>35</xdr:row>
      <xdr:rowOff>309264</xdr:rowOff>
    </xdr:to>
    <xdr:sp macro="" textlink="">
      <xdr:nvSpPr>
        <xdr:cNvPr id="133" name="楕円 132"/>
        <xdr:cNvSpPr/>
      </xdr:nvSpPr>
      <xdr:spPr bwMode="auto">
        <a:xfrm>
          <a:off x="5600700" y="681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52741</xdr:rowOff>
    </xdr:from>
    <xdr:ext cx="762000" cy="259045"/>
    <xdr:sp macro="" textlink="">
      <xdr:nvSpPr>
        <xdr:cNvPr id="134" name="人口1人当たり決算額の推移該当値テキスト445"/>
        <xdr:cNvSpPr txBox="1"/>
      </xdr:nvSpPr>
      <xdr:spPr>
        <a:xfrm>
          <a:off x="5740400" y="66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278873</xdr:rowOff>
    </xdr:from>
    <xdr:to>
      <xdr:col>26</xdr:col>
      <xdr:colOff>101600</xdr:colOff>
      <xdr:row>36</xdr:row>
      <xdr:rowOff>37573</xdr:rowOff>
    </xdr:to>
    <xdr:sp macro="" textlink="">
      <xdr:nvSpPr>
        <xdr:cNvPr id="135" name="楕円 134"/>
        <xdr:cNvSpPr/>
      </xdr:nvSpPr>
      <xdr:spPr bwMode="auto">
        <a:xfrm>
          <a:off x="4953000" y="688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47750</xdr:rowOff>
    </xdr:from>
    <xdr:ext cx="736600" cy="259045"/>
    <xdr:sp macro="" textlink="">
      <xdr:nvSpPr>
        <xdr:cNvPr id="136" name="テキスト ボックス 135"/>
        <xdr:cNvSpPr txBox="1"/>
      </xdr:nvSpPr>
      <xdr:spPr>
        <a:xfrm>
          <a:off x="4622800" y="665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2324</xdr:rowOff>
    </xdr:from>
    <xdr:to>
      <xdr:col>22</xdr:col>
      <xdr:colOff>165100</xdr:colOff>
      <xdr:row>36</xdr:row>
      <xdr:rowOff>103924</xdr:rowOff>
    </xdr:to>
    <xdr:sp macro="" textlink="">
      <xdr:nvSpPr>
        <xdr:cNvPr id="137" name="楕円 136"/>
        <xdr:cNvSpPr/>
      </xdr:nvSpPr>
      <xdr:spPr bwMode="auto">
        <a:xfrm>
          <a:off x="4254500" y="69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88701</xdr:rowOff>
    </xdr:from>
    <xdr:ext cx="762000" cy="259045"/>
    <xdr:sp macro="" textlink="">
      <xdr:nvSpPr>
        <xdr:cNvPr id="138" name="テキスト ボックス 137"/>
        <xdr:cNvSpPr txBox="1"/>
      </xdr:nvSpPr>
      <xdr:spPr>
        <a:xfrm>
          <a:off x="3924300" y="704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113138</xdr:rowOff>
    </xdr:from>
    <xdr:to>
      <xdr:col>19</xdr:col>
      <xdr:colOff>38100</xdr:colOff>
      <xdr:row>35</xdr:row>
      <xdr:rowOff>214738</xdr:rowOff>
    </xdr:to>
    <xdr:sp macro="" textlink="">
      <xdr:nvSpPr>
        <xdr:cNvPr id="139" name="楕円 138"/>
        <xdr:cNvSpPr/>
      </xdr:nvSpPr>
      <xdr:spPr bwMode="auto">
        <a:xfrm>
          <a:off x="3556000" y="672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224915</xdr:rowOff>
    </xdr:from>
    <xdr:ext cx="762000" cy="259045"/>
    <xdr:sp macro="" textlink="">
      <xdr:nvSpPr>
        <xdr:cNvPr id="140" name="テキスト ボックス 139"/>
        <xdr:cNvSpPr txBox="1"/>
      </xdr:nvSpPr>
      <xdr:spPr>
        <a:xfrm>
          <a:off x="3225800" y="64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128987</xdr:rowOff>
    </xdr:from>
    <xdr:to>
      <xdr:col>15</xdr:col>
      <xdr:colOff>101600</xdr:colOff>
      <xdr:row>35</xdr:row>
      <xdr:rowOff>230587</xdr:rowOff>
    </xdr:to>
    <xdr:sp macro="" textlink="">
      <xdr:nvSpPr>
        <xdr:cNvPr id="141" name="楕円 140"/>
        <xdr:cNvSpPr/>
      </xdr:nvSpPr>
      <xdr:spPr bwMode="auto">
        <a:xfrm>
          <a:off x="2857500" y="673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240764</xdr:rowOff>
    </xdr:from>
    <xdr:ext cx="762000" cy="259045"/>
    <xdr:sp macro="" textlink="">
      <xdr:nvSpPr>
        <xdr:cNvPr id="142" name="テキスト ボックス 141"/>
        <xdr:cNvSpPr txBox="1"/>
      </xdr:nvSpPr>
      <xdr:spPr>
        <a:xfrm>
          <a:off x="2527300" y="650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80688</xdr:rowOff>
    </xdr:from>
    <xdr:to>
      <xdr:col>24</xdr:col>
      <xdr:colOff>63500</xdr:colOff>
      <xdr:row>37</xdr:row>
      <xdr:rowOff>80803</xdr:rowOff>
    </xdr:to>
    <xdr:cxnSp macro="">
      <xdr:nvCxnSpPr>
        <xdr:cNvPr id="63" name="直線コネクタ 62"/>
        <xdr:cNvCxnSpPr/>
      </xdr:nvCxnSpPr>
      <xdr:spPr>
        <a:xfrm>
          <a:off x="3797300" y="6424338"/>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80688</xdr:rowOff>
    </xdr:from>
    <xdr:to>
      <xdr:col>19</xdr:col>
      <xdr:colOff>177800</xdr:colOff>
      <xdr:row>37</xdr:row>
      <xdr:rowOff>146754</xdr:rowOff>
    </xdr:to>
    <xdr:cxnSp macro="">
      <xdr:nvCxnSpPr>
        <xdr:cNvPr id="66" name="直線コネクタ 65"/>
        <xdr:cNvCxnSpPr/>
      </xdr:nvCxnSpPr>
      <xdr:spPr>
        <a:xfrm flipV="1">
          <a:off x="2908300" y="642433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146754</xdr:rowOff>
    </xdr:from>
    <xdr:to>
      <xdr:col>15</xdr:col>
      <xdr:colOff>50800</xdr:colOff>
      <xdr:row>38</xdr:row>
      <xdr:rowOff>13595</xdr:rowOff>
    </xdr:to>
    <xdr:cxnSp macro="">
      <xdr:nvCxnSpPr>
        <xdr:cNvPr id="69" name="直線コネクタ 68"/>
        <xdr:cNvCxnSpPr/>
      </xdr:nvCxnSpPr>
      <xdr:spPr>
        <a:xfrm flipV="1">
          <a:off x="2019300" y="649040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13595</xdr:rowOff>
    </xdr:from>
    <xdr:to>
      <xdr:col>10</xdr:col>
      <xdr:colOff>114300</xdr:colOff>
      <xdr:row>38</xdr:row>
      <xdr:rowOff>132320</xdr:rowOff>
    </xdr:to>
    <xdr:cxnSp macro="">
      <xdr:nvCxnSpPr>
        <xdr:cNvPr id="72" name="直線コネクタ 71"/>
        <xdr:cNvCxnSpPr/>
      </xdr:nvCxnSpPr>
      <xdr:spPr>
        <a:xfrm flipV="1">
          <a:off x="1130300" y="6528695"/>
          <a:ext cx="889000" cy="1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30003</xdr:rowOff>
    </xdr:from>
    <xdr:to>
      <xdr:col>24</xdr:col>
      <xdr:colOff>114300</xdr:colOff>
      <xdr:row>37</xdr:row>
      <xdr:rowOff>131603</xdr:rowOff>
    </xdr:to>
    <xdr:sp macro="" textlink="">
      <xdr:nvSpPr>
        <xdr:cNvPr id="82" name="楕円 81"/>
        <xdr:cNvSpPr/>
      </xdr:nvSpPr>
      <xdr:spPr>
        <a:xfrm>
          <a:off x="4584700" y="63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8430</xdr:rowOff>
    </xdr:from>
    <xdr:ext cx="534377" cy="259045"/>
    <xdr:sp macro="" textlink="">
      <xdr:nvSpPr>
        <xdr:cNvPr id="83" name="人件費該当値テキスト"/>
        <xdr:cNvSpPr txBox="1"/>
      </xdr:nvSpPr>
      <xdr:spPr>
        <a:xfrm>
          <a:off x="4686300" y="63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29888</xdr:rowOff>
    </xdr:from>
    <xdr:to>
      <xdr:col>20</xdr:col>
      <xdr:colOff>38100</xdr:colOff>
      <xdr:row>37</xdr:row>
      <xdr:rowOff>131488</xdr:rowOff>
    </xdr:to>
    <xdr:sp macro="" textlink="">
      <xdr:nvSpPr>
        <xdr:cNvPr id="84" name="楕円 83"/>
        <xdr:cNvSpPr/>
      </xdr:nvSpPr>
      <xdr:spPr>
        <a:xfrm>
          <a:off x="3746500" y="63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122615</xdr:rowOff>
    </xdr:from>
    <xdr:ext cx="534377" cy="259045"/>
    <xdr:sp macro="" textlink="">
      <xdr:nvSpPr>
        <xdr:cNvPr id="85" name="テキスト ボックス 84"/>
        <xdr:cNvSpPr txBox="1"/>
      </xdr:nvSpPr>
      <xdr:spPr>
        <a:xfrm>
          <a:off x="3530111" y="64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95954</xdr:rowOff>
    </xdr:from>
    <xdr:to>
      <xdr:col>15</xdr:col>
      <xdr:colOff>101600</xdr:colOff>
      <xdr:row>38</xdr:row>
      <xdr:rowOff>26104</xdr:rowOff>
    </xdr:to>
    <xdr:sp macro="" textlink="">
      <xdr:nvSpPr>
        <xdr:cNvPr id="86" name="楕円 85"/>
        <xdr:cNvSpPr/>
      </xdr:nvSpPr>
      <xdr:spPr>
        <a:xfrm>
          <a:off x="2857500" y="6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17231</xdr:rowOff>
    </xdr:from>
    <xdr:ext cx="534377" cy="259045"/>
    <xdr:sp macro="" textlink="">
      <xdr:nvSpPr>
        <xdr:cNvPr id="87" name="テキスト ボックス 86"/>
        <xdr:cNvSpPr txBox="1"/>
      </xdr:nvSpPr>
      <xdr:spPr>
        <a:xfrm>
          <a:off x="2641111" y="6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134245</xdr:rowOff>
    </xdr:from>
    <xdr:to>
      <xdr:col>10</xdr:col>
      <xdr:colOff>165100</xdr:colOff>
      <xdr:row>38</xdr:row>
      <xdr:rowOff>64395</xdr:rowOff>
    </xdr:to>
    <xdr:sp macro="" textlink="">
      <xdr:nvSpPr>
        <xdr:cNvPr id="88" name="楕円 87"/>
        <xdr:cNvSpPr/>
      </xdr:nvSpPr>
      <xdr:spPr>
        <a:xfrm>
          <a:off x="1968500" y="64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55522</xdr:rowOff>
    </xdr:from>
    <xdr:ext cx="534377" cy="259045"/>
    <xdr:sp macro="" textlink="">
      <xdr:nvSpPr>
        <xdr:cNvPr id="89" name="テキスト ボックス 88"/>
        <xdr:cNvSpPr txBox="1"/>
      </xdr:nvSpPr>
      <xdr:spPr>
        <a:xfrm>
          <a:off x="1752111" y="65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81520</xdr:rowOff>
    </xdr:from>
    <xdr:to>
      <xdr:col>6</xdr:col>
      <xdr:colOff>38100</xdr:colOff>
      <xdr:row>39</xdr:row>
      <xdr:rowOff>11670</xdr:rowOff>
    </xdr:to>
    <xdr:sp macro="" textlink="">
      <xdr:nvSpPr>
        <xdr:cNvPr id="90" name="楕円 89"/>
        <xdr:cNvSpPr/>
      </xdr:nvSpPr>
      <xdr:spPr>
        <a:xfrm>
          <a:off x="1079500" y="6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2797</xdr:rowOff>
    </xdr:from>
    <xdr:ext cx="534377" cy="259045"/>
    <xdr:sp macro="" textlink="">
      <xdr:nvSpPr>
        <xdr:cNvPr id="91" name="テキスト ボックス 90"/>
        <xdr:cNvSpPr txBox="1"/>
      </xdr:nvSpPr>
      <xdr:spPr>
        <a:xfrm>
          <a:off x="863111" y="66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62612</xdr:rowOff>
    </xdr:from>
    <xdr:to>
      <xdr:col>24</xdr:col>
      <xdr:colOff>63500</xdr:colOff>
      <xdr:row>57</xdr:row>
      <xdr:rowOff>76180</xdr:rowOff>
    </xdr:to>
    <xdr:cxnSp macro="">
      <xdr:nvCxnSpPr>
        <xdr:cNvPr id="120" name="直線コネクタ 119"/>
        <xdr:cNvCxnSpPr/>
      </xdr:nvCxnSpPr>
      <xdr:spPr>
        <a:xfrm>
          <a:off x="3797300" y="9835262"/>
          <a:ext cx="8382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62612</xdr:rowOff>
    </xdr:from>
    <xdr:to>
      <xdr:col>19</xdr:col>
      <xdr:colOff>177800</xdr:colOff>
      <xdr:row>57</xdr:row>
      <xdr:rowOff>98198</xdr:rowOff>
    </xdr:to>
    <xdr:cxnSp macro="">
      <xdr:nvCxnSpPr>
        <xdr:cNvPr id="123" name="直線コネクタ 122"/>
        <xdr:cNvCxnSpPr/>
      </xdr:nvCxnSpPr>
      <xdr:spPr>
        <a:xfrm flipV="1">
          <a:off x="2908300" y="9835262"/>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98198</xdr:rowOff>
    </xdr:from>
    <xdr:to>
      <xdr:col>15</xdr:col>
      <xdr:colOff>50800</xdr:colOff>
      <xdr:row>57</xdr:row>
      <xdr:rowOff>107269</xdr:rowOff>
    </xdr:to>
    <xdr:cxnSp macro="">
      <xdr:nvCxnSpPr>
        <xdr:cNvPr id="126" name="直線コネクタ 125"/>
        <xdr:cNvCxnSpPr/>
      </xdr:nvCxnSpPr>
      <xdr:spPr>
        <a:xfrm flipV="1">
          <a:off x="2019300" y="9870848"/>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34358</xdr:rowOff>
    </xdr:from>
    <xdr:to>
      <xdr:col>10</xdr:col>
      <xdr:colOff>114300</xdr:colOff>
      <xdr:row>57</xdr:row>
      <xdr:rowOff>107269</xdr:rowOff>
    </xdr:to>
    <xdr:cxnSp macro="">
      <xdr:nvCxnSpPr>
        <xdr:cNvPr id="129" name="直線コネクタ 128"/>
        <xdr:cNvCxnSpPr/>
      </xdr:nvCxnSpPr>
      <xdr:spPr>
        <a:xfrm>
          <a:off x="1130300" y="9807008"/>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25380</xdr:rowOff>
    </xdr:from>
    <xdr:to>
      <xdr:col>24</xdr:col>
      <xdr:colOff>114300</xdr:colOff>
      <xdr:row>57</xdr:row>
      <xdr:rowOff>126980</xdr:rowOff>
    </xdr:to>
    <xdr:sp macro="" textlink="">
      <xdr:nvSpPr>
        <xdr:cNvPr id="139" name="楕円 138"/>
        <xdr:cNvSpPr/>
      </xdr:nvSpPr>
      <xdr:spPr>
        <a:xfrm>
          <a:off x="4584700" y="97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3807</xdr:rowOff>
    </xdr:from>
    <xdr:ext cx="534377" cy="259045"/>
    <xdr:sp macro="" textlink="">
      <xdr:nvSpPr>
        <xdr:cNvPr id="140" name="物件費該当値テキスト"/>
        <xdr:cNvSpPr txBox="1"/>
      </xdr:nvSpPr>
      <xdr:spPr>
        <a:xfrm>
          <a:off x="4686300" y="97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11812</xdr:rowOff>
    </xdr:from>
    <xdr:to>
      <xdr:col>20</xdr:col>
      <xdr:colOff>38100</xdr:colOff>
      <xdr:row>57</xdr:row>
      <xdr:rowOff>113412</xdr:rowOff>
    </xdr:to>
    <xdr:sp macro="" textlink="">
      <xdr:nvSpPr>
        <xdr:cNvPr id="141" name="楕円 140"/>
        <xdr:cNvSpPr/>
      </xdr:nvSpPr>
      <xdr:spPr>
        <a:xfrm>
          <a:off x="3746500" y="97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104539</xdr:rowOff>
    </xdr:from>
    <xdr:ext cx="534377" cy="259045"/>
    <xdr:sp macro="" textlink="">
      <xdr:nvSpPr>
        <xdr:cNvPr id="142" name="テキスト ボックス 141"/>
        <xdr:cNvSpPr txBox="1"/>
      </xdr:nvSpPr>
      <xdr:spPr>
        <a:xfrm>
          <a:off x="3530111" y="98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47398</xdr:rowOff>
    </xdr:from>
    <xdr:to>
      <xdr:col>15</xdr:col>
      <xdr:colOff>101600</xdr:colOff>
      <xdr:row>57</xdr:row>
      <xdr:rowOff>148998</xdr:rowOff>
    </xdr:to>
    <xdr:sp macro="" textlink="">
      <xdr:nvSpPr>
        <xdr:cNvPr id="143" name="楕円 142"/>
        <xdr:cNvSpPr/>
      </xdr:nvSpPr>
      <xdr:spPr>
        <a:xfrm>
          <a:off x="2857500" y="98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140125</xdr:rowOff>
    </xdr:from>
    <xdr:ext cx="534377" cy="259045"/>
    <xdr:sp macro="" textlink="">
      <xdr:nvSpPr>
        <xdr:cNvPr id="144" name="テキスト ボックス 143"/>
        <xdr:cNvSpPr txBox="1"/>
      </xdr:nvSpPr>
      <xdr:spPr>
        <a:xfrm>
          <a:off x="2641111" y="991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56469</xdr:rowOff>
    </xdr:from>
    <xdr:to>
      <xdr:col>10</xdr:col>
      <xdr:colOff>165100</xdr:colOff>
      <xdr:row>57</xdr:row>
      <xdr:rowOff>158069</xdr:rowOff>
    </xdr:to>
    <xdr:sp macro="" textlink="">
      <xdr:nvSpPr>
        <xdr:cNvPr id="145" name="楕円 144"/>
        <xdr:cNvSpPr/>
      </xdr:nvSpPr>
      <xdr:spPr>
        <a:xfrm>
          <a:off x="1968500" y="98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149196</xdr:rowOff>
    </xdr:from>
    <xdr:ext cx="534377" cy="259045"/>
    <xdr:sp macro="" textlink="">
      <xdr:nvSpPr>
        <xdr:cNvPr id="146" name="テキスト ボックス 145"/>
        <xdr:cNvSpPr txBox="1"/>
      </xdr:nvSpPr>
      <xdr:spPr>
        <a:xfrm>
          <a:off x="1752111" y="992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155008</xdr:rowOff>
    </xdr:from>
    <xdr:to>
      <xdr:col>6</xdr:col>
      <xdr:colOff>38100</xdr:colOff>
      <xdr:row>57</xdr:row>
      <xdr:rowOff>85158</xdr:rowOff>
    </xdr:to>
    <xdr:sp macro="" textlink="">
      <xdr:nvSpPr>
        <xdr:cNvPr id="147" name="楕円 146"/>
        <xdr:cNvSpPr/>
      </xdr:nvSpPr>
      <xdr:spPr>
        <a:xfrm>
          <a:off x="1079500" y="9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101685</xdr:rowOff>
    </xdr:from>
    <xdr:ext cx="534377" cy="259045"/>
    <xdr:sp macro="" textlink="">
      <xdr:nvSpPr>
        <xdr:cNvPr id="148" name="テキスト ボックス 147"/>
        <xdr:cNvSpPr txBox="1"/>
      </xdr:nvSpPr>
      <xdr:spPr>
        <a:xfrm>
          <a:off x="863111" y="95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109410</xdr:rowOff>
    </xdr:from>
    <xdr:to>
      <xdr:col>24</xdr:col>
      <xdr:colOff>63500</xdr:colOff>
      <xdr:row>77</xdr:row>
      <xdr:rowOff>153797</xdr:rowOff>
    </xdr:to>
    <xdr:cxnSp macro="">
      <xdr:nvCxnSpPr>
        <xdr:cNvPr id="177" name="直線コネクタ 176"/>
        <xdr:cNvCxnSpPr/>
      </xdr:nvCxnSpPr>
      <xdr:spPr>
        <a:xfrm>
          <a:off x="3797300" y="13311060"/>
          <a:ext cx="8382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109410</xdr:rowOff>
    </xdr:from>
    <xdr:to>
      <xdr:col>19</xdr:col>
      <xdr:colOff>177800</xdr:colOff>
      <xdr:row>77</xdr:row>
      <xdr:rowOff>113334</xdr:rowOff>
    </xdr:to>
    <xdr:cxnSp macro="">
      <xdr:nvCxnSpPr>
        <xdr:cNvPr id="180" name="直線コネクタ 179"/>
        <xdr:cNvCxnSpPr/>
      </xdr:nvCxnSpPr>
      <xdr:spPr>
        <a:xfrm flipV="1">
          <a:off x="2908300" y="13311060"/>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113334</xdr:rowOff>
    </xdr:from>
    <xdr:to>
      <xdr:col>15</xdr:col>
      <xdr:colOff>50800</xdr:colOff>
      <xdr:row>78</xdr:row>
      <xdr:rowOff>1588</xdr:rowOff>
    </xdr:to>
    <xdr:cxnSp macro="">
      <xdr:nvCxnSpPr>
        <xdr:cNvPr id="183" name="直線コネクタ 182"/>
        <xdr:cNvCxnSpPr/>
      </xdr:nvCxnSpPr>
      <xdr:spPr>
        <a:xfrm flipV="1">
          <a:off x="2019300" y="13314984"/>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105905</xdr:rowOff>
    </xdr:from>
    <xdr:to>
      <xdr:col>10</xdr:col>
      <xdr:colOff>114300</xdr:colOff>
      <xdr:row>78</xdr:row>
      <xdr:rowOff>1588</xdr:rowOff>
    </xdr:to>
    <xdr:cxnSp macro="">
      <xdr:nvCxnSpPr>
        <xdr:cNvPr id="186" name="直線コネクタ 185"/>
        <xdr:cNvCxnSpPr/>
      </xdr:nvCxnSpPr>
      <xdr:spPr>
        <a:xfrm>
          <a:off x="1130300" y="13307555"/>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102997</xdr:rowOff>
    </xdr:from>
    <xdr:to>
      <xdr:col>24</xdr:col>
      <xdr:colOff>114300</xdr:colOff>
      <xdr:row>78</xdr:row>
      <xdr:rowOff>33147</xdr:rowOff>
    </xdr:to>
    <xdr:sp macro="" textlink="">
      <xdr:nvSpPr>
        <xdr:cNvPr id="196" name="楕円 195"/>
        <xdr:cNvSpPr/>
      </xdr:nvSpPr>
      <xdr:spPr>
        <a:xfrm>
          <a:off x="4584700" y="133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81424</xdr:rowOff>
    </xdr:from>
    <xdr:ext cx="469744" cy="259045"/>
    <xdr:sp macro="" textlink="">
      <xdr:nvSpPr>
        <xdr:cNvPr id="197" name="維持補修費該当値テキスト"/>
        <xdr:cNvSpPr txBox="1"/>
      </xdr:nvSpPr>
      <xdr:spPr>
        <a:xfrm>
          <a:off x="4686300" y="132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58610</xdr:rowOff>
    </xdr:from>
    <xdr:to>
      <xdr:col>20</xdr:col>
      <xdr:colOff>38100</xdr:colOff>
      <xdr:row>77</xdr:row>
      <xdr:rowOff>160210</xdr:rowOff>
    </xdr:to>
    <xdr:sp macro="" textlink="">
      <xdr:nvSpPr>
        <xdr:cNvPr id="198" name="楕円 197"/>
        <xdr:cNvSpPr/>
      </xdr:nvSpPr>
      <xdr:spPr>
        <a:xfrm>
          <a:off x="3746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151337</xdr:rowOff>
    </xdr:from>
    <xdr:ext cx="469744" cy="259045"/>
    <xdr:sp macro="" textlink="">
      <xdr:nvSpPr>
        <xdr:cNvPr id="199" name="テキスト ボックス 198"/>
        <xdr:cNvSpPr txBox="1"/>
      </xdr:nvSpPr>
      <xdr:spPr>
        <a:xfrm>
          <a:off x="3562428" y="133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62534</xdr:rowOff>
    </xdr:from>
    <xdr:to>
      <xdr:col>15</xdr:col>
      <xdr:colOff>101600</xdr:colOff>
      <xdr:row>77</xdr:row>
      <xdr:rowOff>164134</xdr:rowOff>
    </xdr:to>
    <xdr:sp macro="" textlink="">
      <xdr:nvSpPr>
        <xdr:cNvPr id="200" name="楕円 199"/>
        <xdr:cNvSpPr/>
      </xdr:nvSpPr>
      <xdr:spPr>
        <a:xfrm>
          <a:off x="2857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155261</xdr:rowOff>
    </xdr:from>
    <xdr:ext cx="469744" cy="259045"/>
    <xdr:sp macro="" textlink="">
      <xdr:nvSpPr>
        <xdr:cNvPr id="201" name="テキスト ボックス 200"/>
        <xdr:cNvSpPr txBox="1"/>
      </xdr:nvSpPr>
      <xdr:spPr>
        <a:xfrm>
          <a:off x="2673428" y="133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122238</xdr:rowOff>
    </xdr:from>
    <xdr:to>
      <xdr:col>10</xdr:col>
      <xdr:colOff>165100</xdr:colOff>
      <xdr:row>78</xdr:row>
      <xdr:rowOff>52388</xdr:rowOff>
    </xdr:to>
    <xdr:sp macro="" textlink="">
      <xdr:nvSpPr>
        <xdr:cNvPr id="202" name="楕円 201"/>
        <xdr:cNvSpPr/>
      </xdr:nvSpPr>
      <xdr:spPr>
        <a:xfrm>
          <a:off x="1968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43515</xdr:rowOff>
    </xdr:from>
    <xdr:ext cx="469744" cy="259045"/>
    <xdr:sp macro="" textlink="">
      <xdr:nvSpPr>
        <xdr:cNvPr id="203" name="テキスト ボックス 202"/>
        <xdr:cNvSpPr txBox="1"/>
      </xdr:nvSpPr>
      <xdr:spPr>
        <a:xfrm>
          <a:off x="1784428"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55105</xdr:rowOff>
    </xdr:from>
    <xdr:to>
      <xdr:col>6</xdr:col>
      <xdr:colOff>38100</xdr:colOff>
      <xdr:row>77</xdr:row>
      <xdr:rowOff>156705</xdr:rowOff>
    </xdr:to>
    <xdr:sp macro="" textlink="">
      <xdr:nvSpPr>
        <xdr:cNvPr id="204" name="楕円 203"/>
        <xdr:cNvSpPr/>
      </xdr:nvSpPr>
      <xdr:spPr>
        <a:xfrm>
          <a:off x="1079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147832</xdr:rowOff>
    </xdr:from>
    <xdr:ext cx="469744" cy="259045"/>
    <xdr:sp macro="" textlink="">
      <xdr:nvSpPr>
        <xdr:cNvPr id="205" name="テキスト ボックス 204"/>
        <xdr:cNvSpPr txBox="1"/>
      </xdr:nvSpPr>
      <xdr:spPr>
        <a:xfrm>
          <a:off x="895428"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163182</xdr:rowOff>
    </xdr:from>
    <xdr:to>
      <xdr:col>24</xdr:col>
      <xdr:colOff>63500</xdr:colOff>
      <xdr:row>96</xdr:row>
      <xdr:rowOff>32258</xdr:rowOff>
    </xdr:to>
    <xdr:cxnSp macro="">
      <xdr:nvCxnSpPr>
        <xdr:cNvPr id="235" name="直線コネクタ 234"/>
        <xdr:cNvCxnSpPr/>
      </xdr:nvCxnSpPr>
      <xdr:spPr>
        <a:xfrm flipV="1">
          <a:off x="3797300" y="16450932"/>
          <a:ext cx="8382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133426</xdr:rowOff>
    </xdr:from>
    <xdr:to>
      <xdr:col>19</xdr:col>
      <xdr:colOff>177800</xdr:colOff>
      <xdr:row>96</xdr:row>
      <xdr:rowOff>32258</xdr:rowOff>
    </xdr:to>
    <xdr:cxnSp macro="">
      <xdr:nvCxnSpPr>
        <xdr:cNvPr id="238" name="直線コネクタ 237"/>
        <xdr:cNvCxnSpPr/>
      </xdr:nvCxnSpPr>
      <xdr:spPr>
        <a:xfrm>
          <a:off x="2908300" y="16421176"/>
          <a:ext cx="889000" cy="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133426</xdr:rowOff>
    </xdr:from>
    <xdr:to>
      <xdr:col>15</xdr:col>
      <xdr:colOff>50800</xdr:colOff>
      <xdr:row>96</xdr:row>
      <xdr:rowOff>64655</xdr:rowOff>
    </xdr:to>
    <xdr:cxnSp macro="">
      <xdr:nvCxnSpPr>
        <xdr:cNvPr id="241" name="直線コネクタ 240"/>
        <xdr:cNvCxnSpPr/>
      </xdr:nvCxnSpPr>
      <xdr:spPr>
        <a:xfrm flipV="1">
          <a:off x="2019300" y="16421176"/>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64655</xdr:rowOff>
    </xdr:from>
    <xdr:to>
      <xdr:col>10</xdr:col>
      <xdr:colOff>114300</xdr:colOff>
      <xdr:row>96</xdr:row>
      <xdr:rowOff>128372</xdr:rowOff>
    </xdr:to>
    <xdr:cxnSp macro="">
      <xdr:nvCxnSpPr>
        <xdr:cNvPr id="244" name="直線コネクタ 243"/>
        <xdr:cNvCxnSpPr/>
      </xdr:nvCxnSpPr>
      <xdr:spPr>
        <a:xfrm flipV="1">
          <a:off x="1130300" y="16523855"/>
          <a:ext cx="889000" cy="6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112382</xdr:rowOff>
    </xdr:from>
    <xdr:to>
      <xdr:col>24</xdr:col>
      <xdr:colOff>114300</xdr:colOff>
      <xdr:row>96</xdr:row>
      <xdr:rowOff>42532</xdr:rowOff>
    </xdr:to>
    <xdr:sp macro="" textlink="">
      <xdr:nvSpPr>
        <xdr:cNvPr id="254" name="楕円 253"/>
        <xdr:cNvSpPr/>
      </xdr:nvSpPr>
      <xdr:spPr>
        <a:xfrm>
          <a:off x="4584700" y="164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90809</xdr:rowOff>
    </xdr:from>
    <xdr:ext cx="534377" cy="259045"/>
    <xdr:sp macro="" textlink="">
      <xdr:nvSpPr>
        <xdr:cNvPr id="255" name="扶助費該当値テキスト"/>
        <xdr:cNvSpPr txBox="1"/>
      </xdr:nvSpPr>
      <xdr:spPr>
        <a:xfrm>
          <a:off x="4686300" y="163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152908</xdr:rowOff>
    </xdr:from>
    <xdr:to>
      <xdr:col>20</xdr:col>
      <xdr:colOff>38100</xdr:colOff>
      <xdr:row>96</xdr:row>
      <xdr:rowOff>83058</xdr:rowOff>
    </xdr:to>
    <xdr:sp macro="" textlink="">
      <xdr:nvSpPr>
        <xdr:cNvPr id="256" name="楕円 255"/>
        <xdr:cNvSpPr/>
      </xdr:nvSpPr>
      <xdr:spPr>
        <a:xfrm>
          <a:off x="3746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74185</xdr:rowOff>
    </xdr:from>
    <xdr:ext cx="534377" cy="259045"/>
    <xdr:sp macro="" textlink="">
      <xdr:nvSpPr>
        <xdr:cNvPr id="257" name="テキスト ボックス 256"/>
        <xdr:cNvSpPr txBox="1"/>
      </xdr:nvSpPr>
      <xdr:spPr>
        <a:xfrm>
          <a:off x="3530111" y="165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82626</xdr:rowOff>
    </xdr:from>
    <xdr:to>
      <xdr:col>15</xdr:col>
      <xdr:colOff>101600</xdr:colOff>
      <xdr:row>96</xdr:row>
      <xdr:rowOff>12776</xdr:rowOff>
    </xdr:to>
    <xdr:sp macro="" textlink="">
      <xdr:nvSpPr>
        <xdr:cNvPr id="258" name="楕円 257"/>
        <xdr:cNvSpPr/>
      </xdr:nvSpPr>
      <xdr:spPr>
        <a:xfrm>
          <a:off x="28575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xdr:rowOff>
    </xdr:from>
    <xdr:ext cx="534377" cy="259045"/>
    <xdr:sp macro="" textlink="">
      <xdr:nvSpPr>
        <xdr:cNvPr id="259" name="テキスト ボックス 258"/>
        <xdr:cNvSpPr txBox="1"/>
      </xdr:nvSpPr>
      <xdr:spPr>
        <a:xfrm>
          <a:off x="2641111" y="164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13855</xdr:rowOff>
    </xdr:from>
    <xdr:to>
      <xdr:col>10</xdr:col>
      <xdr:colOff>165100</xdr:colOff>
      <xdr:row>96</xdr:row>
      <xdr:rowOff>115455</xdr:rowOff>
    </xdr:to>
    <xdr:sp macro="" textlink="">
      <xdr:nvSpPr>
        <xdr:cNvPr id="260" name="楕円 259"/>
        <xdr:cNvSpPr/>
      </xdr:nvSpPr>
      <xdr:spPr>
        <a:xfrm>
          <a:off x="1968500" y="16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106582</xdr:rowOff>
    </xdr:from>
    <xdr:ext cx="534377" cy="259045"/>
    <xdr:sp macro="" textlink="">
      <xdr:nvSpPr>
        <xdr:cNvPr id="261" name="テキスト ボックス 260"/>
        <xdr:cNvSpPr txBox="1"/>
      </xdr:nvSpPr>
      <xdr:spPr>
        <a:xfrm>
          <a:off x="1752111" y="165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62" name="楕円 261"/>
        <xdr:cNvSpPr/>
      </xdr:nvSpPr>
      <xdr:spPr>
        <a:xfrm>
          <a:off x="1079500" y="16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63" name="テキスト ボックス 262"/>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7242</xdr:rowOff>
    </xdr:from>
    <xdr:to>
      <xdr:col>55</xdr:col>
      <xdr:colOff>0</xdr:colOff>
      <xdr:row>37</xdr:row>
      <xdr:rowOff>30025</xdr:rowOff>
    </xdr:to>
    <xdr:cxnSp macro="">
      <xdr:nvCxnSpPr>
        <xdr:cNvPr id="290" name="直線コネクタ 289"/>
        <xdr:cNvCxnSpPr/>
      </xdr:nvCxnSpPr>
      <xdr:spPr>
        <a:xfrm flipV="1">
          <a:off x="9639300" y="6350892"/>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30025</xdr:rowOff>
    </xdr:from>
    <xdr:to>
      <xdr:col>50</xdr:col>
      <xdr:colOff>114300</xdr:colOff>
      <xdr:row>37</xdr:row>
      <xdr:rowOff>36880</xdr:rowOff>
    </xdr:to>
    <xdr:cxnSp macro="">
      <xdr:nvCxnSpPr>
        <xdr:cNvPr id="293" name="直線コネクタ 292"/>
        <xdr:cNvCxnSpPr/>
      </xdr:nvCxnSpPr>
      <xdr:spPr>
        <a:xfrm flipV="1">
          <a:off x="8750300" y="6373675"/>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13158</xdr:rowOff>
    </xdr:from>
    <xdr:to>
      <xdr:col>45</xdr:col>
      <xdr:colOff>177800</xdr:colOff>
      <xdr:row>37</xdr:row>
      <xdr:rowOff>36880</xdr:rowOff>
    </xdr:to>
    <xdr:cxnSp macro="">
      <xdr:nvCxnSpPr>
        <xdr:cNvPr id="296" name="直線コネクタ 295"/>
        <xdr:cNvCxnSpPr/>
      </xdr:nvCxnSpPr>
      <xdr:spPr>
        <a:xfrm>
          <a:off x="7861300" y="6356808"/>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3626</xdr:rowOff>
    </xdr:from>
    <xdr:to>
      <xdr:col>41</xdr:col>
      <xdr:colOff>50800</xdr:colOff>
      <xdr:row>37</xdr:row>
      <xdr:rowOff>13158</xdr:rowOff>
    </xdr:to>
    <xdr:cxnSp macro="">
      <xdr:nvCxnSpPr>
        <xdr:cNvPr id="299" name="直線コネクタ 298"/>
        <xdr:cNvCxnSpPr/>
      </xdr:nvCxnSpPr>
      <xdr:spPr>
        <a:xfrm>
          <a:off x="6972300" y="6347276"/>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127892</xdr:rowOff>
    </xdr:from>
    <xdr:to>
      <xdr:col>55</xdr:col>
      <xdr:colOff>50800</xdr:colOff>
      <xdr:row>37</xdr:row>
      <xdr:rowOff>58042</xdr:rowOff>
    </xdr:to>
    <xdr:sp macro="" textlink="">
      <xdr:nvSpPr>
        <xdr:cNvPr id="309" name="楕円 308"/>
        <xdr:cNvSpPr/>
      </xdr:nvSpPr>
      <xdr:spPr>
        <a:xfrm>
          <a:off x="10426700" y="63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106319</xdr:rowOff>
    </xdr:from>
    <xdr:ext cx="599010" cy="259045"/>
    <xdr:sp macro="" textlink="">
      <xdr:nvSpPr>
        <xdr:cNvPr id="310" name="補助費等該当値テキスト"/>
        <xdr:cNvSpPr txBox="1"/>
      </xdr:nvSpPr>
      <xdr:spPr>
        <a:xfrm>
          <a:off x="10528300" y="62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150675</xdr:rowOff>
    </xdr:from>
    <xdr:to>
      <xdr:col>50</xdr:col>
      <xdr:colOff>165100</xdr:colOff>
      <xdr:row>37</xdr:row>
      <xdr:rowOff>80825</xdr:rowOff>
    </xdr:to>
    <xdr:sp macro="" textlink="">
      <xdr:nvSpPr>
        <xdr:cNvPr id="311" name="楕円 310"/>
        <xdr:cNvSpPr/>
      </xdr:nvSpPr>
      <xdr:spPr>
        <a:xfrm>
          <a:off x="9588500" y="63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71952</xdr:rowOff>
    </xdr:from>
    <xdr:ext cx="599010" cy="259045"/>
    <xdr:sp macro="" textlink="">
      <xdr:nvSpPr>
        <xdr:cNvPr id="312" name="テキスト ボックス 311"/>
        <xdr:cNvSpPr txBox="1"/>
      </xdr:nvSpPr>
      <xdr:spPr>
        <a:xfrm>
          <a:off x="9339795" y="64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157530</xdr:rowOff>
    </xdr:from>
    <xdr:to>
      <xdr:col>46</xdr:col>
      <xdr:colOff>38100</xdr:colOff>
      <xdr:row>37</xdr:row>
      <xdr:rowOff>87680</xdr:rowOff>
    </xdr:to>
    <xdr:sp macro="" textlink="">
      <xdr:nvSpPr>
        <xdr:cNvPr id="313" name="楕円 312"/>
        <xdr:cNvSpPr/>
      </xdr:nvSpPr>
      <xdr:spPr>
        <a:xfrm>
          <a:off x="8699500" y="63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104207</xdr:rowOff>
    </xdr:from>
    <xdr:ext cx="599010" cy="259045"/>
    <xdr:sp macro="" textlink="">
      <xdr:nvSpPr>
        <xdr:cNvPr id="314" name="テキスト ボックス 313"/>
        <xdr:cNvSpPr txBox="1"/>
      </xdr:nvSpPr>
      <xdr:spPr>
        <a:xfrm>
          <a:off x="8450795" y="61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133808</xdr:rowOff>
    </xdr:from>
    <xdr:to>
      <xdr:col>41</xdr:col>
      <xdr:colOff>101600</xdr:colOff>
      <xdr:row>37</xdr:row>
      <xdr:rowOff>63958</xdr:rowOff>
    </xdr:to>
    <xdr:sp macro="" textlink="">
      <xdr:nvSpPr>
        <xdr:cNvPr id="315" name="楕円 314"/>
        <xdr:cNvSpPr/>
      </xdr:nvSpPr>
      <xdr:spPr>
        <a:xfrm>
          <a:off x="7810500" y="63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80485</xdr:rowOff>
    </xdr:from>
    <xdr:ext cx="599010" cy="259045"/>
    <xdr:sp macro="" textlink="">
      <xdr:nvSpPr>
        <xdr:cNvPr id="316" name="テキスト ボックス 315"/>
        <xdr:cNvSpPr txBox="1"/>
      </xdr:nvSpPr>
      <xdr:spPr>
        <a:xfrm>
          <a:off x="7561795" y="608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124276</xdr:rowOff>
    </xdr:from>
    <xdr:to>
      <xdr:col>36</xdr:col>
      <xdr:colOff>165100</xdr:colOff>
      <xdr:row>37</xdr:row>
      <xdr:rowOff>54426</xdr:rowOff>
    </xdr:to>
    <xdr:sp macro="" textlink="">
      <xdr:nvSpPr>
        <xdr:cNvPr id="317" name="楕円 316"/>
        <xdr:cNvSpPr/>
      </xdr:nvSpPr>
      <xdr:spPr>
        <a:xfrm>
          <a:off x="6921500" y="62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70953</xdr:rowOff>
    </xdr:from>
    <xdr:ext cx="599010" cy="259045"/>
    <xdr:sp macro="" textlink="">
      <xdr:nvSpPr>
        <xdr:cNvPr id="318" name="テキスト ボックス 317"/>
        <xdr:cNvSpPr txBox="1"/>
      </xdr:nvSpPr>
      <xdr:spPr>
        <a:xfrm>
          <a:off x="6672795" y="6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57694</xdr:rowOff>
    </xdr:from>
    <xdr:to>
      <xdr:col>55</xdr:col>
      <xdr:colOff>0</xdr:colOff>
      <xdr:row>58</xdr:row>
      <xdr:rowOff>91717</xdr:rowOff>
    </xdr:to>
    <xdr:cxnSp macro="">
      <xdr:nvCxnSpPr>
        <xdr:cNvPr id="345" name="直線コネクタ 344"/>
        <xdr:cNvCxnSpPr/>
      </xdr:nvCxnSpPr>
      <xdr:spPr>
        <a:xfrm>
          <a:off x="9639300" y="10001794"/>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34713</xdr:rowOff>
    </xdr:from>
    <xdr:to>
      <xdr:col>50</xdr:col>
      <xdr:colOff>114300</xdr:colOff>
      <xdr:row>58</xdr:row>
      <xdr:rowOff>57694</xdr:rowOff>
    </xdr:to>
    <xdr:cxnSp macro="">
      <xdr:nvCxnSpPr>
        <xdr:cNvPr id="348" name="直線コネクタ 347"/>
        <xdr:cNvCxnSpPr/>
      </xdr:nvCxnSpPr>
      <xdr:spPr>
        <a:xfrm>
          <a:off x="8750300" y="997881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146771</xdr:rowOff>
    </xdr:from>
    <xdr:to>
      <xdr:col>45</xdr:col>
      <xdr:colOff>177800</xdr:colOff>
      <xdr:row>58</xdr:row>
      <xdr:rowOff>34713</xdr:rowOff>
    </xdr:to>
    <xdr:cxnSp macro="">
      <xdr:nvCxnSpPr>
        <xdr:cNvPr id="351" name="直線コネクタ 350"/>
        <xdr:cNvCxnSpPr/>
      </xdr:nvCxnSpPr>
      <xdr:spPr>
        <a:xfrm>
          <a:off x="7861300" y="9919421"/>
          <a:ext cx="889000" cy="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74718</xdr:rowOff>
    </xdr:from>
    <xdr:to>
      <xdr:col>41</xdr:col>
      <xdr:colOff>50800</xdr:colOff>
      <xdr:row>57</xdr:row>
      <xdr:rowOff>146771</xdr:rowOff>
    </xdr:to>
    <xdr:cxnSp macro="">
      <xdr:nvCxnSpPr>
        <xdr:cNvPr id="354" name="直線コネクタ 353"/>
        <xdr:cNvCxnSpPr/>
      </xdr:nvCxnSpPr>
      <xdr:spPr>
        <a:xfrm>
          <a:off x="6972300" y="9847368"/>
          <a:ext cx="889000" cy="7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40917</xdr:rowOff>
    </xdr:from>
    <xdr:to>
      <xdr:col>55</xdr:col>
      <xdr:colOff>50800</xdr:colOff>
      <xdr:row>58</xdr:row>
      <xdr:rowOff>142517</xdr:rowOff>
    </xdr:to>
    <xdr:sp macro="" textlink="">
      <xdr:nvSpPr>
        <xdr:cNvPr id="364" name="楕円 363"/>
        <xdr:cNvSpPr/>
      </xdr:nvSpPr>
      <xdr:spPr>
        <a:xfrm>
          <a:off x="10426700" y="99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127294</xdr:rowOff>
    </xdr:from>
    <xdr:ext cx="534377" cy="259045"/>
    <xdr:sp macro="" textlink="">
      <xdr:nvSpPr>
        <xdr:cNvPr id="365" name="普通建設事業費該当値テキスト"/>
        <xdr:cNvSpPr txBox="1"/>
      </xdr:nvSpPr>
      <xdr:spPr>
        <a:xfrm>
          <a:off x="10528300" y="98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6894</xdr:rowOff>
    </xdr:from>
    <xdr:to>
      <xdr:col>50</xdr:col>
      <xdr:colOff>165100</xdr:colOff>
      <xdr:row>58</xdr:row>
      <xdr:rowOff>108494</xdr:rowOff>
    </xdr:to>
    <xdr:sp macro="" textlink="">
      <xdr:nvSpPr>
        <xdr:cNvPr id="366" name="楕円 365"/>
        <xdr:cNvSpPr/>
      </xdr:nvSpPr>
      <xdr:spPr>
        <a:xfrm>
          <a:off x="9588500" y="99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99621</xdr:rowOff>
    </xdr:from>
    <xdr:ext cx="534377" cy="259045"/>
    <xdr:sp macro="" textlink="">
      <xdr:nvSpPr>
        <xdr:cNvPr id="367" name="テキスト ボックス 366"/>
        <xdr:cNvSpPr txBox="1"/>
      </xdr:nvSpPr>
      <xdr:spPr>
        <a:xfrm>
          <a:off x="9372111" y="100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155363</xdr:rowOff>
    </xdr:from>
    <xdr:to>
      <xdr:col>46</xdr:col>
      <xdr:colOff>38100</xdr:colOff>
      <xdr:row>58</xdr:row>
      <xdr:rowOff>85513</xdr:rowOff>
    </xdr:to>
    <xdr:sp macro="" textlink="">
      <xdr:nvSpPr>
        <xdr:cNvPr id="368" name="楕円 367"/>
        <xdr:cNvSpPr/>
      </xdr:nvSpPr>
      <xdr:spPr>
        <a:xfrm>
          <a:off x="8699500" y="99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76640</xdr:rowOff>
    </xdr:from>
    <xdr:ext cx="534377" cy="259045"/>
    <xdr:sp macro="" textlink="">
      <xdr:nvSpPr>
        <xdr:cNvPr id="369" name="テキスト ボックス 368"/>
        <xdr:cNvSpPr txBox="1"/>
      </xdr:nvSpPr>
      <xdr:spPr>
        <a:xfrm>
          <a:off x="8483111" y="100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95971</xdr:rowOff>
    </xdr:from>
    <xdr:to>
      <xdr:col>41</xdr:col>
      <xdr:colOff>101600</xdr:colOff>
      <xdr:row>58</xdr:row>
      <xdr:rowOff>26121</xdr:rowOff>
    </xdr:to>
    <xdr:sp macro="" textlink="">
      <xdr:nvSpPr>
        <xdr:cNvPr id="370" name="楕円 369"/>
        <xdr:cNvSpPr/>
      </xdr:nvSpPr>
      <xdr:spPr>
        <a:xfrm>
          <a:off x="7810500" y="98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17248</xdr:rowOff>
    </xdr:from>
    <xdr:ext cx="534377" cy="259045"/>
    <xdr:sp macro="" textlink="">
      <xdr:nvSpPr>
        <xdr:cNvPr id="371" name="テキスト ボックス 370"/>
        <xdr:cNvSpPr txBox="1"/>
      </xdr:nvSpPr>
      <xdr:spPr>
        <a:xfrm>
          <a:off x="7594111" y="99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23918</xdr:rowOff>
    </xdr:from>
    <xdr:to>
      <xdr:col>36</xdr:col>
      <xdr:colOff>165100</xdr:colOff>
      <xdr:row>57</xdr:row>
      <xdr:rowOff>125518</xdr:rowOff>
    </xdr:to>
    <xdr:sp macro="" textlink="">
      <xdr:nvSpPr>
        <xdr:cNvPr id="372" name="楕円 371"/>
        <xdr:cNvSpPr/>
      </xdr:nvSpPr>
      <xdr:spPr>
        <a:xfrm>
          <a:off x="6921500" y="97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116645</xdr:rowOff>
    </xdr:from>
    <xdr:ext cx="599010" cy="259045"/>
    <xdr:sp macro="" textlink="">
      <xdr:nvSpPr>
        <xdr:cNvPr id="373" name="テキスト ボックス 372"/>
        <xdr:cNvSpPr txBox="1"/>
      </xdr:nvSpPr>
      <xdr:spPr>
        <a:xfrm>
          <a:off x="6672795" y="988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94489</xdr:rowOff>
    </xdr:from>
    <xdr:to>
      <xdr:col>55</xdr:col>
      <xdr:colOff>0</xdr:colOff>
      <xdr:row>79</xdr:row>
      <xdr:rowOff>97191</xdr:rowOff>
    </xdr:to>
    <xdr:cxnSp macro="">
      <xdr:nvCxnSpPr>
        <xdr:cNvPr id="404" name="直線コネクタ 403"/>
        <xdr:cNvCxnSpPr/>
      </xdr:nvCxnSpPr>
      <xdr:spPr>
        <a:xfrm flipV="1">
          <a:off x="9639300" y="13639039"/>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90825</xdr:rowOff>
    </xdr:from>
    <xdr:to>
      <xdr:col>50</xdr:col>
      <xdr:colOff>114300</xdr:colOff>
      <xdr:row>79</xdr:row>
      <xdr:rowOff>97191</xdr:rowOff>
    </xdr:to>
    <xdr:cxnSp macro="">
      <xdr:nvCxnSpPr>
        <xdr:cNvPr id="407" name="直線コネクタ 406"/>
        <xdr:cNvCxnSpPr/>
      </xdr:nvCxnSpPr>
      <xdr:spPr>
        <a:xfrm>
          <a:off x="8750300" y="13635375"/>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79938</xdr:rowOff>
    </xdr:from>
    <xdr:to>
      <xdr:col>45</xdr:col>
      <xdr:colOff>177800</xdr:colOff>
      <xdr:row>79</xdr:row>
      <xdr:rowOff>90825</xdr:rowOff>
    </xdr:to>
    <xdr:cxnSp macro="">
      <xdr:nvCxnSpPr>
        <xdr:cNvPr id="410" name="直線コネクタ 409"/>
        <xdr:cNvCxnSpPr/>
      </xdr:nvCxnSpPr>
      <xdr:spPr>
        <a:xfrm>
          <a:off x="7861300" y="13453038"/>
          <a:ext cx="889000" cy="18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34962</xdr:rowOff>
    </xdr:from>
    <xdr:to>
      <xdr:col>41</xdr:col>
      <xdr:colOff>50800</xdr:colOff>
      <xdr:row>78</xdr:row>
      <xdr:rowOff>79938</xdr:rowOff>
    </xdr:to>
    <xdr:cxnSp macro="">
      <xdr:nvCxnSpPr>
        <xdr:cNvPr id="413" name="直線コネクタ 412"/>
        <xdr:cNvCxnSpPr/>
      </xdr:nvCxnSpPr>
      <xdr:spPr>
        <a:xfrm>
          <a:off x="6972300" y="13408062"/>
          <a:ext cx="889000" cy="4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103891</xdr:rowOff>
    </xdr:from>
    <xdr:ext cx="534377" cy="259045"/>
    <xdr:sp macro="" textlink="">
      <xdr:nvSpPr>
        <xdr:cNvPr id="417" name="テキスト ボックス 416"/>
        <xdr:cNvSpPr txBox="1"/>
      </xdr:nvSpPr>
      <xdr:spPr>
        <a:xfrm>
          <a:off x="6705111" y="134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43689</xdr:rowOff>
    </xdr:from>
    <xdr:to>
      <xdr:col>55</xdr:col>
      <xdr:colOff>50800</xdr:colOff>
      <xdr:row>79</xdr:row>
      <xdr:rowOff>145289</xdr:rowOff>
    </xdr:to>
    <xdr:sp macro="" textlink="">
      <xdr:nvSpPr>
        <xdr:cNvPr id="423" name="楕円 422"/>
        <xdr:cNvSpPr/>
      </xdr:nvSpPr>
      <xdr:spPr>
        <a:xfrm>
          <a:off x="10426700" y="135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130066</xdr:rowOff>
    </xdr:from>
    <xdr:ext cx="469744" cy="259045"/>
    <xdr:sp macro="" textlink="">
      <xdr:nvSpPr>
        <xdr:cNvPr id="424" name="普通建設事業費 （ うち新規整備　）該当値テキスト"/>
        <xdr:cNvSpPr txBox="1"/>
      </xdr:nvSpPr>
      <xdr:spPr>
        <a:xfrm>
          <a:off x="10528300" y="135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46391</xdr:rowOff>
    </xdr:from>
    <xdr:to>
      <xdr:col>50</xdr:col>
      <xdr:colOff>165100</xdr:colOff>
      <xdr:row>79</xdr:row>
      <xdr:rowOff>147991</xdr:rowOff>
    </xdr:to>
    <xdr:sp macro="" textlink="">
      <xdr:nvSpPr>
        <xdr:cNvPr id="425" name="楕円 424"/>
        <xdr:cNvSpPr/>
      </xdr:nvSpPr>
      <xdr:spPr>
        <a:xfrm>
          <a:off x="9588500" y="135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139118</xdr:rowOff>
    </xdr:from>
    <xdr:ext cx="378565" cy="259045"/>
    <xdr:sp macro="" textlink="">
      <xdr:nvSpPr>
        <xdr:cNvPr id="426" name="テキスト ボックス 425"/>
        <xdr:cNvSpPr txBox="1"/>
      </xdr:nvSpPr>
      <xdr:spPr>
        <a:xfrm>
          <a:off x="9450017" y="13683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40025</xdr:rowOff>
    </xdr:from>
    <xdr:to>
      <xdr:col>46</xdr:col>
      <xdr:colOff>38100</xdr:colOff>
      <xdr:row>79</xdr:row>
      <xdr:rowOff>141625</xdr:rowOff>
    </xdr:to>
    <xdr:sp macro="" textlink="">
      <xdr:nvSpPr>
        <xdr:cNvPr id="427" name="楕円 426"/>
        <xdr:cNvSpPr/>
      </xdr:nvSpPr>
      <xdr:spPr>
        <a:xfrm>
          <a:off x="8699500" y="135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132752</xdr:rowOff>
    </xdr:from>
    <xdr:ext cx="469744" cy="259045"/>
    <xdr:sp macro="" textlink="">
      <xdr:nvSpPr>
        <xdr:cNvPr id="428" name="テキスト ボックス 427"/>
        <xdr:cNvSpPr txBox="1"/>
      </xdr:nvSpPr>
      <xdr:spPr>
        <a:xfrm>
          <a:off x="8515428" y="1367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29138</xdr:rowOff>
    </xdr:from>
    <xdr:to>
      <xdr:col>41</xdr:col>
      <xdr:colOff>101600</xdr:colOff>
      <xdr:row>78</xdr:row>
      <xdr:rowOff>130738</xdr:rowOff>
    </xdr:to>
    <xdr:sp macro="" textlink="">
      <xdr:nvSpPr>
        <xdr:cNvPr id="429" name="楕円 428"/>
        <xdr:cNvSpPr/>
      </xdr:nvSpPr>
      <xdr:spPr>
        <a:xfrm>
          <a:off x="7810500" y="134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147265</xdr:rowOff>
    </xdr:from>
    <xdr:ext cx="534377" cy="259045"/>
    <xdr:sp macro="" textlink="">
      <xdr:nvSpPr>
        <xdr:cNvPr id="430" name="テキスト ボックス 429"/>
        <xdr:cNvSpPr txBox="1"/>
      </xdr:nvSpPr>
      <xdr:spPr>
        <a:xfrm>
          <a:off x="7594111" y="131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155612</xdr:rowOff>
    </xdr:from>
    <xdr:to>
      <xdr:col>36</xdr:col>
      <xdr:colOff>165100</xdr:colOff>
      <xdr:row>78</xdr:row>
      <xdr:rowOff>85762</xdr:rowOff>
    </xdr:to>
    <xdr:sp macro="" textlink="">
      <xdr:nvSpPr>
        <xdr:cNvPr id="431" name="楕円 430"/>
        <xdr:cNvSpPr/>
      </xdr:nvSpPr>
      <xdr:spPr>
        <a:xfrm>
          <a:off x="6921500" y="133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102289</xdr:rowOff>
    </xdr:from>
    <xdr:ext cx="534377" cy="259045"/>
    <xdr:sp macro="" textlink="">
      <xdr:nvSpPr>
        <xdr:cNvPr id="432" name="テキスト ボックス 431"/>
        <xdr:cNvSpPr txBox="1"/>
      </xdr:nvSpPr>
      <xdr:spPr>
        <a:xfrm>
          <a:off x="6705111" y="131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52870</xdr:rowOff>
    </xdr:from>
    <xdr:to>
      <xdr:col>55</xdr:col>
      <xdr:colOff>0</xdr:colOff>
      <xdr:row>98</xdr:row>
      <xdr:rowOff>110249</xdr:rowOff>
    </xdr:to>
    <xdr:cxnSp macro="">
      <xdr:nvCxnSpPr>
        <xdr:cNvPr id="461" name="直線コネクタ 460"/>
        <xdr:cNvCxnSpPr/>
      </xdr:nvCxnSpPr>
      <xdr:spPr>
        <a:xfrm>
          <a:off x="9639300" y="16854970"/>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51437</xdr:rowOff>
    </xdr:from>
    <xdr:to>
      <xdr:col>50</xdr:col>
      <xdr:colOff>114300</xdr:colOff>
      <xdr:row>98</xdr:row>
      <xdr:rowOff>52870</xdr:rowOff>
    </xdr:to>
    <xdr:cxnSp macro="">
      <xdr:nvCxnSpPr>
        <xdr:cNvPr id="464" name="直線コネクタ 463"/>
        <xdr:cNvCxnSpPr/>
      </xdr:nvCxnSpPr>
      <xdr:spPr>
        <a:xfrm>
          <a:off x="8750300" y="16853537"/>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51437</xdr:rowOff>
    </xdr:from>
    <xdr:to>
      <xdr:col>45</xdr:col>
      <xdr:colOff>177800</xdr:colOff>
      <xdr:row>98</xdr:row>
      <xdr:rowOff>171140</xdr:rowOff>
    </xdr:to>
    <xdr:cxnSp macro="">
      <xdr:nvCxnSpPr>
        <xdr:cNvPr id="467" name="直線コネクタ 466"/>
        <xdr:cNvCxnSpPr/>
      </xdr:nvCxnSpPr>
      <xdr:spPr>
        <a:xfrm flipV="1">
          <a:off x="7861300" y="16853537"/>
          <a:ext cx="889000" cy="1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104603</xdr:rowOff>
    </xdr:from>
    <xdr:to>
      <xdr:col>41</xdr:col>
      <xdr:colOff>50800</xdr:colOff>
      <xdr:row>98</xdr:row>
      <xdr:rowOff>171140</xdr:rowOff>
    </xdr:to>
    <xdr:cxnSp macro="">
      <xdr:nvCxnSpPr>
        <xdr:cNvPr id="470" name="直線コネクタ 469"/>
        <xdr:cNvCxnSpPr/>
      </xdr:nvCxnSpPr>
      <xdr:spPr>
        <a:xfrm>
          <a:off x="6972300" y="16906703"/>
          <a:ext cx="889000" cy="6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59449</xdr:rowOff>
    </xdr:from>
    <xdr:to>
      <xdr:col>55</xdr:col>
      <xdr:colOff>50800</xdr:colOff>
      <xdr:row>98</xdr:row>
      <xdr:rowOff>161049</xdr:rowOff>
    </xdr:to>
    <xdr:sp macro="" textlink="">
      <xdr:nvSpPr>
        <xdr:cNvPr id="480" name="楕円 479"/>
        <xdr:cNvSpPr/>
      </xdr:nvSpPr>
      <xdr:spPr>
        <a:xfrm>
          <a:off x="10426700" y="168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145826</xdr:rowOff>
    </xdr:from>
    <xdr:ext cx="534377" cy="259045"/>
    <xdr:sp macro="" textlink="">
      <xdr:nvSpPr>
        <xdr:cNvPr id="481" name="普通建設事業費 （ うち更新整備　）該当値テキスト"/>
        <xdr:cNvSpPr txBox="1"/>
      </xdr:nvSpPr>
      <xdr:spPr>
        <a:xfrm>
          <a:off x="10528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2070</xdr:rowOff>
    </xdr:from>
    <xdr:to>
      <xdr:col>50</xdr:col>
      <xdr:colOff>165100</xdr:colOff>
      <xdr:row>98</xdr:row>
      <xdr:rowOff>103670</xdr:rowOff>
    </xdr:to>
    <xdr:sp macro="" textlink="">
      <xdr:nvSpPr>
        <xdr:cNvPr id="482" name="楕円 481"/>
        <xdr:cNvSpPr/>
      </xdr:nvSpPr>
      <xdr:spPr>
        <a:xfrm>
          <a:off x="95885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94797</xdr:rowOff>
    </xdr:from>
    <xdr:ext cx="534377" cy="259045"/>
    <xdr:sp macro="" textlink="">
      <xdr:nvSpPr>
        <xdr:cNvPr id="483" name="テキスト ボックス 482"/>
        <xdr:cNvSpPr txBox="1"/>
      </xdr:nvSpPr>
      <xdr:spPr>
        <a:xfrm>
          <a:off x="9372111" y="16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637</xdr:rowOff>
    </xdr:from>
    <xdr:to>
      <xdr:col>46</xdr:col>
      <xdr:colOff>38100</xdr:colOff>
      <xdr:row>98</xdr:row>
      <xdr:rowOff>102237</xdr:rowOff>
    </xdr:to>
    <xdr:sp macro="" textlink="">
      <xdr:nvSpPr>
        <xdr:cNvPr id="484" name="楕円 483"/>
        <xdr:cNvSpPr/>
      </xdr:nvSpPr>
      <xdr:spPr>
        <a:xfrm>
          <a:off x="8699500" y="168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93364</xdr:rowOff>
    </xdr:from>
    <xdr:ext cx="534377" cy="259045"/>
    <xdr:sp macro="" textlink="">
      <xdr:nvSpPr>
        <xdr:cNvPr id="485" name="テキスト ボックス 484"/>
        <xdr:cNvSpPr txBox="1"/>
      </xdr:nvSpPr>
      <xdr:spPr>
        <a:xfrm>
          <a:off x="8483111" y="168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120340</xdr:rowOff>
    </xdr:from>
    <xdr:to>
      <xdr:col>41</xdr:col>
      <xdr:colOff>101600</xdr:colOff>
      <xdr:row>99</xdr:row>
      <xdr:rowOff>50490</xdr:rowOff>
    </xdr:to>
    <xdr:sp macro="" textlink="">
      <xdr:nvSpPr>
        <xdr:cNvPr id="486" name="楕円 485"/>
        <xdr:cNvSpPr/>
      </xdr:nvSpPr>
      <xdr:spPr>
        <a:xfrm>
          <a:off x="7810500" y="169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41617</xdr:rowOff>
    </xdr:from>
    <xdr:ext cx="469744" cy="259045"/>
    <xdr:sp macro="" textlink="">
      <xdr:nvSpPr>
        <xdr:cNvPr id="487" name="テキスト ボックス 486"/>
        <xdr:cNvSpPr txBox="1"/>
      </xdr:nvSpPr>
      <xdr:spPr>
        <a:xfrm>
          <a:off x="7626428" y="170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53803</xdr:rowOff>
    </xdr:from>
    <xdr:to>
      <xdr:col>36</xdr:col>
      <xdr:colOff>165100</xdr:colOff>
      <xdr:row>98</xdr:row>
      <xdr:rowOff>155403</xdr:rowOff>
    </xdr:to>
    <xdr:sp macro="" textlink="">
      <xdr:nvSpPr>
        <xdr:cNvPr id="488" name="楕円 487"/>
        <xdr:cNvSpPr/>
      </xdr:nvSpPr>
      <xdr:spPr>
        <a:xfrm>
          <a:off x="6921500" y="168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146530</xdr:rowOff>
    </xdr:from>
    <xdr:ext cx="534377" cy="259045"/>
    <xdr:sp macro="" textlink="">
      <xdr:nvSpPr>
        <xdr:cNvPr id="489" name="テキスト ボックス 488"/>
        <xdr:cNvSpPr txBox="1"/>
      </xdr:nvSpPr>
      <xdr:spPr>
        <a:xfrm>
          <a:off x="6705111" y="169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178</xdr:rowOff>
    </xdr:from>
    <xdr:to>
      <xdr:col>85</xdr:col>
      <xdr:colOff>127000</xdr:colOff>
      <xdr:row>39</xdr:row>
      <xdr:rowOff>25842</xdr:rowOff>
    </xdr:to>
    <xdr:cxnSp macro="">
      <xdr:nvCxnSpPr>
        <xdr:cNvPr id="518" name="直線コネクタ 517"/>
        <xdr:cNvCxnSpPr/>
      </xdr:nvCxnSpPr>
      <xdr:spPr>
        <a:xfrm flipV="1">
          <a:off x="15481300" y="6686728"/>
          <a:ext cx="8382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9" name="災害復旧事業費平均値テキスト"/>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25842</xdr:rowOff>
    </xdr:from>
    <xdr:to>
      <xdr:col>81</xdr:col>
      <xdr:colOff>50800</xdr:colOff>
      <xdr:row>39</xdr:row>
      <xdr:rowOff>34582</xdr:rowOff>
    </xdr:to>
    <xdr:cxnSp macro="">
      <xdr:nvCxnSpPr>
        <xdr:cNvPr id="521" name="直線コネクタ 520"/>
        <xdr:cNvCxnSpPr/>
      </xdr:nvCxnSpPr>
      <xdr:spPr>
        <a:xfrm flipV="1">
          <a:off x="14592300" y="6712392"/>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34582</xdr:rowOff>
    </xdr:from>
    <xdr:to>
      <xdr:col>76</xdr:col>
      <xdr:colOff>114300</xdr:colOff>
      <xdr:row>39</xdr:row>
      <xdr:rowOff>44450</xdr:rowOff>
    </xdr:to>
    <xdr:cxnSp macro="">
      <xdr:nvCxnSpPr>
        <xdr:cNvPr id="524" name="直線コネクタ 523"/>
        <xdr:cNvCxnSpPr/>
      </xdr:nvCxnSpPr>
      <xdr:spPr>
        <a:xfrm flipV="1">
          <a:off x="13703300" y="672113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113849</xdr:rowOff>
    </xdr:from>
    <xdr:to>
      <xdr:col>71</xdr:col>
      <xdr:colOff>177800</xdr:colOff>
      <xdr:row>39</xdr:row>
      <xdr:rowOff>44450</xdr:rowOff>
    </xdr:to>
    <xdr:cxnSp macro="">
      <xdr:nvCxnSpPr>
        <xdr:cNvPr id="527" name="直線コネクタ 526"/>
        <xdr:cNvCxnSpPr/>
      </xdr:nvCxnSpPr>
      <xdr:spPr>
        <a:xfrm>
          <a:off x="12814300" y="6628949"/>
          <a:ext cx="8890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120828</xdr:rowOff>
    </xdr:from>
    <xdr:to>
      <xdr:col>85</xdr:col>
      <xdr:colOff>177800</xdr:colOff>
      <xdr:row>39</xdr:row>
      <xdr:rowOff>50978</xdr:rowOff>
    </xdr:to>
    <xdr:sp macro="" textlink="">
      <xdr:nvSpPr>
        <xdr:cNvPr id="537" name="楕円 536"/>
        <xdr:cNvSpPr/>
      </xdr:nvSpPr>
      <xdr:spPr>
        <a:xfrm>
          <a:off x="162687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80205</xdr:rowOff>
    </xdr:from>
    <xdr:ext cx="534377" cy="259045"/>
    <xdr:sp macro="" textlink="">
      <xdr:nvSpPr>
        <xdr:cNvPr id="538" name="災害復旧事業費該当値テキスト"/>
        <xdr:cNvSpPr txBox="1"/>
      </xdr:nvSpPr>
      <xdr:spPr>
        <a:xfrm>
          <a:off x="16370300" y="64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146492</xdr:rowOff>
    </xdr:from>
    <xdr:to>
      <xdr:col>81</xdr:col>
      <xdr:colOff>101600</xdr:colOff>
      <xdr:row>39</xdr:row>
      <xdr:rowOff>76642</xdr:rowOff>
    </xdr:to>
    <xdr:sp macro="" textlink="">
      <xdr:nvSpPr>
        <xdr:cNvPr id="539" name="楕円 538"/>
        <xdr:cNvSpPr/>
      </xdr:nvSpPr>
      <xdr:spPr>
        <a:xfrm>
          <a:off x="15430500" y="6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67769</xdr:rowOff>
    </xdr:from>
    <xdr:ext cx="469744" cy="259045"/>
    <xdr:sp macro="" textlink="">
      <xdr:nvSpPr>
        <xdr:cNvPr id="540" name="テキスト ボックス 539"/>
        <xdr:cNvSpPr txBox="1"/>
      </xdr:nvSpPr>
      <xdr:spPr>
        <a:xfrm>
          <a:off x="15246428" y="6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155232</xdr:rowOff>
    </xdr:from>
    <xdr:to>
      <xdr:col>76</xdr:col>
      <xdr:colOff>165100</xdr:colOff>
      <xdr:row>39</xdr:row>
      <xdr:rowOff>85382</xdr:rowOff>
    </xdr:to>
    <xdr:sp macro="" textlink="">
      <xdr:nvSpPr>
        <xdr:cNvPr id="541" name="楕円 540"/>
        <xdr:cNvSpPr/>
      </xdr:nvSpPr>
      <xdr:spPr>
        <a:xfrm>
          <a:off x="14541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76509</xdr:rowOff>
    </xdr:from>
    <xdr:ext cx="469744" cy="259045"/>
    <xdr:sp macro="" textlink="">
      <xdr:nvSpPr>
        <xdr:cNvPr id="542" name="テキスト ボックス 541"/>
        <xdr:cNvSpPr txBox="1"/>
      </xdr:nvSpPr>
      <xdr:spPr>
        <a:xfrm>
          <a:off x="14357428" y="67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63049</xdr:rowOff>
    </xdr:from>
    <xdr:to>
      <xdr:col>67</xdr:col>
      <xdr:colOff>101600</xdr:colOff>
      <xdr:row>38</xdr:row>
      <xdr:rowOff>164649</xdr:rowOff>
    </xdr:to>
    <xdr:sp macro="" textlink="">
      <xdr:nvSpPr>
        <xdr:cNvPr id="545" name="楕円 544"/>
        <xdr:cNvSpPr/>
      </xdr:nvSpPr>
      <xdr:spPr>
        <a:xfrm>
          <a:off x="12763500" y="65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9726</xdr:rowOff>
    </xdr:from>
    <xdr:ext cx="534377" cy="259045"/>
    <xdr:sp macro="" textlink="">
      <xdr:nvSpPr>
        <xdr:cNvPr id="546" name="テキスト ボックス 545"/>
        <xdr:cNvSpPr txBox="1"/>
      </xdr:nvSpPr>
      <xdr:spPr>
        <a:xfrm>
          <a:off x="12547111" y="63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11813</xdr:rowOff>
    </xdr:from>
    <xdr:to>
      <xdr:col>85</xdr:col>
      <xdr:colOff>127000</xdr:colOff>
      <xdr:row>76</xdr:row>
      <xdr:rowOff>76363</xdr:rowOff>
    </xdr:to>
    <xdr:cxnSp macro="">
      <xdr:nvCxnSpPr>
        <xdr:cNvPr id="624" name="直線コネクタ 623"/>
        <xdr:cNvCxnSpPr/>
      </xdr:nvCxnSpPr>
      <xdr:spPr>
        <a:xfrm flipV="1">
          <a:off x="15481300" y="13042013"/>
          <a:ext cx="8382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76363</xdr:rowOff>
    </xdr:from>
    <xdr:to>
      <xdr:col>81</xdr:col>
      <xdr:colOff>50800</xdr:colOff>
      <xdr:row>76</xdr:row>
      <xdr:rowOff>126693</xdr:rowOff>
    </xdr:to>
    <xdr:cxnSp macro="">
      <xdr:nvCxnSpPr>
        <xdr:cNvPr id="627" name="直線コネクタ 626"/>
        <xdr:cNvCxnSpPr/>
      </xdr:nvCxnSpPr>
      <xdr:spPr>
        <a:xfrm flipV="1">
          <a:off x="14592300" y="13106563"/>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30414</xdr:rowOff>
    </xdr:from>
    <xdr:to>
      <xdr:col>76</xdr:col>
      <xdr:colOff>114300</xdr:colOff>
      <xdr:row>76</xdr:row>
      <xdr:rowOff>126693</xdr:rowOff>
    </xdr:to>
    <xdr:cxnSp macro="">
      <xdr:nvCxnSpPr>
        <xdr:cNvPr id="630" name="直線コネクタ 629"/>
        <xdr:cNvCxnSpPr/>
      </xdr:nvCxnSpPr>
      <xdr:spPr>
        <a:xfrm>
          <a:off x="13703300" y="13060614"/>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30414</xdr:rowOff>
    </xdr:from>
    <xdr:to>
      <xdr:col>71</xdr:col>
      <xdr:colOff>177800</xdr:colOff>
      <xdr:row>76</xdr:row>
      <xdr:rowOff>99909</xdr:rowOff>
    </xdr:to>
    <xdr:cxnSp macro="">
      <xdr:nvCxnSpPr>
        <xdr:cNvPr id="633" name="直線コネクタ 632"/>
        <xdr:cNvCxnSpPr/>
      </xdr:nvCxnSpPr>
      <xdr:spPr>
        <a:xfrm flipV="1">
          <a:off x="12814300" y="1306061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132463</xdr:rowOff>
    </xdr:from>
    <xdr:to>
      <xdr:col>85</xdr:col>
      <xdr:colOff>177800</xdr:colOff>
      <xdr:row>76</xdr:row>
      <xdr:rowOff>62613</xdr:rowOff>
    </xdr:to>
    <xdr:sp macro="" textlink="">
      <xdr:nvSpPr>
        <xdr:cNvPr id="643" name="楕円 642"/>
        <xdr:cNvSpPr/>
      </xdr:nvSpPr>
      <xdr:spPr>
        <a:xfrm>
          <a:off x="16268700" y="1299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110890</xdr:rowOff>
    </xdr:from>
    <xdr:ext cx="534377" cy="259045"/>
    <xdr:sp macro="" textlink="">
      <xdr:nvSpPr>
        <xdr:cNvPr id="644" name="公債費該当値テキスト"/>
        <xdr:cNvSpPr txBox="1"/>
      </xdr:nvSpPr>
      <xdr:spPr>
        <a:xfrm>
          <a:off x="16370300" y="129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25563</xdr:rowOff>
    </xdr:from>
    <xdr:to>
      <xdr:col>81</xdr:col>
      <xdr:colOff>101600</xdr:colOff>
      <xdr:row>76</xdr:row>
      <xdr:rowOff>127163</xdr:rowOff>
    </xdr:to>
    <xdr:sp macro="" textlink="">
      <xdr:nvSpPr>
        <xdr:cNvPr id="645" name="楕円 644"/>
        <xdr:cNvSpPr/>
      </xdr:nvSpPr>
      <xdr:spPr>
        <a:xfrm>
          <a:off x="15430500" y="130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118290</xdr:rowOff>
    </xdr:from>
    <xdr:ext cx="534377" cy="259045"/>
    <xdr:sp macro="" textlink="">
      <xdr:nvSpPr>
        <xdr:cNvPr id="646" name="テキスト ボックス 645"/>
        <xdr:cNvSpPr txBox="1"/>
      </xdr:nvSpPr>
      <xdr:spPr>
        <a:xfrm>
          <a:off x="15214111" y="131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75893</xdr:rowOff>
    </xdr:from>
    <xdr:to>
      <xdr:col>76</xdr:col>
      <xdr:colOff>165100</xdr:colOff>
      <xdr:row>77</xdr:row>
      <xdr:rowOff>6043</xdr:rowOff>
    </xdr:to>
    <xdr:sp macro="" textlink="">
      <xdr:nvSpPr>
        <xdr:cNvPr id="647" name="楕円 646"/>
        <xdr:cNvSpPr/>
      </xdr:nvSpPr>
      <xdr:spPr>
        <a:xfrm>
          <a:off x="14541500" y="131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168620</xdr:rowOff>
    </xdr:from>
    <xdr:ext cx="534377" cy="259045"/>
    <xdr:sp macro="" textlink="">
      <xdr:nvSpPr>
        <xdr:cNvPr id="648" name="テキスト ボックス 647"/>
        <xdr:cNvSpPr txBox="1"/>
      </xdr:nvSpPr>
      <xdr:spPr>
        <a:xfrm>
          <a:off x="14325111" y="131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151064</xdr:rowOff>
    </xdr:from>
    <xdr:to>
      <xdr:col>72</xdr:col>
      <xdr:colOff>38100</xdr:colOff>
      <xdr:row>76</xdr:row>
      <xdr:rowOff>81214</xdr:rowOff>
    </xdr:to>
    <xdr:sp macro="" textlink="">
      <xdr:nvSpPr>
        <xdr:cNvPr id="649" name="楕円 648"/>
        <xdr:cNvSpPr/>
      </xdr:nvSpPr>
      <xdr:spPr>
        <a:xfrm>
          <a:off x="13652500" y="130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72341</xdr:rowOff>
    </xdr:from>
    <xdr:ext cx="534377" cy="259045"/>
    <xdr:sp macro="" textlink="">
      <xdr:nvSpPr>
        <xdr:cNvPr id="650" name="テキスト ボックス 649"/>
        <xdr:cNvSpPr txBox="1"/>
      </xdr:nvSpPr>
      <xdr:spPr>
        <a:xfrm>
          <a:off x="13436111" y="1310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49109</xdr:rowOff>
    </xdr:from>
    <xdr:to>
      <xdr:col>67</xdr:col>
      <xdr:colOff>101600</xdr:colOff>
      <xdr:row>76</xdr:row>
      <xdr:rowOff>150709</xdr:rowOff>
    </xdr:to>
    <xdr:sp macro="" textlink="">
      <xdr:nvSpPr>
        <xdr:cNvPr id="651" name="楕円 650"/>
        <xdr:cNvSpPr/>
      </xdr:nvSpPr>
      <xdr:spPr>
        <a:xfrm>
          <a:off x="12763500" y="130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141836</xdr:rowOff>
    </xdr:from>
    <xdr:ext cx="534377" cy="259045"/>
    <xdr:sp macro="" textlink="">
      <xdr:nvSpPr>
        <xdr:cNvPr id="652" name="テキスト ボックス 651"/>
        <xdr:cNvSpPr txBox="1"/>
      </xdr:nvSpPr>
      <xdr:spPr>
        <a:xfrm>
          <a:off x="12547111" y="131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23392</xdr:rowOff>
    </xdr:from>
    <xdr:to>
      <xdr:col>85</xdr:col>
      <xdr:colOff>127000</xdr:colOff>
      <xdr:row>99</xdr:row>
      <xdr:rowOff>34716</xdr:rowOff>
    </xdr:to>
    <xdr:cxnSp macro="">
      <xdr:nvCxnSpPr>
        <xdr:cNvPr id="681" name="直線コネクタ 680"/>
        <xdr:cNvCxnSpPr/>
      </xdr:nvCxnSpPr>
      <xdr:spPr>
        <a:xfrm>
          <a:off x="15481300" y="16996942"/>
          <a:ext cx="8382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23392</xdr:rowOff>
    </xdr:from>
    <xdr:to>
      <xdr:col>81</xdr:col>
      <xdr:colOff>50800</xdr:colOff>
      <xdr:row>99</xdr:row>
      <xdr:rowOff>23994</xdr:rowOff>
    </xdr:to>
    <xdr:cxnSp macro="">
      <xdr:nvCxnSpPr>
        <xdr:cNvPr id="684" name="直線コネクタ 683"/>
        <xdr:cNvCxnSpPr/>
      </xdr:nvCxnSpPr>
      <xdr:spPr>
        <a:xfrm flipV="1">
          <a:off x="14592300" y="16996942"/>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23994</xdr:rowOff>
    </xdr:from>
    <xdr:to>
      <xdr:col>76</xdr:col>
      <xdr:colOff>114300</xdr:colOff>
      <xdr:row>99</xdr:row>
      <xdr:rowOff>44300</xdr:rowOff>
    </xdr:to>
    <xdr:cxnSp macro="">
      <xdr:nvCxnSpPr>
        <xdr:cNvPr id="687" name="直線コネクタ 686"/>
        <xdr:cNvCxnSpPr/>
      </xdr:nvCxnSpPr>
      <xdr:spPr>
        <a:xfrm flipV="1">
          <a:off x="13703300" y="16997544"/>
          <a:ext cx="889000" cy="2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44270</xdr:rowOff>
    </xdr:from>
    <xdr:to>
      <xdr:col>71</xdr:col>
      <xdr:colOff>177800</xdr:colOff>
      <xdr:row>99</xdr:row>
      <xdr:rowOff>44300</xdr:rowOff>
    </xdr:to>
    <xdr:cxnSp macro="">
      <xdr:nvCxnSpPr>
        <xdr:cNvPr id="690" name="直線コネクタ 689"/>
        <xdr:cNvCxnSpPr/>
      </xdr:nvCxnSpPr>
      <xdr:spPr>
        <a:xfrm>
          <a:off x="12814300" y="17017820"/>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155366</xdr:rowOff>
    </xdr:from>
    <xdr:to>
      <xdr:col>85</xdr:col>
      <xdr:colOff>177800</xdr:colOff>
      <xdr:row>99</xdr:row>
      <xdr:rowOff>85516</xdr:rowOff>
    </xdr:to>
    <xdr:sp macro="" textlink="">
      <xdr:nvSpPr>
        <xdr:cNvPr id="700" name="楕円 699"/>
        <xdr:cNvSpPr/>
      </xdr:nvSpPr>
      <xdr:spPr>
        <a:xfrm>
          <a:off x="16268700" y="169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469744" cy="259045"/>
    <xdr:sp macro="" textlink="">
      <xdr:nvSpPr>
        <xdr:cNvPr id="701" name="積立金該当値テキスト"/>
        <xdr:cNvSpPr txBox="1"/>
      </xdr:nvSpPr>
      <xdr:spPr>
        <a:xfrm>
          <a:off x="16370300" y="1688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144042</xdr:rowOff>
    </xdr:from>
    <xdr:to>
      <xdr:col>81</xdr:col>
      <xdr:colOff>101600</xdr:colOff>
      <xdr:row>99</xdr:row>
      <xdr:rowOff>74192</xdr:rowOff>
    </xdr:to>
    <xdr:sp macro="" textlink="">
      <xdr:nvSpPr>
        <xdr:cNvPr id="702" name="楕円 701"/>
        <xdr:cNvSpPr/>
      </xdr:nvSpPr>
      <xdr:spPr>
        <a:xfrm>
          <a:off x="15430500" y="169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65319</xdr:rowOff>
    </xdr:from>
    <xdr:ext cx="534377" cy="259045"/>
    <xdr:sp macro="" textlink="">
      <xdr:nvSpPr>
        <xdr:cNvPr id="703" name="テキスト ボックス 702"/>
        <xdr:cNvSpPr txBox="1"/>
      </xdr:nvSpPr>
      <xdr:spPr>
        <a:xfrm>
          <a:off x="15214111" y="170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144644</xdr:rowOff>
    </xdr:from>
    <xdr:to>
      <xdr:col>76</xdr:col>
      <xdr:colOff>165100</xdr:colOff>
      <xdr:row>99</xdr:row>
      <xdr:rowOff>74794</xdr:rowOff>
    </xdr:to>
    <xdr:sp macro="" textlink="">
      <xdr:nvSpPr>
        <xdr:cNvPr id="704" name="楕円 703"/>
        <xdr:cNvSpPr/>
      </xdr:nvSpPr>
      <xdr:spPr>
        <a:xfrm>
          <a:off x="14541500" y="16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65921</xdr:rowOff>
    </xdr:from>
    <xdr:ext cx="534377" cy="259045"/>
    <xdr:sp macro="" textlink="">
      <xdr:nvSpPr>
        <xdr:cNvPr id="705" name="テキスト ボックス 704"/>
        <xdr:cNvSpPr txBox="1"/>
      </xdr:nvSpPr>
      <xdr:spPr>
        <a:xfrm>
          <a:off x="14325111" y="170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164950</xdr:rowOff>
    </xdr:from>
    <xdr:to>
      <xdr:col>72</xdr:col>
      <xdr:colOff>38100</xdr:colOff>
      <xdr:row>99</xdr:row>
      <xdr:rowOff>95100</xdr:rowOff>
    </xdr:to>
    <xdr:sp macro="" textlink="">
      <xdr:nvSpPr>
        <xdr:cNvPr id="706" name="楕円 705"/>
        <xdr:cNvSpPr/>
      </xdr:nvSpPr>
      <xdr:spPr>
        <a:xfrm>
          <a:off x="13652500" y="169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86227</xdr:rowOff>
    </xdr:from>
    <xdr:ext cx="378565" cy="259045"/>
    <xdr:sp macro="" textlink="">
      <xdr:nvSpPr>
        <xdr:cNvPr id="707" name="テキスト ボックス 706"/>
        <xdr:cNvSpPr txBox="1"/>
      </xdr:nvSpPr>
      <xdr:spPr>
        <a:xfrm>
          <a:off x="13514017" y="1705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164920</xdr:rowOff>
    </xdr:from>
    <xdr:to>
      <xdr:col>67</xdr:col>
      <xdr:colOff>101600</xdr:colOff>
      <xdr:row>99</xdr:row>
      <xdr:rowOff>95070</xdr:rowOff>
    </xdr:to>
    <xdr:sp macro="" textlink="">
      <xdr:nvSpPr>
        <xdr:cNvPr id="708" name="楕円 707"/>
        <xdr:cNvSpPr/>
      </xdr:nvSpPr>
      <xdr:spPr>
        <a:xfrm>
          <a:off x="12763500" y="16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86197</xdr:rowOff>
    </xdr:from>
    <xdr:ext cx="378565" cy="259045"/>
    <xdr:sp macro="" textlink="">
      <xdr:nvSpPr>
        <xdr:cNvPr id="709" name="テキスト ボックス 708"/>
        <xdr:cNvSpPr txBox="1"/>
      </xdr:nvSpPr>
      <xdr:spPr>
        <a:xfrm>
          <a:off x="12625017" y="1705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82386</xdr:rowOff>
    </xdr:from>
    <xdr:to>
      <xdr:col>116</xdr:col>
      <xdr:colOff>63500</xdr:colOff>
      <xdr:row>39</xdr:row>
      <xdr:rowOff>98878</xdr:rowOff>
    </xdr:to>
    <xdr:cxnSp macro="">
      <xdr:nvCxnSpPr>
        <xdr:cNvPr id="740" name="直線コネクタ 739"/>
        <xdr:cNvCxnSpPr/>
      </xdr:nvCxnSpPr>
      <xdr:spPr>
        <a:xfrm flipV="1">
          <a:off x="21323300" y="6768936"/>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98830</xdr:rowOff>
    </xdr:from>
    <xdr:to>
      <xdr:col>107</xdr:col>
      <xdr:colOff>50800</xdr:colOff>
      <xdr:row>39</xdr:row>
      <xdr:rowOff>98878</xdr:rowOff>
    </xdr:to>
    <xdr:cxnSp macro="">
      <xdr:nvCxnSpPr>
        <xdr:cNvPr id="746" name="直線コネクタ 745"/>
        <xdr:cNvCxnSpPr/>
      </xdr:nvCxnSpPr>
      <xdr:spPr>
        <a:xfrm>
          <a:off x="19545300" y="678538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98830</xdr:rowOff>
    </xdr:from>
    <xdr:to>
      <xdr:col>102</xdr:col>
      <xdr:colOff>114300</xdr:colOff>
      <xdr:row>39</xdr:row>
      <xdr:rowOff>98830</xdr:rowOff>
    </xdr:to>
    <xdr:cxnSp macro="">
      <xdr:nvCxnSpPr>
        <xdr:cNvPr id="749" name="直線コネクタ 748"/>
        <xdr:cNvCxnSpPr/>
      </xdr:nvCxnSpPr>
      <xdr:spPr>
        <a:xfrm>
          <a:off x="18656300" y="678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31586</xdr:rowOff>
    </xdr:from>
    <xdr:to>
      <xdr:col>116</xdr:col>
      <xdr:colOff>114300</xdr:colOff>
      <xdr:row>39</xdr:row>
      <xdr:rowOff>133186</xdr:rowOff>
    </xdr:to>
    <xdr:sp macro="" textlink="">
      <xdr:nvSpPr>
        <xdr:cNvPr id="759" name="楕円 758"/>
        <xdr:cNvSpPr/>
      </xdr:nvSpPr>
      <xdr:spPr>
        <a:xfrm>
          <a:off x="22110700" y="67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469744" cy="259045"/>
    <xdr:sp macro="" textlink="">
      <xdr:nvSpPr>
        <xdr:cNvPr id="760" name="投資及び出資金該当値テキスト"/>
        <xdr:cNvSpPr txBox="1"/>
      </xdr:nvSpPr>
      <xdr:spPr>
        <a:xfrm>
          <a:off x="22212300" y="66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48030</xdr:rowOff>
    </xdr:from>
    <xdr:to>
      <xdr:col>102</xdr:col>
      <xdr:colOff>165100</xdr:colOff>
      <xdr:row>39</xdr:row>
      <xdr:rowOff>149630</xdr:rowOff>
    </xdr:to>
    <xdr:sp macro="" textlink="">
      <xdr:nvSpPr>
        <xdr:cNvPr id="765" name="楕円 764"/>
        <xdr:cNvSpPr/>
      </xdr:nvSpPr>
      <xdr:spPr>
        <a:xfrm>
          <a:off x="19494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140757</xdr:rowOff>
    </xdr:from>
    <xdr:ext cx="249299" cy="259045"/>
    <xdr:sp macro="" textlink="">
      <xdr:nvSpPr>
        <xdr:cNvPr id="766" name="テキスト ボックス 765"/>
        <xdr:cNvSpPr txBox="1"/>
      </xdr:nvSpPr>
      <xdr:spPr>
        <a:xfrm>
          <a:off x="19420650"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48030</xdr:rowOff>
    </xdr:from>
    <xdr:to>
      <xdr:col>98</xdr:col>
      <xdr:colOff>38100</xdr:colOff>
      <xdr:row>39</xdr:row>
      <xdr:rowOff>149630</xdr:rowOff>
    </xdr:to>
    <xdr:sp macro="" textlink="">
      <xdr:nvSpPr>
        <xdr:cNvPr id="767" name="楕円 766"/>
        <xdr:cNvSpPr/>
      </xdr:nvSpPr>
      <xdr:spPr>
        <a:xfrm>
          <a:off x="18605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140757</xdr:rowOff>
    </xdr:from>
    <xdr:ext cx="249299" cy="259045"/>
    <xdr:sp macro="" textlink="">
      <xdr:nvSpPr>
        <xdr:cNvPr id="768" name="テキスト ボックス 767"/>
        <xdr:cNvSpPr txBox="1"/>
      </xdr:nvSpPr>
      <xdr:spPr>
        <a:xfrm>
          <a:off x="18531650"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138009</xdr:rowOff>
    </xdr:from>
    <xdr:to>
      <xdr:col>116</xdr:col>
      <xdr:colOff>63500</xdr:colOff>
      <xdr:row>58</xdr:row>
      <xdr:rowOff>139151</xdr:rowOff>
    </xdr:to>
    <xdr:cxnSp macro="">
      <xdr:nvCxnSpPr>
        <xdr:cNvPr id="795" name="直線コネクタ 794"/>
        <xdr:cNvCxnSpPr/>
      </xdr:nvCxnSpPr>
      <xdr:spPr>
        <a:xfrm flipV="1">
          <a:off x="21323300" y="1008210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139151</xdr:rowOff>
    </xdr:from>
    <xdr:to>
      <xdr:col>111</xdr:col>
      <xdr:colOff>177800</xdr:colOff>
      <xdr:row>58</xdr:row>
      <xdr:rowOff>139151</xdr:rowOff>
    </xdr:to>
    <xdr:cxnSp macro="">
      <xdr:nvCxnSpPr>
        <xdr:cNvPr id="798" name="直線コネクタ 797"/>
        <xdr:cNvCxnSpPr/>
      </xdr:nvCxnSpPr>
      <xdr:spPr>
        <a:xfrm>
          <a:off x="20434300" y="10083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139151</xdr:rowOff>
    </xdr:to>
    <xdr:cxnSp macro="">
      <xdr:nvCxnSpPr>
        <xdr:cNvPr id="801" name="直線コネクタ 800"/>
        <xdr:cNvCxnSpPr/>
      </xdr:nvCxnSpPr>
      <xdr:spPr>
        <a:xfrm>
          <a:off x="19545300" y="10082863"/>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138763</xdr:rowOff>
    </xdr:from>
    <xdr:to>
      <xdr:col>102</xdr:col>
      <xdr:colOff>114300</xdr:colOff>
      <xdr:row>58</xdr:row>
      <xdr:rowOff>139083</xdr:rowOff>
    </xdr:to>
    <xdr:cxnSp macro="">
      <xdr:nvCxnSpPr>
        <xdr:cNvPr id="804" name="直線コネクタ 803"/>
        <xdr:cNvCxnSpPr/>
      </xdr:nvCxnSpPr>
      <xdr:spPr>
        <a:xfrm flipV="1">
          <a:off x="18656300" y="1008286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87209</xdr:rowOff>
    </xdr:from>
    <xdr:to>
      <xdr:col>116</xdr:col>
      <xdr:colOff>114300</xdr:colOff>
      <xdr:row>59</xdr:row>
      <xdr:rowOff>17359</xdr:rowOff>
    </xdr:to>
    <xdr:sp macro="" textlink="">
      <xdr:nvSpPr>
        <xdr:cNvPr id="814" name="楕円 813"/>
        <xdr:cNvSpPr/>
      </xdr:nvSpPr>
      <xdr:spPr>
        <a:xfrm>
          <a:off x="221107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2136</xdr:rowOff>
    </xdr:from>
    <xdr:ext cx="313932" cy="259045"/>
    <xdr:sp macro="" textlink="">
      <xdr:nvSpPr>
        <xdr:cNvPr id="815" name="貸付金該当値テキスト"/>
        <xdr:cNvSpPr txBox="1"/>
      </xdr:nvSpPr>
      <xdr:spPr>
        <a:xfrm>
          <a:off x="22212300" y="9946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88351</xdr:rowOff>
    </xdr:from>
    <xdr:to>
      <xdr:col>112</xdr:col>
      <xdr:colOff>38100</xdr:colOff>
      <xdr:row>59</xdr:row>
      <xdr:rowOff>18501</xdr:rowOff>
    </xdr:to>
    <xdr:sp macro="" textlink="">
      <xdr:nvSpPr>
        <xdr:cNvPr id="816" name="楕円 815"/>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9628</xdr:rowOff>
    </xdr:from>
    <xdr:ext cx="313932" cy="259045"/>
    <xdr:sp macro="" textlink="">
      <xdr:nvSpPr>
        <xdr:cNvPr id="817" name="テキスト ボックス 816"/>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88351</xdr:rowOff>
    </xdr:from>
    <xdr:to>
      <xdr:col>107</xdr:col>
      <xdr:colOff>101600</xdr:colOff>
      <xdr:row>59</xdr:row>
      <xdr:rowOff>18501</xdr:rowOff>
    </xdr:to>
    <xdr:sp macro="" textlink="">
      <xdr:nvSpPr>
        <xdr:cNvPr id="818" name="楕円 817"/>
        <xdr:cNvSpPr/>
      </xdr:nvSpPr>
      <xdr:spPr>
        <a:xfrm>
          <a:off x="20383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9628</xdr:rowOff>
    </xdr:from>
    <xdr:ext cx="313932" cy="259045"/>
    <xdr:sp macro="" textlink="">
      <xdr:nvSpPr>
        <xdr:cNvPr id="819" name="テキスト ボックス 818"/>
        <xdr:cNvSpPr txBox="1"/>
      </xdr:nvSpPr>
      <xdr:spPr>
        <a:xfrm>
          <a:off x="20277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87963</xdr:rowOff>
    </xdr:from>
    <xdr:to>
      <xdr:col>102</xdr:col>
      <xdr:colOff>165100</xdr:colOff>
      <xdr:row>59</xdr:row>
      <xdr:rowOff>18113</xdr:rowOff>
    </xdr:to>
    <xdr:sp macro="" textlink="">
      <xdr:nvSpPr>
        <xdr:cNvPr id="820" name="楕円 819"/>
        <xdr:cNvSpPr/>
      </xdr:nvSpPr>
      <xdr:spPr>
        <a:xfrm>
          <a:off x="19494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9240</xdr:rowOff>
    </xdr:from>
    <xdr:ext cx="313932" cy="259045"/>
    <xdr:sp macro="" textlink="">
      <xdr:nvSpPr>
        <xdr:cNvPr id="821" name="テキスト ボックス 820"/>
        <xdr:cNvSpPr txBox="1"/>
      </xdr:nvSpPr>
      <xdr:spPr>
        <a:xfrm>
          <a:off x="19388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88283</xdr:rowOff>
    </xdr:from>
    <xdr:to>
      <xdr:col>98</xdr:col>
      <xdr:colOff>38100</xdr:colOff>
      <xdr:row>59</xdr:row>
      <xdr:rowOff>18433</xdr:rowOff>
    </xdr:to>
    <xdr:sp macro="" textlink="">
      <xdr:nvSpPr>
        <xdr:cNvPr id="822" name="楕円 821"/>
        <xdr:cNvSpPr/>
      </xdr:nvSpPr>
      <xdr:spPr>
        <a:xfrm>
          <a:off x="18605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9560</xdr:rowOff>
    </xdr:from>
    <xdr:ext cx="313932" cy="259045"/>
    <xdr:sp macro="" textlink="">
      <xdr:nvSpPr>
        <xdr:cNvPr id="823" name="テキスト ボックス 822"/>
        <xdr:cNvSpPr txBox="1"/>
      </xdr:nvSpPr>
      <xdr:spPr>
        <a:xfrm>
          <a:off x="18499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30823</xdr:rowOff>
    </xdr:from>
    <xdr:to>
      <xdr:col>116</xdr:col>
      <xdr:colOff>63500</xdr:colOff>
      <xdr:row>74</xdr:row>
      <xdr:rowOff>88126</xdr:rowOff>
    </xdr:to>
    <xdr:cxnSp macro="">
      <xdr:nvCxnSpPr>
        <xdr:cNvPr id="852" name="直線コネクタ 851"/>
        <xdr:cNvCxnSpPr/>
      </xdr:nvCxnSpPr>
      <xdr:spPr>
        <a:xfrm>
          <a:off x="21323300" y="12718123"/>
          <a:ext cx="838200" cy="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30823</xdr:rowOff>
    </xdr:from>
    <xdr:to>
      <xdr:col>111</xdr:col>
      <xdr:colOff>177800</xdr:colOff>
      <xdr:row>74</xdr:row>
      <xdr:rowOff>36208</xdr:rowOff>
    </xdr:to>
    <xdr:cxnSp macro="">
      <xdr:nvCxnSpPr>
        <xdr:cNvPr id="855" name="直線コネクタ 854"/>
        <xdr:cNvCxnSpPr/>
      </xdr:nvCxnSpPr>
      <xdr:spPr>
        <a:xfrm flipV="1">
          <a:off x="20434300" y="12718123"/>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35255</xdr:rowOff>
    </xdr:from>
    <xdr:to>
      <xdr:col>107</xdr:col>
      <xdr:colOff>50800</xdr:colOff>
      <xdr:row>74</xdr:row>
      <xdr:rowOff>36208</xdr:rowOff>
    </xdr:to>
    <xdr:cxnSp macro="">
      <xdr:nvCxnSpPr>
        <xdr:cNvPr id="858" name="直線コネクタ 857"/>
        <xdr:cNvCxnSpPr/>
      </xdr:nvCxnSpPr>
      <xdr:spPr>
        <a:xfrm>
          <a:off x="19545300" y="1272255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35255</xdr:rowOff>
    </xdr:from>
    <xdr:to>
      <xdr:col>102</xdr:col>
      <xdr:colOff>114300</xdr:colOff>
      <xdr:row>74</xdr:row>
      <xdr:rowOff>76136</xdr:rowOff>
    </xdr:to>
    <xdr:cxnSp macro="">
      <xdr:nvCxnSpPr>
        <xdr:cNvPr id="861" name="直線コネクタ 860"/>
        <xdr:cNvCxnSpPr/>
      </xdr:nvCxnSpPr>
      <xdr:spPr>
        <a:xfrm flipV="1">
          <a:off x="18656300" y="127225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37326</xdr:rowOff>
    </xdr:from>
    <xdr:to>
      <xdr:col>116</xdr:col>
      <xdr:colOff>114300</xdr:colOff>
      <xdr:row>74</xdr:row>
      <xdr:rowOff>138926</xdr:rowOff>
    </xdr:to>
    <xdr:sp macro="" textlink="">
      <xdr:nvSpPr>
        <xdr:cNvPr id="871" name="楕円 870"/>
        <xdr:cNvSpPr/>
      </xdr:nvSpPr>
      <xdr:spPr>
        <a:xfrm>
          <a:off x="22110700" y="127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15753</xdr:rowOff>
    </xdr:from>
    <xdr:ext cx="534377" cy="259045"/>
    <xdr:sp macro="" textlink="">
      <xdr:nvSpPr>
        <xdr:cNvPr id="872" name="繰出金該当値テキスト"/>
        <xdr:cNvSpPr txBox="1"/>
      </xdr:nvSpPr>
      <xdr:spPr>
        <a:xfrm>
          <a:off x="22212300" y="127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151473</xdr:rowOff>
    </xdr:from>
    <xdr:to>
      <xdr:col>112</xdr:col>
      <xdr:colOff>38100</xdr:colOff>
      <xdr:row>74</xdr:row>
      <xdr:rowOff>81623</xdr:rowOff>
    </xdr:to>
    <xdr:sp macro="" textlink="">
      <xdr:nvSpPr>
        <xdr:cNvPr id="873" name="楕円 872"/>
        <xdr:cNvSpPr/>
      </xdr:nvSpPr>
      <xdr:spPr>
        <a:xfrm>
          <a:off x="21272500" y="126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72750</xdr:rowOff>
    </xdr:from>
    <xdr:ext cx="534377" cy="259045"/>
    <xdr:sp macro="" textlink="">
      <xdr:nvSpPr>
        <xdr:cNvPr id="874" name="テキスト ボックス 873"/>
        <xdr:cNvSpPr txBox="1"/>
      </xdr:nvSpPr>
      <xdr:spPr>
        <a:xfrm>
          <a:off x="21056111" y="127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156858</xdr:rowOff>
    </xdr:from>
    <xdr:to>
      <xdr:col>107</xdr:col>
      <xdr:colOff>101600</xdr:colOff>
      <xdr:row>74</xdr:row>
      <xdr:rowOff>87008</xdr:rowOff>
    </xdr:to>
    <xdr:sp macro="" textlink="">
      <xdr:nvSpPr>
        <xdr:cNvPr id="875" name="楕円 874"/>
        <xdr:cNvSpPr/>
      </xdr:nvSpPr>
      <xdr:spPr>
        <a:xfrm>
          <a:off x="20383500" y="126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78135</xdr:rowOff>
    </xdr:from>
    <xdr:ext cx="534377" cy="259045"/>
    <xdr:sp macro="" textlink="">
      <xdr:nvSpPr>
        <xdr:cNvPr id="876" name="テキスト ボックス 875"/>
        <xdr:cNvSpPr txBox="1"/>
      </xdr:nvSpPr>
      <xdr:spPr>
        <a:xfrm>
          <a:off x="20167111" y="127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155905</xdr:rowOff>
    </xdr:from>
    <xdr:to>
      <xdr:col>102</xdr:col>
      <xdr:colOff>165100</xdr:colOff>
      <xdr:row>74</xdr:row>
      <xdr:rowOff>86055</xdr:rowOff>
    </xdr:to>
    <xdr:sp macro="" textlink="">
      <xdr:nvSpPr>
        <xdr:cNvPr id="877" name="楕円 876"/>
        <xdr:cNvSpPr/>
      </xdr:nvSpPr>
      <xdr:spPr>
        <a:xfrm>
          <a:off x="19494500" y="12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77182</xdr:rowOff>
    </xdr:from>
    <xdr:ext cx="534377" cy="259045"/>
    <xdr:sp macro="" textlink="">
      <xdr:nvSpPr>
        <xdr:cNvPr id="878" name="テキスト ボックス 877"/>
        <xdr:cNvSpPr txBox="1"/>
      </xdr:nvSpPr>
      <xdr:spPr>
        <a:xfrm>
          <a:off x="19278111" y="127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25336</xdr:rowOff>
    </xdr:from>
    <xdr:to>
      <xdr:col>98</xdr:col>
      <xdr:colOff>38100</xdr:colOff>
      <xdr:row>74</xdr:row>
      <xdr:rowOff>126936</xdr:rowOff>
    </xdr:to>
    <xdr:sp macro="" textlink="">
      <xdr:nvSpPr>
        <xdr:cNvPr id="879" name="楕円 878"/>
        <xdr:cNvSpPr/>
      </xdr:nvSpPr>
      <xdr:spPr>
        <a:xfrm>
          <a:off x="18605500" y="127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118063</xdr:rowOff>
    </xdr:from>
    <xdr:ext cx="534377" cy="259045"/>
    <xdr:sp macro="" textlink="">
      <xdr:nvSpPr>
        <xdr:cNvPr id="880" name="テキスト ボックス 879"/>
        <xdr:cNvSpPr txBox="1"/>
      </xdr:nvSpPr>
      <xdr:spPr>
        <a:xfrm>
          <a:off x="18389111"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歳出決算総額は、住民１人当たり５５４，７０６円となっている。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義務的経費が増加傾向にあり、平成２６年度と平成３０年度を比較すると、人件費が１３，６５５円、扶助費が１０，７５９円、公債費が１１，５６１円増加している。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類似団体平均と比較すると、普通建設事業（更新整備）が低い水準にあり、公共施設の適正管理のため、事業費を確保していく必要がある。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10,101
10,048
151.79
5,812,985
5,603,089
204,473
3,841,016
6,699,472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35197</xdr:rowOff>
    </xdr:from>
    <xdr:to>
      <xdr:col>24</xdr:col>
      <xdr:colOff>63500</xdr:colOff>
      <xdr:row>31</xdr:row>
      <xdr:rowOff>115534</xdr:rowOff>
    </xdr:to>
    <xdr:cxnSp macro="">
      <xdr:nvCxnSpPr>
        <xdr:cNvPr id="63" name="直線コネクタ 62"/>
        <xdr:cNvCxnSpPr/>
      </xdr:nvCxnSpPr>
      <xdr:spPr>
        <a:xfrm flipV="1">
          <a:off x="3797300" y="5350147"/>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115534</xdr:rowOff>
    </xdr:from>
    <xdr:to>
      <xdr:col>19</xdr:col>
      <xdr:colOff>177800</xdr:colOff>
      <xdr:row>32</xdr:row>
      <xdr:rowOff>57404</xdr:rowOff>
    </xdr:to>
    <xdr:cxnSp macro="">
      <xdr:nvCxnSpPr>
        <xdr:cNvPr id="66" name="直線コネクタ 65"/>
        <xdr:cNvCxnSpPr/>
      </xdr:nvCxnSpPr>
      <xdr:spPr>
        <a:xfrm flipV="1">
          <a:off x="2908300" y="5430484"/>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57404</xdr:rowOff>
    </xdr:from>
    <xdr:to>
      <xdr:col>15</xdr:col>
      <xdr:colOff>50800</xdr:colOff>
      <xdr:row>33</xdr:row>
      <xdr:rowOff>50219</xdr:rowOff>
    </xdr:to>
    <xdr:cxnSp macro="">
      <xdr:nvCxnSpPr>
        <xdr:cNvPr id="69" name="直線コネクタ 68"/>
        <xdr:cNvCxnSpPr/>
      </xdr:nvCxnSpPr>
      <xdr:spPr>
        <a:xfrm flipV="1">
          <a:off x="2019300" y="5543804"/>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50219</xdr:rowOff>
    </xdr:from>
    <xdr:to>
      <xdr:col>10</xdr:col>
      <xdr:colOff>114300</xdr:colOff>
      <xdr:row>34</xdr:row>
      <xdr:rowOff>74059</xdr:rowOff>
    </xdr:to>
    <xdr:cxnSp macro="">
      <xdr:nvCxnSpPr>
        <xdr:cNvPr id="72" name="直線コネクタ 71"/>
        <xdr:cNvCxnSpPr/>
      </xdr:nvCxnSpPr>
      <xdr:spPr>
        <a:xfrm flipV="1">
          <a:off x="1130300" y="5708069"/>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155847</xdr:rowOff>
    </xdr:from>
    <xdr:to>
      <xdr:col>24</xdr:col>
      <xdr:colOff>114300</xdr:colOff>
      <xdr:row>31</xdr:row>
      <xdr:rowOff>85997</xdr:rowOff>
    </xdr:to>
    <xdr:sp macro="" textlink="">
      <xdr:nvSpPr>
        <xdr:cNvPr id="82" name="楕円 81"/>
        <xdr:cNvSpPr/>
      </xdr:nvSpPr>
      <xdr:spPr>
        <a:xfrm>
          <a:off x="4584700" y="52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70774</xdr:rowOff>
    </xdr:from>
    <xdr:ext cx="469744" cy="259045"/>
    <xdr:sp macro="" textlink="">
      <xdr:nvSpPr>
        <xdr:cNvPr id="83" name="議会費該当値テキスト"/>
        <xdr:cNvSpPr txBox="1"/>
      </xdr:nvSpPr>
      <xdr:spPr>
        <a:xfrm>
          <a:off x="4686300" y="521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64734</xdr:rowOff>
    </xdr:from>
    <xdr:to>
      <xdr:col>20</xdr:col>
      <xdr:colOff>38100</xdr:colOff>
      <xdr:row>31</xdr:row>
      <xdr:rowOff>166334</xdr:rowOff>
    </xdr:to>
    <xdr:sp macro="" textlink="">
      <xdr:nvSpPr>
        <xdr:cNvPr id="84" name="楕円 83"/>
        <xdr:cNvSpPr/>
      </xdr:nvSpPr>
      <xdr:spPr>
        <a:xfrm>
          <a:off x="37465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11411</xdr:rowOff>
    </xdr:from>
    <xdr:ext cx="469744" cy="259045"/>
    <xdr:sp macro="" textlink="">
      <xdr:nvSpPr>
        <xdr:cNvPr id="85" name="テキスト ボックス 84"/>
        <xdr:cNvSpPr txBox="1"/>
      </xdr:nvSpPr>
      <xdr:spPr>
        <a:xfrm>
          <a:off x="3562428" y="5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6604</xdr:rowOff>
    </xdr:from>
    <xdr:to>
      <xdr:col>15</xdr:col>
      <xdr:colOff>101600</xdr:colOff>
      <xdr:row>32</xdr:row>
      <xdr:rowOff>108204</xdr:rowOff>
    </xdr:to>
    <xdr:sp macro="" textlink="">
      <xdr:nvSpPr>
        <xdr:cNvPr id="86" name="楕円 85"/>
        <xdr:cNvSpPr/>
      </xdr:nvSpPr>
      <xdr:spPr>
        <a:xfrm>
          <a:off x="2857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124731</xdr:rowOff>
    </xdr:from>
    <xdr:ext cx="469744" cy="259045"/>
    <xdr:sp macro="" textlink="">
      <xdr:nvSpPr>
        <xdr:cNvPr id="87" name="テキスト ボックス 86"/>
        <xdr:cNvSpPr txBox="1"/>
      </xdr:nvSpPr>
      <xdr:spPr>
        <a:xfrm>
          <a:off x="2673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170869</xdr:rowOff>
    </xdr:from>
    <xdr:to>
      <xdr:col>10</xdr:col>
      <xdr:colOff>165100</xdr:colOff>
      <xdr:row>33</xdr:row>
      <xdr:rowOff>101019</xdr:rowOff>
    </xdr:to>
    <xdr:sp macro="" textlink="">
      <xdr:nvSpPr>
        <xdr:cNvPr id="88" name="楕円 87"/>
        <xdr:cNvSpPr/>
      </xdr:nvSpPr>
      <xdr:spPr>
        <a:xfrm>
          <a:off x="19685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117546</xdr:rowOff>
    </xdr:from>
    <xdr:ext cx="469744" cy="259045"/>
    <xdr:sp macro="" textlink="">
      <xdr:nvSpPr>
        <xdr:cNvPr id="89" name="テキスト ボックス 88"/>
        <xdr:cNvSpPr txBox="1"/>
      </xdr:nvSpPr>
      <xdr:spPr>
        <a:xfrm>
          <a:off x="1784428" y="54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90" name="楕円 89"/>
        <xdr:cNvSpPr/>
      </xdr:nvSpPr>
      <xdr:spPr>
        <a:xfrm>
          <a:off x="1079500" y="5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91" name="テキスト ボックス 90"/>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156131</xdr:rowOff>
    </xdr:from>
    <xdr:to>
      <xdr:col>24</xdr:col>
      <xdr:colOff>63500</xdr:colOff>
      <xdr:row>58</xdr:row>
      <xdr:rowOff>157611</xdr:rowOff>
    </xdr:to>
    <xdr:cxnSp macro="">
      <xdr:nvCxnSpPr>
        <xdr:cNvPr id="120" name="直線コネクタ 119"/>
        <xdr:cNvCxnSpPr/>
      </xdr:nvCxnSpPr>
      <xdr:spPr>
        <a:xfrm flipV="1">
          <a:off x="3797300" y="10100231"/>
          <a:ext cx="8382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157611</xdr:rowOff>
    </xdr:from>
    <xdr:to>
      <xdr:col>19</xdr:col>
      <xdr:colOff>177800</xdr:colOff>
      <xdr:row>58</xdr:row>
      <xdr:rowOff>160898</xdr:rowOff>
    </xdr:to>
    <xdr:cxnSp macro="">
      <xdr:nvCxnSpPr>
        <xdr:cNvPr id="123" name="直線コネクタ 122"/>
        <xdr:cNvCxnSpPr/>
      </xdr:nvCxnSpPr>
      <xdr:spPr>
        <a:xfrm flipV="1">
          <a:off x="2908300" y="10101711"/>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160898</xdr:rowOff>
    </xdr:from>
    <xdr:to>
      <xdr:col>15</xdr:col>
      <xdr:colOff>50800</xdr:colOff>
      <xdr:row>58</xdr:row>
      <xdr:rowOff>166215</xdr:rowOff>
    </xdr:to>
    <xdr:cxnSp macro="">
      <xdr:nvCxnSpPr>
        <xdr:cNvPr id="126" name="直線コネクタ 125"/>
        <xdr:cNvCxnSpPr/>
      </xdr:nvCxnSpPr>
      <xdr:spPr>
        <a:xfrm flipV="1">
          <a:off x="2019300" y="10104998"/>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166215</xdr:rowOff>
    </xdr:from>
    <xdr:to>
      <xdr:col>10</xdr:col>
      <xdr:colOff>114300</xdr:colOff>
      <xdr:row>58</xdr:row>
      <xdr:rowOff>168017</xdr:rowOff>
    </xdr:to>
    <xdr:cxnSp macro="">
      <xdr:nvCxnSpPr>
        <xdr:cNvPr id="129" name="直線コネクタ 128"/>
        <xdr:cNvCxnSpPr/>
      </xdr:nvCxnSpPr>
      <xdr:spPr>
        <a:xfrm flipV="1">
          <a:off x="1130300" y="10110315"/>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105331</xdr:rowOff>
    </xdr:from>
    <xdr:to>
      <xdr:col>24</xdr:col>
      <xdr:colOff>114300</xdr:colOff>
      <xdr:row>59</xdr:row>
      <xdr:rowOff>35481</xdr:rowOff>
    </xdr:to>
    <xdr:sp macro="" textlink="">
      <xdr:nvSpPr>
        <xdr:cNvPr id="139" name="楕円 138"/>
        <xdr:cNvSpPr/>
      </xdr:nvSpPr>
      <xdr:spPr>
        <a:xfrm>
          <a:off x="4584700" y="100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106811</xdr:rowOff>
    </xdr:from>
    <xdr:to>
      <xdr:col>20</xdr:col>
      <xdr:colOff>38100</xdr:colOff>
      <xdr:row>59</xdr:row>
      <xdr:rowOff>36961</xdr:rowOff>
    </xdr:to>
    <xdr:sp macro="" textlink="">
      <xdr:nvSpPr>
        <xdr:cNvPr id="141" name="楕円 140"/>
        <xdr:cNvSpPr/>
      </xdr:nvSpPr>
      <xdr:spPr>
        <a:xfrm>
          <a:off x="3746500" y="100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28088</xdr:rowOff>
    </xdr:from>
    <xdr:ext cx="534377" cy="259045"/>
    <xdr:sp macro="" textlink="">
      <xdr:nvSpPr>
        <xdr:cNvPr id="142" name="テキスト ボックス 141"/>
        <xdr:cNvSpPr txBox="1"/>
      </xdr:nvSpPr>
      <xdr:spPr>
        <a:xfrm>
          <a:off x="3530111" y="1014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110098</xdr:rowOff>
    </xdr:from>
    <xdr:to>
      <xdr:col>15</xdr:col>
      <xdr:colOff>101600</xdr:colOff>
      <xdr:row>59</xdr:row>
      <xdr:rowOff>40248</xdr:rowOff>
    </xdr:to>
    <xdr:sp macro="" textlink="">
      <xdr:nvSpPr>
        <xdr:cNvPr id="143" name="楕円 142"/>
        <xdr:cNvSpPr/>
      </xdr:nvSpPr>
      <xdr:spPr>
        <a:xfrm>
          <a:off x="2857500" y="100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31375</xdr:rowOff>
    </xdr:from>
    <xdr:ext cx="534377" cy="259045"/>
    <xdr:sp macro="" textlink="">
      <xdr:nvSpPr>
        <xdr:cNvPr id="144" name="テキスト ボックス 143"/>
        <xdr:cNvSpPr txBox="1"/>
      </xdr:nvSpPr>
      <xdr:spPr>
        <a:xfrm>
          <a:off x="2641111" y="101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115415</xdr:rowOff>
    </xdr:from>
    <xdr:to>
      <xdr:col>10</xdr:col>
      <xdr:colOff>165100</xdr:colOff>
      <xdr:row>59</xdr:row>
      <xdr:rowOff>45565</xdr:rowOff>
    </xdr:to>
    <xdr:sp macro="" textlink="">
      <xdr:nvSpPr>
        <xdr:cNvPr id="145" name="楕円 144"/>
        <xdr:cNvSpPr/>
      </xdr:nvSpPr>
      <xdr:spPr>
        <a:xfrm>
          <a:off x="1968500" y="100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36692</xdr:rowOff>
    </xdr:from>
    <xdr:ext cx="534377" cy="259045"/>
    <xdr:sp macro="" textlink="">
      <xdr:nvSpPr>
        <xdr:cNvPr id="146" name="テキスト ボックス 145"/>
        <xdr:cNvSpPr txBox="1"/>
      </xdr:nvSpPr>
      <xdr:spPr>
        <a:xfrm>
          <a:off x="1752111" y="101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117217</xdr:rowOff>
    </xdr:from>
    <xdr:to>
      <xdr:col>6</xdr:col>
      <xdr:colOff>38100</xdr:colOff>
      <xdr:row>59</xdr:row>
      <xdr:rowOff>47367</xdr:rowOff>
    </xdr:to>
    <xdr:sp macro="" textlink="">
      <xdr:nvSpPr>
        <xdr:cNvPr id="147" name="楕円 146"/>
        <xdr:cNvSpPr/>
      </xdr:nvSpPr>
      <xdr:spPr>
        <a:xfrm>
          <a:off x="1079500" y="100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38494</xdr:rowOff>
    </xdr:from>
    <xdr:ext cx="534377" cy="259045"/>
    <xdr:sp macro="" textlink="">
      <xdr:nvSpPr>
        <xdr:cNvPr id="148" name="テキスト ボックス 147"/>
        <xdr:cNvSpPr txBox="1"/>
      </xdr:nvSpPr>
      <xdr:spPr>
        <a:xfrm>
          <a:off x="863111" y="1015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38942</xdr:rowOff>
    </xdr:from>
    <xdr:to>
      <xdr:col>24</xdr:col>
      <xdr:colOff>63500</xdr:colOff>
      <xdr:row>76</xdr:row>
      <xdr:rowOff>65405</xdr:rowOff>
    </xdr:to>
    <xdr:cxnSp macro="">
      <xdr:nvCxnSpPr>
        <xdr:cNvPr id="180" name="直線コネクタ 179"/>
        <xdr:cNvCxnSpPr/>
      </xdr:nvCxnSpPr>
      <xdr:spPr>
        <a:xfrm flipV="1">
          <a:off x="3797300" y="13069142"/>
          <a:ext cx="8382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71860</xdr:rowOff>
    </xdr:from>
    <xdr:to>
      <xdr:col>19</xdr:col>
      <xdr:colOff>177800</xdr:colOff>
      <xdr:row>76</xdr:row>
      <xdr:rowOff>65405</xdr:rowOff>
    </xdr:to>
    <xdr:cxnSp macro="">
      <xdr:nvCxnSpPr>
        <xdr:cNvPr id="183" name="直線コネクタ 182"/>
        <xdr:cNvCxnSpPr/>
      </xdr:nvCxnSpPr>
      <xdr:spPr>
        <a:xfrm>
          <a:off x="2908300" y="12930610"/>
          <a:ext cx="889000" cy="1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71860</xdr:rowOff>
    </xdr:from>
    <xdr:to>
      <xdr:col>15</xdr:col>
      <xdr:colOff>50800</xdr:colOff>
      <xdr:row>76</xdr:row>
      <xdr:rowOff>37244</xdr:rowOff>
    </xdr:to>
    <xdr:cxnSp macro="">
      <xdr:nvCxnSpPr>
        <xdr:cNvPr id="186" name="直線コネクタ 185"/>
        <xdr:cNvCxnSpPr/>
      </xdr:nvCxnSpPr>
      <xdr:spPr>
        <a:xfrm flipV="1">
          <a:off x="2019300" y="12930610"/>
          <a:ext cx="8890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37244</xdr:rowOff>
    </xdr:from>
    <xdr:to>
      <xdr:col>10</xdr:col>
      <xdr:colOff>114300</xdr:colOff>
      <xdr:row>76</xdr:row>
      <xdr:rowOff>64763</xdr:rowOff>
    </xdr:to>
    <xdr:cxnSp macro="">
      <xdr:nvCxnSpPr>
        <xdr:cNvPr id="189" name="直線コネクタ 188"/>
        <xdr:cNvCxnSpPr/>
      </xdr:nvCxnSpPr>
      <xdr:spPr>
        <a:xfrm flipV="1">
          <a:off x="1130300" y="13067444"/>
          <a:ext cx="8890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159592</xdr:rowOff>
    </xdr:from>
    <xdr:to>
      <xdr:col>24</xdr:col>
      <xdr:colOff>114300</xdr:colOff>
      <xdr:row>76</xdr:row>
      <xdr:rowOff>89742</xdr:rowOff>
    </xdr:to>
    <xdr:sp macro="" textlink="">
      <xdr:nvSpPr>
        <xdr:cNvPr id="199" name="楕円 198"/>
        <xdr:cNvSpPr/>
      </xdr:nvSpPr>
      <xdr:spPr>
        <a:xfrm>
          <a:off x="4584700" y="130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138019</xdr:rowOff>
    </xdr:from>
    <xdr:ext cx="599010" cy="259045"/>
    <xdr:sp macro="" textlink="">
      <xdr:nvSpPr>
        <xdr:cNvPr id="200" name="民生費該当値テキスト"/>
        <xdr:cNvSpPr txBox="1"/>
      </xdr:nvSpPr>
      <xdr:spPr>
        <a:xfrm>
          <a:off x="4686300" y="1299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14605</xdr:rowOff>
    </xdr:from>
    <xdr:to>
      <xdr:col>20</xdr:col>
      <xdr:colOff>38100</xdr:colOff>
      <xdr:row>76</xdr:row>
      <xdr:rowOff>116205</xdr:rowOff>
    </xdr:to>
    <xdr:sp macro="" textlink="">
      <xdr:nvSpPr>
        <xdr:cNvPr id="201" name="楕円 200"/>
        <xdr:cNvSpPr/>
      </xdr:nvSpPr>
      <xdr:spPr>
        <a:xfrm>
          <a:off x="3746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107332</xdr:rowOff>
    </xdr:from>
    <xdr:ext cx="599010" cy="259045"/>
    <xdr:sp macro="" textlink="">
      <xdr:nvSpPr>
        <xdr:cNvPr id="202" name="テキスト ボックス 201"/>
        <xdr:cNvSpPr txBox="1"/>
      </xdr:nvSpPr>
      <xdr:spPr>
        <a:xfrm>
          <a:off x="3497795" y="1313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21060</xdr:rowOff>
    </xdr:from>
    <xdr:to>
      <xdr:col>15</xdr:col>
      <xdr:colOff>101600</xdr:colOff>
      <xdr:row>75</xdr:row>
      <xdr:rowOff>122660</xdr:rowOff>
    </xdr:to>
    <xdr:sp macro="" textlink="">
      <xdr:nvSpPr>
        <xdr:cNvPr id="203" name="楕円 202"/>
        <xdr:cNvSpPr/>
      </xdr:nvSpPr>
      <xdr:spPr>
        <a:xfrm>
          <a:off x="2857500" y="128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113788</xdr:rowOff>
    </xdr:from>
    <xdr:ext cx="599010" cy="259045"/>
    <xdr:sp macro="" textlink="">
      <xdr:nvSpPr>
        <xdr:cNvPr id="204" name="テキスト ボックス 203"/>
        <xdr:cNvSpPr txBox="1"/>
      </xdr:nvSpPr>
      <xdr:spPr>
        <a:xfrm>
          <a:off x="2608795" y="1297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157894</xdr:rowOff>
    </xdr:from>
    <xdr:to>
      <xdr:col>10</xdr:col>
      <xdr:colOff>165100</xdr:colOff>
      <xdr:row>76</xdr:row>
      <xdr:rowOff>88044</xdr:rowOff>
    </xdr:to>
    <xdr:sp macro="" textlink="">
      <xdr:nvSpPr>
        <xdr:cNvPr id="205" name="楕円 204"/>
        <xdr:cNvSpPr/>
      </xdr:nvSpPr>
      <xdr:spPr>
        <a:xfrm>
          <a:off x="1968500" y="1301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79171</xdr:rowOff>
    </xdr:from>
    <xdr:ext cx="599010" cy="259045"/>
    <xdr:sp macro="" textlink="">
      <xdr:nvSpPr>
        <xdr:cNvPr id="206" name="テキスト ボックス 205"/>
        <xdr:cNvSpPr txBox="1"/>
      </xdr:nvSpPr>
      <xdr:spPr>
        <a:xfrm>
          <a:off x="1719795" y="1310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13963</xdr:rowOff>
    </xdr:from>
    <xdr:to>
      <xdr:col>6</xdr:col>
      <xdr:colOff>38100</xdr:colOff>
      <xdr:row>76</xdr:row>
      <xdr:rowOff>115563</xdr:rowOff>
    </xdr:to>
    <xdr:sp macro="" textlink="">
      <xdr:nvSpPr>
        <xdr:cNvPr id="207" name="楕円 206"/>
        <xdr:cNvSpPr/>
      </xdr:nvSpPr>
      <xdr:spPr>
        <a:xfrm>
          <a:off x="1079500" y="130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106690</xdr:rowOff>
    </xdr:from>
    <xdr:ext cx="599010" cy="259045"/>
    <xdr:sp macro="" textlink="">
      <xdr:nvSpPr>
        <xdr:cNvPr id="208" name="テキスト ボックス 207"/>
        <xdr:cNvSpPr txBox="1"/>
      </xdr:nvSpPr>
      <xdr:spPr>
        <a:xfrm>
          <a:off x="830795" y="1313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66591</xdr:rowOff>
    </xdr:from>
    <xdr:to>
      <xdr:col>24</xdr:col>
      <xdr:colOff>63500</xdr:colOff>
      <xdr:row>93</xdr:row>
      <xdr:rowOff>143249</xdr:rowOff>
    </xdr:to>
    <xdr:cxnSp macro="">
      <xdr:nvCxnSpPr>
        <xdr:cNvPr id="239" name="直線コネクタ 238"/>
        <xdr:cNvCxnSpPr/>
      </xdr:nvCxnSpPr>
      <xdr:spPr>
        <a:xfrm>
          <a:off x="3797300" y="16011441"/>
          <a:ext cx="8382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66591</xdr:rowOff>
    </xdr:from>
    <xdr:to>
      <xdr:col>19</xdr:col>
      <xdr:colOff>177800</xdr:colOff>
      <xdr:row>93</xdr:row>
      <xdr:rowOff>87241</xdr:rowOff>
    </xdr:to>
    <xdr:cxnSp macro="">
      <xdr:nvCxnSpPr>
        <xdr:cNvPr id="242" name="直線コネクタ 241"/>
        <xdr:cNvCxnSpPr/>
      </xdr:nvCxnSpPr>
      <xdr:spPr>
        <a:xfrm flipV="1">
          <a:off x="2908300" y="16011441"/>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40433</xdr:rowOff>
    </xdr:from>
    <xdr:to>
      <xdr:col>15</xdr:col>
      <xdr:colOff>50800</xdr:colOff>
      <xdr:row>93</xdr:row>
      <xdr:rowOff>87241</xdr:rowOff>
    </xdr:to>
    <xdr:cxnSp macro="">
      <xdr:nvCxnSpPr>
        <xdr:cNvPr id="245" name="直線コネクタ 244"/>
        <xdr:cNvCxnSpPr/>
      </xdr:nvCxnSpPr>
      <xdr:spPr>
        <a:xfrm>
          <a:off x="2019300" y="15985283"/>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36308</xdr:rowOff>
    </xdr:from>
    <xdr:to>
      <xdr:col>10</xdr:col>
      <xdr:colOff>114300</xdr:colOff>
      <xdr:row>93</xdr:row>
      <xdr:rowOff>40433</xdr:rowOff>
    </xdr:to>
    <xdr:cxnSp macro="">
      <xdr:nvCxnSpPr>
        <xdr:cNvPr id="248" name="直線コネクタ 247"/>
        <xdr:cNvCxnSpPr/>
      </xdr:nvCxnSpPr>
      <xdr:spPr>
        <a:xfrm>
          <a:off x="1130300" y="15981158"/>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92449</xdr:rowOff>
    </xdr:from>
    <xdr:to>
      <xdr:col>24</xdr:col>
      <xdr:colOff>114300</xdr:colOff>
      <xdr:row>94</xdr:row>
      <xdr:rowOff>22599</xdr:rowOff>
    </xdr:to>
    <xdr:sp macro="" textlink="">
      <xdr:nvSpPr>
        <xdr:cNvPr id="258" name="楕円 257"/>
        <xdr:cNvSpPr/>
      </xdr:nvSpPr>
      <xdr:spPr>
        <a:xfrm>
          <a:off x="4584700" y="160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115326</xdr:rowOff>
    </xdr:from>
    <xdr:ext cx="534377" cy="259045"/>
    <xdr:sp macro="" textlink="">
      <xdr:nvSpPr>
        <xdr:cNvPr id="259" name="衛生費該当値テキスト"/>
        <xdr:cNvSpPr txBox="1"/>
      </xdr:nvSpPr>
      <xdr:spPr>
        <a:xfrm>
          <a:off x="4686300" y="158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15791</xdr:rowOff>
    </xdr:from>
    <xdr:to>
      <xdr:col>20</xdr:col>
      <xdr:colOff>38100</xdr:colOff>
      <xdr:row>93</xdr:row>
      <xdr:rowOff>117391</xdr:rowOff>
    </xdr:to>
    <xdr:sp macro="" textlink="">
      <xdr:nvSpPr>
        <xdr:cNvPr id="260" name="楕円 259"/>
        <xdr:cNvSpPr/>
      </xdr:nvSpPr>
      <xdr:spPr>
        <a:xfrm>
          <a:off x="3746500" y="159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133918</xdr:rowOff>
    </xdr:from>
    <xdr:ext cx="534377" cy="259045"/>
    <xdr:sp macro="" textlink="">
      <xdr:nvSpPr>
        <xdr:cNvPr id="261" name="テキスト ボックス 260"/>
        <xdr:cNvSpPr txBox="1"/>
      </xdr:nvSpPr>
      <xdr:spPr>
        <a:xfrm>
          <a:off x="3530111" y="157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36441</xdr:rowOff>
    </xdr:from>
    <xdr:to>
      <xdr:col>15</xdr:col>
      <xdr:colOff>101600</xdr:colOff>
      <xdr:row>93</xdr:row>
      <xdr:rowOff>138041</xdr:rowOff>
    </xdr:to>
    <xdr:sp macro="" textlink="">
      <xdr:nvSpPr>
        <xdr:cNvPr id="262" name="楕円 261"/>
        <xdr:cNvSpPr/>
      </xdr:nvSpPr>
      <xdr:spPr>
        <a:xfrm>
          <a:off x="2857500" y="15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154568</xdr:rowOff>
    </xdr:from>
    <xdr:ext cx="534377" cy="259045"/>
    <xdr:sp macro="" textlink="">
      <xdr:nvSpPr>
        <xdr:cNvPr id="263" name="テキスト ボックス 262"/>
        <xdr:cNvSpPr txBox="1"/>
      </xdr:nvSpPr>
      <xdr:spPr>
        <a:xfrm>
          <a:off x="2641111" y="157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161083</xdr:rowOff>
    </xdr:from>
    <xdr:to>
      <xdr:col>10</xdr:col>
      <xdr:colOff>165100</xdr:colOff>
      <xdr:row>93</xdr:row>
      <xdr:rowOff>91233</xdr:rowOff>
    </xdr:to>
    <xdr:sp macro="" textlink="">
      <xdr:nvSpPr>
        <xdr:cNvPr id="264" name="楕円 263"/>
        <xdr:cNvSpPr/>
      </xdr:nvSpPr>
      <xdr:spPr>
        <a:xfrm>
          <a:off x="1968500" y="159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107760</xdr:rowOff>
    </xdr:from>
    <xdr:ext cx="534377" cy="259045"/>
    <xdr:sp macro="" textlink="">
      <xdr:nvSpPr>
        <xdr:cNvPr id="265" name="テキスト ボックス 264"/>
        <xdr:cNvSpPr txBox="1"/>
      </xdr:nvSpPr>
      <xdr:spPr>
        <a:xfrm>
          <a:off x="1752111" y="157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156958</xdr:rowOff>
    </xdr:from>
    <xdr:to>
      <xdr:col>6</xdr:col>
      <xdr:colOff>38100</xdr:colOff>
      <xdr:row>93</xdr:row>
      <xdr:rowOff>87108</xdr:rowOff>
    </xdr:to>
    <xdr:sp macro="" textlink="">
      <xdr:nvSpPr>
        <xdr:cNvPr id="266" name="楕円 265"/>
        <xdr:cNvSpPr/>
      </xdr:nvSpPr>
      <xdr:spPr>
        <a:xfrm>
          <a:off x="1079500" y="159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103635</xdr:rowOff>
    </xdr:from>
    <xdr:ext cx="599010" cy="259045"/>
    <xdr:sp macro="" textlink="">
      <xdr:nvSpPr>
        <xdr:cNvPr id="267" name="テキスト ボックス 266"/>
        <xdr:cNvSpPr txBox="1"/>
      </xdr:nvSpPr>
      <xdr:spPr>
        <a:xfrm>
          <a:off x="830795" y="157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97155</xdr:rowOff>
    </xdr:from>
    <xdr:to>
      <xdr:col>54</xdr:col>
      <xdr:colOff>189865</xdr:colOff>
      <xdr:row>39</xdr:row>
      <xdr:rowOff>44450</xdr:rowOff>
    </xdr:to>
    <xdr:cxnSp macro="">
      <xdr:nvCxnSpPr>
        <xdr:cNvPr id="291" name="直線コネクタ 290"/>
        <xdr:cNvCxnSpPr/>
      </xdr:nvCxnSpPr>
      <xdr:spPr>
        <a:xfrm flipV="1">
          <a:off x="10475595" y="6097905"/>
          <a:ext cx="1270" cy="633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43832</xdr:rowOff>
    </xdr:from>
    <xdr:ext cx="469744" cy="259045"/>
    <xdr:sp macro="" textlink="">
      <xdr:nvSpPr>
        <xdr:cNvPr id="294" name="労働費最大値テキスト"/>
        <xdr:cNvSpPr txBox="1"/>
      </xdr:nvSpPr>
      <xdr:spPr>
        <a:xfrm>
          <a:off x="10528300" y="58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97155</xdr:rowOff>
    </xdr:from>
    <xdr:to>
      <xdr:col>55</xdr:col>
      <xdr:colOff>88900</xdr:colOff>
      <xdr:row>35</xdr:row>
      <xdr:rowOff>97155</xdr:rowOff>
    </xdr:to>
    <xdr:cxnSp macro="">
      <xdr:nvCxnSpPr>
        <xdr:cNvPr id="295" name="直線コネクタ 294"/>
        <xdr:cNvCxnSpPr/>
      </xdr:nvCxnSpPr>
      <xdr:spPr>
        <a:xfrm>
          <a:off x="10388600" y="609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96139</xdr:rowOff>
    </xdr:from>
    <xdr:to>
      <xdr:col>55</xdr:col>
      <xdr:colOff>0</xdr:colOff>
      <xdr:row>38</xdr:row>
      <xdr:rowOff>100711</xdr:rowOff>
    </xdr:to>
    <xdr:cxnSp macro="">
      <xdr:nvCxnSpPr>
        <xdr:cNvPr id="296" name="直線コネクタ 295"/>
        <xdr:cNvCxnSpPr/>
      </xdr:nvCxnSpPr>
      <xdr:spPr>
        <a:xfrm>
          <a:off x="9639300" y="661123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40784</xdr:rowOff>
    </xdr:from>
    <xdr:ext cx="378565" cy="259045"/>
    <xdr:sp macro="" textlink="">
      <xdr:nvSpPr>
        <xdr:cNvPr id="297" name="労働費平均値テキスト"/>
        <xdr:cNvSpPr txBox="1"/>
      </xdr:nvSpPr>
      <xdr:spPr>
        <a:xfrm>
          <a:off x="10528300" y="65558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62357</xdr:rowOff>
    </xdr:from>
    <xdr:to>
      <xdr:col>55</xdr:col>
      <xdr:colOff>50800</xdr:colOff>
      <xdr:row>38</xdr:row>
      <xdr:rowOff>163957</xdr:rowOff>
    </xdr:to>
    <xdr:sp macro="" textlink="">
      <xdr:nvSpPr>
        <xdr:cNvPr id="298" name="フローチャート: 判断 297"/>
        <xdr:cNvSpPr/>
      </xdr:nvSpPr>
      <xdr:spPr>
        <a:xfrm>
          <a:off x="104267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96139</xdr:rowOff>
    </xdr:from>
    <xdr:to>
      <xdr:col>50</xdr:col>
      <xdr:colOff>114300</xdr:colOff>
      <xdr:row>38</xdr:row>
      <xdr:rowOff>109982</xdr:rowOff>
    </xdr:to>
    <xdr:cxnSp macro="">
      <xdr:nvCxnSpPr>
        <xdr:cNvPr id="299" name="直線コネクタ 298"/>
        <xdr:cNvCxnSpPr/>
      </xdr:nvCxnSpPr>
      <xdr:spPr>
        <a:xfrm flipV="1">
          <a:off x="8750300" y="6611239"/>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300" name="フローチャート: 判断 299"/>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164482</xdr:rowOff>
    </xdr:from>
    <xdr:ext cx="378565" cy="259045"/>
    <xdr:sp macro="" textlink="">
      <xdr:nvSpPr>
        <xdr:cNvPr id="301" name="テキスト ボックス 300"/>
        <xdr:cNvSpPr txBox="1"/>
      </xdr:nvSpPr>
      <xdr:spPr>
        <a:xfrm>
          <a:off x="9450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109982</xdr:rowOff>
    </xdr:from>
    <xdr:to>
      <xdr:col>45</xdr:col>
      <xdr:colOff>177800</xdr:colOff>
      <xdr:row>38</xdr:row>
      <xdr:rowOff>113538</xdr:rowOff>
    </xdr:to>
    <xdr:cxnSp macro="">
      <xdr:nvCxnSpPr>
        <xdr:cNvPr id="302" name="直線コネクタ 301"/>
        <xdr:cNvCxnSpPr/>
      </xdr:nvCxnSpPr>
      <xdr:spPr>
        <a:xfrm flipV="1">
          <a:off x="7861300" y="662508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66421</xdr:rowOff>
    </xdr:from>
    <xdr:to>
      <xdr:col>46</xdr:col>
      <xdr:colOff>38100</xdr:colOff>
      <xdr:row>38</xdr:row>
      <xdr:rowOff>168021</xdr:rowOff>
    </xdr:to>
    <xdr:sp macro="" textlink="">
      <xdr:nvSpPr>
        <xdr:cNvPr id="303" name="フローチャート: 判断 302"/>
        <xdr:cNvSpPr/>
      </xdr:nvSpPr>
      <xdr:spPr>
        <a:xfrm>
          <a:off x="8699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159148</xdr:rowOff>
    </xdr:from>
    <xdr:ext cx="378565" cy="259045"/>
    <xdr:sp macro="" textlink="">
      <xdr:nvSpPr>
        <xdr:cNvPr id="304" name="テキスト ボックス 303"/>
        <xdr:cNvSpPr txBox="1"/>
      </xdr:nvSpPr>
      <xdr:spPr>
        <a:xfrm>
          <a:off x="8561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107315</xdr:rowOff>
    </xdr:from>
    <xdr:to>
      <xdr:col>41</xdr:col>
      <xdr:colOff>50800</xdr:colOff>
      <xdr:row>38</xdr:row>
      <xdr:rowOff>113538</xdr:rowOff>
    </xdr:to>
    <xdr:cxnSp macro="">
      <xdr:nvCxnSpPr>
        <xdr:cNvPr id="305" name="直線コネクタ 304"/>
        <xdr:cNvCxnSpPr/>
      </xdr:nvCxnSpPr>
      <xdr:spPr>
        <a:xfrm>
          <a:off x="6972300" y="5422265"/>
          <a:ext cx="889000" cy="120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74041</xdr:rowOff>
    </xdr:from>
    <xdr:to>
      <xdr:col>41</xdr:col>
      <xdr:colOff>101600</xdr:colOff>
      <xdr:row>39</xdr:row>
      <xdr:rowOff>4191</xdr:rowOff>
    </xdr:to>
    <xdr:sp macro="" textlink="">
      <xdr:nvSpPr>
        <xdr:cNvPr id="306" name="フローチャート: 判断 305"/>
        <xdr:cNvSpPr/>
      </xdr:nvSpPr>
      <xdr:spPr>
        <a:xfrm>
          <a:off x="7810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166768</xdr:rowOff>
    </xdr:from>
    <xdr:ext cx="378565" cy="259045"/>
    <xdr:sp macro="" textlink="">
      <xdr:nvSpPr>
        <xdr:cNvPr id="307" name="テキスト ボックス 306"/>
        <xdr:cNvSpPr txBox="1"/>
      </xdr:nvSpPr>
      <xdr:spPr>
        <a:xfrm>
          <a:off x="7672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45847</xdr:rowOff>
    </xdr:from>
    <xdr:to>
      <xdr:col>36</xdr:col>
      <xdr:colOff>165100</xdr:colOff>
      <xdr:row>37</xdr:row>
      <xdr:rowOff>147447</xdr:rowOff>
    </xdr:to>
    <xdr:sp macro="" textlink="">
      <xdr:nvSpPr>
        <xdr:cNvPr id="308" name="フローチャート: 判断 307"/>
        <xdr:cNvSpPr/>
      </xdr:nvSpPr>
      <xdr:spPr>
        <a:xfrm>
          <a:off x="6921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138574</xdr:rowOff>
    </xdr:from>
    <xdr:ext cx="469744" cy="259045"/>
    <xdr:sp macro="" textlink="">
      <xdr:nvSpPr>
        <xdr:cNvPr id="309" name="テキスト ボックス 308"/>
        <xdr:cNvSpPr txBox="1"/>
      </xdr:nvSpPr>
      <xdr:spPr>
        <a:xfrm>
          <a:off x="6737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49911</xdr:rowOff>
    </xdr:from>
    <xdr:to>
      <xdr:col>55</xdr:col>
      <xdr:colOff>50800</xdr:colOff>
      <xdr:row>38</xdr:row>
      <xdr:rowOff>151511</xdr:rowOff>
    </xdr:to>
    <xdr:sp macro="" textlink="">
      <xdr:nvSpPr>
        <xdr:cNvPr id="315" name="楕円 314"/>
        <xdr:cNvSpPr/>
      </xdr:nvSpPr>
      <xdr:spPr>
        <a:xfrm>
          <a:off x="10426700" y="65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6"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45339</xdr:rowOff>
    </xdr:from>
    <xdr:to>
      <xdr:col>50</xdr:col>
      <xdr:colOff>165100</xdr:colOff>
      <xdr:row>38</xdr:row>
      <xdr:rowOff>146939</xdr:rowOff>
    </xdr:to>
    <xdr:sp macro="" textlink="">
      <xdr:nvSpPr>
        <xdr:cNvPr id="317" name="楕円 316"/>
        <xdr:cNvSpPr/>
      </xdr:nvSpPr>
      <xdr:spPr>
        <a:xfrm>
          <a:off x="9588500" y="6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163466</xdr:rowOff>
    </xdr:from>
    <xdr:ext cx="378565" cy="259045"/>
    <xdr:sp macro="" textlink="">
      <xdr:nvSpPr>
        <xdr:cNvPr id="318" name="テキスト ボックス 317"/>
        <xdr:cNvSpPr txBox="1"/>
      </xdr:nvSpPr>
      <xdr:spPr>
        <a:xfrm>
          <a:off x="9450017" y="63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59182</xdr:rowOff>
    </xdr:from>
    <xdr:to>
      <xdr:col>46</xdr:col>
      <xdr:colOff>38100</xdr:colOff>
      <xdr:row>38</xdr:row>
      <xdr:rowOff>160782</xdr:rowOff>
    </xdr:to>
    <xdr:sp macro="" textlink="">
      <xdr:nvSpPr>
        <xdr:cNvPr id="319" name="楕円 318"/>
        <xdr:cNvSpPr/>
      </xdr:nvSpPr>
      <xdr:spPr>
        <a:xfrm>
          <a:off x="8699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5859</xdr:rowOff>
    </xdr:from>
    <xdr:ext cx="378565" cy="259045"/>
    <xdr:sp macro="" textlink="">
      <xdr:nvSpPr>
        <xdr:cNvPr id="320" name="テキスト ボックス 319"/>
        <xdr:cNvSpPr txBox="1"/>
      </xdr:nvSpPr>
      <xdr:spPr>
        <a:xfrm>
          <a:off x="8561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62738</xdr:rowOff>
    </xdr:from>
    <xdr:to>
      <xdr:col>41</xdr:col>
      <xdr:colOff>101600</xdr:colOff>
      <xdr:row>38</xdr:row>
      <xdr:rowOff>164338</xdr:rowOff>
    </xdr:to>
    <xdr:sp macro="" textlink="">
      <xdr:nvSpPr>
        <xdr:cNvPr id="321" name="楕円 320"/>
        <xdr:cNvSpPr/>
      </xdr:nvSpPr>
      <xdr:spPr>
        <a:xfrm>
          <a:off x="7810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9415</xdr:rowOff>
    </xdr:from>
    <xdr:ext cx="378565" cy="259045"/>
    <xdr:sp macro="" textlink="">
      <xdr:nvSpPr>
        <xdr:cNvPr id="322" name="テキスト ボックス 321"/>
        <xdr:cNvSpPr txBox="1"/>
      </xdr:nvSpPr>
      <xdr:spPr>
        <a:xfrm>
          <a:off x="7672017"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56515</xdr:rowOff>
    </xdr:from>
    <xdr:to>
      <xdr:col>36</xdr:col>
      <xdr:colOff>165100</xdr:colOff>
      <xdr:row>31</xdr:row>
      <xdr:rowOff>158115</xdr:rowOff>
    </xdr:to>
    <xdr:sp macro="" textlink="">
      <xdr:nvSpPr>
        <xdr:cNvPr id="323" name="楕円 322"/>
        <xdr:cNvSpPr/>
      </xdr:nvSpPr>
      <xdr:spPr>
        <a:xfrm>
          <a:off x="6921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3192</xdr:rowOff>
    </xdr:from>
    <xdr:ext cx="534377" cy="259045"/>
    <xdr:sp macro="" textlink="">
      <xdr:nvSpPr>
        <xdr:cNvPr id="324" name="テキスト ボックス 323"/>
        <xdr:cNvSpPr txBox="1"/>
      </xdr:nvSpPr>
      <xdr:spPr>
        <a:xfrm>
          <a:off x="6705111" y="51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6" name="直線コネクタ 345"/>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7"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48" name="直線コネクタ 347"/>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49"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0" name="直線コネクタ 349"/>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149946</xdr:rowOff>
    </xdr:from>
    <xdr:to>
      <xdr:col>55</xdr:col>
      <xdr:colOff>0</xdr:colOff>
      <xdr:row>58</xdr:row>
      <xdr:rowOff>26319</xdr:rowOff>
    </xdr:to>
    <xdr:cxnSp macro="">
      <xdr:nvCxnSpPr>
        <xdr:cNvPr id="351" name="直線コネクタ 350"/>
        <xdr:cNvCxnSpPr/>
      </xdr:nvCxnSpPr>
      <xdr:spPr>
        <a:xfrm>
          <a:off x="9639300" y="9922596"/>
          <a:ext cx="8382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2"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3" name="フローチャート: 判断 352"/>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149946</xdr:rowOff>
    </xdr:from>
    <xdr:to>
      <xdr:col>50</xdr:col>
      <xdr:colOff>114300</xdr:colOff>
      <xdr:row>57</xdr:row>
      <xdr:rowOff>164202</xdr:rowOff>
    </xdr:to>
    <xdr:cxnSp macro="">
      <xdr:nvCxnSpPr>
        <xdr:cNvPr id="354" name="直線コネクタ 353"/>
        <xdr:cNvCxnSpPr/>
      </xdr:nvCxnSpPr>
      <xdr:spPr>
        <a:xfrm flipV="1">
          <a:off x="8750300" y="9922596"/>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5" name="フローチャート: 判断 354"/>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6" name="テキスト ボックス 355"/>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164202</xdr:rowOff>
    </xdr:from>
    <xdr:to>
      <xdr:col>45</xdr:col>
      <xdr:colOff>177800</xdr:colOff>
      <xdr:row>58</xdr:row>
      <xdr:rowOff>28765</xdr:rowOff>
    </xdr:to>
    <xdr:cxnSp macro="">
      <xdr:nvCxnSpPr>
        <xdr:cNvPr id="357" name="直線コネクタ 356"/>
        <xdr:cNvCxnSpPr/>
      </xdr:nvCxnSpPr>
      <xdr:spPr>
        <a:xfrm flipV="1">
          <a:off x="7861300" y="9936852"/>
          <a:ext cx="889000" cy="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58" name="フローチャート: 判断 357"/>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59" name="テキスト ボックス 358"/>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2147</xdr:rowOff>
    </xdr:from>
    <xdr:to>
      <xdr:col>41</xdr:col>
      <xdr:colOff>50800</xdr:colOff>
      <xdr:row>58</xdr:row>
      <xdr:rowOff>28765</xdr:rowOff>
    </xdr:to>
    <xdr:cxnSp macro="">
      <xdr:nvCxnSpPr>
        <xdr:cNvPr id="360" name="直線コネクタ 359"/>
        <xdr:cNvCxnSpPr/>
      </xdr:nvCxnSpPr>
      <xdr:spPr>
        <a:xfrm>
          <a:off x="6972300" y="9946247"/>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1" name="フローチャート: 判断 360"/>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2" name="テキスト ボックス 361"/>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3" name="フローチャート: 判断 362"/>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4" name="テキスト ボックス 363"/>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146969</xdr:rowOff>
    </xdr:from>
    <xdr:to>
      <xdr:col>55</xdr:col>
      <xdr:colOff>50800</xdr:colOff>
      <xdr:row>58</xdr:row>
      <xdr:rowOff>77119</xdr:rowOff>
    </xdr:to>
    <xdr:sp macro="" textlink="">
      <xdr:nvSpPr>
        <xdr:cNvPr id="370" name="楕円 369"/>
        <xdr:cNvSpPr/>
      </xdr:nvSpPr>
      <xdr:spPr>
        <a:xfrm>
          <a:off x="10426700" y="99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61896</xdr:rowOff>
    </xdr:from>
    <xdr:ext cx="534377" cy="259045"/>
    <xdr:sp macro="" textlink="">
      <xdr:nvSpPr>
        <xdr:cNvPr id="371" name="農林水産業費該当値テキスト"/>
        <xdr:cNvSpPr txBox="1"/>
      </xdr:nvSpPr>
      <xdr:spPr>
        <a:xfrm>
          <a:off x="10528300" y="98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99146</xdr:rowOff>
    </xdr:from>
    <xdr:to>
      <xdr:col>50</xdr:col>
      <xdr:colOff>165100</xdr:colOff>
      <xdr:row>58</xdr:row>
      <xdr:rowOff>29296</xdr:rowOff>
    </xdr:to>
    <xdr:sp macro="" textlink="">
      <xdr:nvSpPr>
        <xdr:cNvPr id="372" name="楕円 371"/>
        <xdr:cNvSpPr/>
      </xdr:nvSpPr>
      <xdr:spPr>
        <a:xfrm>
          <a:off x="9588500" y="98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20423</xdr:rowOff>
    </xdr:from>
    <xdr:ext cx="534377" cy="259045"/>
    <xdr:sp macro="" textlink="">
      <xdr:nvSpPr>
        <xdr:cNvPr id="373" name="テキスト ボックス 372"/>
        <xdr:cNvSpPr txBox="1"/>
      </xdr:nvSpPr>
      <xdr:spPr>
        <a:xfrm>
          <a:off x="9372111" y="99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113402</xdr:rowOff>
    </xdr:from>
    <xdr:to>
      <xdr:col>46</xdr:col>
      <xdr:colOff>38100</xdr:colOff>
      <xdr:row>58</xdr:row>
      <xdr:rowOff>43552</xdr:rowOff>
    </xdr:to>
    <xdr:sp macro="" textlink="">
      <xdr:nvSpPr>
        <xdr:cNvPr id="374" name="楕円 373"/>
        <xdr:cNvSpPr/>
      </xdr:nvSpPr>
      <xdr:spPr>
        <a:xfrm>
          <a:off x="8699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34679</xdr:rowOff>
    </xdr:from>
    <xdr:ext cx="534377" cy="259045"/>
    <xdr:sp macro="" textlink="">
      <xdr:nvSpPr>
        <xdr:cNvPr id="375" name="テキスト ボックス 374"/>
        <xdr:cNvSpPr txBox="1"/>
      </xdr:nvSpPr>
      <xdr:spPr>
        <a:xfrm>
          <a:off x="8483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149415</xdr:rowOff>
    </xdr:from>
    <xdr:to>
      <xdr:col>41</xdr:col>
      <xdr:colOff>101600</xdr:colOff>
      <xdr:row>58</xdr:row>
      <xdr:rowOff>79565</xdr:rowOff>
    </xdr:to>
    <xdr:sp macro="" textlink="">
      <xdr:nvSpPr>
        <xdr:cNvPr id="376" name="楕円 375"/>
        <xdr:cNvSpPr/>
      </xdr:nvSpPr>
      <xdr:spPr>
        <a:xfrm>
          <a:off x="7810500" y="99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70692</xdr:rowOff>
    </xdr:from>
    <xdr:ext cx="534377" cy="259045"/>
    <xdr:sp macro="" textlink="">
      <xdr:nvSpPr>
        <xdr:cNvPr id="377" name="テキスト ボックス 376"/>
        <xdr:cNvSpPr txBox="1"/>
      </xdr:nvSpPr>
      <xdr:spPr>
        <a:xfrm>
          <a:off x="7594111" y="100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122797</xdr:rowOff>
    </xdr:from>
    <xdr:to>
      <xdr:col>36</xdr:col>
      <xdr:colOff>165100</xdr:colOff>
      <xdr:row>58</xdr:row>
      <xdr:rowOff>52947</xdr:rowOff>
    </xdr:to>
    <xdr:sp macro="" textlink="">
      <xdr:nvSpPr>
        <xdr:cNvPr id="378" name="楕円 377"/>
        <xdr:cNvSpPr/>
      </xdr:nvSpPr>
      <xdr:spPr>
        <a:xfrm>
          <a:off x="6921500" y="9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44074</xdr:rowOff>
    </xdr:from>
    <xdr:ext cx="534377" cy="259045"/>
    <xdr:sp macro="" textlink="">
      <xdr:nvSpPr>
        <xdr:cNvPr id="379" name="テキスト ボックス 378"/>
        <xdr:cNvSpPr txBox="1"/>
      </xdr:nvSpPr>
      <xdr:spPr>
        <a:xfrm>
          <a:off x="6705111" y="99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5" name="直線コネクタ 404"/>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6"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7" name="直線コネクタ 406"/>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08"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09" name="直線コネクタ 408"/>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26881</xdr:rowOff>
    </xdr:from>
    <xdr:to>
      <xdr:col>55</xdr:col>
      <xdr:colOff>0</xdr:colOff>
      <xdr:row>79</xdr:row>
      <xdr:rowOff>29449</xdr:rowOff>
    </xdr:to>
    <xdr:cxnSp macro="">
      <xdr:nvCxnSpPr>
        <xdr:cNvPr id="410" name="直線コネクタ 409"/>
        <xdr:cNvCxnSpPr/>
      </xdr:nvCxnSpPr>
      <xdr:spPr>
        <a:xfrm flipV="1">
          <a:off x="9639300" y="13571431"/>
          <a:ext cx="8382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1"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2" name="フローチャート: 判断 411"/>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29449</xdr:rowOff>
    </xdr:from>
    <xdr:to>
      <xdr:col>50</xdr:col>
      <xdr:colOff>114300</xdr:colOff>
      <xdr:row>79</xdr:row>
      <xdr:rowOff>31125</xdr:rowOff>
    </xdr:to>
    <xdr:cxnSp macro="">
      <xdr:nvCxnSpPr>
        <xdr:cNvPr id="413" name="直線コネクタ 412"/>
        <xdr:cNvCxnSpPr/>
      </xdr:nvCxnSpPr>
      <xdr:spPr>
        <a:xfrm flipV="1">
          <a:off x="8750300" y="1357399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4" name="フローチャート: 判断 413"/>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5" name="テキスト ボックス 414"/>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31093</xdr:rowOff>
    </xdr:from>
    <xdr:to>
      <xdr:col>45</xdr:col>
      <xdr:colOff>177800</xdr:colOff>
      <xdr:row>79</xdr:row>
      <xdr:rowOff>31125</xdr:rowOff>
    </xdr:to>
    <xdr:cxnSp macro="">
      <xdr:nvCxnSpPr>
        <xdr:cNvPr id="416" name="直線コネクタ 415"/>
        <xdr:cNvCxnSpPr/>
      </xdr:nvCxnSpPr>
      <xdr:spPr>
        <a:xfrm>
          <a:off x="7861300" y="1357564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7" name="フローチャート: 判断 416"/>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18" name="テキスト ボックス 417"/>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31093</xdr:rowOff>
    </xdr:from>
    <xdr:to>
      <xdr:col>41</xdr:col>
      <xdr:colOff>50800</xdr:colOff>
      <xdr:row>79</xdr:row>
      <xdr:rowOff>55161</xdr:rowOff>
    </xdr:to>
    <xdr:cxnSp macro="">
      <xdr:nvCxnSpPr>
        <xdr:cNvPr id="419" name="直線コネクタ 418"/>
        <xdr:cNvCxnSpPr/>
      </xdr:nvCxnSpPr>
      <xdr:spPr>
        <a:xfrm flipV="1">
          <a:off x="6972300" y="13575643"/>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0" name="フローチャート: 判断 419"/>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1" name="テキスト ボックス 420"/>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2" name="フローチャート: 判断 421"/>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3" name="テキスト ボックス 422"/>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147531</xdr:rowOff>
    </xdr:from>
    <xdr:to>
      <xdr:col>55</xdr:col>
      <xdr:colOff>50800</xdr:colOff>
      <xdr:row>79</xdr:row>
      <xdr:rowOff>77681</xdr:rowOff>
    </xdr:to>
    <xdr:sp macro="" textlink="">
      <xdr:nvSpPr>
        <xdr:cNvPr id="429" name="楕円 428"/>
        <xdr:cNvSpPr/>
      </xdr:nvSpPr>
      <xdr:spPr>
        <a:xfrm>
          <a:off x="10426700" y="135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62458</xdr:rowOff>
    </xdr:from>
    <xdr:ext cx="469744" cy="259045"/>
    <xdr:sp macro="" textlink="">
      <xdr:nvSpPr>
        <xdr:cNvPr id="430" name="商工費該当値テキスト"/>
        <xdr:cNvSpPr txBox="1"/>
      </xdr:nvSpPr>
      <xdr:spPr>
        <a:xfrm>
          <a:off x="10528300" y="134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150099</xdr:rowOff>
    </xdr:from>
    <xdr:to>
      <xdr:col>50</xdr:col>
      <xdr:colOff>165100</xdr:colOff>
      <xdr:row>79</xdr:row>
      <xdr:rowOff>80249</xdr:rowOff>
    </xdr:to>
    <xdr:sp macro="" textlink="">
      <xdr:nvSpPr>
        <xdr:cNvPr id="431" name="楕円 430"/>
        <xdr:cNvSpPr/>
      </xdr:nvSpPr>
      <xdr:spPr>
        <a:xfrm>
          <a:off x="9588500" y="13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71376</xdr:rowOff>
    </xdr:from>
    <xdr:ext cx="469744" cy="259045"/>
    <xdr:sp macro="" textlink="">
      <xdr:nvSpPr>
        <xdr:cNvPr id="432" name="テキスト ボックス 431"/>
        <xdr:cNvSpPr txBox="1"/>
      </xdr:nvSpPr>
      <xdr:spPr>
        <a:xfrm>
          <a:off x="9404428" y="136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151775</xdr:rowOff>
    </xdr:from>
    <xdr:to>
      <xdr:col>46</xdr:col>
      <xdr:colOff>38100</xdr:colOff>
      <xdr:row>79</xdr:row>
      <xdr:rowOff>81925</xdr:rowOff>
    </xdr:to>
    <xdr:sp macro="" textlink="">
      <xdr:nvSpPr>
        <xdr:cNvPr id="433" name="楕円 432"/>
        <xdr:cNvSpPr/>
      </xdr:nvSpPr>
      <xdr:spPr>
        <a:xfrm>
          <a:off x="8699500" y="135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73052</xdr:rowOff>
    </xdr:from>
    <xdr:ext cx="469744" cy="259045"/>
    <xdr:sp macro="" textlink="">
      <xdr:nvSpPr>
        <xdr:cNvPr id="434" name="テキスト ボックス 433"/>
        <xdr:cNvSpPr txBox="1"/>
      </xdr:nvSpPr>
      <xdr:spPr>
        <a:xfrm>
          <a:off x="8515428" y="136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151743</xdr:rowOff>
    </xdr:from>
    <xdr:to>
      <xdr:col>41</xdr:col>
      <xdr:colOff>101600</xdr:colOff>
      <xdr:row>79</xdr:row>
      <xdr:rowOff>81893</xdr:rowOff>
    </xdr:to>
    <xdr:sp macro="" textlink="">
      <xdr:nvSpPr>
        <xdr:cNvPr id="435" name="楕円 434"/>
        <xdr:cNvSpPr/>
      </xdr:nvSpPr>
      <xdr:spPr>
        <a:xfrm>
          <a:off x="7810500" y="135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73020</xdr:rowOff>
    </xdr:from>
    <xdr:ext cx="469744" cy="259045"/>
    <xdr:sp macro="" textlink="">
      <xdr:nvSpPr>
        <xdr:cNvPr id="436" name="テキスト ボックス 435"/>
        <xdr:cNvSpPr txBox="1"/>
      </xdr:nvSpPr>
      <xdr:spPr>
        <a:xfrm>
          <a:off x="7626428" y="136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4361</xdr:rowOff>
    </xdr:from>
    <xdr:to>
      <xdr:col>36</xdr:col>
      <xdr:colOff>165100</xdr:colOff>
      <xdr:row>79</xdr:row>
      <xdr:rowOff>105961</xdr:rowOff>
    </xdr:to>
    <xdr:sp macro="" textlink="">
      <xdr:nvSpPr>
        <xdr:cNvPr id="437" name="楕円 436"/>
        <xdr:cNvSpPr/>
      </xdr:nvSpPr>
      <xdr:spPr>
        <a:xfrm>
          <a:off x="6921500" y="135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97088</xdr:rowOff>
    </xdr:from>
    <xdr:ext cx="469744" cy="259045"/>
    <xdr:sp macro="" textlink="">
      <xdr:nvSpPr>
        <xdr:cNvPr id="438" name="テキスト ボックス 437"/>
        <xdr:cNvSpPr txBox="1"/>
      </xdr:nvSpPr>
      <xdr:spPr>
        <a:xfrm>
          <a:off x="6737428" y="1364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0" name="直線コネクタ 459"/>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1"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2" name="直線コネクタ 461"/>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3"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4" name="直線コネクタ 463"/>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43791</xdr:rowOff>
    </xdr:from>
    <xdr:to>
      <xdr:col>55</xdr:col>
      <xdr:colOff>0</xdr:colOff>
      <xdr:row>98</xdr:row>
      <xdr:rowOff>57418</xdr:rowOff>
    </xdr:to>
    <xdr:cxnSp macro="">
      <xdr:nvCxnSpPr>
        <xdr:cNvPr id="465" name="直線コネクタ 464"/>
        <xdr:cNvCxnSpPr/>
      </xdr:nvCxnSpPr>
      <xdr:spPr>
        <a:xfrm>
          <a:off x="9639300" y="16845891"/>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6"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7" name="フローチャート: 判断 466"/>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43791</xdr:rowOff>
    </xdr:from>
    <xdr:to>
      <xdr:col>50</xdr:col>
      <xdr:colOff>114300</xdr:colOff>
      <xdr:row>98</xdr:row>
      <xdr:rowOff>52279</xdr:rowOff>
    </xdr:to>
    <xdr:cxnSp macro="">
      <xdr:nvCxnSpPr>
        <xdr:cNvPr id="468" name="直線コネクタ 467"/>
        <xdr:cNvCxnSpPr/>
      </xdr:nvCxnSpPr>
      <xdr:spPr>
        <a:xfrm flipV="1">
          <a:off x="8750300" y="16845891"/>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69" name="フローチャート: 判断 468"/>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0" name="テキスト ボックス 469"/>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52279</xdr:rowOff>
    </xdr:from>
    <xdr:to>
      <xdr:col>45</xdr:col>
      <xdr:colOff>177800</xdr:colOff>
      <xdr:row>98</xdr:row>
      <xdr:rowOff>77158</xdr:rowOff>
    </xdr:to>
    <xdr:cxnSp macro="">
      <xdr:nvCxnSpPr>
        <xdr:cNvPr id="471" name="直線コネクタ 470"/>
        <xdr:cNvCxnSpPr/>
      </xdr:nvCxnSpPr>
      <xdr:spPr>
        <a:xfrm flipV="1">
          <a:off x="7861300" y="16854379"/>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2" name="フローチャート: 判断 471"/>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3" name="テキスト ボックス 472"/>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77158</xdr:rowOff>
    </xdr:from>
    <xdr:to>
      <xdr:col>41</xdr:col>
      <xdr:colOff>50800</xdr:colOff>
      <xdr:row>98</xdr:row>
      <xdr:rowOff>77267</xdr:rowOff>
    </xdr:to>
    <xdr:cxnSp macro="">
      <xdr:nvCxnSpPr>
        <xdr:cNvPr id="474" name="直線コネクタ 473"/>
        <xdr:cNvCxnSpPr/>
      </xdr:nvCxnSpPr>
      <xdr:spPr>
        <a:xfrm flipV="1">
          <a:off x="6972300" y="1687925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5" name="フローチャート: 判断 474"/>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6" name="テキスト ボックス 475"/>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7" name="フローチャート: 判断 476"/>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78" name="テキスト ボックス 477"/>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6618</xdr:rowOff>
    </xdr:from>
    <xdr:to>
      <xdr:col>55</xdr:col>
      <xdr:colOff>50800</xdr:colOff>
      <xdr:row>98</xdr:row>
      <xdr:rowOff>108218</xdr:rowOff>
    </xdr:to>
    <xdr:sp macro="" textlink="">
      <xdr:nvSpPr>
        <xdr:cNvPr id="484" name="楕円 483"/>
        <xdr:cNvSpPr/>
      </xdr:nvSpPr>
      <xdr:spPr>
        <a:xfrm>
          <a:off x="10426700" y="16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92995</xdr:rowOff>
    </xdr:from>
    <xdr:ext cx="534377" cy="259045"/>
    <xdr:sp macro="" textlink="">
      <xdr:nvSpPr>
        <xdr:cNvPr id="485" name="土木費該当値テキスト"/>
        <xdr:cNvSpPr txBox="1"/>
      </xdr:nvSpPr>
      <xdr:spPr>
        <a:xfrm>
          <a:off x="10528300" y="167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164441</xdr:rowOff>
    </xdr:from>
    <xdr:to>
      <xdr:col>50</xdr:col>
      <xdr:colOff>165100</xdr:colOff>
      <xdr:row>98</xdr:row>
      <xdr:rowOff>94591</xdr:rowOff>
    </xdr:to>
    <xdr:sp macro="" textlink="">
      <xdr:nvSpPr>
        <xdr:cNvPr id="486" name="楕円 485"/>
        <xdr:cNvSpPr/>
      </xdr:nvSpPr>
      <xdr:spPr>
        <a:xfrm>
          <a:off x="9588500" y="167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85718</xdr:rowOff>
    </xdr:from>
    <xdr:ext cx="534377" cy="259045"/>
    <xdr:sp macro="" textlink="">
      <xdr:nvSpPr>
        <xdr:cNvPr id="487" name="テキスト ボックス 486"/>
        <xdr:cNvSpPr txBox="1"/>
      </xdr:nvSpPr>
      <xdr:spPr>
        <a:xfrm>
          <a:off x="9372111" y="168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1479</xdr:rowOff>
    </xdr:from>
    <xdr:to>
      <xdr:col>46</xdr:col>
      <xdr:colOff>38100</xdr:colOff>
      <xdr:row>98</xdr:row>
      <xdr:rowOff>103079</xdr:rowOff>
    </xdr:to>
    <xdr:sp macro="" textlink="">
      <xdr:nvSpPr>
        <xdr:cNvPr id="488" name="楕円 487"/>
        <xdr:cNvSpPr/>
      </xdr:nvSpPr>
      <xdr:spPr>
        <a:xfrm>
          <a:off x="8699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94206</xdr:rowOff>
    </xdr:from>
    <xdr:ext cx="534377" cy="259045"/>
    <xdr:sp macro="" textlink="">
      <xdr:nvSpPr>
        <xdr:cNvPr id="489" name="テキスト ボックス 488"/>
        <xdr:cNvSpPr txBox="1"/>
      </xdr:nvSpPr>
      <xdr:spPr>
        <a:xfrm>
          <a:off x="8483111" y="168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26358</xdr:rowOff>
    </xdr:from>
    <xdr:to>
      <xdr:col>41</xdr:col>
      <xdr:colOff>101600</xdr:colOff>
      <xdr:row>98</xdr:row>
      <xdr:rowOff>127958</xdr:rowOff>
    </xdr:to>
    <xdr:sp macro="" textlink="">
      <xdr:nvSpPr>
        <xdr:cNvPr id="490" name="楕円 489"/>
        <xdr:cNvSpPr/>
      </xdr:nvSpPr>
      <xdr:spPr>
        <a:xfrm>
          <a:off x="7810500" y="16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119085</xdr:rowOff>
    </xdr:from>
    <xdr:ext cx="534377" cy="259045"/>
    <xdr:sp macro="" textlink="">
      <xdr:nvSpPr>
        <xdr:cNvPr id="491" name="テキスト ボックス 490"/>
        <xdr:cNvSpPr txBox="1"/>
      </xdr:nvSpPr>
      <xdr:spPr>
        <a:xfrm>
          <a:off x="7594111" y="1692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26467</xdr:rowOff>
    </xdr:from>
    <xdr:to>
      <xdr:col>36</xdr:col>
      <xdr:colOff>165100</xdr:colOff>
      <xdr:row>98</xdr:row>
      <xdr:rowOff>128067</xdr:rowOff>
    </xdr:to>
    <xdr:sp macro="" textlink="">
      <xdr:nvSpPr>
        <xdr:cNvPr id="492" name="楕円 491"/>
        <xdr:cNvSpPr/>
      </xdr:nvSpPr>
      <xdr:spPr>
        <a:xfrm>
          <a:off x="6921500" y="168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119194</xdr:rowOff>
    </xdr:from>
    <xdr:ext cx="534377" cy="259045"/>
    <xdr:sp macro="" textlink="">
      <xdr:nvSpPr>
        <xdr:cNvPr id="493" name="テキスト ボックス 492"/>
        <xdr:cNvSpPr txBox="1"/>
      </xdr:nvSpPr>
      <xdr:spPr>
        <a:xfrm>
          <a:off x="6705111" y="169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0" name="直線コネクタ 519"/>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1"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2" name="直線コネクタ 521"/>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3"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4" name="直線コネクタ 523"/>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12092</xdr:rowOff>
    </xdr:from>
    <xdr:to>
      <xdr:col>85</xdr:col>
      <xdr:colOff>127000</xdr:colOff>
      <xdr:row>39</xdr:row>
      <xdr:rowOff>36177</xdr:rowOff>
    </xdr:to>
    <xdr:cxnSp macro="">
      <xdr:nvCxnSpPr>
        <xdr:cNvPr id="525" name="直線コネクタ 524"/>
        <xdr:cNvCxnSpPr/>
      </xdr:nvCxnSpPr>
      <xdr:spPr>
        <a:xfrm flipV="1">
          <a:off x="15481300" y="6698642"/>
          <a:ext cx="8382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6"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7" name="フローチャート: 判断 526"/>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36177</xdr:rowOff>
    </xdr:from>
    <xdr:to>
      <xdr:col>81</xdr:col>
      <xdr:colOff>50800</xdr:colOff>
      <xdr:row>39</xdr:row>
      <xdr:rowOff>45370</xdr:rowOff>
    </xdr:to>
    <xdr:cxnSp macro="">
      <xdr:nvCxnSpPr>
        <xdr:cNvPr id="528" name="直線コネクタ 527"/>
        <xdr:cNvCxnSpPr/>
      </xdr:nvCxnSpPr>
      <xdr:spPr>
        <a:xfrm flipV="1">
          <a:off x="14592300" y="672272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29" name="フローチャート: 判断 528"/>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0" name="テキスト ボックス 529"/>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45370</xdr:rowOff>
    </xdr:from>
    <xdr:to>
      <xdr:col>76</xdr:col>
      <xdr:colOff>114300</xdr:colOff>
      <xdr:row>39</xdr:row>
      <xdr:rowOff>59870</xdr:rowOff>
    </xdr:to>
    <xdr:cxnSp macro="">
      <xdr:nvCxnSpPr>
        <xdr:cNvPr id="531" name="直線コネクタ 530"/>
        <xdr:cNvCxnSpPr/>
      </xdr:nvCxnSpPr>
      <xdr:spPr>
        <a:xfrm flipV="1">
          <a:off x="13703300" y="673192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2" name="フローチャート: 判断 531"/>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3" name="テキスト ボックス 532"/>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59870</xdr:rowOff>
    </xdr:from>
    <xdr:to>
      <xdr:col>71</xdr:col>
      <xdr:colOff>177800</xdr:colOff>
      <xdr:row>39</xdr:row>
      <xdr:rowOff>106259</xdr:rowOff>
    </xdr:to>
    <xdr:cxnSp macro="">
      <xdr:nvCxnSpPr>
        <xdr:cNvPr id="534" name="直線コネクタ 533"/>
        <xdr:cNvCxnSpPr/>
      </xdr:nvCxnSpPr>
      <xdr:spPr>
        <a:xfrm flipV="1">
          <a:off x="12814300" y="6746420"/>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5" name="フローチャート: 判断 534"/>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6" name="テキスト ボックス 535"/>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7" name="フローチャート: 判断 536"/>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38" name="テキスト ボックス 537"/>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132742</xdr:rowOff>
    </xdr:from>
    <xdr:to>
      <xdr:col>85</xdr:col>
      <xdr:colOff>177800</xdr:colOff>
      <xdr:row>39</xdr:row>
      <xdr:rowOff>62892</xdr:rowOff>
    </xdr:to>
    <xdr:sp macro="" textlink="">
      <xdr:nvSpPr>
        <xdr:cNvPr id="544" name="楕円 543"/>
        <xdr:cNvSpPr/>
      </xdr:nvSpPr>
      <xdr:spPr>
        <a:xfrm>
          <a:off x="16268700" y="66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111169</xdr:rowOff>
    </xdr:from>
    <xdr:ext cx="534377" cy="259045"/>
    <xdr:sp macro="" textlink="">
      <xdr:nvSpPr>
        <xdr:cNvPr id="545" name="消防費該当値テキスト"/>
        <xdr:cNvSpPr txBox="1"/>
      </xdr:nvSpPr>
      <xdr:spPr>
        <a:xfrm>
          <a:off x="16370300" y="66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156827</xdr:rowOff>
    </xdr:from>
    <xdr:to>
      <xdr:col>81</xdr:col>
      <xdr:colOff>101600</xdr:colOff>
      <xdr:row>39</xdr:row>
      <xdr:rowOff>86977</xdr:rowOff>
    </xdr:to>
    <xdr:sp macro="" textlink="">
      <xdr:nvSpPr>
        <xdr:cNvPr id="546" name="楕円 545"/>
        <xdr:cNvSpPr/>
      </xdr:nvSpPr>
      <xdr:spPr>
        <a:xfrm>
          <a:off x="15430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78104</xdr:rowOff>
    </xdr:from>
    <xdr:ext cx="534377" cy="259045"/>
    <xdr:sp macro="" textlink="">
      <xdr:nvSpPr>
        <xdr:cNvPr id="547" name="テキスト ボックス 546"/>
        <xdr:cNvSpPr txBox="1"/>
      </xdr:nvSpPr>
      <xdr:spPr>
        <a:xfrm>
          <a:off x="15214111" y="676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166020</xdr:rowOff>
    </xdr:from>
    <xdr:to>
      <xdr:col>76</xdr:col>
      <xdr:colOff>165100</xdr:colOff>
      <xdr:row>39</xdr:row>
      <xdr:rowOff>96170</xdr:rowOff>
    </xdr:to>
    <xdr:sp macro="" textlink="">
      <xdr:nvSpPr>
        <xdr:cNvPr id="548" name="楕円 547"/>
        <xdr:cNvSpPr/>
      </xdr:nvSpPr>
      <xdr:spPr>
        <a:xfrm>
          <a:off x="14541500" y="66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87297</xdr:rowOff>
    </xdr:from>
    <xdr:ext cx="534377" cy="259045"/>
    <xdr:sp macro="" textlink="">
      <xdr:nvSpPr>
        <xdr:cNvPr id="549" name="テキスト ボックス 548"/>
        <xdr:cNvSpPr txBox="1"/>
      </xdr:nvSpPr>
      <xdr:spPr>
        <a:xfrm>
          <a:off x="14325111" y="67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9070</xdr:rowOff>
    </xdr:from>
    <xdr:to>
      <xdr:col>72</xdr:col>
      <xdr:colOff>38100</xdr:colOff>
      <xdr:row>39</xdr:row>
      <xdr:rowOff>110670</xdr:rowOff>
    </xdr:to>
    <xdr:sp macro="" textlink="">
      <xdr:nvSpPr>
        <xdr:cNvPr id="550" name="楕円 549"/>
        <xdr:cNvSpPr/>
      </xdr:nvSpPr>
      <xdr:spPr>
        <a:xfrm>
          <a:off x="13652500" y="66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101797</xdr:rowOff>
    </xdr:from>
    <xdr:ext cx="534377" cy="259045"/>
    <xdr:sp macro="" textlink="">
      <xdr:nvSpPr>
        <xdr:cNvPr id="551" name="テキスト ボックス 550"/>
        <xdr:cNvSpPr txBox="1"/>
      </xdr:nvSpPr>
      <xdr:spPr>
        <a:xfrm>
          <a:off x="13436111" y="67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55459</xdr:rowOff>
    </xdr:from>
    <xdr:to>
      <xdr:col>67</xdr:col>
      <xdr:colOff>101600</xdr:colOff>
      <xdr:row>39</xdr:row>
      <xdr:rowOff>157059</xdr:rowOff>
    </xdr:to>
    <xdr:sp macro="" textlink="">
      <xdr:nvSpPr>
        <xdr:cNvPr id="552" name="楕円 551"/>
        <xdr:cNvSpPr/>
      </xdr:nvSpPr>
      <xdr:spPr>
        <a:xfrm>
          <a:off x="12763500" y="67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148186</xdr:rowOff>
    </xdr:from>
    <xdr:ext cx="534377" cy="259045"/>
    <xdr:sp macro="" textlink="">
      <xdr:nvSpPr>
        <xdr:cNvPr id="553" name="テキスト ボックス 552"/>
        <xdr:cNvSpPr txBox="1"/>
      </xdr:nvSpPr>
      <xdr:spPr>
        <a:xfrm>
          <a:off x="12547111" y="68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0" name="直線コネクタ 579"/>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1"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2" name="直線コネクタ 581"/>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3"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4" name="直線コネクタ 583"/>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133484</xdr:rowOff>
    </xdr:from>
    <xdr:to>
      <xdr:col>85</xdr:col>
      <xdr:colOff>127000</xdr:colOff>
      <xdr:row>57</xdr:row>
      <xdr:rowOff>151543</xdr:rowOff>
    </xdr:to>
    <xdr:cxnSp macro="">
      <xdr:nvCxnSpPr>
        <xdr:cNvPr id="585" name="直線コネクタ 584"/>
        <xdr:cNvCxnSpPr/>
      </xdr:nvCxnSpPr>
      <xdr:spPr>
        <a:xfrm>
          <a:off x="15481300" y="9906134"/>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6"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7" name="フローチャート: 判断 586"/>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133484</xdr:rowOff>
    </xdr:from>
    <xdr:to>
      <xdr:col>81</xdr:col>
      <xdr:colOff>50800</xdr:colOff>
      <xdr:row>57</xdr:row>
      <xdr:rowOff>163344</xdr:rowOff>
    </xdr:to>
    <xdr:cxnSp macro="">
      <xdr:nvCxnSpPr>
        <xdr:cNvPr id="588" name="直線コネクタ 587"/>
        <xdr:cNvCxnSpPr/>
      </xdr:nvCxnSpPr>
      <xdr:spPr>
        <a:xfrm flipV="1">
          <a:off x="14592300" y="9906134"/>
          <a:ext cx="889000" cy="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89" name="フローチャート: 判断 588"/>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0" name="テキスト ボックス 589"/>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54367</xdr:rowOff>
    </xdr:from>
    <xdr:to>
      <xdr:col>76</xdr:col>
      <xdr:colOff>114300</xdr:colOff>
      <xdr:row>57</xdr:row>
      <xdr:rowOff>163344</xdr:rowOff>
    </xdr:to>
    <xdr:cxnSp macro="">
      <xdr:nvCxnSpPr>
        <xdr:cNvPr id="591" name="直線コネクタ 590"/>
        <xdr:cNvCxnSpPr/>
      </xdr:nvCxnSpPr>
      <xdr:spPr>
        <a:xfrm>
          <a:off x="13703300" y="9484117"/>
          <a:ext cx="889000" cy="45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2" name="フローチャート: 判断 591"/>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3" name="テキスト ボックス 592"/>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5588</xdr:rowOff>
    </xdr:from>
    <xdr:to>
      <xdr:col>71</xdr:col>
      <xdr:colOff>177800</xdr:colOff>
      <xdr:row>55</xdr:row>
      <xdr:rowOff>54367</xdr:rowOff>
    </xdr:to>
    <xdr:cxnSp macro="">
      <xdr:nvCxnSpPr>
        <xdr:cNvPr id="594" name="直線コネクタ 593"/>
        <xdr:cNvCxnSpPr/>
      </xdr:nvCxnSpPr>
      <xdr:spPr>
        <a:xfrm>
          <a:off x="12814300" y="9092438"/>
          <a:ext cx="889000" cy="39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5" name="フローチャート: 判断 594"/>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6" name="テキスト ボックス 595"/>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7" name="フローチャート: 判断 596"/>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31949</xdr:rowOff>
    </xdr:from>
    <xdr:ext cx="534377" cy="259045"/>
    <xdr:sp macro="" textlink="">
      <xdr:nvSpPr>
        <xdr:cNvPr id="598" name="テキスト ボックス 597"/>
        <xdr:cNvSpPr txBox="1"/>
      </xdr:nvSpPr>
      <xdr:spPr>
        <a:xfrm>
          <a:off x="12547111" y="98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100743</xdr:rowOff>
    </xdr:from>
    <xdr:to>
      <xdr:col>85</xdr:col>
      <xdr:colOff>177800</xdr:colOff>
      <xdr:row>58</xdr:row>
      <xdr:rowOff>30893</xdr:rowOff>
    </xdr:to>
    <xdr:sp macro="" textlink="">
      <xdr:nvSpPr>
        <xdr:cNvPr id="604" name="楕円 603"/>
        <xdr:cNvSpPr/>
      </xdr:nvSpPr>
      <xdr:spPr>
        <a:xfrm>
          <a:off x="16268700" y="98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79170</xdr:rowOff>
    </xdr:from>
    <xdr:ext cx="534377" cy="259045"/>
    <xdr:sp macro="" textlink="">
      <xdr:nvSpPr>
        <xdr:cNvPr id="605" name="教育費該当値テキスト"/>
        <xdr:cNvSpPr txBox="1"/>
      </xdr:nvSpPr>
      <xdr:spPr>
        <a:xfrm>
          <a:off x="16370300" y="9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82684</xdr:rowOff>
    </xdr:from>
    <xdr:to>
      <xdr:col>81</xdr:col>
      <xdr:colOff>101600</xdr:colOff>
      <xdr:row>58</xdr:row>
      <xdr:rowOff>12834</xdr:rowOff>
    </xdr:to>
    <xdr:sp macro="" textlink="">
      <xdr:nvSpPr>
        <xdr:cNvPr id="606" name="楕円 605"/>
        <xdr:cNvSpPr/>
      </xdr:nvSpPr>
      <xdr:spPr>
        <a:xfrm>
          <a:off x="15430500" y="98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3961</xdr:rowOff>
    </xdr:from>
    <xdr:ext cx="534377" cy="259045"/>
    <xdr:sp macro="" textlink="">
      <xdr:nvSpPr>
        <xdr:cNvPr id="607" name="テキスト ボックス 606"/>
        <xdr:cNvSpPr txBox="1"/>
      </xdr:nvSpPr>
      <xdr:spPr>
        <a:xfrm>
          <a:off x="15214111" y="99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112544</xdr:rowOff>
    </xdr:from>
    <xdr:to>
      <xdr:col>76</xdr:col>
      <xdr:colOff>165100</xdr:colOff>
      <xdr:row>58</xdr:row>
      <xdr:rowOff>42694</xdr:rowOff>
    </xdr:to>
    <xdr:sp macro="" textlink="">
      <xdr:nvSpPr>
        <xdr:cNvPr id="608" name="楕円 607"/>
        <xdr:cNvSpPr/>
      </xdr:nvSpPr>
      <xdr:spPr>
        <a:xfrm>
          <a:off x="14541500" y="98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33821</xdr:rowOff>
    </xdr:from>
    <xdr:ext cx="534377" cy="259045"/>
    <xdr:sp macro="" textlink="">
      <xdr:nvSpPr>
        <xdr:cNvPr id="609" name="テキスト ボックス 608"/>
        <xdr:cNvSpPr txBox="1"/>
      </xdr:nvSpPr>
      <xdr:spPr>
        <a:xfrm>
          <a:off x="14325111" y="99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3567</xdr:rowOff>
    </xdr:from>
    <xdr:to>
      <xdr:col>72</xdr:col>
      <xdr:colOff>38100</xdr:colOff>
      <xdr:row>55</xdr:row>
      <xdr:rowOff>105167</xdr:rowOff>
    </xdr:to>
    <xdr:sp macro="" textlink="">
      <xdr:nvSpPr>
        <xdr:cNvPr id="610" name="楕円 609"/>
        <xdr:cNvSpPr/>
      </xdr:nvSpPr>
      <xdr:spPr>
        <a:xfrm>
          <a:off x="13652500" y="94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121694</xdr:rowOff>
    </xdr:from>
    <xdr:ext cx="534377" cy="259045"/>
    <xdr:sp macro="" textlink="">
      <xdr:nvSpPr>
        <xdr:cNvPr id="611" name="テキスト ボックス 610"/>
        <xdr:cNvSpPr txBox="1"/>
      </xdr:nvSpPr>
      <xdr:spPr>
        <a:xfrm>
          <a:off x="13436111" y="92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126238</xdr:rowOff>
    </xdr:from>
    <xdr:to>
      <xdr:col>67</xdr:col>
      <xdr:colOff>101600</xdr:colOff>
      <xdr:row>53</xdr:row>
      <xdr:rowOff>56388</xdr:rowOff>
    </xdr:to>
    <xdr:sp macro="" textlink="">
      <xdr:nvSpPr>
        <xdr:cNvPr id="612" name="楕円 611"/>
        <xdr:cNvSpPr/>
      </xdr:nvSpPr>
      <xdr:spPr>
        <a:xfrm>
          <a:off x="12763500" y="90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72915</xdr:rowOff>
    </xdr:from>
    <xdr:ext cx="599010" cy="259045"/>
    <xdr:sp macro="" textlink="">
      <xdr:nvSpPr>
        <xdr:cNvPr id="613" name="テキスト ボックス 612"/>
        <xdr:cNvSpPr txBox="1"/>
      </xdr:nvSpPr>
      <xdr:spPr>
        <a:xfrm>
          <a:off x="12514795" y="881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7" name="直線コネクタ 636"/>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38"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0"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1" name="直線コネクタ 640"/>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178</xdr:rowOff>
    </xdr:from>
    <xdr:to>
      <xdr:col>85</xdr:col>
      <xdr:colOff>127000</xdr:colOff>
      <xdr:row>79</xdr:row>
      <xdr:rowOff>25842</xdr:rowOff>
    </xdr:to>
    <xdr:cxnSp macro="">
      <xdr:nvCxnSpPr>
        <xdr:cNvPr id="642" name="直線コネクタ 641"/>
        <xdr:cNvCxnSpPr/>
      </xdr:nvCxnSpPr>
      <xdr:spPr>
        <a:xfrm flipV="1">
          <a:off x="15481300" y="13544728"/>
          <a:ext cx="8382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3" name="災害復旧費平均値テキスト"/>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4" name="フローチャート: 判断 643"/>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25842</xdr:rowOff>
    </xdr:from>
    <xdr:to>
      <xdr:col>81</xdr:col>
      <xdr:colOff>50800</xdr:colOff>
      <xdr:row>79</xdr:row>
      <xdr:rowOff>34582</xdr:rowOff>
    </xdr:to>
    <xdr:cxnSp macro="">
      <xdr:nvCxnSpPr>
        <xdr:cNvPr id="645" name="直線コネクタ 644"/>
        <xdr:cNvCxnSpPr/>
      </xdr:nvCxnSpPr>
      <xdr:spPr>
        <a:xfrm flipV="1">
          <a:off x="14592300" y="13570392"/>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6" name="フローチャート: 判断 645"/>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7" name="テキスト ボックス 646"/>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34582</xdr:rowOff>
    </xdr:from>
    <xdr:to>
      <xdr:col>76</xdr:col>
      <xdr:colOff>114300</xdr:colOff>
      <xdr:row>79</xdr:row>
      <xdr:rowOff>44450</xdr:rowOff>
    </xdr:to>
    <xdr:cxnSp macro="">
      <xdr:nvCxnSpPr>
        <xdr:cNvPr id="648" name="直線コネクタ 647"/>
        <xdr:cNvCxnSpPr/>
      </xdr:nvCxnSpPr>
      <xdr:spPr>
        <a:xfrm flipV="1">
          <a:off x="13703300" y="1357913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49" name="フローチャート: 判断 648"/>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0" name="テキスト ボックス 649"/>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113849</xdr:rowOff>
    </xdr:from>
    <xdr:to>
      <xdr:col>71</xdr:col>
      <xdr:colOff>177800</xdr:colOff>
      <xdr:row>79</xdr:row>
      <xdr:rowOff>44450</xdr:rowOff>
    </xdr:to>
    <xdr:cxnSp macro="">
      <xdr:nvCxnSpPr>
        <xdr:cNvPr id="651" name="直線コネクタ 650"/>
        <xdr:cNvCxnSpPr/>
      </xdr:nvCxnSpPr>
      <xdr:spPr>
        <a:xfrm>
          <a:off x="12814300" y="13486949"/>
          <a:ext cx="8890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2" name="フローチャート: 判断 651"/>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3" name="テキスト ボックス 652"/>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4" name="フローチャート: 判断 653"/>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5" name="テキスト ボックス 654"/>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120828</xdr:rowOff>
    </xdr:from>
    <xdr:to>
      <xdr:col>85</xdr:col>
      <xdr:colOff>177800</xdr:colOff>
      <xdr:row>79</xdr:row>
      <xdr:rowOff>50978</xdr:rowOff>
    </xdr:to>
    <xdr:sp macro="" textlink="">
      <xdr:nvSpPr>
        <xdr:cNvPr id="661" name="楕円 660"/>
        <xdr:cNvSpPr/>
      </xdr:nvSpPr>
      <xdr:spPr>
        <a:xfrm>
          <a:off x="162687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80205</xdr:rowOff>
    </xdr:from>
    <xdr:ext cx="534377" cy="259045"/>
    <xdr:sp macro="" textlink="">
      <xdr:nvSpPr>
        <xdr:cNvPr id="662" name="災害復旧費該当値テキスト"/>
        <xdr:cNvSpPr txBox="1"/>
      </xdr:nvSpPr>
      <xdr:spPr>
        <a:xfrm>
          <a:off x="16370300" y="132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146492</xdr:rowOff>
    </xdr:from>
    <xdr:to>
      <xdr:col>81</xdr:col>
      <xdr:colOff>101600</xdr:colOff>
      <xdr:row>79</xdr:row>
      <xdr:rowOff>76642</xdr:rowOff>
    </xdr:to>
    <xdr:sp macro="" textlink="">
      <xdr:nvSpPr>
        <xdr:cNvPr id="663" name="楕円 662"/>
        <xdr:cNvSpPr/>
      </xdr:nvSpPr>
      <xdr:spPr>
        <a:xfrm>
          <a:off x="15430500" y="135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67769</xdr:rowOff>
    </xdr:from>
    <xdr:ext cx="469744" cy="259045"/>
    <xdr:sp macro="" textlink="">
      <xdr:nvSpPr>
        <xdr:cNvPr id="664" name="テキスト ボックス 663"/>
        <xdr:cNvSpPr txBox="1"/>
      </xdr:nvSpPr>
      <xdr:spPr>
        <a:xfrm>
          <a:off x="15246428" y="1361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155232</xdr:rowOff>
    </xdr:from>
    <xdr:to>
      <xdr:col>76</xdr:col>
      <xdr:colOff>165100</xdr:colOff>
      <xdr:row>79</xdr:row>
      <xdr:rowOff>85382</xdr:rowOff>
    </xdr:to>
    <xdr:sp macro="" textlink="">
      <xdr:nvSpPr>
        <xdr:cNvPr id="665" name="楕円 664"/>
        <xdr:cNvSpPr/>
      </xdr:nvSpPr>
      <xdr:spPr>
        <a:xfrm>
          <a:off x="14541500" y="135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76509</xdr:rowOff>
    </xdr:from>
    <xdr:ext cx="469744" cy="259045"/>
    <xdr:sp macro="" textlink="">
      <xdr:nvSpPr>
        <xdr:cNvPr id="666" name="テキスト ボックス 665"/>
        <xdr:cNvSpPr txBox="1"/>
      </xdr:nvSpPr>
      <xdr:spPr>
        <a:xfrm>
          <a:off x="14357428" y="1362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7" name="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8" name="テキスト ボックス 66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63049</xdr:rowOff>
    </xdr:from>
    <xdr:to>
      <xdr:col>67</xdr:col>
      <xdr:colOff>101600</xdr:colOff>
      <xdr:row>78</xdr:row>
      <xdr:rowOff>164649</xdr:rowOff>
    </xdr:to>
    <xdr:sp macro="" textlink="">
      <xdr:nvSpPr>
        <xdr:cNvPr id="669" name="楕円 668"/>
        <xdr:cNvSpPr/>
      </xdr:nvSpPr>
      <xdr:spPr>
        <a:xfrm>
          <a:off x="12763500" y="134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9726</xdr:rowOff>
    </xdr:from>
    <xdr:ext cx="534377" cy="259045"/>
    <xdr:sp macro="" textlink="">
      <xdr:nvSpPr>
        <xdr:cNvPr id="670" name="テキスト ボックス 669"/>
        <xdr:cNvSpPr txBox="1"/>
      </xdr:nvSpPr>
      <xdr:spPr>
        <a:xfrm>
          <a:off x="12547111" y="132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4" name="直線コネクタ 693"/>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5"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6" name="直線コネクタ 695"/>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7"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698" name="直線コネクタ 697"/>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11813</xdr:rowOff>
    </xdr:from>
    <xdr:to>
      <xdr:col>85</xdr:col>
      <xdr:colOff>127000</xdr:colOff>
      <xdr:row>96</xdr:row>
      <xdr:rowOff>76363</xdr:rowOff>
    </xdr:to>
    <xdr:cxnSp macro="">
      <xdr:nvCxnSpPr>
        <xdr:cNvPr id="699" name="直線コネクタ 698"/>
        <xdr:cNvCxnSpPr/>
      </xdr:nvCxnSpPr>
      <xdr:spPr>
        <a:xfrm flipV="1">
          <a:off x="15481300" y="16471013"/>
          <a:ext cx="8382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0"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1" name="フローチャート: 判断 700"/>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76363</xdr:rowOff>
    </xdr:from>
    <xdr:to>
      <xdr:col>81</xdr:col>
      <xdr:colOff>50800</xdr:colOff>
      <xdr:row>96</xdr:row>
      <xdr:rowOff>126693</xdr:rowOff>
    </xdr:to>
    <xdr:cxnSp macro="">
      <xdr:nvCxnSpPr>
        <xdr:cNvPr id="702" name="直線コネクタ 701"/>
        <xdr:cNvCxnSpPr/>
      </xdr:nvCxnSpPr>
      <xdr:spPr>
        <a:xfrm flipV="1">
          <a:off x="14592300" y="16535563"/>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3" name="フローチャート: 判断 702"/>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4" name="テキスト ボックス 703"/>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30414</xdr:rowOff>
    </xdr:from>
    <xdr:to>
      <xdr:col>76</xdr:col>
      <xdr:colOff>114300</xdr:colOff>
      <xdr:row>96</xdr:row>
      <xdr:rowOff>126693</xdr:rowOff>
    </xdr:to>
    <xdr:cxnSp macro="">
      <xdr:nvCxnSpPr>
        <xdr:cNvPr id="705" name="直線コネクタ 704"/>
        <xdr:cNvCxnSpPr/>
      </xdr:nvCxnSpPr>
      <xdr:spPr>
        <a:xfrm>
          <a:off x="13703300" y="16489614"/>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6" name="フローチャート: 判断 705"/>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7" name="テキスト ボックス 706"/>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30414</xdr:rowOff>
    </xdr:from>
    <xdr:to>
      <xdr:col>71</xdr:col>
      <xdr:colOff>177800</xdr:colOff>
      <xdr:row>96</xdr:row>
      <xdr:rowOff>99909</xdr:rowOff>
    </xdr:to>
    <xdr:cxnSp macro="">
      <xdr:nvCxnSpPr>
        <xdr:cNvPr id="708" name="直線コネクタ 707"/>
        <xdr:cNvCxnSpPr/>
      </xdr:nvCxnSpPr>
      <xdr:spPr>
        <a:xfrm flipV="1">
          <a:off x="12814300" y="1648961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09" name="フローチャート: 判断 708"/>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0" name="テキスト ボックス 709"/>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1" name="フローチャート: 判断 710"/>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2" name="テキスト ボックス 711"/>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132463</xdr:rowOff>
    </xdr:from>
    <xdr:to>
      <xdr:col>85</xdr:col>
      <xdr:colOff>177800</xdr:colOff>
      <xdr:row>96</xdr:row>
      <xdr:rowOff>62613</xdr:rowOff>
    </xdr:to>
    <xdr:sp macro="" textlink="">
      <xdr:nvSpPr>
        <xdr:cNvPr id="718" name="楕円 717"/>
        <xdr:cNvSpPr/>
      </xdr:nvSpPr>
      <xdr:spPr>
        <a:xfrm>
          <a:off x="16268700" y="164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110890</xdr:rowOff>
    </xdr:from>
    <xdr:ext cx="534377" cy="259045"/>
    <xdr:sp macro="" textlink="">
      <xdr:nvSpPr>
        <xdr:cNvPr id="719" name="公債費該当値テキスト"/>
        <xdr:cNvSpPr txBox="1"/>
      </xdr:nvSpPr>
      <xdr:spPr>
        <a:xfrm>
          <a:off x="16370300" y="163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25563</xdr:rowOff>
    </xdr:from>
    <xdr:to>
      <xdr:col>81</xdr:col>
      <xdr:colOff>101600</xdr:colOff>
      <xdr:row>96</xdr:row>
      <xdr:rowOff>127163</xdr:rowOff>
    </xdr:to>
    <xdr:sp macro="" textlink="">
      <xdr:nvSpPr>
        <xdr:cNvPr id="720" name="楕円 719"/>
        <xdr:cNvSpPr/>
      </xdr:nvSpPr>
      <xdr:spPr>
        <a:xfrm>
          <a:off x="15430500" y="164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118290</xdr:rowOff>
    </xdr:from>
    <xdr:ext cx="534377" cy="259045"/>
    <xdr:sp macro="" textlink="">
      <xdr:nvSpPr>
        <xdr:cNvPr id="721" name="テキスト ボックス 720"/>
        <xdr:cNvSpPr txBox="1"/>
      </xdr:nvSpPr>
      <xdr:spPr>
        <a:xfrm>
          <a:off x="15214111" y="165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75893</xdr:rowOff>
    </xdr:from>
    <xdr:to>
      <xdr:col>76</xdr:col>
      <xdr:colOff>165100</xdr:colOff>
      <xdr:row>97</xdr:row>
      <xdr:rowOff>6043</xdr:rowOff>
    </xdr:to>
    <xdr:sp macro="" textlink="">
      <xdr:nvSpPr>
        <xdr:cNvPr id="722" name="楕円 721"/>
        <xdr:cNvSpPr/>
      </xdr:nvSpPr>
      <xdr:spPr>
        <a:xfrm>
          <a:off x="14541500" y="1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168620</xdr:rowOff>
    </xdr:from>
    <xdr:ext cx="534377" cy="259045"/>
    <xdr:sp macro="" textlink="">
      <xdr:nvSpPr>
        <xdr:cNvPr id="723" name="テキスト ボックス 722"/>
        <xdr:cNvSpPr txBox="1"/>
      </xdr:nvSpPr>
      <xdr:spPr>
        <a:xfrm>
          <a:off x="14325111" y="166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151064</xdr:rowOff>
    </xdr:from>
    <xdr:to>
      <xdr:col>72</xdr:col>
      <xdr:colOff>38100</xdr:colOff>
      <xdr:row>96</xdr:row>
      <xdr:rowOff>81214</xdr:rowOff>
    </xdr:to>
    <xdr:sp macro="" textlink="">
      <xdr:nvSpPr>
        <xdr:cNvPr id="724" name="楕円 723"/>
        <xdr:cNvSpPr/>
      </xdr:nvSpPr>
      <xdr:spPr>
        <a:xfrm>
          <a:off x="13652500" y="164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72341</xdr:rowOff>
    </xdr:from>
    <xdr:ext cx="534377" cy="259045"/>
    <xdr:sp macro="" textlink="">
      <xdr:nvSpPr>
        <xdr:cNvPr id="725" name="テキスト ボックス 724"/>
        <xdr:cNvSpPr txBox="1"/>
      </xdr:nvSpPr>
      <xdr:spPr>
        <a:xfrm>
          <a:off x="13436111" y="165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49109</xdr:rowOff>
    </xdr:from>
    <xdr:to>
      <xdr:col>67</xdr:col>
      <xdr:colOff>101600</xdr:colOff>
      <xdr:row>96</xdr:row>
      <xdr:rowOff>150709</xdr:rowOff>
    </xdr:to>
    <xdr:sp macro="" textlink="">
      <xdr:nvSpPr>
        <xdr:cNvPr id="726" name="楕円 725"/>
        <xdr:cNvSpPr/>
      </xdr:nvSpPr>
      <xdr:spPr>
        <a:xfrm>
          <a:off x="12763500" y="165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141836</xdr:rowOff>
    </xdr:from>
    <xdr:ext cx="534377" cy="259045"/>
    <xdr:sp macro="" textlink="">
      <xdr:nvSpPr>
        <xdr:cNvPr id="727" name="テキスト ボックス 726"/>
        <xdr:cNvSpPr txBox="1"/>
      </xdr:nvSpPr>
      <xdr:spPr>
        <a:xfrm>
          <a:off x="12547111" y="1660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1" name="直線コネクタ 750"/>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2"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4"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5" name="直線コネクタ 754"/>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7"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58" name="フローチャート: 判断 757"/>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0" name="フローチャート: 判断 759"/>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1" name="テキスト ボックス 760"/>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3" name="フローチャート: 判断 762"/>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4" name="テキスト ボックス 763"/>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6" name="フローチャート: 判断 765"/>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7" name="テキスト ボックス 766"/>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8" name="フローチャート: 判断 76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9" name="テキスト ボックス 768"/>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6"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衛生費は類似団体平均を３１，１７４円上回っている。病院事業繰出金、葬祭場・ごみ処理・し尿処理業務に係る一部事務組合負担金が多額であることが主な要因である。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１人当たりのコストが、平成２６年度から平成２７年度において類似団体平均を上回っているのは、小中一貫教育学校整備事業、パークゴルフ場整備事業等の普通建設事業が多額で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労働費の住民１人当たりのコストが、平成２６年度において類似団体平均を上回っているのは、緊急雇用対策事業を実施したことによるものである。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財政調整基金については、歳計剰余金の直接積み立てを行ってきたが、平成３０年度には１８百万円を取り崩し、年度末残高は３９６百万円となっている。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残高の標準財政規模に対する割合が依然低いため、全庁的なコスト削減や効率的な予算執行を徹底し、今後も積み増していく必要がある。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三戸町国民健康保険直診勘定三戸中央病院事業特別会計では、赤字解消のため、平成２０年度に公立病院特例債を発行し、平成２７年度には完済し、黒字を計上したが、平成２９年度決算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再び赤字が生じている。平成２８年度に策定した新公立病院改革プランに基づき、経営の健全化に取り組んでいるところである。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5812985</v>
      </c>
      <c r="BO4" s="461"/>
      <c r="BP4" s="461"/>
      <c r="BQ4" s="461"/>
      <c r="BR4" s="461"/>
      <c r="BS4" s="461"/>
      <c r="BT4" s="461"/>
      <c r="BU4" s="462"/>
      <c r="BV4" s="460">
        <v>5985300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5603089</v>
      </c>
      <c r="BO5" s="466"/>
      <c r="BP5" s="466"/>
      <c r="BQ5" s="466"/>
      <c r="BR5" s="466"/>
      <c r="BS5" s="466"/>
      <c r="BT5" s="466"/>
      <c r="BU5" s="467"/>
      <c r="BV5" s="465">
        <v>5769202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93.3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209896</v>
      </c>
      <c r="BO6" s="466"/>
      <c r="BP6" s="466"/>
      <c r="BQ6" s="466"/>
      <c r="BR6" s="466"/>
      <c r="BS6" s="466"/>
      <c r="BT6" s="466"/>
      <c r="BU6" s="467"/>
      <c r="BV6" s="465">
        <v>216098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98.9</v>
      </c>
      <c r="CU6" s="616"/>
      <c r="CV6" s="616"/>
      <c r="CW6" s="616"/>
      <c r="CX6" s="616"/>
      <c r="CY6" s="616"/>
      <c r="CZ6" s="616"/>
      <c r="DA6" s="617"/>
      <c r="DB6" s="615">
        <v>97.3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5423</v>
      </c>
      <c r="BO7" s="466"/>
      <c r="BP7" s="466"/>
      <c r="BQ7" s="466"/>
      <c r="BR7" s="466"/>
      <c r="BS7" s="466"/>
      <c r="BT7" s="466"/>
      <c r="BU7" s="467"/>
      <c r="BV7" s="465">
        <v>10465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3841016</v>
      </c>
      <c r="CU7" s="466"/>
      <c r="CV7" s="466"/>
      <c r="CW7" s="466"/>
      <c r="CX7" s="466"/>
      <c r="CY7" s="466"/>
      <c r="CZ7" s="466"/>
      <c r="DA7" s="467"/>
      <c r="DB7" s="465">
        <v>3872496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204473</v>
      </c>
      <c r="BO8" s="466"/>
      <c r="BP8" s="466"/>
      <c r="BQ8" s="466"/>
      <c r="BR8" s="466"/>
      <c r="BS8" s="466"/>
      <c r="BT8" s="466"/>
      <c r="BU8" s="467"/>
      <c r="BV8" s="465">
        <v>205633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0.25</v>
      </c>
      <c r="CU8" s="579"/>
      <c r="CV8" s="579"/>
      <c r="CW8" s="579"/>
      <c r="CX8" s="579"/>
      <c r="CY8" s="579"/>
      <c r="CZ8" s="579"/>
      <c r="DA8" s="580"/>
      <c r="DB8" s="578">
        <v>0.25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10135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-1160</v>
      </c>
      <c r="BO9" s="466"/>
      <c r="BP9" s="466"/>
      <c r="BQ9" s="466"/>
      <c r="BR9" s="466"/>
      <c r="BS9" s="466"/>
      <c r="BT9" s="466"/>
      <c r="BU9" s="467"/>
      <c r="BV9" s="465">
        <v>-13730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14.4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11299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156</v>
      </c>
      <c r="BO10" s="466"/>
      <c r="BP10" s="466"/>
      <c r="BQ10" s="466"/>
      <c r="BR10" s="466"/>
      <c r="BS10" s="466"/>
      <c r="BT10" s="466"/>
      <c r="BU10" s="467"/>
      <c r="BV10" s="465">
        <v>225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10101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18454</v>
      </c>
      <c r="BO12" s="466"/>
      <c r="BP12" s="466"/>
      <c r="BQ12" s="466"/>
      <c r="BR12" s="466"/>
      <c r="BS12" s="466"/>
      <c r="BT12" s="466"/>
      <c r="BU12" s="467"/>
      <c r="BV12" s="465">
        <v>133139</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10048</v>
      </c>
      <c r="S13" s="569"/>
      <c r="T13" s="569"/>
      <c r="U13" s="569"/>
      <c r="V13" s="570"/>
      <c r="W13" s="556" t="s">
        <v>140</v>
      </c>
      <c r="X13" s="478"/>
      <c r="Y13" s="478"/>
      <c r="Z13" s="478"/>
      <c r="AA13" s="478"/>
      <c r="AB13" s="479"/>
      <c r="AC13" s="441">
        <v>1582</v>
      </c>
      <c r="AD13" s="442"/>
      <c r="AE13" s="442"/>
      <c r="AF13" s="442"/>
      <c r="AG13" s="443"/>
      <c r="AH13" s="441">
        <v>1709</v>
      </c>
      <c r="AI13" s="442"/>
      <c r="AJ13" s="442"/>
      <c r="AK13" s="442"/>
      <c r="AL13" s="444"/>
      <c r="AM13" s="534" t="s">
        <v>141</v>
      </c>
      <c r="AN13" s="439"/>
      <c r="AO13" s="439"/>
      <c r="AP13" s="439"/>
      <c r="AQ13" s="439"/>
      <c r="AR13" s="439"/>
      <c r="AS13" s="439"/>
      <c r="AT13" s="440"/>
      <c r="AU13" s="522" t="s">
        <v>126</v>
      </c>
      <c r="AV13" s="523"/>
      <c r="AW13" s="523"/>
      <c r="AX13" s="523"/>
      <c r="AY13" s="445" t="s">
        <v>142</v>
      </c>
      <c r="AZ13" s="446"/>
      <c r="BA13" s="446"/>
      <c r="BB13" s="446"/>
      <c r="BC13" s="446"/>
      <c r="BD13" s="446"/>
      <c r="BE13" s="446"/>
      <c r="BF13" s="446"/>
      <c r="BG13" s="446"/>
      <c r="BH13" s="446"/>
      <c r="BI13" s="446"/>
      <c r="BJ13" s="446"/>
      <c r="BK13" s="446"/>
      <c r="BL13" s="446"/>
      <c r="BM13" s="447"/>
      <c r="BN13" s="465">
        <v>-19458</v>
      </c>
      <c r="BO13" s="466"/>
      <c r="BP13" s="466"/>
      <c r="BQ13" s="466"/>
      <c r="BR13" s="466"/>
      <c r="BS13" s="466"/>
      <c r="BT13" s="466"/>
      <c r="BU13" s="467"/>
      <c r="BV13" s="465">
        <v>-146644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10.3</v>
      </c>
      <c r="CU13" s="436"/>
      <c r="CV13" s="436"/>
      <c r="CW13" s="436"/>
      <c r="CX13" s="436"/>
      <c r="CY13" s="436"/>
      <c r="CZ13" s="436"/>
      <c r="DA13" s="437"/>
      <c r="DB13" s="435">
        <v>10.8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10333</v>
      </c>
      <c r="S14" s="569"/>
      <c r="T14" s="569"/>
      <c r="U14" s="569"/>
      <c r="V14" s="570"/>
      <c r="W14" s="571"/>
      <c r="X14" s="481"/>
      <c r="Y14" s="481"/>
      <c r="Z14" s="481"/>
      <c r="AA14" s="481"/>
      <c r="AB14" s="482"/>
      <c r="AC14" s="561">
        <v>31.2</v>
      </c>
      <c r="AD14" s="562"/>
      <c r="AE14" s="562"/>
      <c r="AF14" s="562"/>
      <c r="AG14" s="563"/>
      <c r="AH14" s="561">
        <v>31.8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72</v>
      </c>
      <c r="CU14" s="573"/>
      <c r="CV14" s="573"/>
      <c r="CW14" s="573"/>
      <c r="CX14" s="573"/>
      <c r="CY14" s="573"/>
      <c r="CZ14" s="573"/>
      <c r="DA14" s="574"/>
      <c r="DB14" s="572">
        <v>86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10281</v>
      </c>
      <c r="S15" s="569"/>
      <c r="T15" s="569"/>
      <c r="U15" s="569"/>
      <c r="V15" s="570"/>
      <c r="W15" s="556" t="s">
        <v>146</v>
      </c>
      <c r="X15" s="478"/>
      <c r="Y15" s="478"/>
      <c r="Z15" s="478"/>
      <c r="AA15" s="478"/>
      <c r="AB15" s="479"/>
      <c r="AC15" s="441">
        <v>968</v>
      </c>
      <c r="AD15" s="442"/>
      <c r="AE15" s="442"/>
      <c r="AF15" s="442"/>
      <c r="AG15" s="443"/>
      <c r="AH15" s="441">
        <v>1047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907385</v>
      </c>
      <c r="BO15" s="461"/>
      <c r="BP15" s="461"/>
      <c r="BQ15" s="461"/>
      <c r="BR15" s="461"/>
      <c r="BS15" s="461"/>
      <c r="BT15" s="461"/>
      <c r="BU15" s="462"/>
      <c r="BV15" s="460">
        <v>891249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19.100000000000001</v>
      </c>
      <c r="AD16" s="562"/>
      <c r="AE16" s="562"/>
      <c r="AF16" s="562"/>
      <c r="AG16" s="563"/>
      <c r="AH16" s="561">
        <v>19.5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3456873</v>
      </c>
      <c r="BO16" s="466"/>
      <c r="BP16" s="466"/>
      <c r="BQ16" s="466"/>
      <c r="BR16" s="466"/>
      <c r="BS16" s="466"/>
      <c r="BT16" s="466"/>
      <c r="BU16" s="467"/>
      <c r="BV16" s="465">
        <v>3487725</v>
      </c>
      <c r="BW16" s="466"/>
      <c r="BX16" s="466"/>
      <c r="BY16" s="466"/>
      <c r="BZ16" s="466"/>
      <c r="CA16" s="466"/>
      <c r="CB16" s="466"/>
      <c r="CC16" s="467"/>
      <c r="CD16" s="200"/>
      <c r="CE16" s="463" t="s">
        <v>152</v>
      </c>
      <c r="CF16" s="463"/>
      <c r="CG16" s="463"/>
      <c r="CH16" s="463"/>
      <c r="CI16" s="463"/>
      <c r="CJ16" s="463"/>
      <c r="CK16" s="463"/>
      <c r="CL16" s="463"/>
      <c r="CM16" s="463"/>
      <c r="CN16" s="463"/>
      <c r="CO16" s="463"/>
      <c r="CP16" s="463"/>
      <c r="CQ16" s="463"/>
      <c r="CR16" s="463"/>
      <c r="CS16" s="464"/>
      <c r="CT16" s="435">
        <v>7.4</v>
      </c>
      <c r="CU16" s="436"/>
      <c r="CV16" s="436"/>
      <c r="CW16" s="436"/>
      <c r="CX16" s="436"/>
      <c r="CY16" s="436"/>
      <c r="CZ16" s="436"/>
      <c r="DA16" s="437"/>
      <c r="DB16" s="435">
        <v>5.6</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2517</v>
      </c>
      <c r="AD17" s="442"/>
      <c r="AE17" s="442"/>
      <c r="AF17" s="442"/>
      <c r="AG17" s="443"/>
      <c r="AH17" s="441">
        <v>2620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1132483</v>
      </c>
      <c r="BO17" s="466"/>
      <c r="BP17" s="466"/>
      <c r="BQ17" s="466"/>
      <c r="BR17" s="466"/>
      <c r="BS17" s="466"/>
      <c r="BT17" s="466"/>
      <c r="BU17" s="467"/>
      <c r="BV17" s="465">
        <v>1116380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151.79</v>
      </c>
      <c r="M18" s="530"/>
      <c r="N18" s="530"/>
      <c r="O18" s="530"/>
      <c r="P18" s="530"/>
      <c r="Q18" s="530"/>
      <c r="R18" s="531"/>
      <c r="S18" s="531"/>
      <c r="T18" s="531"/>
      <c r="U18" s="531"/>
      <c r="V18" s="532"/>
      <c r="W18" s="546"/>
      <c r="X18" s="547"/>
      <c r="Y18" s="547"/>
      <c r="Z18" s="547"/>
      <c r="AA18" s="547"/>
      <c r="AB18" s="557"/>
      <c r="AC18" s="429">
        <v>49.7</v>
      </c>
      <c r="AD18" s="430"/>
      <c r="AE18" s="430"/>
      <c r="AF18" s="430"/>
      <c r="AG18" s="533"/>
      <c r="AH18" s="429">
        <v>48.7</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3658999</v>
      </c>
      <c r="BO18" s="466"/>
      <c r="BP18" s="466"/>
      <c r="BQ18" s="466"/>
      <c r="BR18" s="466"/>
      <c r="BS18" s="466"/>
      <c r="BT18" s="466"/>
      <c r="BU18" s="467"/>
      <c r="BV18" s="465">
        <v>3645459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67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4394658</v>
      </c>
      <c r="BO19" s="466"/>
      <c r="BP19" s="466"/>
      <c r="BQ19" s="466"/>
      <c r="BR19" s="466"/>
      <c r="BS19" s="466"/>
      <c r="BT19" s="466"/>
      <c r="BU19" s="467"/>
      <c r="BV19" s="465">
        <v>4552583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3756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6699472</v>
      </c>
      <c r="BO23" s="466"/>
      <c r="BP23" s="466"/>
      <c r="BQ23" s="466"/>
      <c r="BR23" s="466"/>
      <c r="BS23" s="466"/>
      <c r="BT23" s="466"/>
      <c r="BU23" s="467"/>
      <c r="BV23" s="465">
        <v>7003873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7680</v>
      </c>
      <c r="R24" s="442"/>
      <c r="S24" s="442"/>
      <c r="T24" s="442"/>
      <c r="U24" s="442"/>
      <c r="V24" s="443"/>
      <c r="W24" s="507"/>
      <c r="X24" s="498"/>
      <c r="Y24" s="499"/>
      <c r="Z24" s="438" t="s">
        <v>171</v>
      </c>
      <c r="AA24" s="439"/>
      <c r="AB24" s="439"/>
      <c r="AC24" s="439"/>
      <c r="AD24" s="439"/>
      <c r="AE24" s="439"/>
      <c r="AF24" s="439"/>
      <c r="AG24" s="440"/>
      <c r="AH24" s="441">
        <v>101</v>
      </c>
      <c r="AI24" s="442"/>
      <c r="AJ24" s="442"/>
      <c r="AK24" s="442"/>
      <c r="AL24" s="443"/>
      <c r="AM24" s="441">
        <v>282598</v>
      </c>
      <c r="AN24" s="442"/>
      <c r="AO24" s="442"/>
      <c r="AP24" s="442"/>
      <c r="AQ24" s="442"/>
      <c r="AR24" s="443"/>
      <c r="AS24" s="441">
        <v>2798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6476927</v>
      </c>
      <c r="BO24" s="466"/>
      <c r="BP24" s="466"/>
      <c r="BQ24" s="466"/>
      <c r="BR24" s="466"/>
      <c r="BS24" s="466"/>
      <c r="BT24" s="466"/>
      <c r="BU24" s="467"/>
      <c r="BV24" s="465">
        <v>6711275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6090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99315</v>
      </c>
      <c r="BO25" s="461"/>
      <c r="BP25" s="461"/>
      <c r="BQ25" s="461"/>
      <c r="BR25" s="461"/>
      <c r="BS25" s="461"/>
      <c r="BT25" s="461"/>
      <c r="BU25" s="462"/>
      <c r="BV25" s="460">
        <v>103837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5610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2840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178</v>
      </c>
      <c r="AN27" s="442"/>
      <c r="AO27" s="442"/>
      <c r="AP27" s="442"/>
      <c r="AQ27" s="442"/>
      <c r="AR27" s="443"/>
      <c r="AS27" s="441" t="s">
        <v>178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129</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2410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396254</v>
      </c>
      <c r="BO28" s="461"/>
      <c r="BP28" s="461"/>
      <c r="BQ28" s="461"/>
      <c r="BR28" s="461"/>
      <c r="BS28" s="461"/>
      <c r="BT28" s="461"/>
      <c r="BU28" s="462"/>
      <c r="BV28" s="460">
        <v>414552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12</v>
      </c>
      <c r="M29" s="442"/>
      <c r="N29" s="442"/>
      <c r="O29" s="442"/>
      <c r="P29" s="443"/>
      <c r="Q29" s="441">
        <v>2260</v>
      </c>
      <c r="R29" s="442"/>
      <c r="S29" s="442"/>
      <c r="T29" s="442"/>
      <c r="U29" s="442"/>
      <c r="V29" s="443"/>
      <c r="W29" s="508"/>
      <c r="X29" s="509"/>
      <c r="Y29" s="510"/>
      <c r="Z29" s="438" t="s">
        <v>187</v>
      </c>
      <c r="AA29" s="439"/>
      <c r="AB29" s="439"/>
      <c r="AC29" s="439"/>
      <c r="AD29" s="439"/>
      <c r="AE29" s="439"/>
      <c r="AF29" s="439"/>
      <c r="AG29" s="440"/>
      <c r="AH29" s="441">
        <v>103</v>
      </c>
      <c r="AI29" s="442"/>
      <c r="AJ29" s="442"/>
      <c r="AK29" s="442"/>
      <c r="AL29" s="443"/>
      <c r="AM29" s="441">
        <v>290012</v>
      </c>
      <c r="AN29" s="442"/>
      <c r="AO29" s="442"/>
      <c r="AP29" s="442"/>
      <c r="AQ29" s="442"/>
      <c r="AR29" s="443"/>
      <c r="AS29" s="441">
        <v>2816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662531</v>
      </c>
      <c r="BO29" s="466"/>
      <c r="BP29" s="466"/>
      <c r="BQ29" s="466"/>
      <c r="BR29" s="466"/>
      <c r="BS29" s="466"/>
      <c r="BT29" s="466"/>
      <c r="BU29" s="467"/>
      <c r="BV29" s="465">
        <v>559071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94.4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660701</v>
      </c>
      <c r="BO30" s="469"/>
      <c r="BP30" s="469"/>
      <c r="BQ30" s="469"/>
      <c r="BR30" s="469"/>
      <c r="BS30" s="469"/>
      <c r="BT30" s="469"/>
      <c r="BU30" s="470"/>
      <c r="BV30" s="468">
        <v>646349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三戸町国民健康保険事業勘定特別会計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三戸町国民健康保険直診勘定三戸中央病院事業特別会計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三戸町営簡易水道事業特別会計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八戸地域広域市町村圏事務組合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三戸町立学校給食共同調理場特別会計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三戸町介護保険特別会計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三戸町下水道事業特別会計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三戸地区環境整備事務組合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三戸町後期高齢者医療特別会計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八戸圏域水道企業団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田子高原広域事務組合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三戸郡福祉事務組合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青森県市町村総合事務組合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青森県交通災害共済組合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青森県市町村職員退職手当組合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AgLCOFnebT5W5ROtwKyz1y6XDxAixxfUrPTq7XxoXhhm1FmbIyCkE22+kDLzd5KO9knj3IC0L6Tk79aPzR8Ww==" saltValue="6AFlO72mt9lraWWhzEkb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56" t="s">
        <v>549</v>
      </c>
      <c r="D34" s="1256"/>
      <c r="E34" s="1257"/>
      <c r="F34" s="32">
        <v>0</v>
      </c>
      <c r="G34" s="33">
        <v>0.45</v>
      </c>
      <c r="H34" s="33">
        <v>0</v>
      </c>
      <c r="I34" s="33" t="s">
        <v>550</v>
      </c>
      <c r="J34" s="34" t="s">
        <v>551</v>
      </c>
      <c r="K34" s="22"/>
      <c r="L34" s="22"/>
      <c r="M34" s="22"/>
      <c r="N34" s="22"/>
      <c r="O34" s="22"/>
      <c r="P34" s="22"/>
    </row>
    <row r="35" spans="1:16" ht="39" customHeight="1" x14ac:dyDescent="0.15">
      <c r="A35" s="22"/>
      <c r="B35" s="35"/>
      <c r="C35" s="1250" t="s">
        <v>552</v>
      </c>
      <c r="D35" s="1251"/>
      <c r="E35" s="1252"/>
      <c r="F35" s="36">
        <v>6.86</v>
      </c>
      <c r="G35" s="37">
        <v>6.41</v>
      </c>
      <c r="H35" s="37">
        <v>5.57</v>
      </c>
      <c r="I35" s="37">
        <v>5.3</v>
      </c>
      <c r="J35" s="38">
        <v>5.31</v>
      </c>
      <c r="K35" s="22"/>
      <c r="L35" s="22"/>
      <c r="M35" s="22"/>
      <c r="N35" s="22"/>
      <c r="O35" s="22"/>
      <c r="P35" s="22"/>
    </row>
    <row r="36" spans="1:16" ht="39" customHeight="1" x14ac:dyDescent="0.15">
      <c r="A36" s="22"/>
      <c r="B36" s="35"/>
      <c r="C36" s="1250" t="s">
        <v>553</v>
      </c>
      <c r="D36" s="1251"/>
      <c r="E36" s="1252"/>
      <c r="F36" s="36">
        <v>0.5</v>
      </c>
      <c r="G36" s="37">
        <v>1.4</v>
      </c>
      <c r="H36" s="37">
        <v>2.38</v>
      </c>
      <c r="I36" s="37">
        <v>3.15</v>
      </c>
      <c r="J36" s="38">
        <v>2.7</v>
      </c>
      <c r="K36" s="22"/>
      <c r="L36" s="22"/>
      <c r="M36" s="22"/>
      <c r="N36" s="22"/>
      <c r="O36" s="22"/>
      <c r="P36" s="22"/>
    </row>
    <row r="37" spans="1:16" ht="39" customHeight="1" x14ac:dyDescent="0.15">
      <c r="A37" s="22"/>
      <c r="B37" s="35"/>
      <c r="C37" s="1250" t="s">
        <v>554</v>
      </c>
      <c r="D37" s="1251"/>
      <c r="E37" s="1252"/>
      <c r="F37" s="36">
        <v>1.63</v>
      </c>
      <c r="G37" s="37">
        <v>0.12</v>
      </c>
      <c r="H37" s="37">
        <v>1.36</v>
      </c>
      <c r="I37" s="37">
        <v>2.0099999999999998</v>
      </c>
      <c r="J37" s="38">
        <v>1.33</v>
      </c>
      <c r="K37" s="22"/>
      <c r="L37" s="22"/>
      <c r="M37" s="22"/>
      <c r="N37" s="22"/>
      <c r="O37" s="22"/>
      <c r="P37" s="22"/>
    </row>
    <row r="38" spans="1:16" ht="39" customHeight="1" x14ac:dyDescent="0.15">
      <c r="A38" s="22"/>
      <c r="B38" s="35"/>
      <c r="C38" s="1250" t="s">
        <v>555</v>
      </c>
      <c r="D38" s="1251"/>
      <c r="E38" s="1252"/>
      <c r="F38" s="36">
        <v>0.21</v>
      </c>
      <c r="G38" s="37">
        <v>0.24</v>
      </c>
      <c r="H38" s="37">
        <v>0.22</v>
      </c>
      <c r="I38" s="37">
        <v>0.15</v>
      </c>
      <c r="J38" s="38">
        <v>0.12</v>
      </c>
      <c r="K38" s="22"/>
      <c r="L38" s="22"/>
      <c r="M38" s="22"/>
      <c r="N38" s="22"/>
      <c r="O38" s="22"/>
      <c r="P38" s="22"/>
    </row>
    <row r="39" spans="1:16" ht="39" customHeight="1" x14ac:dyDescent="0.15">
      <c r="A39" s="22"/>
      <c r="B39" s="35"/>
      <c r="C39" s="1250" t="s">
        <v>556</v>
      </c>
      <c r="D39" s="1251"/>
      <c r="E39" s="1252"/>
      <c r="F39" s="36">
        <v>0.15</v>
      </c>
      <c r="G39" s="37">
        <v>0.09</v>
      </c>
      <c r="H39" s="37">
        <v>0.03</v>
      </c>
      <c r="I39" s="37">
        <v>0.04</v>
      </c>
      <c r="J39" s="38">
        <v>0.04</v>
      </c>
      <c r="K39" s="22"/>
      <c r="L39" s="22"/>
      <c r="M39" s="22"/>
      <c r="N39" s="22"/>
      <c r="O39" s="22"/>
      <c r="P39" s="22"/>
    </row>
    <row r="40" spans="1:16" ht="39" customHeight="1" x14ac:dyDescent="0.15">
      <c r="A40" s="22"/>
      <c r="B40" s="35"/>
      <c r="C40" s="1250" t="s">
        <v>557</v>
      </c>
      <c r="D40" s="1251"/>
      <c r="E40" s="1252"/>
      <c r="F40" s="36">
        <v>0.04</v>
      </c>
      <c r="G40" s="37">
        <v>0.05</v>
      </c>
      <c r="H40" s="37">
        <v>0.01</v>
      </c>
      <c r="I40" s="37">
        <v>0.01</v>
      </c>
      <c r="J40" s="38">
        <v>0.01</v>
      </c>
      <c r="K40" s="22"/>
      <c r="L40" s="22"/>
      <c r="M40" s="22"/>
      <c r="N40" s="22"/>
      <c r="O40" s="22"/>
      <c r="P40" s="22"/>
    </row>
    <row r="41" spans="1:16" ht="39" customHeight="1" x14ac:dyDescent="0.15">
      <c r="A41" s="22"/>
      <c r="B41" s="35"/>
      <c r="C41" s="1250" t="s">
        <v>558</v>
      </c>
      <c r="D41" s="1251"/>
      <c r="E41" s="1252"/>
      <c r="F41" s="36">
        <v>0</v>
      </c>
      <c r="G41" s="37">
        <v>0</v>
      </c>
      <c r="H41" s="37">
        <v>0</v>
      </c>
      <c r="I41" s="37">
        <v>0</v>
      </c>
      <c r="J41" s="38">
        <v>0</v>
      </c>
      <c r="K41" s="22"/>
      <c r="L41" s="22"/>
      <c r="M41" s="22"/>
      <c r="N41" s="22"/>
      <c r="O41" s="22"/>
      <c r="P41" s="22"/>
    </row>
    <row r="42" spans="1:16" ht="39" customHeight="1" x14ac:dyDescent="0.15">
      <c r="A42" s="22"/>
      <c r="B42" s="39"/>
      <c r="C42" s="1250" t="s">
        <v>559</v>
      </c>
      <c r="D42" s="1251"/>
      <c r="E42" s="1252"/>
      <c r="F42" s="36" t="s">
        <v>500</v>
      </c>
      <c r="G42" s="37" t="s">
        <v>500</v>
      </c>
      <c r="H42" s="37" t="s">
        <v>500</v>
      </c>
      <c r="I42" s="37" t="s">
        <v>500</v>
      </c>
      <c r="J42" s="38" t="s">
        <v>500</v>
      </c>
      <c r="K42" s="22"/>
      <c r="L42" s="22"/>
      <c r="M42" s="22"/>
      <c r="N42" s="22"/>
      <c r="O42" s="22"/>
      <c r="P42" s="22"/>
    </row>
    <row r="43" spans="1:16" ht="39" customHeight="1" thickBot="1" x14ac:dyDescent="0.2">
      <c r="A43" s="22"/>
      <c r="B43" s="40"/>
      <c r="C43" s="1253" t="s">
        <v>560</v>
      </c>
      <c r="D43" s="1254"/>
      <c r="E43" s="1255"/>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XFyk5+Y7aYEoLcNCts5zjjOFRNBuFw9VL/ZCDxUjOuXPf9Ej9zRE5e7p5tz6bq3ccG+8xhtrtnvzJEd/5wlfQ==" saltValue="X9Icb5+TB6Ba3aEP48bJ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76" t="s">
        <v>11</v>
      </c>
      <c r="C45" s="1277"/>
      <c r="D45" s="58"/>
      <c r="E45" s="1282" t="s">
        <v>12</v>
      </c>
      <c r="F45" s="1282"/>
      <c r="G45" s="1282"/>
      <c r="H45" s="1282"/>
      <c r="I45" s="1282"/>
      <c r="J45" s="1283"/>
      <c r="K45" s="59">
        <v>614</v>
      </c>
      <c r="L45" s="60">
        <v>637</v>
      </c>
      <c r="M45" s="60">
        <v>601</v>
      </c>
      <c r="N45" s="60">
        <v>654</v>
      </c>
      <c r="O45" s="61">
        <v>725</v>
      </c>
      <c r="P45" s="48"/>
      <c r="Q45" s="48"/>
      <c r="R45" s="48"/>
      <c r="S45" s="48"/>
      <c r="T45" s="48"/>
      <c r="U45" s="48"/>
    </row>
    <row r="46" spans="1:21" ht="30.75" customHeight="1" x14ac:dyDescent="0.15">
      <c r="A46" s="48"/>
      <c r="B46" s="1278"/>
      <c r="C46" s="1279"/>
      <c r="D46" s="62"/>
      <c r="E46" s="1260" t="s">
        <v>13</v>
      </c>
      <c r="F46" s="1260"/>
      <c r="G46" s="1260"/>
      <c r="H46" s="1260"/>
      <c r="I46" s="1260"/>
      <c r="J46" s="1261"/>
      <c r="K46" s="63" t="s">
        <v>500</v>
      </c>
      <c r="L46" s="64" t="s">
        <v>500</v>
      </c>
      <c r="M46" s="64" t="s">
        <v>500</v>
      </c>
      <c r="N46" s="64" t="s">
        <v>500</v>
      </c>
      <c r="O46" s="65" t="s">
        <v>500</v>
      </c>
      <c r="P46" s="48"/>
      <c r="Q46" s="48"/>
      <c r="R46" s="48"/>
      <c r="S46" s="48"/>
      <c r="T46" s="48"/>
      <c r="U46" s="48"/>
    </row>
    <row r="47" spans="1:21" ht="30.75" customHeight="1" x14ac:dyDescent="0.15">
      <c r="A47" s="48"/>
      <c r="B47" s="1278"/>
      <c r="C47" s="1279"/>
      <c r="D47" s="62"/>
      <c r="E47" s="1260" t="s">
        <v>14</v>
      </c>
      <c r="F47" s="1260"/>
      <c r="G47" s="1260"/>
      <c r="H47" s="1260"/>
      <c r="I47" s="1260"/>
      <c r="J47" s="1261"/>
      <c r="K47" s="63" t="s">
        <v>500</v>
      </c>
      <c r="L47" s="64" t="s">
        <v>500</v>
      </c>
      <c r="M47" s="64" t="s">
        <v>500</v>
      </c>
      <c r="N47" s="64" t="s">
        <v>500</v>
      </c>
      <c r="O47" s="65" t="s">
        <v>500</v>
      </c>
      <c r="P47" s="48"/>
      <c r="Q47" s="48"/>
      <c r="R47" s="48"/>
      <c r="S47" s="48"/>
      <c r="T47" s="48"/>
      <c r="U47" s="48"/>
    </row>
    <row r="48" spans="1:21" ht="30.75" customHeight="1" x14ac:dyDescent="0.15">
      <c r="A48" s="48"/>
      <c r="B48" s="1278"/>
      <c r="C48" s="1279"/>
      <c r="D48" s="62"/>
      <c r="E48" s="1260" t="s">
        <v>15</v>
      </c>
      <c r="F48" s="1260"/>
      <c r="G48" s="1260"/>
      <c r="H48" s="1260"/>
      <c r="I48" s="1260"/>
      <c r="J48" s="1261"/>
      <c r="K48" s="63">
        <v>380</v>
      </c>
      <c r="L48" s="64">
        <v>396</v>
      </c>
      <c r="M48" s="64">
        <v>261</v>
      </c>
      <c r="N48" s="64">
        <v>270</v>
      </c>
      <c r="O48" s="65">
        <v>281</v>
      </c>
      <c r="P48" s="48"/>
      <c r="Q48" s="48"/>
      <c r="R48" s="48"/>
      <c r="S48" s="48"/>
      <c r="T48" s="48"/>
      <c r="U48" s="48"/>
    </row>
    <row r="49" spans="1:21" ht="30.75" customHeight="1" x14ac:dyDescent="0.15">
      <c r="A49" s="48"/>
      <c r="B49" s="1278"/>
      <c r="C49" s="1279"/>
      <c r="D49" s="62"/>
      <c r="E49" s="1260" t="s">
        <v>16</v>
      </c>
      <c r="F49" s="1260"/>
      <c r="G49" s="1260"/>
      <c r="H49" s="1260"/>
      <c r="I49" s="1260"/>
      <c r="J49" s="1261"/>
      <c r="K49" s="63">
        <v>42</v>
      </c>
      <c r="L49" s="64">
        <v>39</v>
      </c>
      <c r="M49" s="64">
        <v>40</v>
      </c>
      <c r="N49" s="64">
        <v>39</v>
      </c>
      <c r="O49" s="65">
        <v>40</v>
      </c>
      <c r="P49" s="48"/>
      <c r="Q49" s="48"/>
      <c r="R49" s="48"/>
      <c r="S49" s="48"/>
      <c r="T49" s="48"/>
      <c r="U49" s="48"/>
    </row>
    <row r="50" spans="1:21" ht="30.75" customHeight="1" x14ac:dyDescent="0.15">
      <c r="A50" s="48"/>
      <c r="B50" s="1278"/>
      <c r="C50" s="1279"/>
      <c r="D50" s="62"/>
      <c r="E50" s="1260" t="s">
        <v>17</v>
      </c>
      <c r="F50" s="1260"/>
      <c r="G50" s="1260"/>
      <c r="H50" s="1260"/>
      <c r="I50" s="1260"/>
      <c r="J50" s="1261"/>
      <c r="K50" s="63">
        <v>0</v>
      </c>
      <c r="L50" s="64">
        <v>0</v>
      </c>
      <c r="M50" s="64">
        <v>0</v>
      </c>
      <c r="N50" s="64">
        <v>10</v>
      </c>
      <c r="O50" s="65">
        <v>10</v>
      </c>
      <c r="P50" s="48"/>
      <c r="Q50" s="48"/>
      <c r="R50" s="48"/>
      <c r="S50" s="48"/>
      <c r="T50" s="48"/>
      <c r="U50" s="48"/>
    </row>
    <row r="51" spans="1:21" ht="30.75" customHeight="1" x14ac:dyDescent="0.15">
      <c r="A51" s="48"/>
      <c r="B51" s="1280"/>
      <c r="C51" s="1281"/>
      <c r="D51" s="66"/>
      <c r="E51" s="1260" t="s">
        <v>18</v>
      </c>
      <c r="F51" s="1260"/>
      <c r="G51" s="1260"/>
      <c r="H51" s="1260"/>
      <c r="I51" s="1260"/>
      <c r="J51" s="1261"/>
      <c r="K51" s="63">
        <v>0</v>
      </c>
      <c r="L51" s="64" t="s">
        <v>500</v>
      </c>
      <c r="M51" s="64" t="s">
        <v>500</v>
      </c>
      <c r="N51" s="64" t="s">
        <v>500</v>
      </c>
      <c r="O51" s="65" t="s">
        <v>500</v>
      </c>
      <c r="P51" s="48"/>
      <c r="Q51" s="48"/>
      <c r="R51" s="48"/>
      <c r="S51" s="48"/>
      <c r="T51" s="48"/>
      <c r="U51" s="48"/>
    </row>
    <row r="52" spans="1:21" ht="30.75" customHeight="1" x14ac:dyDescent="0.15">
      <c r="A52" s="48"/>
      <c r="B52" s="1258" t="s">
        <v>19</v>
      </c>
      <c r="C52" s="1259"/>
      <c r="D52" s="66"/>
      <c r="E52" s="1260" t="s">
        <v>20</v>
      </c>
      <c r="F52" s="1260"/>
      <c r="G52" s="1260"/>
      <c r="H52" s="1260"/>
      <c r="I52" s="1260"/>
      <c r="J52" s="1261"/>
      <c r="K52" s="63">
        <v>589</v>
      </c>
      <c r="L52" s="64">
        <v>626</v>
      </c>
      <c r="M52" s="64">
        <v>596</v>
      </c>
      <c r="N52" s="64">
        <v>639</v>
      </c>
      <c r="O52" s="65">
        <v>692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447</v>
      </c>
      <c r="L53" s="69">
        <v>446</v>
      </c>
      <c r="M53" s="69">
        <v>306</v>
      </c>
      <c r="N53" s="69">
        <v>334</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6" t="s">
        <v>25</v>
      </c>
      <c r="C57" s="1267"/>
      <c r="D57" s="1270" t="s">
        <v>26</v>
      </c>
      <c r="E57" s="1271"/>
      <c r="F57" s="1271"/>
      <c r="G57" s="1271"/>
      <c r="H57" s="1271"/>
      <c r="I57" s="1271"/>
      <c r="J57" s="1272"/>
      <c r="K57" s="82"/>
      <c r="L57" s="83"/>
      <c r="M57" s="83"/>
      <c r="N57" s="83"/>
      <c r="O57" s="84"/>
    </row>
    <row r="58" spans="1:21" ht="31.5" customHeight="1" thickBot="1" x14ac:dyDescent="0.2">
      <c r="B58" s="1268"/>
      <c r="C58" s="1269"/>
      <c r="D58" s="1273" t="s">
        <v>27</v>
      </c>
      <c r="E58" s="1274"/>
      <c r="F58" s="1274"/>
      <c r="G58" s="1274"/>
      <c r="H58" s="1274"/>
      <c r="I58" s="1274"/>
      <c r="J58" s="127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8b8b83sFMTfVralY5nRPDvTqN6NJEqsihJuURii3AihK8C/2ii23BIAHkCpSi8+tFqtDGdoWnge3PML3fUHcg==" saltValue="WGQLNHsZtYNarR5wE25n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96" t="s">
        <v>30</v>
      </c>
      <c r="C41" s="1297"/>
      <c r="D41" s="101"/>
      <c r="E41" s="1298" t="s">
        <v>31</v>
      </c>
      <c r="F41" s="1298"/>
      <c r="G41" s="1298"/>
      <c r="H41" s="1299"/>
      <c r="I41" s="102">
        <v>7247</v>
      </c>
      <c r="J41" s="103">
        <v>7338</v>
      </c>
      <c r="K41" s="103">
        <v>7193</v>
      </c>
      <c r="L41" s="103">
        <v>7004</v>
      </c>
      <c r="M41" s="104">
        <v>6699</v>
      </c>
    </row>
    <row r="42" spans="2:13" ht="27.75" customHeight="1" x14ac:dyDescent="0.15">
      <c r="B42" s="1286"/>
      <c r="C42" s="1287"/>
      <c r="D42" s="105"/>
      <c r="E42" s="1290" t="s">
        <v>32</v>
      </c>
      <c r="F42" s="1290"/>
      <c r="G42" s="1290"/>
      <c r="H42" s="1291"/>
      <c r="I42" s="106" t="s">
        <v>500</v>
      </c>
      <c r="J42" s="107" t="s">
        <v>500</v>
      </c>
      <c r="K42" s="107">
        <v>102</v>
      </c>
      <c r="L42" s="107">
        <v>92</v>
      </c>
      <c r="M42" s="108">
        <v>82</v>
      </c>
    </row>
    <row r="43" spans="2:13" ht="27.75" customHeight="1" x14ac:dyDescent="0.15">
      <c r="B43" s="1286"/>
      <c r="C43" s="1287"/>
      <c r="D43" s="105"/>
      <c r="E43" s="1290" t="s">
        <v>33</v>
      </c>
      <c r="F43" s="1290"/>
      <c r="G43" s="1290"/>
      <c r="H43" s="1291"/>
      <c r="I43" s="106">
        <v>4801</v>
      </c>
      <c r="J43" s="107">
        <v>4451</v>
      </c>
      <c r="K43" s="107">
        <v>4323</v>
      </c>
      <c r="L43" s="107">
        <v>4217</v>
      </c>
      <c r="M43" s="108">
        <v>4081</v>
      </c>
    </row>
    <row r="44" spans="2:13" ht="27.75" customHeight="1" x14ac:dyDescent="0.15">
      <c r="B44" s="1286"/>
      <c r="C44" s="1287"/>
      <c r="D44" s="105"/>
      <c r="E44" s="1290" t="s">
        <v>34</v>
      </c>
      <c r="F44" s="1290"/>
      <c r="G44" s="1290"/>
      <c r="H44" s="1291"/>
      <c r="I44" s="106">
        <v>240</v>
      </c>
      <c r="J44" s="107">
        <v>220</v>
      </c>
      <c r="K44" s="107">
        <v>192</v>
      </c>
      <c r="L44" s="107">
        <v>160</v>
      </c>
      <c r="M44" s="108">
        <v>140</v>
      </c>
    </row>
    <row r="45" spans="2:13" ht="27.75" customHeight="1" x14ac:dyDescent="0.15">
      <c r="B45" s="1286"/>
      <c r="C45" s="1287"/>
      <c r="D45" s="105"/>
      <c r="E45" s="1290" t="s">
        <v>35</v>
      </c>
      <c r="F45" s="1290"/>
      <c r="G45" s="1290"/>
      <c r="H45" s="1291"/>
      <c r="I45" s="106">
        <v>714</v>
      </c>
      <c r="J45" s="107">
        <v>630</v>
      </c>
      <c r="K45" s="107">
        <v>579</v>
      </c>
      <c r="L45" s="107">
        <v>548</v>
      </c>
      <c r="M45" s="108">
        <v>485</v>
      </c>
    </row>
    <row r="46" spans="2:13" ht="27.75" customHeight="1" x14ac:dyDescent="0.15">
      <c r="B46" s="1286"/>
      <c r="C46" s="1287"/>
      <c r="D46" s="109"/>
      <c r="E46" s="1290" t="s">
        <v>36</v>
      </c>
      <c r="F46" s="1290"/>
      <c r="G46" s="1290"/>
      <c r="H46" s="1291"/>
      <c r="I46" s="106" t="s">
        <v>500</v>
      </c>
      <c r="J46" s="107" t="s">
        <v>500</v>
      </c>
      <c r="K46" s="107" t="s">
        <v>500</v>
      </c>
      <c r="L46" s="107" t="s">
        <v>500</v>
      </c>
      <c r="M46" s="108" t="s">
        <v>500</v>
      </c>
    </row>
    <row r="47" spans="2:13" ht="27.75" customHeight="1" x14ac:dyDescent="0.15">
      <c r="B47" s="1286"/>
      <c r="C47" s="1287"/>
      <c r="D47" s="110"/>
      <c r="E47" s="1300" t="s">
        <v>37</v>
      </c>
      <c r="F47" s="1301"/>
      <c r="G47" s="1301"/>
      <c r="H47" s="1302"/>
      <c r="I47" s="106" t="s">
        <v>500</v>
      </c>
      <c r="J47" s="107" t="s">
        <v>500</v>
      </c>
      <c r="K47" s="107" t="s">
        <v>500</v>
      </c>
      <c r="L47" s="107" t="s">
        <v>500</v>
      </c>
      <c r="M47" s="108" t="s">
        <v>500</v>
      </c>
    </row>
    <row r="48" spans="2:13" ht="27.75" customHeight="1" x14ac:dyDescent="0.15">
      <c r="B48" s="1286"/>
      <c r="C48" s="1287"/>
      <c r="D48" s="105"/>
      <c r="E48" s="1290" t="s">
        <v>38</v>
      </c>
      <c r="F48" s="1290"/>
      <c r="G48" s="1290"/>
      <c r="H48" s="1291"/>
      <c r="I48" s="106" t="s">
        <v>500</v>
      </c>
      <c r="J48" s="107" t="s">
        <v>500</v>
      </c>
      <c r="K48" s="107" t="s">
        <v>500</v>
      </c>
      <c r="L48" s="107" t="s">
        <v>500</v>
      </c>
      <c r="M48" s="108" t="s">
        <v>500</v>
      </c>
    </row>
    <row r="49" spans="2:13" ht="27.75" customHeight="1" x14ac:dyDescent="0.15">
      <c r="B49" s="1288"/>
      <c r="C49" s="1289"/>
      <c r="D49" s="105"/>
      <c r="E49" s="1290" t="s">
        <v>39</v>
      </c>
      <c r="F49" s="1290"/>
      <c r="G49" s="1290"/>
      <c r="H49" s="1291"/>
      <c r="I49" s="106" t="s">
        <v>500</v>
      </c>
      <c r="J49" s="107" t="s">
        <v>500</v>
      </c>
      <c r="K49" s="107" t="s">
        <v>500</v>
      </c>
      <c r="L49" s="107" t="s">
        <v>500</v>
      </c>
      <c r="M49" s="108" t="s">
        <v>500</v>
      </c>
    </row>
    <row r="50" spans="2:13" ht="27.75" customHeight="1" x14ac:dyDescent="0.15">
      <c r="B50" s="1284" t="s">
        <v>40</v>
      </c>
      <c r="C50" s="1285"/>
      <c r="D50" s="111"/>
      <c r="E50" s="1290" t="s">
        <v>41</v>
      </c>
      <c r="F50" s="1290"/>
      <c r="G50" s="1290"/>
      <c r="H50" s="1291"/>
      <c r="I50" s="106">
        <v>1364</v>
      </c>
      <c r="J50" s="107">
        <v>1402</v>
      </c>
      <c r="K50" s="107">
        <v>1673</v>
      </c>
      <c r="L50" s="107">
        <v>1821</v>
      </c>
      <c r="M50" s="108">
        <v>1971</v>
      </c>
    </row>
    <row r="51" spans="2:13" ht="27.75" customHeight="1" x14ac:dyDescent="0.15">
      <c r="B51" s="1286"/>
      <c r="C51" s="1287"/>
      <c r="D51" s="105"/>
      <c r="E51" s="1290" t="s">
        <v>42</v>
      </c>
      <c r="F51" s="1290"/>
      <c r="G51" s="1290"/>
      <c r="H51" s="1291"/>
      <c r="I51" s="106" t="s">
        <v>500</v>
      </c>
      <c r="J51" s="107" t="s">
        <v>500</v>
      </c>
      <c r="K51" s="107" t="s">
        <v>500</v>
      </c>
      <c r="L51" s="107" t="s">
        <v>500</v>
      </c>
      <c r="M51" s="108" t="s">
        <v>500</v>
      </c>
    </row>
    <row r="52" spans="2:13" ht="27.75" customHeight="1" x14ac:dyDescent="0.15">
      <c r="B52" s="1288"/>
      <c r="C52" s="1289"/>
      <c r="D52" s="105"/>
      <c r="E52" s="1290" t="s">
        <v>43</v>
      </c>
      <c r="F52" s="1290"/>
      <c r="G52" s="1290"/>
      <c r="H52" s="1291"/>
      <c r="I52" s="106">
        <v>7761</v>
      </c>
      <c r="J52" s="107">
        <v>7892</v>
      </c>
      <c r="K52" s="107">
        <v>7616</v>
      </c>
      <c r="L52" s="107">
        <v>7417</v>
      </c>
      <c r="M52" s="108">
        <v>7248</v>
      </c>
    </row>
    <row r="53" spans="2:13" ht="27.75" customHeight="1" thickBot="1" x14ac:dyDescent="0.2">
      <c r="B53" s="1292" t="s">
        <v>44</v>
      </c>
      <c r="C53" s="1293"/>
      <c r="D53" s="112"/>
      <c r="E53" s="1294" t="s">
        <v>45</v>
      </c>
      <c r="F53" s="1294"/>
      <c r="G53" s="1294"/>
      <c r="H53" s="1295"/>
      <c r="I53" s="113">
        <v>3876</v>
      </c>
      <c r="J53" s="114">
        <v>3345</v>
      </c>
      <c r="K53" s="114">
        <v>3100</v>
      </c>
      <c r="L53" s="114">
        <v>2783</v>
      </c>
      <c r="M53" s="115">
        <v>2268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zNda/FGnVncl7Os1IVm/IX3Dmu3zk1Tla+7wZ9L35ZK5nrvSnFY6C2U1WIBDxUeZhnnl0fQ2+LkmdUKDENeeA==" saltValue="4jS0U7DlNs3wo3RajC8n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311" t="s">
        <v>48</v>
      </c>
      <c r="D55" s="1311"/>
      <c r="E55" s="1312"/>
      <c r="F55" s="127">
        <v>547</v>
      </c>
      <c r="G55" s="127">
        <v>415</v>
      </c>
      <c r="H55" s="128">
        <v>396</v>
      </c>
    </row>
    <row r="56" spans="2:8" ht="52.5" customHeight="1" x14ac:dyDescent="0.15">
      <c r="B56" s="129"/>
      <c r="C56" s="1313" t="s">
        <v>49</v>
      </c>
      <c r="D56" s="1313"/>
      <c r="E56" s="1314"/>
      <c r="F56" s="130">
        <v>444</v>
      </c>
      <c r="G56" s="130">
        <v>559</v>
      </c>
      <c r="H56" s="131">
        <v>663</v>
      </c>
    </row>
    <row r="57" spans="2:8" ht="53.25" customHeight="1" x14ac:dyDescent="0.15">
      <c r="B57" s="129"/>
      <c r="C57" s="1315" t="s">
        <v>50</v>
      </c>
      <c r="D57" s="1315"/>
      <c r="E57" s="1316"/>
      <c r="F57" s="132">
        <v>502</v>
      </c>
      <c r="G57" s="132">
        <v>646</v>
      </c>
      <c r="H57" s="133">
        <v>661</v>
      </c>
    </row>
    <row r="58" spans="2:8" ht="45.75" customHeight="1" x14ac:dyDescent="0.15">
      <c r="B58" s="134"/>
      <c r="C58" s="1303" t="s">
        <v>576</v>
      </c>
      <c r="D58" s="1304"/>
      <c r="E58" s="1305"/>
      <c r="F58" s="135">
        <v>111</v>
      </c>
      <c r="G58" s="135">
        <v>211</v>
      </c>
      <c r="H58" s="136">
        <v>211</v>
      </c>
    </row>
    <row r="59" spans="2:8" ht="45.75" customHeight="1" x14ac:dyDescent="0.15">
      <c r="B59" s="134"/>
      <c r="C59" s="1303" t="s">
        <v>580</v>
      </c>
      <c r="D59" s="1304"/>
      <c r="E59" s="1305"/>
      <c r="F59" s="135">
        <v>209</v>
      </c>
      <c r="G59" s="135">
        <v>209</v>
      </c>
      <c r="H59" s="136">
        <v>209</v>
      </c>
    </row>
    <row r="60" spans="2:8" ht="45.75" customHeight="1" x14ac:dyDescent="0.15">
      <c r="B60" s="134"/>
      <c r="C60" s="1303" t="s">
        <v>577</v>
      </c>
      <c r="D60" s="1304"/>
      <c r="E60" s="1305"/>
      <c r="F60" s="135">
        <v>35</v>
      </c>
      <c r="G60" s="135">
        <v>84</v>
      </c>
      <c r="H60" s="136">
        <v>104</v>
      </c>
    </row>
    <row r="61" spans="2:8" ht="45.75" customHeight="1" x14ac:dyDescent="0.15">
      <c r="B61" s="134"/>
      <c r="C61" s="1303" t="s">
        <v>578</v>
      </c>
      <c r="D61" s="1304"/>
      <c r="E61" s="1305"/>
      <c r="F61" s="135">
        <v>57</v>
      </c>
      <c r="G61" s="135">
        <v>57</v>
      </c>
      <c r="H61" s="136">
        <v>51</v>
      </c>
    </row>
    <row r="62" spans="2:8" ht="45.75" customHeight="1" thickBot="1" x14ac:dyDescent="0.2">
      <c r="B62" s="137"/>
      <c r="C62" s="1306" t="s">
        <v>579</v>
      </c>
      <c r="D62" s="1307"/>
      <c r="E62" s="1308"/>
      <c r="F62" s="138">
        <v>50</v>
      </c>
      <c r="G62" s="138">
        <v>50</v>
      </c>
      <c r="H62" s="139">
        <v>50</v>
      </c>
    </row>
    <row r="63" spans="2:8" ht="52.5" customHeight="1" thickBot="1" x14ac:dyDescent="0.2">
      <c r="B63" s="140"/>
      <c r="C63" s="1309" t="s">
        <v>51</v>
      </c>
      <c r="D63" s="1309"/>
      <c r="E63" s="1310"/>
      <c r="F63" s="141">
        <v>1493</v>
      </c>
      <c r="G63" s="141">
        <v>1620</v>
      </c>
      <c r="H63" s="142">
        <v>1719</v>
      </c>
    </row>
    <row r="64" spans="2:8" ht="15" customHeight="1" x14ac:dyDescent="0.15"/>
    <row r="65" ht="0" hidden="1" customHeight="1" x14ac:dyDescent="0.15"/>
    <row r="66" ht="0" hidden="1" customHeight="1" x14ac:dyDescent="0.15"/>
  </sheetData>
  <sheetProtection algorithmName="SHA-512" hashValue="Y7JqTK14DfIsYWCCRQbScYElt+giUaV5yvNJ2ytmN1jup1iE8Qa/XNtOGWLFOHt8kAL6HQU+YfYbJJaiplZ2ZQ==" saltValue="1OKhC3CWp9eoYrnl5BAd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5" t="s">
        <v>600</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4"/>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4"/>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4"/>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4"/>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541</v>
      </c>
      <c r="BQ50" s="1321"/>
      <c r="BR50" s="1321"/>
      <c r="BS50" s="1321"/>
      <c r="BT50" s="1321"/>
      <c r="BU50" s="1321"/>
      <c r="BV50" s="1321"/>
      <c r="BW50" s="1321"/>
      <c r="BX50" s="1321" t="s">
        <v>542</v>
      </c>
      <c r="BY50" s="1321"/>
      <c r="BZ50" s="1321"/>
      <c r="CA50" s="1321"/>
      <c r="CB50" s="1321"/>
      <c r="CC50" s="1321"/>
      <c r="CD50" s="1321"/>
      <c r="CE50" s="1321"/>
      <c r="CF50" s="1321" t="s">
        <v>543</v>
      </c>
      <c r="CG50" s="1321"/>
      <c r="CH50" s="1321"/>
      <c r="CI50" s="1321"/>
      <c r="CJ50" s="1321"/>
      <c r="CK50" s="1321"/>
      <c r="CL50" s="1321"/>
      <c r="CM50" s="1321"/>
      <c r="CN50" s="1321" t="s">
        <v>544</v>
      </c>
      <c r="CO50" s="1321"/>
      <c r="CP50" s="1321"/>
      <c r="CQ50" s="1321"/>
      <c r="CR50" s="1321"/>
      <c r="CS50" s="1321"/>
      <c r="CT50" s="1321"/>
      <c r="CU50" s="1321"/>
      <c r="CV50" s="1321" t="s">
        <v>545</v>
      </c>
      <c r="CW50" s="1321"/>
      <c r="CX50" s="1321"/>
      <c r="CY50" s="1321"/>
      <c r="CZ50" s="1321"/>
      <c r="DA50" s="1321"/>
      <c r="DB50" s="1321"/>
      <c r="DC50" s="1321"/>
    </row>
    <row r="51" spans="1:109" ht="13.5" customHeight="1" x14ac:dyDescent="0.15">
      <c r="B51" s="394"/>
      <c r="G51" s="1335"/>
      <c r="H51" s="1335"/>
      <c r="I51" s="1336"/>
      <c r="J51" s="1336"/>
      <c r="K51" s="1334"/>
      <c r="L51" s="1334"/>
      <c r="M51" s="1334"/>
      <c r="N51" s="1334"/>
      <c r="AM51" s="403"/>
      <c r="AN51" s="1324" t="s">
        <v>592</v>
      </c>
      <c r="AO51" s="1324"/>
      <c r="AP51" s="1324"/>
      <c r="AQ51" s="1324"/>
      <c r="AR51" s="1324"/>
      <c r="AS51" s="1324"/>
      <c r="AT51" s="1324"/>
      <c r="AU51" s="1324"/>
      <c r="AV51" s="1324"/>
      <c r="AW51" s="1324"/>
      <c r="AX51" s="1324"/>
      <c r="AY51" s="1324"/>
      <c r="AZ51" s="1324"/>
      <c r="BA51" s="1324"/>
      <c r="BB51" s="1324" t="s">
        <v>593</v>
      </c>
      <c r="BC51" s="1324"/>
      <c r="BD51" s="1324"/>
      <c r="BE51" s="1324"/>
      <c r="BF51" s="1324"/>
      <c r="BG51" s="1324"/>
      <c r="BH51" s="1324"/>
      <c r="BI51" s="1324"/>
      <c r="BJ51" s="1324"/>
      <c r="BK51" s="1324"/>
      <c r="BL51" s="1324"/>
      <c r="BM51" s="1324"/>
      <c r="BN51" s="1324"/>
      <c r="BO51" s="1324"/>
      <c r="BP51" s="1322"/>
      <c r="BQ51" s="1323"/>
      <c r="BR51" s="1323"/>
      <c r="BS51" s="1323"/>
      <c r="BT51" s="1323"/>
      <c r="BU51" s="1323"/>
      <c r="BV51" s="1323"/>
      <c r="BW51" s="1323"/>
      <c r="BX51" s="1323">
        <v>97.5</v>
      </c>
      <c r="BY51" s="1323"/>
      <c r="BZ51" s="1323"/>
      <c r="CA51" s="1323"/>
      <c r="CB51" s="1323"/>
      <c r="CC51" s="1323"/>
      <c r="CD51" s="1323"/>
      <c r="CE51" s="1323"/>
      <c r="CF51" s="1323">
        <v>92.8</v>
      </c>
      <c r="CG51" s="1323"/>
      <c r="CH51" s="1323"/>
      <c r="CI51" s="1323"/>
      <c r="CJ51" s="1323"/>
      <c r="CK51" s="1323"/>
      <c r="CL51" s="1323"/>
      <c r="CM51" s="1323"/>
      <c r="CN51" s="1323">
        <v>86</v>
      </c>
      <c r="CO51" s="1323"/>
      <c r="CP51" s="1323"/>
      <c r="CQ51" s="1323"/>
      <c r="CR51" s="1323"/>
      <c r="CS51" s="1323"/>
      <c r="CT51" s="1323"/>
      <c r="CU51" s="1323"/>
      <c r="CV51" s="1322"/>
      <c r="CW51" s="1323"/>
      <c r="CX51" s="1323"/>
      <c r="CY51" s="1323"/>
      <c r="CZ51" s="1323"/>
      <c r="DA51" s="1323"/>
      <c r="DB51" s="1323"/>
      <c r="DC51" s="1323"/>
    </row>
    <row r="52" spans="1:109" x14ac:dyDescent="0.15">
      <c r="B52" s="394"/>
      <c r="G52" s="1335"/>
      <c r="H52" s="1335"/>
      <c r="I52" s="1336"/>
      <c r="J52" s="1336"/>
      <c r="K52" s="1334"/>
      <c r="L52" s="1334"/>
      <c r="M52" s="1334"/>
      <c r="N52" s="1334"/>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2"/>
      <c r="B53" s="394"/>
      <c r="G53" s="1335"/>
      <c r="H53" s="1335"/>
      <c r="I53" s="1317"/>
      <c r="J53" s="1317"/>
      <c r="K53" s="1334"/>
      <c r="L53" s="1334"/>
      <c r="M53" s="1334"/>
      <c r="N53" s="1334"/>
      <c r="AM53" s="403"/>
      <c r="AN53" s="1324"/>
      <c r="AO53" s="1324"/>
      <c r="AP53" s="1324"/>
      <c r="AQ53" s="1324"/>
      <c r="AR53" s="1324"/>
      <c r="AS53" s="1324"/>
      <c r="AT53" s="1324"/>
      <c r="AU53" s="1324"/>
      <c r="AV53" s="1324"/>
      <c r="AW53" s="1324"/>
      <c r="AX53" s="1324"/>
      <c r="AY53" s="1324"/>
      <c r="AZ53" s="1324"/>
      <c r="BA53" s="1324"/>
      <c r="BB53" s="1324" t="s">
        <v>594</v>
      </c>
      <c r="BC53" s="1324"/>
      <c r="BD53" s="1324"/>
      <c r="BE53" s="1324"/>
      <c r="BF53" s="1324"/>
      <c r="BG53" s="1324"/>
      <c r="BH53" s="1324"/>
      <c r="BI53" s="1324"/>
      <c r="BJ53" s="1324"/>
      <c r="BK53" s="1324"/>
      <c r="BL53" s="1324"/>
      <c r="BM53" s="1324"/>
      <c r="BN53" s="1324"/>
      <c r="BO53" s="1324"/>
      <c r="BP53" s="1322"/>
      <c r="BQ53" s="1323"/>
      <c r="BR53" s="1323"/>
      <c r="BS53" s="1323"/>
      <c r="BT53" s="1323"/>
      <c r="BU53" s="1323"/>
      <c r="BV53" s="1323"/>
      <c r="BW53" s="1323"/>
      <c r="BX53" s="1323">
        <v>48.5</v>
      </c>
      <c r="BY53" s="1323"/>
      <c r="BZ53" s="1323"/>
      <c r="CA53" s="1323"/>
      <c r="CB53" s="1323"/>
      <c r="CC53" s="1323"/>
      <c r="CD53" s="1323"/>
      <c r="CE53" s="1323"/>
      <c r="CF53" s="1323">
        <v>53.8</v>
      </c>
      <c r="CG53" s="1323"/>
      <c r="CH53" s="1323"/>
      <c r="CI53" s="1323"/>
      <c r="CJ53" s="1323"/>
      <c r="CK53" s="1323"/>
      <c r="CL53" s="1323"/>
      <c r="CM53" s="1323"/>
      <c r="CN53" s="1323">
        <v>55.4</v>
      </c>
      <c r="CO53" s="1323"/>
      <c r="CP53" s="1323"/>
      <c r="CQ53" s="1323"/>
      <c r="CR53" s="1323"/>
      <c r="CS53" s="1323"/>
      <c r="CT53" s="1323"/>
      <c r="CU53" s="1323"/>
      <c r="CV53" s="1322"/>
      <c r="CW53" s="1323"/>
      <c r="CX53" s="1323"/>
      <c r="CY53" s="1323"/>
      <c r="CZ53" s="1323"/>
      <c r="DA53" s="1323"/>
      <c r="DB53" s="1323"/>
      <c r="DC53" s="1323"/>
    </row>
    <row r="54" spans="1:109" x14ac:dyDescent="0.15">
      <c r="A54" s="402"/>
      <c r="B54" s="394"/>
      <c r="G54" s="1335"/>
      <c r="H54" s="1335"/>
      <c r="I54" s="1317"/>
      <c r="J54" s="1317"/>
      <c r="K54" s="1334"/>
      <c r="L54" s="1334"/>
      <c r="M54" s="1334"/>
      <c r="N54" s="1334"/>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2"/>
      <c r="B55" s="394"/>
      <c r="G55" s="1317"/>
      <c r="H55" s="1317"/>
      <c r="I55" s="1317"/>
      <c r="J55" s="1317"/>
      <c r="K55" s="1334"/>
      <c r="L55" s="1334"/>
      <c r="M55" s="1334"/>
      <c r="N55" s="1334"/>
      <c r="AN55" s="1321" t="s">
        <v>595</v>
      </c>
      <c r="AO55" s="1321"/>
      <c r="AP55" s="1321"/>
      <c r="AQ55" s="1321"/>
      <c r="AR55" s="1321"/>
      <c r="AS55" s="1321"/>
      <c r="AT55" s="1321"/>
      <c r="AU55" s="1321"/>
      <c r="AV55" s="1321"/>
      <c r="AW55" s="1321"/>
      <c r="AX55" s="1321"/>
      <c r="AY55" s="1321"/>
      <c r="AZ55" s="1321"/>
      <c r="BA55" s="1321"/>
      <c r="BB55" s="1324" t="s">
        <v>596</v>
      </c>
      <c r="BC55" s="1324"/>
      <c r="BD55" s="1324"/>
      <c r="BE55" s="1324"/>
      <c r="BF55" s="1324"/>
      <c r="BG55" s="1324"/>
      <c r="BH55" s="1324"/>
      <c r="BI55" s="1324"/>
      <c r="BJ55" s="1324"/>
      <c r="BK55" s="1324"/>
      <c r="BL55" s="1324"/>
      <c r="BM55" s="1324"/>
      <c r="BN55" s="1324"/>
      <c r="BO55" s="1324"/>
      <c r="BP55" s="1322"/>
      <c r="BQ55" s="1323"/>
      <c r="BR55" s="1323"/>
      <c r="BS55" s="1323"/>
      <c r="BT55" s="1323"/>
      <c r="BU55" s="1323"/>
      <c r="BV55" s="1323"/>
      <c r="BW55" s="1323"/>
      <c r="BX55" s="1323">
        <v>58.9</v>
      </c>
      <c r="BY55" s="1323"/>
      <c r="BZ55" s="1323"/>
      <c r="CA55" s="1323"/>
      <c r="CB55" s="1323"/>
      <c r="CC55" s="1323"/>
      <c r="CD55" s="1323"/>
      <c r="CE55" s="1323"/>
      <c r="CF55" s="1323">
        <v>51.4</v>
      </c>
      <c r="CG55" s="1323"/>
      <c r="CH55" s="1323"/>
      <c r="CI55" s="1323"/>
      <c r="CJ55" s="1323"/>
      <c r="CK55" s="1323"/>
      <c r="CL55" s="1323"/>
      <c r="CM55" s="1323"/>
      <c r="CN55" s="1323">
        <v>46.8</v>
      </c>
      <c r="CO55" s="1323"/>
      <c r="CP55" s="1323"/>
      <c r="CQ55" s="1323"/>
      <c r="CR55" s="1323"/>
      <c r="CS55" s="1323"/>
      <c r="CT55" s="1323"/>
      <c r="CU55" s="1323"/>
      <c r="CV55" s="1322"/>
      <c r="CW55" s="1323"/>
      <c r="CX55" s="1323"/>
      <c r="CY55" s="1323"/>
      <c r="CZ55" s="1323"/>
      <c r="DA55" s="1323"/>
      <c r="DB55" s="1323"/>
      <c r="DC55" s="1323"/>
    </row>
    <row r="56" spans="1:109" x14ac:dyDescent="0.15">
      <c r="A56" s="402"/>
      <c r="B56" s="394"/>
      <c r="G56" s="1317"/>
      <c r="H56" s="1317"/>
      <c r="I56" s="1317"/>
      <c r="J56" s="1317"/>
      <c r="K56" s="1334"/>
      <c r="L56" s="1334"/>
      <c r="M56" s="1334"/>
      <c r="N56" s="1334"/>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x14ac:dyDescent="0.15">
      <c r="B57" s="406"/>
      <c r="G57" s="1317"/>
      <c r="H57" s="1317"/>
      <c r="I57" s="1337"/>
      <c r="J57" s="1337"/>
      <c r="K57" s="1334"/>
      <c r="L57" s="1334"/>
      <c r="M57" s="1334"/>
      <c r="N57" s="1334"/>
      <c r="AM57" s="387"/>
      <c r="AN57" s="1321"/>
      <c r="AO57" s="1321"/>
      <c r="AP57" s="1321"/>
      <c r="AQ57" s="1321"/>
      <c r="AR57" s="1321"/>
      <c r="AS57" s="1321"/>
      <c r="AT57" s="1321"/>
      <c r="AU57" s="1321"/>
      <c r="AV57" s="1321"/>
      <c r="AW57" s="1321"/>
      <c r="AX57" s="1321"/>
      <c r="AY57" s="1321"/>
      <c r="AZ57" s="1321"/>
      <c r="BA57" s="1321"/>
      <c r="BB57" s="1324" t="s">
        <v>594</v>
      </c>
      <c r="BC57" s="1324"/>
      <c r="BD57" s="1324"/>
      <c r="BE57" s="1324"/>
      <c r="BF57" s="1324"/>
      <c r="BG57" s="1324"/>
      <c r="BH57" s="1324"/>
      <c r="BI57" s="1324"/>
      <c r="BJ57" s="1324"/>
      <c r="BK57" s="1324"/>
      <c r="BL57" s="1324"/>
      <c r="BM57" s="1324"/>
      <c r="BN57" s="1324"/>
      <c r="BO57" s="1324"/>
      <c r="BP57" s="1322"/>
      <c r="BQ57" s="1323"/>
      <c r="BR57" s="1323"/>
      <c r="BS57" s="1323"/>
      <c r="BT57" s="1323"/>
      <c r="BU57" s="1323"/>
      <c r="BV57" s="1323"/>
      <c r="BW57" s="1323"/>
      <c r="BX57" s="1323">
        <v>55.6</v>
      </c>
      <c r="BY57" s="1323"/>
      <c r="BZ57" s="1323"/>
      <c r="CA57" s="1323"/>
      <c r="CB57" s="1323"/>
      <c r="CC57" s="1323"/>
      <c r="CD57" s="1323"/>
      <c r="CE57" s="1323"/>
      <c r="CF57" s="1323">
        <v>59.8</v>
      </c>
      <c r="CG57" s="1323"/>
      <c r="CH57" s="1323"/>
      <c r="CI57" s="1323"/>
      <c r="CJ57" s="1323"/>
      <c r="CK57" s="1323"/>
      <c r="CL57" s="1323"/>
      <c r="CM57" s="1323"/>
      <c r="CN57" s="1323">
        <v>61.4</v>
      </c>
      <c r="CO57" s="1323"/>
      <c r="CP57" s="1323"/>
      <c r="CQ57" s="1323"/>
      <c r="CR57" s="1323"/>
      <c r="CS57" s="1323"/>
      <c r="CT57" s="1323"/>
      <c r="CU57" s="1323"/>
      <c r="CV57" s="1322"/>
      <c r="CW57" s="1323"/>
      <c r="CX57" s="1323"/>
      <c r="CY57" s="1323"/>
      <c r="CZ57" s="1323"/>
      <c r="DA57" s="1323"/>
      <c r="DB57" s="1323"/>
      <c r="DC57" s="1323"/>
      <c r="DD57" s="407"/>
      <c r="DE57" s="406"/>
    </row>
    <row r="58" spans="1:109" s="402" customFormat="1" x14ac:dyDescent="0.15">
      <c r="A58" s="387"/>
      <c r="B58" s="406"/>
      <c r="G58" s="1317"/>
      <c r="H58" s="1317"/>
      <c r="I58" s="1337"/>
      <c r="J58" s="1337"/>
      <c r="K58" s="1334"/>
      <c r="L58" s="1334"/>
      <c r="M58" s="1334"/>
      <c r="N58" s="1334"/>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5" t="s">
        <v>599</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541</v>
      </c>
      <c r="BQ72" s="1321"/>
      <c r="BR72" s="1321"/>
      <c r="BS72" s="1321"/>
      <c r="BT72" s="1321"/>
      <c r="BU72" s="1321"/>
      <c r="BV72" s="1321"/>
      <c r="BW72" s="1321"/>
      <c r="BX72" s="1321" t="s">
        <v>542</v>
      </c>
      <c r="BY72" s="1321"/>
      <c r="BZ72" s="1321"/>
      <c r="CA72" s="1321"/>
      <c r="CB72" s="1321"/>
      <c r="CC72" s="1321"/>
      <c r="CD72" s="1321"/>
      <c r="CE72" s="1321"/>
      <c r="CF72" s="1321" t="s">
        <v>543</v>
      </c>
      <c r="CG72" s="1321"/>
      <c r="CH72" s="1321"/>
      <c r="CI72" s="1321"/>
      <c r="CJ72" s="1321"/>
      <c r="CK72" s="1321"/>
      <c r="CL72" s="1321"/>
      <c r="CM72" s="1321"/>
      <c r="CN72" s="1321" t="s">
        <v>544</v>
      </c>
      <c r="CO72" s="1321"/>
      <c r="CP72" s="1321"/>
      <c r="CQ72" s="1321"/>
      <c r="CR72" s="1321"/>
      <c r="CS72" s="1321"/>
      <c r="CT72" s="1321"/>
      <c r="CU72" s="1321"/>
      <c r="CV72" s="1321" t="s">
        <v>545</v>
      </c>
      <c r="CW72" s="1321"/>
      <c r="CX72" s="1321"/>
      <c r="CY72" s="1321"/>
      <c r="CZ72" s="1321"/>
      <c r="DA72" s="1321"/>
      <c r="DB72" s="1321"/>
      <c r="DC72" s="1321"/>
    </row>
    <row r="73" spans="2:107" x14ac:dyDescent="0.15">
      <c r="B73" s="394"/>
      <c r="G73" s="1335"/>
      <c r="H73" s="1335"/>
      <c r="I73" s="1335"/>
      <c r="J73" s="1335"/>
      <c r="K73" s="1338"/>
      <c r="L73" s="1338"/>
      <c r="M73" s="1338"/>
      <c r="N73" s="1338"/>
      <c r="AM73" s="403"/>
      <c r="AN73" s="1324" t="s">
        <v>592</v>
      </c>
      <c r="AO73" s="1324"/>
      <c r="AP73" s="1324"/>
      <c r="AQ73" s="1324"/>
      <c r="AR73" s="1324"/>
      <c r="AS73" s="1324"/>
      <c r="AT73" s="1324"/>
      <c r="AU73" s="1324"/>
      <c r="AV73" s="1324"/>
      <c r="AW73" s="1324"/>
      <c r="AX73" s="1324"/>
      <c r="AY73" s="1324"/>
      <c r="AZ73" s="1324"/>
      <c r="BA73" s="1324"/>
      <c r="BB73" s="1324" t="s">
        <v>596</v>
      </c>
      <c r="BC73" s="1324"/>
      <c r="BD73" s="1324"/>
      <c r="BE73" s="1324"/>
      <c r="BF73" s="1324"/>
      <c r="BG73" s="1324"/>
      <c r="BH73" s="1324"/>
      <c r="BI73" s="1324"/>
      <c r="BJ73" s="1324"/>
      <c r="BK73" s="1324"/>
      <c r="BL73" s="1324"/>
      <c r="BM73" s="1324"/>
      <c r="BN73" s="1324"/>
      <c r="BO73" s="1324"/>
      <c r="BP73" s="1323">
        <v>116.5</v>
      </c>
      <c r="BQ73" s="1323"/>
      <c r="BR73" s="1323"/>
      <c r="BS73" s="1323"/>
      <c r="BT73" s="1323"/>
      <c r="BU73" s="1323"/>
      <c r="BV73" s="1323"/>
      <c r="BW73" s="1323"/>
      <c r="BX73" s="1323">
        <v>97.5</v>
      </c>
      <c r="BY73" s="1323"/>
      <c r="BZ73" s="1323"/>
      <c r="CA73" s="1323"/>
      <c r="CB73" s="1323"/>
      <c r="CC73" s="1323"/>
      <c r="CD73" s="1323"/>
      <c r="CE73" s="1323"/>
      <c r="CF73" s="1323">
        <v>92.8</v>
      </c>
      <c r="CG73" s="1323"/>
      <c r="CH73" s="1323"/>
      <c r="CI73" s="1323"/>
      <c r="CJ73" s="1323"/>
      <c r="CK73" s="1323"/>
      <c r="CL73" s="1323"/>
      <c r="CM73" s="1323"/>
      <c r="CN73" s="1323">
        <v>86</v>
      </c>
      <c r="CO73" s="1323"/>
      <c r="CP73" s="1323"/>
      <c r="CQ73" s="1323"/>
      <c r="CR73" s="1323"/>
      <c r="CS73" s="1323"/>
      <c r="CT73" s="1323"/>
      <c r="CU73" s="1323"/>
      <c r="CV73" s="1323">
        <v>72</v>
      </c>
      <c r="CW73" s="1323"/>
      <c r="CX73" s="1323"/>
      <c r="CY73" s="1323"/>
      <c r="CZ73" s="1323"/>
      <c r="DA73" s="1323"/>
      <c r="DB73" s="1323"/>
      <c r="DC73" s="1323"/>
    </row>
    <row r="74" spans="2:107" x14ac:dyDescent="0.15">
      <c r="B74" s="394"/>
      <c r="G74" s="1335"/>
      <c r="H74" s="1335"/>
      <c r="I74" s="1335"/>
      <c r="J74" s="1335"/>
      <c r="K74" s="1338"/>
      <c r="L74" s="1338"/>
      <c r="M74" s="1338"/>
      <c r="N74" s="1338"/>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4"/>
      <c r="G75" s="1335"/>
      <c r="H75" s="1335"/>
      <c r="I75" s="1317"/>
      <c r="J75" s="1317"/>
      <c r="K75" s="1334"/>
      <c r="L75" s="1334"/>
      <c r="M75" s="1334"/>
      <c r="N75" s="1334"/>
      <c r="AM75" s="403"/>
      <c r="AN75" s="1324"/>
      <c r="AO75" s="1324"/>
      <c r="AP75" s="1324"/>
      <c r="AQ75" s="1324"/>
      <c r="AR75" s="1324"/>
      <c r="AS75" s="1324"/>
      <c r="AT75" s="1324"/>
      <c r="AU75" s="1324"/>
      <c r="AV75" s="1324"/>
      <c r="AW75" s="1324"/>
      <c r="AX75" s="1324"/>
      <c r="AY75" s="1324"/>
      <c r="AZ75" s="1324"/>
      <c r="BA75" s="1324"/>
      <c r="BB75" s="1324" t="s">
        <v>598</v>
      </c>
      <c r="BC75" s="1324"/>
      <c r="BD75" s="1324"/>
      <c r="BE75" s="1324"/>
      <c r="BF75" s="1324"/>
      <c r="BG75" s="1324"/>
      <c r="BH75" s="1324"/>
      <c r="BI75" s="1324"/>
      <c r="BJ75" s="1324"/>
      <c r="BK75" s="1324"/>
      <c r="BL75" s="1324"/>
      <c r="BM75" s="1324"/>
      <c r="BN75" s="1324"/>
      <c r="BO75" s="1324"/>
      <c r="BP75" s="1323">
        <v>14.3</v>
      </c>
      <c r="BQ75" s="1323"/>
      <c r="BR75" s="1323"/>
      <c r="BS75" s="1323"/>
      <c r="BT75" s="1323"/>
      <c r="BU75" s="1323"/>
      <c r="BV75" s="1323"/>
      <c r="BW75" s="1323"/>
      <c r="BX75" s="1323">
        <v>13.4</v>
      </c>
      <c r="BY75" s="1323"/>
      <c r="BZ75" s="1323"/>
      <c r="CA75" s="1323"/>
      <c r="CB75" s="1323"/>
      <c r="CC75" s="1323"/>
      <c r="CD75" s="1323"/>
      <c r="CE75" s="1323"/>
      <c r="CF75" s="1323">
        <v>11.8</v>
      </c>
      <c r="CG75" s="1323"/>
      <c r="CH75" s="1323"/>
      <c r="CI75" s="1323"/>
      <c r="CJ75" s="1323"/>
      <c r="CK75" s="1323"/>
      <c r="CL75" s="1323"/>
      <c r="CM75" s="1323"/>
      <c r="CN75" s="1323">
        <v>10.8</v>
      </c>
      <c r="CO75" s="1323"/>
      <c r="CP75" s="1323"/>
      <c r="CQ75" s="1323"/>
      <c r="CR75" s="1323"/>
      <c r="CS75" s="1323"/>
      <c r="CT75" s="1323"/>
      <c r="CU75" s="1323"/>
      <c r="CV75" s="1323">
        <v>10.3</v>
      </c>
      <c r="CW75" s="1323"/>
      <c r="CX75" s="1323"/>
      <c r="CY75" s="1323"/>
      <c r="CZ75" s="1323"/>
      <c r="DA75" s="1323"/>
      <c r="DB75" s="1323"/>
      <c r="DC75" s="1323"/>
    </row>
    <row r="76" spans="2:107" x14ac:dyDescent="0.15">
      <c r="B76" s="394"/>
      <c r="G76" s="1335"/>
      <c r="H76" s="1335"/>
      <c r="I76" s="1317"/>
      <c r="J76" s="1317"/>
      <c r="K76" s="1334"/>
      <c r="L76" s="1334"/>
      <c r="M76" s="1334"/>
      <c r="N76" s="1334"/>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4"/>
      <c r="G77" s="1317"/>
      <c r="H77" s="1317"/>
      <c r="I77" s="1317"/>
      <c r="J77" s="1317"/>
      <c r="K77" s="1338"/>
      <c r="L77" s="1338"/>
      <c r="M77" s="1338"/>
      <c r="N77" s="1338"/>
      <c r="AN77" s="1321" t="s">
        <v>595</v>
      </c>
      <c r="AO77" s="1321"/>
      <c r="AP77" s="1321"/>
      <c r="AQ77" s="1321"/>
      <c r="AR77" s="1321"/>
      <c r="AS77" s="1321"/>
      <c r="AT77" s="1321"/>
      <c r="AU77" s="1321"/>
      <c r="AV77" s="1321"/>
      <c r="AW77" s="1321"/>
      <c r="AX77" s="1321"/>
      <c r="AY77" s="1321"/>
      <c r="AZ77" s="1321"/>
      <c r="BA77" s="1321"/>
      <c r="BB77" s="1324" t="s">
        <v>596</v>
      </c>
      <c r="BC77" s="1324"/>
      <c r="BD77" s="1324"/>
      <c r="BE77" s="1324"/>
      <c r="BF77" s="1324"/>
      <c r="BG77" s="1324"/>
      <c r="BH77" s="1324"/>
      <c r="BI77" s="1324"/>
      <c r="BJ77" s="1324"/>
      <c r="BK77" s="1324"/>
      <c r="BL77" s="1324"/>
      <c r="BM77" s="1324"/>
      <c r="BN77" s="1324"/>
      <c r="BO77" s="1324"/>
      <c r="BP77" s="1323">
        <v>54</v>
      </c>
      <c r="BQ77" s="1323"/>
      <c r="BR77" s="1323"/>
      <c r="BS77" s="1323"/>
      <c r="BT77" s="1323"/>
      <c r="BU77" s="1323"/>
      <c r="BV77" s="1323"/>
      <c r="BW77" s="1323"/>
      <c r="BX77" s="1323">
        <v>58.9</v>
      </c>
      <c r="BY77" s="1323"/>
      <c r="BZ77" s="1323"/>
      <c r="CA77" s="1323"/>
      <c r="CB77" s="1323"/>
      <c r="CC77" s="1323"/>
      <c r="CD77" s="1323"/>
      <c r="CE77" s="1323"/>
      <c r="CF77" s="1323">
        <v>51.4</v>
      </c>
      <c r="CG77" s="1323"/>
      <c r="CH77" s="1323"/>
      <c r="CI77" s="1323"/>
      <c r="CJ77" s="1323"/>
      <c r="CK77" s="1323"/>
      <c r="CL77" s="1323"/>
      <c r="CM77" s="1323"/>
      <c r="CN77" s="1323">
        <v>46.8</v>
      </c>
      <c r="CO77" s="1323"/>
      <c r="CP77" s="1323"/>
      <c r="CQ77" s="1323"/>
      <c r="CR77" s="1323"/>
      <c r="CS77" s="1323"/>
      <c r="CT77" s="1323"/>
      <c r="CU77" s="1323"/>
      <c r="CV77" s="1323">
        <v>48.4</v>
      </c>
      <c r="CW77" s="1323"/>
      <c r="CX77" s="1323"/>
      <c r="CY77" s="1323"/>
      <c r="CZ77" s="1323"/>
      <c r="DA77" s="1323"/>
      <c r="DB77" s="1323"/>
      <c r="DC77" s="1323"/>
    </row>
    <row r="78" spans="2:107" x14ac:dyDescent="0.15">
      <c r="B78" s="394"/>
      <c r="G78" s="1317"/>
      <c r="H78" s="1317"/>
      <c r="I78" s="1317"/>
      <c r="J78" s="1317"/>
      <c r="K78" s="1338"/>
      <c r="L78" s="1338"/>
      <c r="M78" s="1338"/>
      <c r="N78" s="133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4"/>
      <c r="G79" s="1317"/>
      <c r="H79" s="1317"/>
      <c r="I79" s="1337"/>
      <c r="J79" s="1337"/>
      <c r="K79" s="1339"/>
      <c r="L79" s="1339"/>
      <c r="M79" s="1339"/>
      <c r="N79" s="1339"/>
      <c r="AN79" s="1321"/>
      <c r="AO79" s="1321"/>
      <c r="AP79" s="1321"/>
      <c r="AQ79" s="1321"/>
      <c r="AR79" s="1321"/>
      <c r="AS79" s="1321"/>
      <c r="AT79" s="1321"/>
      <c r="AU79" s="1321"/>
      <c r="AV79" s="1321"/>
      <c r="AW79" s="1321"/>
      <c r="AX79" s="1321"/>
      <c r="AY79" s="1321"/>
      <c r="AZ79" s="1321"/>
      <c r="BA79" s="1321"/>
      <c r="BB79" s="1324" t="s">
        <v>598</v>
      </c>
      <c r="BC79" s="1324"/>
      <c r="BD79" s="1324"/>
      <c r="BE79" s="1324"/>
      <c r="BF79" s="1324"/>
      <c r="BG79" s="1324"/>
      <c r="BH79" s="1324"/>
      <c r="BI79" s="1324"/>
      <c r="BJ79" s="1324"/>
      <c r="BK79" s="1324"/>
      <c r="BL79" s="1324"/>
      <c r="BM79" s="1324"/>
      <c r="BN79" s="1324"/>
      <c r="BO79" s="1324"/>
      <c r="BP79" s="1323">
        <v>11.5</v>
      </c>
      <c r="BQ79" s="1323"/>
      <c r="BR79" s="1323"/>
      <c r="BS79" s="1323"/>
      <c r="BT79" s="1323"/>
      <c r="BU79" s="1323"/>
      <c r="BV79" s="1323"/>
      <c r="BW79" s="1323"/>
      <c r="BX79" s="1323">
        <v>10.8</v>
      </c>
      <c r="BY79" s="1323"/>
      <c r="BZ79" s="1323"/>
      <c r="CA79" s="1323"/>
      <c r="CB79" s="1323"/>
      <c r="CC79" s="1323"/>
      <c r="CD79" s="1323"/>
      <c r="CE79" s="1323"/>
      <c r="CF79" s="1323">
        <v>10.199999999999999</v>
      </c>
      <c r="CG79" s="1323"/>
      <c r="CH79" s="1323"/>
      <c r="CI79" s="1323"/>
      <c r="CJ79" s="1323"/>
      <c r="CK79" s="1323"/>
      <c r="CL79" s="1323"/>
      <c r="CM79" s="1323"/>
      <c r="CN79" s="1323">
        <v>9.9</v>
      </c>
      <c r="CO79" s="1323"/>
      <c r="CP79" s="1323"/>
      <c r="CQ79" s="1323"/>
      <c r="CR79" s="1323"/>
      <c r="CS79" s="1323"/>
      <c r="CT79" s="1323"/>
      <c r="CU79" s="1323"/>
      <c r="CV79" s="1323">
        <v>9.9</v>
      </c>
      <c r="CW79" s="1323"/>
      <c r="CX79" s="1323"/>
      <c r="CY79" s="1323"/>
      <c r="CZ79" s="1323"/>
      <c r="DA79" s="1323"/>
      <c r="DB79" s="1323"/>
      <c r="DC79" s="1323"/>
    </row>
    <row r="80" spans="2:107" x14ac:dyDescent="0.15">
      <c r="B80" s="394"/>
      <c r="G80" s="1317"/>
      <c r="H80" s="1317"/>
      <c r="I80" s="1337"/>
      <c r="J80" s="1337"/>
      <c r="K80" s="1339"/>
      <c r="L80" s="1339"/>
      <c r="M80" s="1339"/>
      <c r="N80" s="133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vKUeArJhkf9LSyDhAoKscK2aAkJgGSLeMOoHNg8UtaW8xEQFE0gCUYlIcakGGANDmKRIpx8OlloPx+qJqmimg==" saltValue="r4+77wr0elJLOixO8G61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CUnJ0t2It5Sm1f5H7P5eiKwKr7MZM+Tue1fdK6q8UwzRMo1TSYON4NV/jixDhiJC3ya3SbPso4EUW19Y+FFFg==" saltValue="RuH6Pd0ajMWVi69CuunIOg=="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R135"/>
  <sheetViews>
    <sheetView showGridLines="0" view="pageBreakPreview"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ZJb3FCZDLYkA4sNej2FKVc+aotOG7Rvd3hlvcmmxrU9fOSOLU+kemZjidmjSLwQNPerndKZbuxL6vFOlM6aWw==" saltValue="0oVA5tf9w2xZQ3BfgTFg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103426</v>
      </c>
      <c r="E3" s="161"/>
      <c r="F3" s="162">
        <v>132212</v>
      </c>
      <c r="G3" s="163"/>
      <c r="H3" s="164"/>
    </row>
    <row r="4" spans="1:8" x14ac:dyDescent="0.15">
      <c r="A4" s="165"/>
      <c r="B4" s="166"/>
      <c r="C4" s="167"/>
      <c r="D4" s="168">
        <v>92017</v>
      </c>
      <c r="E4" s="169"/>
      <c r="F4" s="170">
        <v>67114</v>
      </c>
      <c r="G4" s="171"/>
      <c r="H4" s="172"/>
    </row>
    <row r="5" spans="1:8" x14ac:dyDescent="0.15">
      <c r="A5" s="153" t="s">
        <v>533</v>
      </c>
      <c r="B5" s="158"/>
      <c r="C5" s="159"/>
      <c r="D5" s="160">
        <v>71907</v>
      </c>
      <c r="E5" s="161"/>
      <c r="F5" s="162">
        <v>93741</v>
      </c>
      <c r="G5" s="163"/>
      <c r="H5" s="164"/>
    </row>
    <row r="6" spans="1:8" x14ac:dyDescent="0.15">
      <c r="A6" s="165"/>
      <c r="B6" s="166"/>
      <c r="C6" s="167"/>
      <c r="D6" s="168">
        <v>62476</v>
      </c>
      <c r="E6" s="169"/>
      <c r="F6" s="170">
        <v>46285</v>
      </c>
      <c r="G6" s="171"/>
      <c r="H6" s="172"/>
    </row>
    <row r="7" spans="1:8" x14ac:dyDescent="0.15">
      <c r="A7" s="153" t="s">
        <v>534</v>
      </c>
      <c r="B7" s="158"/>
      <c r="C7" s="159"/>
      <c r="D7" s="160">
        <v>45926</v>
      </c>
      <c r="E7" s="161"/>
      <c r="F7" s="162">
        <v>107537</v>
      </c>
      <c r="G7" s="163"/>
      <c r="H7" s="164"/>
    </row>
    <row r="8" spans="1:8" x14ac:dyDescent="0.15">
      <c r="A8" s="165"/>
      <c r="B8" s="166"/>
      <c r="C8" s="167"/>
      <c r="D8" s="168">
        <v>22679</v>
      </c>
      <c r="E8" s="169"/>
      <c r="F8" s="170">
        <v>57923</v>
      </c>
      <c r="G8" s="171"/>
      <c r="H8" s="172"/>
    </row>
    <row r="9" spans="1:8" x14ac:dyDescent="0.15">
      <c r="A9" s="153" t="s">
        <v>535</v>
      </c>
      <c r="B9" s="158"/>
      <c r="C9" s="159"/>
      <c r="D9" s="160">
        <v>35873</v>
      </c>
      <c r="E9" s="161"/>
      <c r="F9" s="162">
        <v>113913</v>
      </c>
      <c r="G9" s="163"/>
      <c r="H9" s="164"/>
    </row>
    <row r="10" spans="1:8" x14ac:dyDescent="0.15">
      <c r="A10" s="165"/>
      <c r="B10" s="166"/>
      <c r="C10" s="167"/>
      <c r="D10" s="168">
        <v>19205</v>
      </c>
      <c r="E10" s="169"/>
      <c r="F10" s="170">
        <v>53160</v>
      </c>
      <c r="G10" s="171"/>
      <c r="H10" s="172"/>
    </row>
    <row r="11" spans="1:8" x14ac:dyDescent="0.15">
      <c r="A11" s="153" t="s">
        <v>536</v>
      </c>
      <c r="B11" s="158"/>
      <c r="C11" s="159"/>
      <c r="D11" s="160">
        <v>20990</v>
      </c>
      <c r="E11" s="161"/>
      <c r="F11" s="162">
        <v>115050</v>
      </c>
      <c r="G11" s="163"/>
      <c r="H11" s="164"/>
    </row>
    <row r="12" spans="1:8" x14ac:dyDescent="0.15">
      <c r="A12" s="165"/>
      <c r="B12" s="166"/>
      <c r="C12" s="173"/>
      <c r="D12" s="168">
        <v>16329</v>
      </c>
      <c r="E12" s="169"/>
      <c r="F12" s="170">
        <v>53792</v>
      </c>
      <c r="G12" s="171"/>
      <c r="H12" s="172"/>
    </row>
    <row r="13" spans="1:8" x14ac:dyDescent="0.15">
      <c r="A13" s="153"/>
      <c r="B13" s="158"/>
      <c r="C13" s="174"/>
      <c r="D13" s="175">
        <v>55624</v>
      </c>
      <c r="E13" s="176"/>
      <c r="F13" s="177">
        <v>112491</v>
      </c>
      <c r="G13" s="178"/>
      <c r="H13" s="164"/>
    </row>
    <row r="14" spans="1:8" x14ac:dyDescent="0.15">
      <c r="A14" s="165"/>
      <c r="B14" s="166"/>
      <c r="C14" s="167"/>
      <c r="D14" s="168">
        <v>42541</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6.87</v>
      </c>
      <c r="C19" s="179">
        <f>ROUND(VALUE(SUBSTITUTE(実質収支比率等に係る経年分析!G$48,"▲","-")),2)</f>
        <v>6.42</v>
      </c>
      <c r="D19" s="179">
        <f>ROUND(VALUE(SUBSTITUTE(実質収支比率等に係る経年分析!H$48,"▲","-")),2)</f>
        <v>5.58</v>
      </c>
      <c r="E19" s="179">
        <f>ROUND(VALUE(SUBSTITUTE(実質収支比率等に係る経年分析!I$48,"▲","-")),2)</f>
        <v>5.31</v>
      </c>
      <c r="F19" s="179">
        <f>ROUND(VALUE(SUBSTITUTE(実質収支比率等に係る経年分析!J$48,"▲","-")),2)</f>
        <v>5.32</v>
      </c>
    </row>
    <row r="20" spans="1:11" x14ac:dyDescent="0.15">
      <c r="A20" s="179" t="s">
        <v>55</v>
      </c>
      <c r="B20" s="179">
        <f>ROUND(VALUE(SUBSTITUTE(実質収支比率等に係る経年分析!F$47,"▲","-")),2)</f>
        <v>10.62</v>
      </c>
      <c r="C20" s="179">
        <f>ROUND(VALUE(SUBSTITUTE(実質収支比率等に係る経年分析!G$47,"▲","-")),2)</f>
        <v>10.26</v>
      </c>
      <c r="D20" s="179">
        <f>ROUND(VALUE(SUBSTITUTE(実質収支比率等に係る経年分析!H$47,"▲","-")),2)</f>
        <v>13.91</v>
      </c>
      <c r="E20" s="179">
        <f>ROUND(VALUE(SUBSTITUTE(実質収支比率等に係る経年分析!I$47,"▲","-")),2)</f>
        <v>10.71</v>
      </c>
      <c r="F20" s="179">
        <f>ROUND(VALUE(SUBSTITUTE(実質収支比率等に係る経年分析!J$47,"▲","-")),2)</f>
        <v>10.32</v>
      </c>
    </row>
    <row r="21" spans="1:11" x14ac:dyDescent="0.15">
      <c r="A21" s="179" t="s">
        <v>56</v>
      </c>
      <c r="B21" s="179">
        <f>IF(ISNUMBER(VALUE(SUBSTITUTE(実質収支比率等に係る経年分析!F$49,"▲","-"))),ROUND(VALUE(SUBSTITUTE(実質収支比率等に係る経年分析!F$49,"▲","-")),2),NA())</f>
        <v>1.7</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-1.04</v>
      </c>
      <c r="E21" s="179">
        <f>IF(ISNUMBER(VALUE(SUBSTITUTE(実質収支比率等に係る経年分析!I$49,"▲","-"))),ROUND(VALUE(SUBSTITUTE(実質収支比率等に係る経年分析!I$49,"▲","-")),2),NA())</f>
        <v>-3.79</v>
      </c>
      <c r="F21" s="179">
        <f>IF(ISNUMBER(VALUE(SUBSTITUTE(実質収支比率等に係る経年分析!J$49,"▲","-"))),ROUND(VALUE(SUBSTITUTE(実質収支比率等に係る経年分析!J$49,"▲","-")),2),NA())</f>
        <v>-0.51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三戸町立学校給食共同調理場特別会計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三戸町後期高齢者医療特別会計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三戸町営簡易水道事業特別会計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三戸町下水道事業特別会計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三戸町国民健康保険事業勘定特別会計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2.0099999999999998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1.33</v>
      </c>
    </row>
    <row r="34" spans="1:16" x14ac:dyDescent="0.15">
      <c r="A34" s="180" t="str">
        <f>IF(連結実質赤字比率に係る赤字・黒字の構成分析!C$36="",NA(),連結実質赤字比率に係る赤字・黒字の構成分析!C$36)</f>
        <v>三戸町介護保険特別会計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5.31</v>
      </c>
    </row>
    <row r="36" spans="1:16" x14ac:dyDescent="0.15">
      <c r="A36" s="180" t="str">
        <f>IF(連結実質赤字比率に係る赤字・黒字の構成分析!C$34="",NA(),連結実質赤字比率に係る赤字・黒字の構成分析!C$34)</f>
        <v>三戸町国民健康保険直診勘定三戸中央病院事業特別会計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f>IF(ROUND(VALUE(SUBSTITUTE(連結実質赤字比率に係る赤字・黒字の構成分析!I$34,"▲", "-")), 2) &lt; 0, ABS(ROUND(VALUE(SUBSTITUTE(連結実質赤字比率に係る赤字・黒字の構成分析!I$34,"▲", "-")), 2)), NA())</f>
        <v>1.86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2.48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589</v>
      </c>
      <c r="E42" s="181"/>
      <c r="F42" s="181"/>
      <c r="G42" s="181">
        <f>'実質公債費比率（分子）の構造'!L$52</f>
        <v>626</v>
      </c>
      <c r="H42" s="181"/>
      <c r="I42" s="181"/>
      <c r="J42" s="181">
        <f>'実質公債費比率（分子）の構造'!M$52</f>
        <v>596</v>
      </c>
      <c r="K42" s="181"/>
      <c r="L42" s="181"/>
      <c r="M42" s="181">
        <f>'実質公債費比率（分子）の構造'!N$52</f>
        <v>639</v>
      </c>
      <c r="N42" s="181"/>
      <c r="O42" s="181"/>
      <c r="P42" s="181">
        <f>'実質公債費比率（分子）の構造'!O$52</f>
        <v>692</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10</v>
      </c>
      <c r="L44" s="181"/>
      <c r="M44" s="181"/>
      <c r="N44" s="181">
        <f>'実質公債費比率（分子）の構造'!O$50</f>
        <v>10</v>
      </c>
      <c r="O44" s="181"/>
      <c r="P44" s="181"/>
    </row>
    <row r="45" spans="1:16" x14ac:dyDescent="0.15">
      <c r="A45" s="181" t="s">
        <v>66</v>
      </c>
      <c r="B45" s="181">
        <f>'実質公債費比率（分子）の構造'!K$49</f>
        <v>42</v>
      </c>
      <c r="C45" s="181"/>
      <c r="D45" s="181"/>
      <c r="E45" s="181">
        <f>'実質公債費比率（分子）の構造'!L$49</f>
        <v>39</v>
      </c>
      <c r="F45" s="181"/>
      <c r="G45" s="181"/>
      <c r="H45" s="181">
        <f>'実質公債費比率（分子）の構造'!M$49</f>
        <v>40</v>
      </c>
      <c r="I45" s="181"/>
      <c r="J45" s="181"/>
      <c r="K45" s="181">
        <f>'実質公債費比率（分子）の構造'!N$49</f>
        <v>39</v>
      </c>
      <c r="L45" s="181"/>
      <c r="M45" s="181"/>
      <c r="N45" s="181">
        <f>'実質公債費比率（分子）の構造'!O$49</f>
        <v>40</v>
      </c>
      <c r="O45" s="181"/>
      <c r="P45" s="181"/>
    </row>
    <row r="46" spans="1:16" x14ac:dyDescent="0.15">
      <c r="A46" s="181" t="s">
        <v>67</v>
      </c>
      <c r="B46" s="181">
        <f>'実質公債費比率（分子）の構造'!K$48</f>
        <v>380</v>
      </c>
      <c r="C46" s="181"/>
      <c r="D46" s="181"/>
      <c r="E46" s="181">
        <f>'実質公債費比率（分子）の構造'!L$48</f>
        <v>396</v>
      </c>
      <c r="F46" s="181"/>
      <c r="G46" s="181"/>
      <c r="H46" s="181">
        <f>'実質公債費比率（分子）の構造'!M$48</f>
        <v>261</v>
      </c>
      <c r="I46" s="181"/>
      <c r="J46" s="181"/>
      <c r="K46" s="181">
        <f>'実質公債費比率（分子）の構造'!N$48</f>
        <v>270</v>
      </c>
      <c r="L46" s="181"/>
      <c r="M46" s="181"/>
      <c r="N46" s="181">
        <f>'実質公債費比率（分子）の構造'!O$48</f>
        <v>281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614</v>
      </c>
      <c r="C49" s="181"/>
      <c r="D49" s="181"/>
      <c r="E49" s="181">
        <f>'実質公債費比率（分子）の構造'!L$45</f>
        <v>637</v>
      </c>
      <c r="F49" s="181"/>
      <c r="G49" s="181"/>
      <c r="H49" s="181">
        <f>'実質公債費比率（分子）の構造'!M$45</f>
        <v>601</v>
      </c>
      <c r="I49" s="181"/>
      <c r="J49" s="181"/>
      <c r="K49" s="181">
        <f>'実質公債費比率（分子）の構造'!N$45</f>
        <v>654</v>
      </c>
      <c r="L49" s="181"/>
      <c r="M49" s="181"/>
      <c r="N49" s="181">
        <f>'実質公債費比率（分子）の構造'!O$45</f>
        <v>725</v>
      </c>
      <c r="O49" s="181"/>
      <c r="P49" s="181"/>
    </row>
    <row r="50" spans="1:16" x14ac:dyDescent="0.15">
      <c r="A50" s="181" t="s">
        <v>71</v>
      </c>
      <c r="B50" s="181" t="e">
        <f>NA()</f>
        <v>#N/A</v>
      </c>
      <c r="C50" s="181">
        <f>IF(ISNUMBER('実質公債費比率（分子）の構造'!K$53),'実質公債費比率（分子）の構造'!K$53,NA())</f>
        <v>447</v>
      </c>
      <c r="D50" s="181" t="e">
        <f>NA()</f>
        <v>#N/A</v>
      </c>
      <c r="E50" s="181" t="e">
        <f>NA()</f>
        <v>#N/A</v>
      </c>
      <c r="F50" s="181">
        <f>IF(ISNUMBER('実質公債費比率（分子）の構造'!L$53),'実質公債費比率（分子）の構造'!L$53,NA())</f>
        <v>446</v>
      </c>
      <c r="G50" s="181" t="e">
        <f>NA()</f>
        <v>#N/A</v>
      </c>
      <c r="H50" s="181" t="e">
        <f>NA()</f>
        <v>#N/A</v>
      </c>
      <c r="I50" s="181">
        <f>IF(ISNUMBER('実質公債費比率（分子）の構造'!M$53),'実質公債費比率（分子）の構造'!M$53,NA())</f>
        <v>306</v>
      </c>
      <c r="J50" s="181" t="e">
        <f>NA()</f>
        <v>#N/A</v>
      </c>
      <c r="K50" s="181" t="e">
        <f>NA()</f>
        <v>#N/A</v>
      </c>
      <c r="L50" s="181">
        <f>IF(ISNUMBER('実質公債費比率（分子）の構造'!N$53),'実質公債費比率（分子）の構造'!N$53,NA())</f>
        <v>334</v>
      </c>
      <c r="M50" s="181" t="e">
        <f>NA()</f>
        <v>#N/A</v>
      </c>
      <c r="N50" s="181" t="e">
        <f>NA()</f>
        <v>#N/A</v>
      </c>
      <c r="O50" s="181">
        <f>IF(ISNUMBER('実質公債費比率（分子）の構造'!O$53),'実質公債費比率（分子）の構造'!O$53,NA())</f>
        <v>364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7761</v>
      </c>
      <c r="E56" s="180"/>
      <c r="F56" s="180"/>
      <c r="G56" s="180">
        <f>'将来負担比率（分子）の構造'!J$52</f>
        <v>7892</v>
      </c>
      <c r="H56" s="180"/>
      <c r="I56" s="180"/>
      <c r="J56" s="180">
        <f>'将来負担比率（分子）の構造'!K$52</f>
        <v>7616</v>
      </c>
      <c r="K56" s="180"/>
      <c r="L56" s="180"/>
      <c r="M56" s="180">
        <f>'将来負担比率（分子）の構造'!L$52</f>
        <v>7417</v>
      </c>
      <c r="N56" s="180"/>
      <c r="O56" s="180"/>
      <c r="P56" s="180">
        <f>'将来負担比率（分子）の構造'!M$52</f>
        <v>7248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1364</v>
      </c>
      <c r="E58" s="180"/>
      <c r="F58" s="180"/>
      <c r="G58" s="180">
        <f>'将来負担比率（分子）の構造'!J$50</f>
        <v>1402</v>
      </c>
      <c r="H58" s="180"/>
      <c r="I58" s="180"/>
      <c r="J58" s="180">
        <f>'将来負担比率（分子）の構造'!K$50</f>
        <v>1673</v>
      </c>
      <c r="K58" s="180"/>
      <c r="L58" s="180"/>
      <c r="M58" s="180">
        <f>'将来負担比率（分子）の構造'!L$50</f>
        <v>1821</v>
      </c>
      <c r="N58" s="180"/>
      <c r="O58" s="180"/>
      <c r="P58" s="180">
        <f>'将来負担比率（分子）の構造'!M$50</f>
        <v>1971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714</v>
      </c>
      <c r="C62" s="180"/>
      <c r="D62" s="180"/>
      <c r="E62" s="180">
        <f>'将来負担比率（分子）の構造'!J$45</f>
        <v>630</v>
      </c>
      <c r="F62" s="180"/>
      <c r="G62" s="180"/>
      <c r="H62" s="180">
        <f>'将来負担比率（分子）の構造'!K$45</f>
        <v>579</v>
      </c>
      <c r="I62" s="180"/>
      <c r="J62" s="180"/>
      <c r="K62" s="180">
        <f>'将来負担比率（分子）の構造'!L$45</f>
        <v>548</v>
      </c>
      <c r="L62" s="180"/>
      <c r="M62" s="180"/>
      <c r="N62" s="180">
        <f>'将来負担比率（分子）の構造'!M$45</f>
        <v>485</v>
      </c>
      <c r="O62" s="180"/>
      <c r="P62" s="180"/>
    </row>
    <row r="63" spans="1:16" x14ac:dyDescent="0.15">
      <c r="A63" s="180" t="s">
        <v>34</v>
      </c>
      <c r="B63" s="180">
        <f>'将来負担比率（分子）の構造'!I$44</f>
        <v>240</v>
      </c>
      <c r="C63" s="180"/>
      <c r="D63" s="180"/>
      <c r="E63" s="180">
        <f>'将来負担比率（分子）の構造'!J$44</f>
        <v>220</v>
      </c>
      <c r="F63" s="180"/>
      <c r="G63" s="180"/>
      <c r="H63" s="180">
        <f>'将来負担比率（分子）の構造'!K$44</f>
        <v>192</v>
      </c>
      <c r="I63" s="180"/>
      <c r="J63" s="180"/>
      <c r="K63" s="180">
        <f>'将来負担比率（分子）の構造'!L$44</f>
        <v>160</v>
      </c>
      <c r="L63" s="180"/>
      <c r="M63" s="180"/>
      <c r="N63" s="180">
        <f>'将来負担比率（分子）の構造'!M$44</f>
        <v>140</v>
      </c>
      <c r="O63" s="180"/>
      <c r="P63" s="180"/>
    </row>
    <row r="64" spans="1:16" x14ac:dyDescent="0.15">
      <c r="A64" s="180" t="s">
        <v>33</v>
      </c>
      <c r="B64" s="180">
        <f>'将来負担比率（分子）の構造'!I$43</f>
        <v>4801</v>
      </c>
      <c r="C64" s="180"/>
      <c r="D64" s="180"/>
      <c r="E64" s="180">
        <f>'将来負担比率（分子）の構造'!J$43</f>
        <v>4451</v>
      </c>
      <c r="F64" s="180"/>
      <c r="G64" s="180"/>
      <c r="H64" s="180">
        <f>'将来負担比率（分子）の構造'!K$43</f>
        <v>4323</v>
      </c>
      <c r="I64" s="180"/>
      <c r="J64" s="180"/>
      <c r="K64" s="180">
        <f>'将来負担比率（分子）の構造'!L$43</f>
        <v>4217</v>
      </c>
      <c r="L64" s="180"/>
      <c r="M64" s="180"/>
      <c r="N64" s="180">
        <f>'将来負担比率（分子）の構造'!M$43</f>
        <v>4081</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102</v>
      </c>
      <c r="I65" s="180"/>
      <c r="J65" s="180"/>
      <c r="K65" s="180">
        <f>'将来負担比率（分子）の構造'!L$42</f>
        <v>92</v>
      </c>
      <c r="L65" s="180"/>
      <c r="M65" s="180"/>
      <c r="N65" s="180">
        <f>'将来負担比率（分子）の構造'!M$42</f>
        <v>82</v>
      </c>
      <c r="O65" s="180"/>
      <c r="P65" s="180"/>
    </row>
    <row r="66" spans="1:16" x14ac:dyDescent="0.15">
      <c r="A66" s="180" t="s">
        <v>31</v>
      </c>
      <c r="B66" s="180">
        <f>'将来負担比率（分子）の構造'!I$41</f>
        <v>7247</v>
      </c>
      <c r="C66" s="180"/>
      <c r="D66" s="180"/>
      <c r="E66" s="180">
        <f>'将来負担比率（分子）の構造'!J$41</f>
        <v>7338</v>
      </c>
      <c r="F66" s="180"/>
      <c r="G66" s="180"/>
      <c r="H66" s="180">
        <f>'将来負担比率（分子）の構造'!K$41</f>
        <v>7193</v>
      </c>
      <c r="I66" s="180"/>
      <c r="J66" s="180"/>
      <c r="K66" s="180">
        <f>'将来負担比率（分子）の構造'!L$41</f>
        <v>7004</v>
      </c>
      <c r="L66" s="180"/>
      <c r="M66" s="180"/>
      <c r="N66" s="180">
        <f>'将来負担比率（分子）の構造'!M$41</f>
        <v>6699</v>
      </c>
      <c r="O66" s="180"/>
      <c r="P66" s="180"/>
    </row>
    <row r="67" spans="1:16" x14ac:dyDescent="0.15">
      <c r="A67" s="180" t="s">
        <v>75</v>
      </c>
      <c r="B67" s="180" t="e">
        <f>NA()</f>
        <v>#N/A</v>
      </c>
      <c r="C67" s="180">
        <f>IF(ISNUMBER('将来負担比率（分子）の構造'!I$53), IF('将来負担比率（分子）の構造'!I$53 &lt; 0, 0, '将来負担比率（分子）の構造'!I$53), NA())</f>
        <v>3876</v>
      </c>
      <c r="D67" s="180" t="e">
        <f>NA()</f>
        <v>#N/A</v>
      </c>
      <c r="E67" s="180" t="e">
        <f>NA()</f>
        <v>#N/A</v>
      </c>
      <c r="F67" s="180">
        <f>IF(ISNUMBER('将来負担比率（分子）の構造'!J$53), IF('将来負担比率（分子）の構造'!J$53 &lt; 0, 0, '将来負担比率（分子）の構造'!J$53), NA())</f>
        <v>3345</v>
      </c>
      <c r="G67" s="180" t="e">
        <f>NA()</f>
        <v>#N/A</v>
      </c>
      <c r="H67" s="180" t="e">
        <f>NA()</f>
        <v>#N/A</v>
      </c>
      <c r="I67" s="180">
        <f>IF(ISNUMBER('将来負担比率（分子）の構造'!K$53), IF('将来負担比率（分子）の構造'!K$53 &lt; 0, 0, '将来負担比率（分子）の構造'!K$53), NA())</f>
        <v>3100</v>
      </c>
      <c r="J67" s="180" t="e">
        <f>NA()</f>
        <v>#N/A</v>
      </c>
      <c r="K67" s="180" t="e">
        <f>NA()</f>
        <v>#N/A</v>
      </c>
      <c r="L67" s="180">
        <f>IF(ISNUMBER('将来負担比率（分子）の構造'!L$53), IF('将来負担比率（分子）の構造'!L$53 &lt; 0, 0, '将来負担比率（分子）の構造'!L$53), NA())</f>
        <v>2783</v>
      </c>
      <c r="M67" s="180" t="e">
        <f>NA()</f>
        <v>#N/A</v>
      </c>
      <c r="N67" s="180" t="e">
        <f>NA()</f>
        <v>#N/A</v>
      </c>
      <c r="O67" s="180">
        <f>IF(ISNUMBER('将来負担比率（分子）の構造'!M$53), IF('将来負担比率（分子）の構造'!M$53 &lt; 0, 0, '将来負担比率（分子）の構造'!M$53), NA())</f>
        <v>2268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547</v>
      </c>
      <c r="C72" s="184">
        <f>基金残高に係る経年分析!G55</f>
        <v>415</v>
      </c>
      <c r="D72" s="184">
        <f>基金残高に係る経年分析!H55</f>
        <v>396</v>
      </c>
    </row>
    <row r="73" spans="1:16" x14ac:dyDescent="0.15">
      <c r="A73" s="183" t="s">
        <v>78</v>
      </c>
      <c r="B73" s="184">
        <f>基金残高に係る経年分析!F56</f>
        <v>444</v>
      </c>
      <c r="C73" s="184">
        <f>基金残高に係る経年分析!G56</f>
        <v>559</v>
      </c>
      <c r="D73" s="184">
        <f>基金残高に係る経年分析!H56</f>
        <v>663</v>
      </c>
    </row>
    <row r="74" spans="1:16" x14ac:dyDescent="0.15">
      <c r="A74" s="183" t="s">
        <v>79</v>
      </c>
      <c r="B74" s="184">
        <f>基金残高に係る経年分析!F57</f>
        <v>502</v>
      </c>
      <c r="C74" s="184">
        <f>基金残高に係る経年分析!G57</f>
        <v>646</v>
      </c>
      <c r="D74" s="184">
        <f>基金残高に係る経年分析!H57</f>
        <v>661</v>
      </c>
    </row>
  </sheetData>
  <sheetProtection algorithmName="SHA-512" hashValue="7RscRNxP87284At3MdDTPLYyqYHCSt237Pw48V2yE+C73cjbwv8Fe166aNIZHa6zzq8BxB9wZ1Ta3ScxNpF6uA==" saltValue="poVcPSDSr9M6G8YfxLjb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853488</v>
      </c>
      <c r="S5" s="727"/>
      <c r="T5" s="727"/>
      <c r="U5" s="727"/>
      <c r="V5" s="727"/>
      <c r="W5" s="727"/>
      <c r="X5" s="727"/>
      <c r="Y5" s="773"/>
      <c r="Z5" s="791">
        <v>14.7</v>
      </c>
      <c r="AA5" s="791"/>
      <c r="AB5" s="791"/>
      <c r="AC5" s="791"/>
      <c r="AD5" s="792">
        <v>853488</v>
      </c>
      <c r="AE5" s="792"/>
      <c r="AF5" s="792"/>
      <c r="AG5" s="792"/>
      <c r="AH5" s="792"/>
      <c r="AI5" s="792"/>
      <c r="AJ5" s="792"/>
      <c r="AK5" s="792"/>
      <c r="AL5" s="774">
        <v>23.1</v>
      </c>
      <c r="AM5" s="743"/>
      <c r="AN5" s="743"/>
      <c r="AO5" s="775"/>
      <c r="AP5" s="760" t="s">
        <v>226</v>
      </c>
      <c r="AQ5" s="761"/>
      <c r="AR5" s="761"/>
      <c r="AS5" s="761"/>
      <c r="AT5" s="761"/>
      <c r="AU5" s="761"/>
      <c r="AV5" s="761"/>
      <c r="AW5" s="761"/>
      <c r="AX5" s="761"/>
      <c r="AY5" s="761"/>
      <c r="AZ5" s="761"/>
      <c r="BA5" s="761"/>
      <c r="BB5" s="761"/>
      <c r="BC5" s="761"/>
      <c r="BD5" s="761"/>
      <c r="BE5" s="761"/>
      <c r="BF5" s="762"/>
      <c r="BG5" s="661">
        <v>853488</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75697</v>
      </c>
      <c r="S6" s="664"/>
      <c r="T6" s="664"/>
      <c r="U6" s="664"/>
      <c r="V6" s="664"/>
      <c r="W6" s="664"/>
      <c r="X6" s="664"/>
      <c r="Y6" s="665"/>
      <c r="Z6" s="723">
        <v>1.3</v>
      </c>
      <c r="AA6" s="723"/>
      <c r="AB6" s="723"/>
      <c r="AC6" s="723"/>
      <c r="AD6" s="724">
        <v>75697</v>
      </c>
      <c r="AE6" s="724"/>
      <c r="AF6" s="724"/>
      <c r="AG6" s="724"/>
      <c r="AH6" s="724"/>
      <c r="AI6" s="724"/>
      <c r="AJ6" s="724"/>
      <c r="AK6" s="724"/>
      <c r="AL6" s="666">
        <v>2</v>
      </c>
      <c r="AM6" s="667"/>
      <c r="AN6" s="667"/>
      <c r="AO6" s="725"/>
      <c r="AP6" s="658" t="s">
        <v>232</v>
      </c>
      <c r="AQ6" s="659"/>
      <c r="AR6" s="659"/>
      <c r="AS6" s="659"/>
      <c r="AT6" s="659"/>
      <c r="AU6" s="659"/>
      <c r="AV6" s="659"/>
      <c r="AW6" s="659"/>
      <c r="AX6" s="659"/>
      <c r="AY6" s="659"/>
      <c r="AZ6" s="659"/>
      <c r="BA6" s="659"/>
      <c r="BB6" s="659"/>
      <c r="BC6" s="659"/>
      <c r="BD6" s="659"/>
      <c r="BE6" s="659"/>
      <c r="BF6" s="660"/>
      <c r="BG6" s="661">
        <v>853488</v>
      </c>
      <c r="BH6" s="664"/>
      <c r="BI6" s="664"/>
      <c r="BJ6" s="664"/>
      <c r="BK6" s="664"/>
      <c r="BL6" s="664"/>
      <c r="BM6" s="664"/>
      <c r="BN6" s="665"/>
      <c r="BO6" s="723">
        <v>100</v>
      </c>
      <c r="BP6" s="723"/>
      <c r="BQ6" s="723"/>
      <c r="BR6" s="723"/>
      <c r="BS6" s="724" t="s">
        <v>227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94898</v>
      </c>
      <c r="CS6" s="664"/>
      <c r="CT6" s="664"/>
      <c r="CU6" s="664"/>
      <c r="CV6" s="664"/>
      <c r="CW6" s="664"/>
      <c r="CX6" s="664"/>
      <c r="CY6" s="665"/>
      <c r="CZ6" s="774">
        <v>1.7</v>
      </c>
      <c r="DA6" s="743"/>
      <c r="DB6" s="743"/>
      <c r="DC6" s="777"/>
      <c r="DD6" s="669" t="s">
        <v>227</v>
      </c>
      <c r="DE6" s="664"/>
      <c r="DF6" s="664"/>
      <c r="DG6" s="664"/>
      <c r="DH6" s="664"/>
      <c r="DI6" s="664"/>
      <c r="DJ6" s="664"/>
      <c r="DK6" s="664"/>
      <c r="DL6" s="664"/>
      <c r="DM6" s="664"/>
      <c r="DN6" s="664"/>
      <c r="DO6" s="664"/>
      <c r="DP6" s="665"/>
      <c r="DQ6" s="669">
        <v>94898</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1219</v>
      </c>
      <c r="S7" s="664"/>
      <c r="T7" s="664"/>
      <c r="U7" s="664"/>
      <c r="V7" s="664"/>
      <c r="W7" s="664"/>
      <c r="X7" s="664"/>
      <c r="Y7" s="665"/>
      <c r="Z7" s="723">
        <v>0</v>
      </c>
      <c r="AA7" s="723"/>
      <c r="AB7" s="723"/>
      <c r="AC7" s="723"/>
      <c r="AD7" s="724">
        <v>1219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348995</v>
      </c>
      <c r="BH7" s="664"/>
      <c r="BI7" s="664"/>
      <c r="BJ7" s="664"/>
      <c r="BK7" s="664"/>
      <c r="BL7" s="664"/>
      <c r="BM7" s="664"/>
      <c r="BN7" s="665"/>
      <c r="BO7" s="723">
        <v>40.9</v>
      </c>
      <c r="BP7" s="723"/>
      <c r="BQ7" s="723"/>
      <c r="BR7" s="723"/>
      <c r="BS7" s="724" t="s">
        <v>227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792293</v>
      </c>
      <c r="CS7" s="664"/>
      <c r="CT7" s="664"/>
      <c r="CU7" s="664"/>
      <c r="CV7" s="664"/>
      <c r="CW7" s="664"/>
      <c r="CX7" s="664"/>
      <c r="CY7" s="665"/>
      <c r="CZ7" s="723">
        <v>14.1</v>
      </c>
      <c r="DA7" s="723"/>
      <c r="DB7" s="723"/>
      <c r="DC7" s="723"/>
      <c r="DD7" s="669">
        <v>1524</v>
      </c>
      <c r="DE7" s="664"/>
      <c r="DF7" s="664"/>
      <c r="DG7" s="664"/>
      <c r="DH7" s="664"/>
      <c r="DI7" s="664"/>
      <c r="DJ7" s="664"/>
      <c r="DK7" s="664"/>
      <c r="DL7" s="664"/>
      <c r="DM7" s="664"/>
      <c r="DN7" s="664"/>
      <c r="DO7" s="664"/>
      <c r="DP7" s="665"/>
      <c r="DQ7" s="669">
        <v>567675</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1149</v>
      </c>
      <c r="S8" s="664"/>
      <c r="T8" s="664"/>
      <c r="U8" s="664"/>
      <c r="V8" s="664"/>
      <c r="W8" s="664"/>
      <c r="X8" s="664"/>
      <c r="Y8" s="665"/>
      <c r="Z8" s="723">
        <v>0</v>
      </c>
      <c r="AA8" s="723"/>
      <c r="AB8" s="723"/>
      <c r="AC8" s="723"/>
      <c r="AD8" s="724">
        <v>1149</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16000</v>
      </c>
      <c r="BH8" s="664"/>
      <c r="BI8" s="664"/>
      <c r="BJ8" s="664"/>
      <c r="BK8" s="664"/>
      <c r="BL8" s="664"/>
      <c r="BM8" s="664"/>
      <c r="BN8" s="665"/>
      <c r="BO8" s="723">
        <v>1.9</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1441974</v>
      </c>
      <c r="CS8" s="664"/>
      <c r="CT8" s="664"/>
      <c r="CU8" s="664"/>
      <c r="CV8" s="664"/>
      <c r="CW8" s="664"/>
      <c r="CX8" s="664"/>
      <c r="CY8" s="665"/>
      <c r="CZ8" s="723">
        <v>25.7</v>
      </c>
      <c r="DA8" s="723"/>
      <c r="DB8" s="723"/>
      <c r="DC8" s="723"/>
      <c r="DD8" s="669">
        <v>108</v>
      </c>
      <c r="DE8" s="664"/>
      <c r="DF8" s="664"/>
      <c r="DG8" s="664"/>
      <c r="DH8" s="664"/>
      <c r="DI8" s="664"/>
      <c r="DJ8" s="664"/>
      <c r="DK8" s="664"/>
      <c r="DL8" s="664"/>
      <c r="DM8" s="664"/>
      <c r="DN8" s="664"/>
      <c r="DO8" s="664"/>
      <c r="DP8" s="665"/>
      <c r="DQ8" s="669">
        <v>845700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923</v>
      </c>
      <c r="S9" s="664"/>
      <c r="T9" s="664"/>
      <c r="U9" s="664"/>
      <c r="V9" s="664"/>
      <c r="W9" s="664"/>
      <c r="X9" s="664"/>
      <c r="Y9" s="665"/>
      <c r="Z9" s="723">
        <v>0</v>
      </c>
      <c r="AA9" s="723"/>
      <c r="AB9" s="723"/>
      <c r="AC9" s="723"/>
      <c r="AD9" s="724">
        <v>923</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274914</v>
      </c>
      <c r="BH9" s="664"/>
      <c r="BI9" s="664"/>
      <c r="BJ9" s="664"/>
      <c r="BK9" s="664"/>
      <c r="BL9" s="664"/>
      <c r="BM9" s="664"/>
      <c r="BN9" s="665"/>
      <c r="BO9" s="723">
        <v>32.200000000000003</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913377</v>
      </c>
      <c r="CS9" s="664"/>
      <c r="CT9" s="664"/>
      <c r="CU9" s="664"/>
      <c r="CV9" s="664"/>
      <c r="CW9" s="664"/>
      <c r="CX9" s="664"/>
      <c r="CY9" s="665"/>
      <c r="CZ9" s="723">
        <v>16.3</v>
      </c>
      <c r="DA9" s="723"/>
      <c r="DB9" s="723"/>
      <c r="DC9" s="723"/>
      <c r="DD9" s="669">
        <v>3876</v>
      </c>
      <c r="DE9" s="664"/>
      <c r="DF9" s="664"/>
      <c r="DG9" s="664"/>
      <c r="DH9" s="664"/>
      <c r="DI9" s="664"/>
      <c r="DJ9" s="664"/>
      <c r="DK9" s="664"/>
      <c r="DL9" s="664"/>
      <c r="DM9" s="664"/>
      <c r="DN9" s="664"/>
      <c r="DO9" s="664"/>
      <c r="DP9" s="665"/>
      <c r="DQ9" s="669">
        <v>791472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227</v>
      </c>
      <c r="AA10" s="723"/>
      <c r="AB10" s="723"/>
      <c r="AC10" s="723"/>
      <c r="AD10" s="724" t="s">
        <v>137</v>
      </c>
      <c r="AE10" s="724"/>
      <c r="AF10" s="724"/>
      <c r="AG10" s="724"/>
      <c r="AH10" s="724"/>
      <c r="AI10" s="724"/>
      <c r="AJ10" s="724"/>
      <c r="AK10" s="724"/>
      <c r="AL10" s="666" t="s">
        <v>227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27689</v>
      </c>
      <c r="BH10" s="664"/>
      <c r="BI10" s="664"/>
      <c r="BJ10" s="664"/>
      <c r="BK10" s="664"/>
      <c r="BL10" s="664"/>
      <c r="BM10" s="664"/>
      <c r="BN10" s="665"/>
      <c r="BO10" s="723">
        <v>3.2</v>
      </c>
      <c r="BP10" s="723"/>
      <c r="BQ10" s="723"/>
      <c r="BR10" s="723"/>
      <c r="BS10" s="669" t="s">
        <v>227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9161</v>
      </c>
      <c r="CS10" s="664"/>
      <c r="CT10" s="664"/>
      <c r="CU10" s="664"/>
      <c r="CV10" s="664"/>
      <c r="CW10" s="664"/>
      <c r="CX10" s="664"/>
      <c r="CY10" s="665"/>
      <c r="CZ10" s="723">
        <v>0.2</v>
      </c>
      <c r="DA10" s="723"/>
      <c r="DB10" s="723"/>
      <c r="DC10" s="723"/>
      <c r="DD10" s="669">
        <v>147</v>
      </c>
      <c r="DE10" s="664"/>
      <c r="DF10" s="664"/>
      <c r="DG10" s="664"/>
      <c r="DH10" s="664"/>
      <c r="DI10" s="664"/>
      <c r="DJ10" s="664"/>
      <c r="DK10" s="664"/>
      <c r="DL10" s="664"/>
      <c r="DM10" s="664"/>
      <c r="DN10" s="664"/>
      <c r="DO10" s="664"/>
      <c r="DP10" s="665"/>
      <c r="DQ10" s="669">
        <v>8964</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227</v>
      </c>
      <c r="AA11" s="723"/>
      <c r="AB11" s="723"/>
      <c r="AC11" s="723"/>
      <c r="AD11" s="724" t="s">
        <v>137</v>
      </c>
      <c r="AE11" s="724"/>
      <c r="AF11" s="724"/>
      <c r="AG11" s="724"/>
      <c r="AH11" s="724"/>
      <c r="AI11" s="724"/>
      <c r="AJ11" s="724"/>
      <c r="AK11" s="724"/>
      <c r="AL11" s="666" t="s">
        <v>227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30392</v>
      </c>
      <c r="BH11" s="664"/>
      <c r="BI11" s="664"/>
      <c r="BJ11" s="664"/>
      <c r="BK11" s="664"/>
      <c r="BL11" s="664"/>
      <c r="BM11" s="664"/>
      <c r="BN11" s="665"/>
      <c r="BO11" s="723">
        <v>3.6</v>
      </c>
      <c r="BP11" s="723"/>
      <c r="BQ11" s="723"/>
      <c r="BR11" s="723"/>
      <c r="BS11" s="669" t="s">
        <v>227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250498</v>
      </c>
      <c r="CS11" s="664"/>
      <c r="CT11" s="664"/>
      <c r="CU11" s="664"/>
      <c r="CV11" s="664"/>
      <c r="CW11" s="664"/>
      <c r="CX11" s="664"/>
      <c r="CY11" s="665"/>
      <c r="CZ11" s="723">
        <v>4.5</v>
      </c>
      <c r="DA11" s="723"/>
      <c r="DB11" s="723"/>
      <c r="DC11" s="723"/>
      <c r="DD11" s="669">
        <v>24516</v>
      </c>
      <c r="DE11" s="664"/>
      <c r="DF11" s="664"/>
      <c r="DG11" s="664"/>
      <c r="DH11" s="664"/>
      <c r="DI11" s="664"/>
      <c r="DJ11" s="664"/>
      <c r="DK11" s="664"/>
      <c r="DL11" s="664"/>
      <c r="DM11" s="664"/>
      <c r="DN11" s="664"/>
      <c r="DO11" s="664"/>
      <c r="DP11" s="665"/>
      <c r="DQ11" s="669">
        <v>113186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181335</v>
      </c>
      <c r="S12" s="664"/>
      <c r="T12" s="664"/>
      <c r="U12" s="664"/>
      <c r="V12" s="664"/>
      <c r="W12" s="664"/>
      <c r="X12" s="664"/>
      <c r="Y12" s="665"/>
      <c r="Z12" s="723">
        <v>3.1</v>
      </c>
      <c r="AA12" s="723"/>
      <c r="AB12" s="723"/>
      <c r="AC12" s="723"/>
      <c r="AD12" s="724">
        <v>181335</v>
      </c>
      <c r="AE12" s="724"/>
      <c r="AF12" s="724"/>
      <c r="AG12" s="724"/>
      <c r="AH12" s="724"/>
      <c r="AI12" s="724"/>
      <c r="AJ12" s="724"/>
      <c r="AK12" s="724"/>
      <c r="AL12" s="666">
        <v>4.9000000000000004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383108</v>
      </c>
      <c r="BH12" s="664"/>
      <c r="BI12" s="664"/>
      <c r="BJ12" s="664"/>
      <c r="BK12" s="664"/>
      <c r="BL12" s="664"/>
      <c r="BM12" s="664"/>
      <c r="BN12" s="665"/>
      <c r="BO12" s="723">
        <v>44.9</v>
      </c>
      <c r="BP12" s="723"/>
      <c r="BQ12" s="723"/>
      <c r="BR12" s="723"/>
      <c r="BS12" s="669" t="s">
        <v>251</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66804</v>
      </c>
      <c r="CS12" s="664"/>
      <c r="CT12" s="664"/>
      <c r="CU12" s="664"/>
      <c r="CV12" s="664"/>
      <c r="CW12" s="664"/>
      <c r="CX12" s="664"/>
      <c r="CY12" s="665"/>
      <c r="CZ12" s="723">
        <v>1.2</v>
      </c>
      <c r="DA12" s="723"/>
      <c r="DB12" s="723"/>
      <c r="DC12" s="723"/>
      <c r="DD12" s="669">
        <v>10238</v>
      </c>
      <c r="DE12" s="664"/>
      <c r="DF12" s="664"/>
      <c r="DG12" s="664"/>
      <c r="DH12" s="664"/>
      <c r="DI12" s="664"/>
      <c r="DJ12" s="664"/>
      <c r="DK12" s="664"/>
      <c r="DL12" s="664"/>
      <c r="DM12" s="664"/>
      <c r="DN12" s="664"/>
      <c r="DO12" s="664"/>
      <c r="DP12" s="665"/>
      <c r="DQ12" s="669">
        <v>47674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227</v>
      </c>
      <c r="S13" s="664"/>
      <c r="T13" s="664"/>
      <c r="U13" s="664"/>
      <c r="V13" s="664"/>
      <c r="W13" s="664"/>
      <c r="X13" s="664"/>
      <c r="Y13" s="665"/>
      <c r="Z13" s="723" t="s">
        <v>137</v>
      </c>
      <c r="AA13" s="723"/>
      <c r="AB13" s="723"/>
      <c r="AC13" s="723"/>
      <c r="AD13" s="724" t="s">
        <v>137</v>
      </c>
      <c r="AE13" s="724"/>
      <c r="AF13" s="724"/>
      <c r="AG13" s="724"/>
      <c r="AH13" s="724"/>
      <c r="AI13" s="724"/>
      <c r="AJ13" s="724"/>
      <c r="AK13" s="724"/>
      <c r="AL13" s="666" t="s">
        <v>227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381424</v>
      </c>
      <c r="BH13" s="664"/>
      <c r="BI13" s="664"/>
      <c r="BJ13" s="664"/>
      <c r="BK13" s="664"/>
      <c r="BL13" s="664"/>
      <c r="BM13" s="664"/>
      <c r="BN13" s="665"/>
      <c r="BO13" s="723">
        <v>44.7</v>
      </c>
      <c r="BP13" s="723"/>
      <c r="BQ13" s="723"/>
      <c r="BR13" s="723"/>
      <c r="BS13" s="669" t="s">
        <v>137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363578</v>
      </c>
      <c r="CS13" s="664"/>
      <c r="CT13" s="664"/>
      <c r="CU13" s="664"/>
      <c r="CV13" s="664"/>
      <c r="CW13" s="664"/>
      <c r="CX13" s="664"/>
      <c r="CY13" s="665"/>
      <c r="CZ13" s="723">
        <v>6.5</v>
      </c>
      <c r="DA13" s="723"/>
      <c r="DB13" s="723"/>
      <c r="DC13" s="723"/>
      <c r="DD13" s="669">
        <v>110334</v>
      </c>
      <c r="DE13" s="664"/>
      <c r="DF13" s="664"/>
      <c r="DG13" s="664"/>
      <c r="DH13" s="664"/>
      <c r="DI13" s="664"/>
      <c r="DJ13" s="664"/>
      <c r="DK13" s="664"/>
      <c r="DL13" s="664"/>
      <c r="DM13" s="664"/>
      <c r="DN13" s="664"/>
      <c r="DO13" s="664"/>
      <c r="DP13" s="665"/>
      <c r="DQ13" s="669">
        <v>260425</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227</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37912</v>
      </c>
      <c r="BH14" s="664"/>
      <c r="BI14" s="664"/>
      <c r="BJ14" s="664"/>
      <c r="BK14" s="664"/>
      <c r="BL14" s="664"/>
      <c r="BM14" s="664"/>
      <c r="BN14" s="665"/>
      <c r="BO14" s="723">
        <v>4.4000000000000004</v>
      </c>
      <c r="BP14" s="723"/>
      <c r="BQ14" s="723"/>
      <c r="BR14" s="723"/>
      <c r="BS14" s="669" t="s">
        <v>227</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255706</v>
      </c>
      <c r="CS14" s="664"/>
      <c r="CT14" s="664"/>
      <c r="CU14" s="664"/>
      <c r="CV14" s="664"/>
      <c r="CW14" s="664"/>
      <c r="CX14" s="664"/>
      <c r="CY14" s="665"/>
      <c r="CZ14" s="723">
        <v>4.5999999999999996</v>
      </c>
      <c r="DA14" s="723"/>
      <c r="DB14" s="723"/>
      <c r="DC14" s="723"/>
      <c r="DD14" s="669">
        <v>39636</v>
      </c>
      <c r="DE14" s="664"/>
      <c r="DF14" s="664"/>
      <c r="DG14" s="664"/>
      <c r="DH14" s="664"/>
      <c r="DI14" s="664"/>
      <c r="DJ14" s="664"/>
      <c r="DK14" s="664"/>
      <c r="DL14" s="664"/>
      <c r="DM14" s="664"/>
      <c r="DN14" s="664"/>
      <c r="DO14" s="664"/>
      <c r="DP14" s="665"/>
      <c r="DQ14" s="669">
        <v>217609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18616</v>
      </c>
      <c r="S15" s="664"/>
      <c r="T15" s="664"/>
      <c r="U15" s="664"/>
      <c r="V15" s="664"/>
      <c r="W15" s="664"/>
      <c r="X15" s="664"/>
      <c r="Y15" s="665"/>
      <c r="Z15" s="723">
        <v>0.3</v>
      </c>
      <c r="AA15" s="723"/>
      <c r="AB15" s="723"/>
      <c r="AC15" s="723"/>
      <c r="AD15" s="724">
        <v>18616</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83473</v>
      </c>
      <c r="BH15" s="664"/>
      <c r="BI15" s="664"/>
      <c r="BJ15" s="664"/>
      <c r="BK15" s="664"/>
      <c r="BL15" s="664"/>
      <c r="BM15" s="664"/>
      <c r="BN15" s="665"/>
      <c r="BO15" s="723">
        <v>9.8000000000000007</v>
      </c>
      <c r="BP15" s="723"/>
      <c r="BQ15" s="723"/>
      <c r="BR15" s="723"/>
      <c r="BS15" s="669" t="s">
        <v>227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572346</v>
      </c>
      <c r="CS15" s="664"/>
      <c r="CT15" s="664"/>
      <c r="CU15" s="664"/>
      <c r="CV15" s="664"/>
      <c r="CW15" s="664"/>
      <c r="CX15" s="664"/>
      <c r="CY15" s="665"/>
      <c r="CZ15" s="723">
        <v>10.199999999999999</v>
      </c>
      <c r="DA15" s="723"/>
      <c r="DB15" s="723"/>
      <c r="DC15" s="723"/>
      <c r="DD15" s="669">
        <v>21646</v>
      </c>
      <c r="DE15" s="664"/>
      <c r="DF15" s="664"/>
      <c r="DG15" s="664"/>
      <c r="DH15" s="664"/>
      <c r="DI15" s="664"/>
      <c r="DJ15" s="664"/>
      <c r="DK15" s="664"/>
      <c r="DL15" s="664"/>
      <c r="DM15" s="664"/>
      <c r="DN15" s="664"/>
      <c r="DO15" s="664"/>
      <c r="DP15" s="665"/>
      <c r="DQ15" s="669">
        <v>430989</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227</v>
      </c>
      <c r="S16" s="664"/>
      <c r="T16" s="664"/>
      <c r="U16" s="664"/>
      <c r="V16" s="664"/>
      <c r="W16" s="664"/>
      <c r="X16" s="664"/>
      <c r="Y16" s="665"/>
      <c r="Z16" s="723" t="s">
        <v>137</v>
      </c>
      <c r="AA16" s="723"/>
      <c r="AB16" s="723"/>
      <c r="AC16" s="723"/>
      <c r="AD16" s="724" t="s">
        <v>227</v>
      </c>
      <c r="AE16" s="724"/>
      <c r="AF16" s="724"/>
      <c r="AG16" s="724"/>
      <c r="AH16" s="724"/>
      <c r="AI16" s="724"/>
      <c r="AJ16" s="724"/>
      <c r="AK16" s="724"/>
      <c r="AL16" s="666" t="s">
        <v>137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227</v>
      </c>
      <c r="BP16" s="723"/>
      <c r="BQ16" s="723"/>
      <c r="BR16" s="723"/>
      <c r="BS16" s="669" t="s">
        <v>138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117374</v>
      </c>
      <c r="CS16" s="664"/>
      <c r="CT16" s="664"/>
      <c r="CU16" s="664"/>
      <c r="CV16" s="664"/>
      <c r="CW16" s="664"/>
      <c r="CX16" s="664"/>
      <c r="CY16" s="665"/>
      <c r="CZ16" s="723">
        <v>2.1</v>
      </c>
      <c r="DA16" s="723"/>
      <c r="DB16" s="723"/>
      <c r="DC16" s="723"/>
      <c r="DD16" s="669" t="s">
        <v>137</v>
      </c>
      <c r="DE16" s="664"/>
      <c r="DF16" s="664"/>
      <c r="DG16" s="664"/>
      <c r="DH16" s="664"/>
      <c r="DI16" s="664"/>
      <c r="DJ16" s="664"/>
      <c r="DK16" s="664"/>
      <c r="DL16" s="664"/>
      <c r="DM16" s="664"/>
      <c r="DN16" s="664"/>
      <c r="DO16" s="664"/>
      <c r="DP16" s="665"/>
      <c r="DQ16" s="669">
        <v>81090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2691</v>
      </c>
      <c r="S17" s="664"/>
      <c r="T17" s="664"/>
      <c r="U17" s="664"/>
      <c r="V17" s="664"/>
      <c r="W17" s="664"/>
      <c r="X17" s="664"/>
      <c r="Y17" s="665"/>
      <c r="Z17" s="723">
        <v>0</v>
      </c>
      <c r="AA17" s="723"/>
      <c r="AB17" s="723"/>
      <c r="AC17" s="723"/>
      <c r="AD17" s="724">
        <v>2691</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227</v>
      </c>
      <c r="BP17" s="723"/>
      <c r="BQ17" s="723"/>
      <c r="BR17" s="723"/>
      <c r="BS17" s="669" t="s">
        <v>227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725080</v>
      </c>
      <c r="CS17" s="664"/>
      <c r="CT17" s="664"/>
      <c r="CU17" s="664"/>
      <c r="CV17" s="664"/>
      <c r="CW17" s="664"/>
      <c r="CX17" s="664"/>
      <c r="CY17" s="665"/>
      <c r="CZ17" s="723">
        <v>12.9</v>
      </c>
      <c r="DA17" s="723"/>
      <c r="DB17" s="723"/>
      <c r="DC17" s="723"/>
      <c r="DD17" s="669" t="s">
        <v>227</v>
      </c>
      <c r="DE17" s="664"/>
      <c r="DF17" s="664"/>
      <c r="DG17" s="664"/>
      <c r="DH17" s="664"/>
      <c r="DI17" s="664"/>
      <c r="DJ17" s="664"/>
      <c r="DK17" s="664"/>
      <c r="DL17" s="664"/>
      <c r="DM17" s="664"/>
      <c r="DN17" s="664"/>
      <c r="DO17" s="664"/>
      <c r="DP17" s="665"/>
      <c r="DQ17" s="669">
        <v>725080</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2918703</v>
      </c>
      <c r="S18" s="664"/>
      <c r="T18" s="664"/>
      <c r="U18" s="664"/>
      <c r="V18" s="664"/>
      <c r="W18" s="664"/>
      <c r="X18" s="664"/>
      <c r="Y18" s="665"/>
      <c r="Z18" s="723">
        <v>50.2</v>
      </c>
      <c r="AA18" s="723"/>
      <c r="AB18" s="723"/>
      <c r="AC18" s="723"/>
      <c r="AD18" s="724">
        <v>2549488</v>
      </c>
      <c r="AE18" s="724"/>
      <c r="AF18" s="724"/>
      <c r="AG18" s="724"/>
      <c r="AH18" s="724"/>
      <c r="AI18" s="724"/>
      <c r="AJ18" s="724"/>
      <c r="AK18" s="724"/>
      <c r="AL18" s="666">
        <v>68.900000000000006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227</v>
      </c>
      <c r="BH18" s="664"/>
      <c r="BI18" s="664"/>
      <c r="BJ18" s="664"/>
      <c r="BK18" s="664"/>
      <c r="BL18" s="664"/>
      <c r="BM18" s="664"/>
      <c r="BN18" s="665"/>
      <c r="BO18" s="723" t="s">
        <v>137</v>
      </c>
      <c r="BP18" s="723"/>
      <c r="BQ18" s="723"/>
      <c r="BR18" s="723"/>
      <c r="BS18" s="669" t="s">
        <v>227</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227</v>
      </c>
      <c r="DA18" s="723"/>
      <c r="DB18" s="723"/>
      <c r="DC18" s="723"/>
      <c r="DD18" s="669" t="s">
        <v>137</v>
      </c>
      <c r="DE18" s="664"/>
      <c r="DF18" s="664"/>
      <c r="DG18" s="664"/>
      <c r="DH18" s="664"/>
      <c r="DI18" s="664"/>
      <c r="DJ18" s="664"/>
      <c r="DK18" s="664"/>
      <c r="DL18" s="664"/>
      <c r="DM18" s="664"/>
      <c r="DN18" s="664"/>
      <c r="DO18" s="664"/>
      <c r="DP18" s="665"/>
      <c r="DQ18" s="669" t="s">
        <v>227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2549488</v>
      </c>
      <c r="S19" s="664"/>
      <c r="T19" s="664"/>
      <c r="U19" s="664"/>
      <c r="V19" s="664"/>
      <c r="W19" s="664"/>
      <c r="X19" s="664"/>
      <c r="Y19" s="665"/>
      <c r="Z19" s="723">
        <v>43.9</v>
      </c>
      <c r="AA19" s="723"/>
      <c r="AB19" s="723"/>
      <c r="AC19" s="723"/>
      <c r="AD19" s="724">
        <v>2549488</v>
      </c>
      <c r="AE19" s="724"/>
      <c r="AF19" s="724"/>
      <c r="AG19" s="724"/>
      <c r="AH19" s="724"/>
      <c r="AI19" s="724"/>
      <c r="AJ19" s="724"/>
      <c r="AK19" s="724"/>
      <c r="AL19" s="666">
        <v>68.900000000000006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137</v>
      </c>
      <c r="BH19" s="664"/>
      <c r="BI19" s="664"/>
      <c r="BJ19" s="664"/>
      <c r="BK19" s="664"/>
      <c r="BL19" s="664"/>
      <c r="BM19" s="664"/>
      <c r="BN19" s="665"/>
      <c r="BO19" s="723" t="s">
        <v>227</v>
      </c>
      <c r="BP19" s="723"/>
      <c r="BQ19" s="723"/>
      <c r="BR19" s="723"/>
      <c r="BS19" s="669" t="s">
        <v>138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227</v>
      </c>
      <c r="DA19" s="723"/>
      <c r="DB19" s="723"/>
      <c r="DC19" s="723"/>
      <c r="DD19" s="669" t="s">
        <v>227</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369215</v>
      </c>
      <c r="S20" s="664"/>
      <c r="T20" s="664"/>
      <c r="U20" s="664"/>
      <c r="V20" s="664"/>
      <c r="W20" s="664"/>
      <c r="X20" s="664"/>
      <c r="Y20" s="665"/>
      <c r="Z20" s="723">
        <v>6.4</v>
      </c>
      <c r="AA20" s="723"/>
      <c r="AB20" s="723"/>
      <c r="AC20" s="723"/>
      <c r="AD20" s="724" t="s">
        <v>227</v>
      </c>
      <c r="AE20" s="724"/>
      <c r="AF20" s="724"/>
      <c r="AG20" s="724"/>
      <c r="AH20" s="724"/>
      <c r="AI20" s="724"/>
      <c r="AJ20" s="724"/>
      <c r="AK20" s="724"/>
      <c r="AL20" s="666" t="s">
        <v>227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227</v>
      </c>
      <c r="BH20" s="664"/>
      <c r="BI20" s="664"/>
      <c r="BJ20" s="664"/>
      <c r="BK20" s="664"/>
      <c r="BL20" s="664"/>
      <c r="BM20" s="664"/>
      <c r="BN20" s="665"/>
      <c r="BO20" s="723" t="s">
        <v>227</v>
      </c>
      <c r="BP20" s="723"/>
      <c r="BQ20" s="723"/>
      <c r="BR20" s="723"/>
      <c r="BS20" s="669" t="s">
        <v>227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5603089</v>
      </c>
      <c r="CS20" s="664"/>
      <c r="CT20" s="664"/>
      <c r="CU20" s="664"/>
      <c r="CV20" s="664"/>
      <c r="CW20" s="664"/>
      <c r="CX20" s="664"/>
      <c r="CY20" s="665"/>
      <c r="CZ20" s="723">
        <v>100</v>
      </c>
      <c r="DA20" s="723"/>
      <c r="DB20" s="723"/>
      <c r="DC20" s="723"/>
      <c r="DD20" s="669">
        <v>212025</v>
      </c>
      <c r="DE20" s="664"/>
      <c r="DF20" s="664"/>
      <c r="DG20" s="664"/>
      <c r="DH20" s="664"/>
      <c r="DI20" s="664"/>
      <c r="DJ20" s="664"/>
      <c r="DK20" s="664"/>
      <c r="DL20" s="664"/>
      <c r="DM20" s="664"/>
      <c r="DN20" s="664"/>
      <c r="DO20" s="664"/>
      <c r="DP20" s="665"/>
      <c r="DQ20" s="669">
        <v>4184762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137</v>
      </c>
      <c r="AA21" s="723"/>
      <c r="AB21" s="723"/>
      <c r="AC21" s="723"/>
      <c r="AD21" s="724" t="s">
        <v>227</v>
      </c>
      <c r="AE21" s="724"/>
      <c r="AF21" s="724"/>
      <c r="AG21" s="724"/>
      <c r="AH21" s="724"/>
      <c r="AI21" s="724"/>
      <c r="AJ21" s="724"/>
      <c r="AK21" s="724"/>
      <c r="AL21" s="666" t="s">
        <v>251</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138</v>
      </c>
      <c r="BH21" s="664"/>
      <c r="BI21" s="664"/>
      <c r="BJ21" s="664"/>
      <c r="BK21" s="664"/>
      <c r="BL21" s="664"/>
      <c r="BM21" s="664"/>
      <c r="BN21" s="665"/>
      <c r="BO21" s="723" t="s">
        <v>137</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4053821</v>
      </c>
      <c r="S22" s="664"/>
      <c r="T22" s="664"/>
      <c r="U22" s="664"/>
      <c r="V22" s="664"/>
      <c r="W22" s="664"/>
      <c r="X22" s="664"/>
      <c r="Y22" s="665"/>
      <c r="Z22" s="723">
        <v>69.7</v>
      </c>
      <c r="AA22" s="723"/>
      <c r="AB22" s="723"/>
      <c r="AC22" s="723"/>
      <c r="AD22" s="724">
        <v>3684606</v>
      </c>
      <c r="AE22" s="724"/>
      <c r="AF22" s="724"/>
      <c r="AG22" s="724"/>
      <c r="AH22" s="724"/>
      <c r="AI22" s="724"/>
      <c r="AJ22" s="724"/>
      <c r="AK22" s="724"/>
      <c r="AL22" s="666">
        <v>99.6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227</v>
      </c>
      <c r="BH22" s="664"/>
      <c r="BI22" s="664"/>
      <c r="BJ22" s="664"/>
      <c r="BK22" s="664"/>
      <c r="BL22" s="664"/>
      <c r="BM22" s="664"/>
      <c r="BN22" s="665"/>
      <c r="BO22" s="723" t="s">
        <v>227</v>
      </c>
      <c r="BP22" s="723"/>
      <c r="BQ22" s="723"/>
      <c r="BR22" s="723"/>
      <c r="BS22" s="669" t="s">
        <v>227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992</v>
      </c>
      <c r="S23" s="664"/>
      <c r="T23" s="664"/>
      <c r="U23" s="664"/>
      <c r="V23" s="664"/>
      <c r="W23" s="664"/>
      <c r="X23" s="664"/>
      <c r="Y23" s="665"/>
      <c r="Z23" s="723">
        <v>0</v>
      </c>
      <c r="AA23" s="723"/>
      <c r="AB23" s="723"/>
      <c r="AC23" s="723"/>
      <c r="AD23" s="724">
        <v>992</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23421</v>
      </c>
      <c r="S24" s="664"/>
      <c r="T24" s="664"/>
      <c r="U24" s="664"/>
      <c r="V24" s="664"/>
      <c r="W24" s="664"/>
      <c r="X24" s="664"/>
      <c r="Y24" s="665"/>
      <c r="Z24" s="723">
        <v>0.4</v>
      </c>
      <c r="AA24" s="723"/>
      <c r="AB24" s="723"/>
      <c r="AC24" s="723"/>
      <c r="AD24" s="724">
        <v>3023</v>
      </c>
      <c r="AE24" s="724"/>
      <c r="AF24" s="724"/>
      <c r="AG24" s="724"/>
      <c r="AH24" s="724"/>
      <c r="AI24" s="724"/>
      <c r="AJ24" s="724"/>
      <c r="AK24" s="724"/>
      <c r="AL24" s="666">
        <v>0.1</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227</v>
      </c>
      <c r="BP24" s="723"/>
      <c r="BQ24" s="723"/>
      <c r="BR24" s="723"/>
      <c r="BS24" s="669" t="s">
        <v>137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2308485</v>
      </c>
      <c r="CS24" s="727"/>
      <c r="CT24" s="727"/>
      <c r="CU24" s="727"/>
      <c r="CV24" s="727"/>
      <c r="CW24" s="727"/>
      <c r="CX24" s="727"/>
      <c r="CY24" s="773"/>
      <c r="CZ24" s="774">
        <v>41.2</v>
      </c>
      <c r="DA24" s="743"/>
      <c r="DB24" s="743"/>
      <c r="DC24" s="777"/>
      <c r="DD24" s="772">
        <v>1771758</v>
      </c>
      <c r="DE24" s="727"/>
      <c r="DF24" s="727"/>
      <c r="DG24" s="727"/>
      <c r="DH24" s="727"/>
      <c r="DI24" s="727"/>
      <c r="DJ24" s="727"/>
      <c r="DK24" s="773"/>
      <c r="DL24" s="772">
        <v>1719524</v>
      </c>
      <c r="DM24" s="727"/>
      <c r="DN24" s="727"/>
      <c r="DO24" s="727"/>
      <c r="DP24" s="727"/>
      <c r="DQ24" s="727"/>
      <c r="DR24" s="727"/>
      <c r="DS24" s="727"/>
      <c r="DT24" s="727"/>
      <c r="DU24" s="727"/>
      <c r="DV24" s="773"/>
      <c r="DW24" s="774">
        <v>44.6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27978</v>
      </c>
      <c r="S25" s="664"/>
      <c r="T25" s="664"/>
      <c r="U25" s="664"/>
      <c r="V25" s="664"/>
      <c r="W25" s="664"/>
      <c r="X25" s="664"/>
      <c r="Y25" s="665"/>
      <c r="Z25" s="723">
        <v>0.5</v>
      </c>
      <c r="AA25" s="723"/>
      <c r="AB25" s="723"/>
      <c r="AC25" s="723"/>
      <c r="AD25" s="724">
        <v>2143</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137</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829359</v>
      </c>
      <c r="CS25" s="662"/>
      <c r="CT25" s="662"/>
      <c r="CU25" s="662"/>
      <c r="CV25" s="662"/>
      <c r="CW25" s="662"/>
      <c r="CX25" s="662"/>
      <c r="CY25" s="663"/>
      <c r="CZ25" s="666">
        <v>14.8</v>
      </c>
      <c r="DA25" s="695"/>
      <c r="DB25" s="695"/>
      <c r="DC25" s="696"/>
      <c r="DD25" s="669">
        <v>807220</v>
      </c>
      <c r="DE25" s="662"/>
      <c r="DF25" s="662"/>
      <c r="DG25" s="662"/>
      <c r="DH25" s="662"/>
      <c r="DI25" s="662"/>
      <c r="DJ25" s="662"/>
      <c r="DK25" s="663"/>
      <c r="DL25" s="669">
        <v>783284</v>
      </c>
      <c r="DM25" s="662"/>
      <c r="DN25" s="662"/>
      <c r="DO25" s="662"/>
      <c r="DP25" s="662"/>
      <c r="DQ25" s="662"/>
      <c r="DR25" s="662"/>
      <c r="DS25" s="662"/>
      <c r="DT25" s="662"/>
      <c r="DU25" s="662"/>
      <c r="DV25" s="663"/>
      <c r="DW25" s="666">
        <v>20.3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6505</v>
      </c>
      <c r="S26" s="664"/>
      <c r="T26" s="664"/>
      <c r="U26" s="664"/>
      <c r="V26" s="664"/>
      <c r="W26" s="664"/>
      <c r="X26" s="664"/>
      <c r="Y26" s="665"/>
      <c r="Z26" s="723">
        <v>0.1</v>
      </c>
      <c r="AA26" s="723"/>
      <c r="AB26" s="723"/>
      <c r="AC26" s="723"/>
      <c r="AD26" s="724" t="s">
        <v>227</v>
      </c>
      <c r="AE26" s="724"/>
      <c r="AF26" s="724"/>
      <c r="AG26" s="724"/>
      <c r="AH26" s="724"/>
      <c r="AI26" s="724"/>
      <c r="AJ26" s="724"/>
      <c r="AK26" s="724"/>
      <c r="AL26" s="666" t="s">
        <v>227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511524</v>
      </c>
      <c r="CS26" s="664"/>
      <c r="CT26" s="664"/>
      <c r="CU26" s="664"/>
      <c r="CV26" s="664"/>
      <c r="CW26" s="664"/>
      <c r="CX26" s="664"/>
      <c r="CY26" s="665"/>
      <c r="CZ26" s="666">
        <v>9.1</v>
      </c>
      <c r="DA26" s="695"/>
      <c r="DB26" s="695"/>
      <c r="DC26" s="696"/>
      <c r="DD26" s="669">
        <v>495842</v>
      </c>
      <c r="DE26" s="664"/>
      <c r="DF26" s="664"/>
      <c r="DG26" s="664"/>
      <c r="DH26" s="664"/>
      <c r="DI26" s="664"/>
      <c r="DJ26" s="664"/>
      <c r="DK26" s="665"/>
      <c r="DL26" s="669" t="s">
        <v>227</v>
      </c>
      <c r="DM26" s="664"/>
      <c r="DN26" s="664"/>
      <c r="DO26" s="664"/>
      <c r="DP26" s="664"/>
      <c r="DQ26" s="664"/>
      <c r="DR26" s="664"/>
      <c r="DS26" s="664"/>
      <c r="DT26" s="664"/>
      <c r="DU26" s="664"/>
      <c r="DV26" s="665"/>
      <c r="DW26" s="666" t="s">
        <v>251</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425476</v>
      </c>
      <c r="S27" s="664"/>
      <c r="T27" s="664"/>
      <c r="U27" s="664"/>
      <c r="V27" s="664"/>
      <c r="W27" s="664"/>
      <c r="X27" s="664"/>
      <c r="Y27" s="665"/>
      <c r="Z27" s="723">
        <v>7.3</v>
      </c>
      <c r="AA27" s="723"/>
      <c r="AB27" s="723"/>
      <c r="AC27" s="723"/>
      <c r="AD27" s="724" t="s">
        <v>227</v>
      </c>
      <c r="AE27" s="724"/>
      <c r="AF27" s="724"/>
      <c r="AG27" s="724"/>
      <c r="AH27" s="724"/>
      <c r="AI27" s="724"/>
      <c r="AJ27" s="724"/>
      <c r="AK27" s="724"/>
      <c r="AL27" s="666" t="s">
        <v>227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853488</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754046</v>
      </c>
      <c r="CS27" s="662"/>
      <c r="CT27" s="662"/>
      <c r="CU27" s="662"/>
      <c r="CV27" s="662"/>
      <c r="CW27" s="662"/>
      <c r="CX27" s="662"/>
      <c r="CY27" s="663"/>
      <c r="CZ27" s="666">
        <v>13.5</v>
      </c>
      <c r="DA27" s="695"/>
      <c r="DB27" s="695"/>
      <c r="DC27" s="696"/>
      <c r="DD27" s="669">
        <v>239458</v>
      </c>
      <c r="DE27" s="662"/>
      <c r="DF27" s="662"/>
      <c r="DG27" s="662"/>
      <c r="DH27" s="662"/>
      <c r="DI27" s="662"/>
      <c r="DJ27" s="662"/>
      <c r="DK27" s="663"/>
      <c r="DL27" s="669">
        <v>211160</v>
      </c>
      <c r="DM27" s="662"/>
      <c r="DN27" s="662"/>
      <c r="DO27" s="662"/>
      <c r="DP27" s="662"/>
      <c r="DQ27" s="662"/>
      <c r="DR27" s="662"/>
      <c r="DS27" s="662"/>
      <c r="DT27" s="662"/>
      <c r="DU27" s="662"/>
      <c r="DV27" s="663"/>
      <c r="DW27" s="666">
        <v>5.5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137</v>
      </c>
      <c r="S28" s="664"/>
      <c r="T28" s="664"/>
      <c r="U28" s="664"/>
      <c r="V28" s="664"/>
      <c r="W28" s="664"/>
      <c r="X28" s="664"/>
      <c r="Y28" s="665"/>
      <c r="Z28" s="723" t="s">
        <v>137</v>
      </c>
      <c r="AA28" s="723"/>
      <c r="AB28" s="723"/>
      <c r="AC28" s="723"/>
      <c r="AD28" s="724" t="s">
        <v>137</v>
      </c>
      <c r="AE28" s="724"/>
      <c r="AF28" s="724"/>
      <c r="AG28" s="724"/>
      <c r="AH28" s="724"/>
      <c r="AI28" s="724"/>
      <c r="AJ28" s="724"/>
      <c r="AK28" s="724"/>
      <c r="AL28" s="666" t="s">
        <v>227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725080</v>
      </c>
      <c r="CS28" s="664"/>
      <c r="CT28" s="664"/>
      <c r="CU28" s="664"/>
      <c r="CV28" s="664"/>
      <c r="CW28" s="664"/>
      <c r="CX28" s="664"/>
      <c r="CY28" s="665"/>
      <c r="CZ28" s="666">
        <v>12.9</v>
      </c>
      <c r="DA28" s="695"/>
      <c r="DB28" s="695"/>
      <c r="DC28" s="696"/>
      <c r="DD28" s="669">
        <v>725080</v>
      </c>
      <c r="DE28" s="664"/>
      <c r="DF28" s="664"/>
      <c r="DG28" s="664"/>
      <c r="DH28" s="664"/>
      <c r="DI28" s="664"/>
      <c r="DJ28" s="664"/>
      <c r="DK28" s="665"/>
      <c r="DL28" s="669">
        <v>725080</v>
      </c>
      <c r="DM28" s="664"/>
      <c r="DN28" s="664"/>
      <c r="DO28" s="664"/>
      <c r="DP28" s="664"/>
      <c r="DQ28" s="664"/>
      <c r="DR28" s="664"/>
      <c r="DS28" s="664"/>
      <c r="DT28" s="664"/>
      <c r="DU28" s="664"/>
      <c r="DV28" s="665"/>
      <c r="DW28" s="666">
        <v>18.8</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404687</v>
      </c>
      <c r="S29" s="664"/>
      <c r="T29" s="664"/>
      <c r="U29" s="664"/>
      <c r="V29" s="664"/>
      <c r="W29" s="664"/>
      <c r="X29" s="664"/>
      <c r="Y29" s="665"/>
      <c r="Z29" s="723">
        <v>7</v>
      </c>
      <c r="AA29" s="723"/>
      <c r="AB29" s="723"/>
      <c r="AC29" s="723"/>
      <c r="AD29" s="724" t="s">
        <v>251</v>
      </c>
      <c r="AE29" s="724"/>
      <c r="AF29" s="724"/>
      <c r="AG29" s="724"/>
      <c r="AH29" s="724"/>
      <c r="AI29" s="724"/>
      <c r="AJ29" s="724"/>
      <c r="AK29" s="724"/>
      <c r="AL29" s="666" t="s">
        <v>137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725080</v>
      </c>
      <c r="CS29" s="662"/>
      <c r="CT29" s="662"/>
      <c r="CU29" s="662"/>
      <c r="CV29" s="662"/>
      <c r="CW29" s="662"/>
      <c r="CX29" s="662"/>
      <c r="CY29" s="663"/>
      <c r="CZ29" s="666">
        <v>12.9</v>
      </c>
      <c r="DA29" s="695"/>
      <c r="DB29" s="695"/>
      <c r="DC29" s="696"/>
      <c r="DD29" s="669">
        <v>725080</v>
      </c>
      <c r="DE29" s="662"/>
      <c r="DF29" s="662"/>
      <c r="DG29" s="662"/>
      <c r="DH29" s="662"/>
      <c r="DI29" s="662"/>
      <c r="DJ29" s="662"/>
      <c r="DK29" s="663"/>
      <c r="DL29" s="669">
        <v>725080</v>
      </c>
      <c r="DM29" s="662"/>
      <c r="DN29" s="662"/>
      <c r="DO29" s="662"/>
      <c r="DP29" s="662"/>
      <c r="DQ29" s="662"/>
      <c r="DR29" s="662"/>
      <c r="DS29" s="662"/>
      <c r="DT29" s="662"/>
      <c r="DU29" s="662"/>
      <c r="DV29" s="663"/>
      <c r="DW29" s="666">
        <v>18.8</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18763</v>
      </c>
      <c r="S30" s="664"/>
      <c r="T30" s="664"/>
      <c r="U30" s="664"/>
      <c r="V30" s="664"/>
      <c r="W30" s="664"/>
      <c r="X30" s="664"/>
      <c r="Y30" s="665"/>
      <c r="Z30" s="723">
        <v>0.3</v>
      </c>
      <c r="AA30" s="723"/>
      <c r="AB30" s="723"/>
      <c r="AC30" s="723"/>
      <c r="AD30" s="724">
        <v>8252</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98.4</v>
      </c>
      <c r="BH30" s="742"/>
      <c r="BI30" s="742"/>
      <c r="BJ30" s="742"/>
      <c r="BK30" s="742"/>
      <c r="BL30" s="742"/>
      <c r="BM30" s="743">
        <v>94.3</v>
      </c>
      <c r="BN30" s="742"/>
      <c r="BO30" s="742"/>
      <c r="BP30" s="742"/>
      <c r="BQ30" s="744"/>
      <c r="BR30" s="741">
        <v>98.2</v>
      </c>
      <c r="BS30" s="742"/>
      <c r="BT30" s="742"/>
      <c r="BU30" s="742"/>
      <c r="BV30" s="742"/>
      <c r="BW30" s="742"/>
      <c r="BX30" s="743">
        <v>93.2</v>
      </c>
      <c r="BY30" s="742"/>
      <c r="BZ30" s="742"/>
      <c r="CA30" s="742"/>
      <c r="CB30" s="744"/>
      <c r="CD30" s="747"/>
      <c r="CE30" s="748"/>
      <c r="CF30" s="705" t="s">
        <v>311</v>
      </c>
      <c r="CG30" s="702"/>
      <c r="CH30" s="702"/>
      <c r="CI30" s="702"/>
      <c r="CJ30" s="702"/>
      <c r="CK30" s="702"/>
      <c r="CL30" s="702"/>
      <c r="CM30" s="702"/>
      <c r="CN30" s="702"/>
      <c r="CO30" s="702"/>
      <c r="CP30" s="702"/>
      <c r="CQ30" s="703"/>
      <c r="CR30" s="661">
        <v>697201</v>
      </c>
      <c r="CS30" s="664"/>
      <c r="CT30" s="664"/>
      <c r="CU30" s="664"/>
      <c r="CV30" s="664"/>
      <c r="CW30" s="664"/>
      <c r="CX30" s="664"/>
      <c r="CY30" s="665"/>
      <c r="CZ30" s="666">
        <v>12.4</v>
      </c>
      <c r="DA30" s="695"/>
      <c r="DB30" s="695"/>
      <c r="DC30" s="696"/>
      <c r="DD30" s="669">
        <v>697201</v>
      </c>
      <c r="DE30" s="664"/>
      <c r="DF30" s="664"/>
      <c r="DG30" s="664"/>
      <c r="DH30" s="664"/>
      <c r="DI30" s="664"/>
      <c r="DJ30" s="664"/>
      <c r="DK30" s="665"/>
      <c r="DL30" s="669">
        <v>697201</v>
      </c>
      <c r="DM30" s="664"/>
      <c r="DN30" s="664"/>
      <c r="DO30" s="664"/>
      <c r="DP30" s="664"/>
      <c r="DQ30" s="664"/>
      <c r="DR30" s="664"/>
      <c r="DS30" s="664"/>
      <c r="DT30" s="664"/>
      <c r="DU30" s="664"/>
      <c r="DV30" s="665"/>
      <c r="DW30" s="666">
        <v>18.100000000000001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175563</v>
      </c>
      <c r="S31" s="664"/>
      <c r="T31" s="664"/>
      <c r="U31" s="664"/>
      <c r="V31" s="664"/>
      <c r="W31" s="664"/>
      <c r="X31" s="664"/>
      <c r="Y31" s="665"/>
      <c r="Z31" s="723">
        <v>3</v>
      </c>
      <c r="AA31" s="723"/>
      <c r="AB31" s="723"/>
      <c r="AC31" s="723"/>
      <c r="AD31" s="724" t="s">
        <v>137</v>
      </c>
      <c r="AE31" s="724"/>
      <c r="AF31" s="724"/>
      <c r="AG31" s="724"/>
      <c r="AH31" s="724"/>
      <c r="AI31" s="724"/>
      <c r="AJ31" s="724"/>
      <c r="AK31" s="724"/>
      <c r="AL31" s="666" t="s">
        <v>227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98.6</v>
      </c>
      <c r="BH31" s="662"/>
      <c r="BI31" s="662"/>
      <c r="BJ31" s="662"/>
      <c r="BK31" s="662"/>
      <c r="BL31" s="662"/>
      <c r="BM31" s="667">
        <v>96</v>
      </c>
      <c r="BN31" s="740"/>
      <c r="BO31" s="740"/>
      <c r="BP31" s="740"/>
      <c r="BQ31" s="701"/>
      <c r="BR31" s="739">
        <v>98.2</v>
      </c>
      <c r="BS31" s="662"/>
      <c r="BT31" s="662"/>
      <c r="BU31" s="662"/>
      <c r="BV31" s="662"/>
      <c r="BW31" s="662"/>
      <c r="BX31" s="667">
        <v>95.1</v>
      </c>
      <c r="BY31" s="740"/>
      <c r="BZ31" s="740"/>
      <c r="CA31" s="740"/>
      <c r="CB31" s="701"/>
      <c r="CD31" s="747"/>
      <c r="CE31" s="748"/>
      <c r="CF31" s="705" t="s">
        <v>315</v>
      </c>
      <c r="CG31" s="702"/>
      <c r="CH31" s="702"/>
      <c r="CI31" s="702"/>
      <c r="CJ31" s="702"/>
      <c r="CK31" s="702"/>
      <c r="CL31" s="702"/>
      <c r="CM31" s="702"/>
      <c r="CN31" s="702"/>
      <c r="CO31" s="702"/>
      <c r="CP31" s="702"/>
      <c r="CQ31" s="703"/>
      <c r="CR31" s="661">
        <v>27879</v>
      </c>
      <c r="CS31" s="662"/>
      <c r="CT31" s="662"/>
      <c r="CU31" s="662"/>
      <c r="CV31" s="662"/>
      <c r="CW31" s="662"/>
      <c r="CX31" s="662"/>
      <c r="CY31" s="663"/>
      <c r="CZ31" s="666">
        <v>0.5</v>
      </c>
      <c r="DA31" s="695"/>
      <c r="DB31" s="695"/>
      <c r="DC31" s="696"/>
      <c r="DD31" s="669">
        <v>27879</v>
      </c>
      <c r="DE31" s="662"/>
      <c r="DF31" s="662"/>
      <c r="DG31" s="662"/>
      <c r="DH31" s="662"/>
      <c r="DI31" s="662"/>
      <c r="DJ31" s="662"/>
      <c r="DK31" s="663"/>
      <c r="DL31" s="669">
        <v>27879</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81081</v>
      </c>
      <c r="S32" s="664"/>
      <c r="T32" s="664"/>
      <c r="U32" s="664"/>
      <c r="V32" s="664"/>
      <c r="W32" s="664"/>
      <c r="X32" s="664"/>
      <c r="Y32" s="665"/>
      <c r="Z32" s="723">
        <v>1.4</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97.9</v>
      </c>
      <c r="BH32" s="677"/>
      <c r="BI32" s="677"/>
      <c r="BJ32" s="677"/>
      <c r="BK32" s="677"/>
      <c r="BL32" s="677"/>
      <c r="BM32" s="721">
        <v>91.8</v>
      </c>
      <c r="BN32" s="677"/>
      <c r="BO32" s="677"/>
      <c r="BP32" s="677"/>
      <c r="BQ32" s="714"/>
      <c r="BR32" s="738">
        <v>97.8</v>
      </c>
      <c r="BS32" s="677"/>
      <c r="BT32" s="677"/>
      <c r="BU32" s="677"/>
      <c r="BV32" s="677"/>
      <c r="BW32" s="677"/>
      <c r="BX32" s="721">
        <v>90.3</v>
      </c>
      <c r="BY32" s="677"/>
      <c r="BZ32" s="677"/>
      <c r="CA32" s="677"/>
      <c r="CB32" s="714"/>
      <c r="CD32" s="749"/>
      <c r="CE32" s="750"/>
      <c r="CF32" s="705" t="s">
        <v>318</v>
      </c>
      <c r="CG32" s="702"/>
      <c r="CH32" s="702"/>
      <c r="CI32" s="702"/>
      <c r="CJ32" s="702"/>
      <c r="CK32" s="702"/>
      <c r="CL32" s="702"/>
      <c r="CM32" s="702"/>
      <c r="CN32" s="702"/>
      <c r="CO32" s="702"/>
      <c r="CP32" s="702"/>
      <c r="CQ32" s="703"/>
      <c r="CR32" s="661" t="s">
        <v>137</v>
      </c>
      <c r="CS32" s="664"/>
      <c r="CT32" s="664"/>
      <c r="CU32" s="664"/>
      <c r="CV32" s="664"/>
      <c r="CW32" s="664"/>
      <c r="CX32" s="664"/>
      <c r="CY32" s="665"/>
      <c r="CZ32" s="666" t="s">
        <v>227</v>
      </c>
      <c r="DA32" s="695"/>
      <c r="DB32" s="695"/>
      <c r="DC32" s="696"/>
      <c r="DD32" s="669" t="s">
        <v>137</v>
      </c>
      <c r="DE32" s="664"/>
      <c r="DF32" s="664"/>
      <c r="DG32" s="664"/>
      <c r="DH32" s="664"/>
      <c r="DI32" s="664"/>
      <c r="DJ32" s="664"/>
      <c r="DK32" s="665"/>
      <c r="DL32" s="669" t="s">
        <v>227</v>
      </c>
      <c r="DM32" s="664"/>
      <c r="DN32" s="664"/>
      <c r="DO32" s="664"/>
      <c r="DP32" s="664"/>
      <c r="DQ32" s="664"/>
      <c r="DR32" s="664"/>
      <c r="DS32" s="664"/>
      <c r="DT32" s="664"/>
      <c r="DU32" s="664"/>
      <c r="DV32" s="665"/>
      <c r="DW32" s="666" t="s">
        <v>227</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113098</v>
      </c>
      <c r="S33" s="664"/>
      <c r="T33" s="664"/>
      <c r="U33" s="664"/>
      <c r="V33" s="664"/>
      <c r="W33" s="664"/>
      <c r="X33" s="664"/>
      <c r="Y33" s="665"/>
      <c r="Z33" s="723">
        <v>1.9</v>
      </c>
      <c r="AA33" s="723"/>
      <c r="AB33" s="723"/>
      <c r="AC33" s="723"/>
      <c r="AD33" s="724" t="s">
        <v>227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2965205</v>
      </c>
      <c r="CS33" s="662"/>
      <c r="CT33" s="662"/>
      <c r="CU33" s="662"/>
      <c r="CV33" s="662"/>
      <c r="CW33" s="662"/>
      <c r="CX33" s="662"/>
      <c r="CY33" s="663"/>
      <c r="CZ33" s="666">
        <v>52.9</v>
      </c>
      <c r="DA33" s="695"/>
      <c r="DB33" s="695"/>
      <c r="DC33" s="696"/>
      <c r="DD33" s="669">
        <v>2271658</v>
      </c>
      <c r="DE33" s="662"/>
      <c r="DF33" s="662"/>
      <c r="DG33" s="662"/>
      <c r="DH33" s="662"/>
      <c r="DI33" s="662"/>
      <c r="DJ33" s="662"/>
      <c r="DK33" s="663"/>
      <c r="DL33" s="669">
        <v>1939475</v>
      </c>
      <c r="DM33" s="662"/>
      <c r="DN33" s="662"/>
      <c r="DO33" s="662"/>
      <c r="DP33" s="662"/>
      <c r="DQ33" s="662"/>
      <c r="DR33" s="662"/>
      <c r="DS33" s="662"/>
      <c r="DT33" s="662"/>
      <c r="DU33" s="662"/>
      <c r="DV33" s="663"/>
      <c r="DW33" s="666">
        <v>50.3</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88800</v>
      </c>
      <c r="S34" s="664"/>
      <c r="T34" s="664"/>
      <c r="U34" s="664"/>
      <c r="V34" s="664"/>
      <c r="W34" s="664"/>
      <c r="X34" s="664"/>
      <c r="Y34" s="665"/>
      <c r="Z34" s="723">
        <v>1.5</v>
      </c>
      <c r="AA34" s="723"/>
      <c r="AB34" s="723"/>
      <c r="AC34" s="723"/>
      <c r="AD34" s="724" t="s">
        <v>137</v>
      </c>
      <c r="AE34" s="724"/>
      <c r="AF34" s="724"/>
      <c r="AG34" s="724"/>
      <c r="AH34" s="724"/>
      <c r="AI34" s="724"/>
      <c r="AJ34" s="724"/>
      <c r="AK34" s="724"/>
      <c r="AL34" s="666" t="s">
        <v>227</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824968</v>
      </c>
      <c r="CS34" s="664"/>
      <c r="CT34" s="664"/>
      <c r="CU34" s="664"/>
      <c r="CV34" s="664"/>
      <c r="CW34" s="664"/>
      <c r="CX34" s="664"/>
      <c r="CY34" s="665"/>
      <c r="CZ34" s="666">
        <v>14.7</v>
      </c>
      <c r="DA34" s="695"/>
      <c r="DB34" s="695"/>
      <c r="DC34" s="696"/>
      <c r="DD34" s="669">
        <v>627609</v>
      </c>
      <c r="DE34" s="664"/>
      <c r="DF34" s="664"/>
      <c r="DG34" s="664"/>
      <c r="DH34" s="664"/>
      <c r="DI34" s="664"/>
      <c r="DJ34" s="664"/>
      <c r="DK34" s="665"/>
      <c r="DL34" s="669">
        <v>558246</v>
      </c>
      <c r="DM34" s="664"/>
      <c r="DN34" s="664"/>
      <c r="DO34" s="664"/>
      <c r="DP34" s="664"/>
      <c r="DQ34" s="664"/>
      <c r="DR34" s="664"/>
      <c r="DS34" s="664"/>
      <c r="DT34" s="664"/>
      <c r="DU34" s="664"/>
      <c r="DV34" s="665"/>
      <c r="DW34" s="666">
        <v>14.5</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392800</v>
      </c>
      <c r="S35" s="664"/>
      <c r="T35" s="664"/>
      <c r="U35" s="664"/>
      <c r="V35" s="664"/>
      <c r="W35" s="664"/>
      <c r="X35" s="664"/>
      <c r="Y35" s="665"/>
      <c r="Z35" s="723">
        <v>6.8</v>
      </c>
      <c r="AA35" s="723"/>
      <c r="AB35" s="723"/>
      <c r="AC35" s="723"/>
      <c r="AD35" s="724" t="s">
        <v>227</v>
      </c>
      <c r="AE35" s="724"/>
      <c r="AF35" s="724"/>
      <c r="AG35" s="724"/>
      <c r="AH35" s="724"/>
      <c r="AI35" s="724"/>
      <c r="AJ35" s="724"/>
      <c r="AK35" s="724"/>
      <c r="AL35" s="666" t="s">
        <v>137</v>
      </c>
      <c r="AM35" s="667"/>
      <c r="AN35" s="667"/>
      <c r="AO35" s="725"/>
      <c r="AP35" s="234"/>
      <c r="AQ35" s="729" t="s">
        <v>326</v>
      </c>
      <c r="AR35" s="730"/>
      <c r="AS35" s="730"/>
      <c r="AT35" s="730"/>
      <c r="AU35" s="730"/>
      <c r="AV35" s="730"/>
      <c r="AW35" s="730"/>
      <c r="AX35" s="730"/>
      <c r="AY35" s="731"/>
      <c r="AZ35" s="726">
        <v>1130204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51359</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61922</v>
      </c>
      <c r="CS35" s="662"/>
      <c r="CT35" s="662"/>
      <c r="CU35" s="662"/>
      <c r="CV35" s="662"/>
      <c r="CW35" s="662"/>
      <c r="CX35" s="662"/>
      <c r="CY35" s="663"/>
      <c r="CZ35" s="666">
        <v>1.1000000000000001</v>
      </c>
      <c r="DA35" s="695"/>
      <c r="DB35" s="695"/>
      <c r="DC35" s="696"/>
      <c r="DD35" s="669">
        <v>50983</v>
      </c>
      <c r="DE35" s="662"/>
      <c r="DF35" s="662"/>
      <c r="DG35" s="662"/>
      <c r="DH35" s="662"/>
      <c r="DI35" s="662"/>
      <c r="DJ35" s="662"/>
      <c r="DK35" s="663"/>
      <c r="DL35" s="669">
        <v>44055</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227</v>
      </c>
      <c r="AM36" s="667"/>
      <c r="AN36" s="667"/>
      <c r="AO36" s="725"/>
      <c r="AQ36" s="698" t="s">
        <v>330</v>
      </c>
      <c r="AR36" s="699"/>
      <c r="AS36" s="699"/>
      <c r="AT36" s="699"/>
      <c r="AU36" s="699"/>
      <c r="AV36" s="699"/>
      <c r="AW36" s="699"/>
      <c r="AX36" s="699"/>
      <c r="AY36" s="700"/>
      <c r="AZ36" s="661">
        <v>481580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43074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1342862</v>
      </c>
      <c r="CS36" s="664"/>
      <c r="CT36" s="664"/>
      <c r="CU36" s="664"/>
      <c r="CV36" s="664"/>
      <c r="CW36" s="664"/>
      <c r="CX36" s="664"/>
      <c r="CY36" s="665"/>
      <c r="CZ36" s="666">
        <v>24</v>
      </c>
      <c r="DA36" s="695"/>
      <c r="DB36" s="695"/>
      <c r="DC36" s="696"/>
      <c r="DD36" s="669">
        <v>1036177</v>
      </c>
      <c r="DE36" s="664"/>
      <c r="DF36" s="664"/>
      <c r="DG36" s="664"/>
      <c r="DH36" s="664"/>
      <c r="DI36" s="664"/>
      <c r="DJ36" s="664"/>
      <c r="DK36" s="665"/>
      <c r="DL36" s="669">
        <v>816013</v>
      </c>
      <c r="DM36" s="664"/>
      <c r="DN36" s="664"/>
      <c r="DO36" s="664"/>
      <c r="DP36" s="664"/>
      <c r="DQ36" s="664"/>
      <c r="DR36" s="664"/>
      <c r="DS36" s="664"/>
      <c r="DT36" s="664"/>
      <c r="DU36" s="664"/>
      <c r="DV36" s="665"/>
      <c r="DW36" s="666">
        <v>21.2</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159000</v>
      </c>
      <c r="S37" s="664"/>
      <c r="T37" s="664"/>
      <c r="U37" s="664"/>
      <c r="V37" s="664"/>
      <c r="W37" s="664"/>
      <c r="X37" s="664"/>
      <c r="Y37" s="665"/>
      <c r="Z37" s="723">
        <v>2.7</v>
      </c>
      <c r="AA37" s="723"/>
      <c r="AB37" s="723"/>
      <c r="AC37" s="723"/>
      <c r="AD37" s="724" t="s">
        <v>227</v>
      </c>
      <c r="AE37" s="724"/>
      <c r="AF37" s="724"/>
      <c r="AG37" s="724"/>
      <c r="AH37" s="724"/>
      <c r="AI37" s="724"/>
      <c r="AJ37" s="724"/>
      <c r="AK37" s="724"/>
      <c r="AL37" s="666" t="s">
        <v>227</v>
      </c>
      <c r="AM37" s="667"/>
      <c r="AN37" s="667"/>
      <c r="AO37" s="725"/>
      <c r="AQ37" s="698" t="s">
        <v>334</v>
      </c>
      <c r="AR37" s="699"/>
      <c r="AS37" s="699"/>
      <c r="AT37" s="699"/>
      <c r="AU37" s="699"/>
      <c r="AV37" s="699"/>
      <c r="AW37" s="699"/>
      <c r="AX37" s="699"/>
      <c r="AY37" s="700"/>
      <c r="AZ37" s="661">
        <v>106338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1690</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430096</v>
      </c>
      <c r="CS37" s="662"/>
      <c r="CT37" s="662"/>
      <c r="CU37" s="662"/>
      <c r="CV37" s="662"/>
      <c r="CW37" s="662"/>
      <c r="CX37" s="662"/>
      <c r="CY37" s="663"/>
      <c r="CZ37" s="666">
        <v>7.7</v>
      </c>
      <c r="DA37" s="695"/>
      <c r="DB37" s="695"/>
      <c r="DC37" s="696"/>
      <c r="DD37" s="669">
        <v>378196</v>
      </c>
      <c r="DE37" s="662"/>
      <c r="DF37" s="662"/>
      <c r="DG37" s="662"/>
      <c r="DH37" s="662"/>
      <c r="DI37" s="662"/>
      <c r="DJ37" s="662"/>
      <c r="DK37" s="663"/>
      <c r="DL37" s="669">
        <v>371891</v>
      </c>
      <c r="DM37" s="662"/>
      <c r="DN37" s="662"/>
      <c r="DO37" s="662"/>
      <c r="DP37" s="662"/>
      <c r="DQ37" s="662"/>
      <c r="DR37" s="662"/>
      <c r="DS37" s="662"/>
      <c r="DT37" s="662"/>
      <c r="DU37" s="662"/>
      <c r="DV37" s="663"/>
      <c r="DW37" s="666">
        <v>9.6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5812985</v>
      </c>
      <c r="S38" s="713"/>
      <c r="T38" s="713"/>
      <c r="U38" s="713"/>
      <c r="V38" s="713"/>
      <c r="W38" s="713"/>
      <c r="X38" s="713"/>
      <c r="Y38" s="718"/>
      <c r="Z38" s="719">
        <v>100</v>
      </c>
      <c r="AA38" s="719"/>
      <c r="AB38" s="719"/>
      <c r="AC38" s="719"/>
      <c r="AD38" s="720">
        <v>3699016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11977</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2957</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647079</v>
      </c>
      <c r="CS38" s="664"/>
      <c r="CT38" s="664"/>
      <c r="CU38" s="664"/>
      <c r="CV38" s="664"/>
      <c r="CW38" s="664"/>
      <c r="CX38" s="664"/>
      <c r="CY38" s="665"/>
      <c r="CZ38" s="666">
        <v>11.5</v>
      </c>
      <c r="DA38" s="695"/>
      <c r="DB38" s="695"/>
      <c r="DC38" s="696"/>
      <c r="DD38" s="669">
        <v>551789</v>
      </c>
      <c r="DE38" s="664"/>
      <c r="DF38" s="664"/>
      <c r="DG38" s="664"/>
      <c r="DH38" s="664"/>
      <c r="DI38" s="664"/>
      <c r="DJ38" s="664"/>
      <c r="DK38" s="665"/>
      <c r="DL38" s="669">
        <v>521161</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1545</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77424</v>
      </c>
      <c r="CS39" s="662"/>
      <c r="CT39" s="662"/>
      <c r="CU39" s="662"/>
      <c r="CV39" s="662"/>
      <c r="CW39" s="662"/>
      <c r="CX39" s="662"/>
      <c r="CY39" s="663"/>
      <c r="CZ39" s="666">
        <v>1.4</v>
      </c>
      <c r="DA39" s="695"/>
      <c r="DB39" s="695"/>
      <c r="DC39" s="696"/>
      <c r="DD39" s="669" t="s">
        <v>137</v>
      </c>
      <c r="DE39" s="662"/>
      <c r="DF39" s="662"/>
      <c r="DG39" s="662"/>
      <c r="DH39" s="662"/>
      <c r="DI39" s="662"/>
      <c r="DJ39" s="662"/>
      <c r="DK39" s="663"/>
      <c r="DL39" s="669" t="s">
        <v>227</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126220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10950</v>
      </c>
      <c r="CS40" s="664"/>
      <c r="CT40" s="664"/>
      <c r="CU40" s="664"/>
      <c r="CV40" s="664"/>
      <c r="CW40" s="664"/>
      <c r="CX40" s="664"/>
      <c r="CY40" s="665"/>
      <c r="CZ40" s="666">
        <v>0.2</v>
      </c>
      <c r="DA40" s="695"/>
      <c r="DB40" s="695"/>
      <c r="DC40" s="696"/>
      <c r="DD40" s="669">
        <v>5100</v>
      </c>
      <c r="DE40" s="664"/>
      <c r="DF40" s="664"/>
      <c r="DG40" s="664"/>
      <c r="DH40" s="664"/>
      <c r="DI40" s="664"/>
      <c r="DJ40" s="664"/>
      <c r="DK40" s="665"/>
      <c r="DL40" s="669" t="s">
        <v>137</v>
      </c>
      <c r="DM40" s="664"/>
      <c r="DN40" s="664"/>
      <c r="DO40" s="664"/>
      <c r="DP40" s="664"/>
      <c r="DQ40" s="664"/>
      <c r="DR40" s="664"/>
      <c r="DS40" s="664"/>
      <c r="DT40" s="664"/>
      <c r="DU40" s="664"/>
      <c r="DV40" s="665"/>
      <c r="DW40" s="666" t="s">
        <v>137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402544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227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329399</v>
      </c>
      <c r="CS42" s="664"/>
      <c r="CT42" s="664"/>
      <c r="CU42" s="664"/>
      <c r="CV42" s="664"/>
      <c r="CW42" s="664"/>
      <c r="CX42" s="664"/>
      <c r="CY42" s="665"/>
      <c r="CZ42" s="666">
        <v>5.9</v>
      </c>
      <c r="DA42" s="667"/>
      <c r="DB42" s="667"/>
      <c r="DC42" s="668"/>
      <c r="DD42" s="669">
        <v>141346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7314</v>
      </c>
      <c r="CS43" s="662"/>
      <c r="CT43" s="662"/>
      <c r="CU43" s="662"/>
      <c r="CV43" s="662"/>
      <c r="CW43" s="662"/>
      <c r="CX43" s="662"/>
      <c r="CY43" s="663"/>
      <c r="CZ43" s="666">
        <v>0.1</v>
      </c>
      <c r="DA43" s="695"/>
      <c r="DB43" s="695"/>
      <c r="DC43" s="696"/>
      <c r="DD43" s="669">
        <v>7314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212025</v>
      </c>
      <c r="CS44" s="664"/>
      <c r="CT44" s="664"/>
      <c r="CU44" s="664"/>
      <c r="CV44" s="664"/>
      <c r="CW44" s="664"/>
      <c r="CX44" s="664"/>
      <c r="CY44" s="665"/>
      <c r="CZ44" s="666">
        <v>3.8</v>
      </c>
      <c r="DA44" s="667"/>
      <c r="DB44" s="667"/>
      <c r="DC44" s="668"/>
      <c r="DD44" s="669">
        <v>60256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37681</v>
      </c>
      <c r="CS45" s="662"/>
      <c r="CT45" s="662"/>
      <c r="CU45" s="662"/>
      <c r="CV45" s="662"/>
      <c r="CW45" s="662"/>
      <c r="CX45" s="662"/>
      <c r="CY45" s="663"/>
      <c r="CZ45" s="666">
        <v>0.7</v>
      </c>
      <c r="DA45" s="695"/>
      <c r="DB45" s="695"/>
      <c r="DC45" s="696"/>
      <c r="DD45" s="669">
        <v>1190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164944</v>
      </c>
      <c r="CS46" s="664"/>
      <c r="CT46" s="664"/>
      <c r="CU46" s="664"/>
      <c r="CV46" s="664"/>
      <c r="CW46" s="664"/>
      <c r="CX46" s="664"/>
      <c r="CY46" s="665"/>
      <c r="CZ46" s="666">
        <v>2.9</v>
      </c>
      <c r="DA46" s="667"/>
      <c r="DB46" s="667"/>
      <c r="DC46" s="668"/>
      <c r="DD46" s="669">
        <v>58766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117374</v>
      </c>
      <c r="CS47" s="662"/>
      <c r="CT47" s="662"/>
      <c r="CU47" s="662"/>
      <c r="CV47" s="662"/>
      <c r="CW47" s="662"/>
      <c r="CX47" s="662"/>
      <c r="CY47" s="663"/>
      <c r="CZ47" s="666">
        <v>2.1</v>
      </c>
      <c r="DA47" s="695"/>
      <c r="DB47" s="695"/>
      <c r="DC47" s="696"/>
      <c r="DD47" s="669">
        <v>81090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5603089</v>
      </c>
      <c r="CS49" s="677"/>
      <c r="CT49" s="677"/>
      <c r="CU49" s="677"/>
      <c r="CV49" s="677"/>
      <c r="CW49" s="677"/>
      <c r="CX49" s="677"/>
      <c r="CY49" s="678"/>
      <c r="CZ49" s="679">
        <v>100</v>
      </c>
      <c r="DA49" s="680"/>
      <c r="DB49" s="680"/>
      <c r="DC49" s="681"/>
      <c r="DD49" s="682">
        <v>4184762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YGfRFHw/XwHAdHZ1Abr2Uklerde9maIB+jpG8Upsr+FRimly673VtUV6ZPqHEzbWjMfemWypVNxkDONK42l/Q==" saltValue="ahnz9cWeuDj5dfNGbBN1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2"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1" t="s">
        <v>363</v>
      </c>
      <c r="DK2" s="1212"/>
      <c r="DL2" s="1212"/>
      <c r="DM2" s="1212"/>
      <c r="DN2" s="1212"/>
      <c r="DO2" s="1213"/>
      <c r="DP2" s="249"/>
      <c r="DQ2" s="1211" t="s">
        <v>364</v>
      </c>
      <c r="DR2" s="1212"/>
      <c r="DS2" s="1212"/>
      <c r="DT2" s="1212"/>
      <c r="DU2" s="1212"/>
      <c r="DV2" s="1212"/>
      <c r="DW2" s="1212"/>
      <c r="DX2" s="1212"/>
      <c r="DY2" s="1212"/>
      <c r="DZ2" s="121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2" t="s">
        <v>365</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14"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6"/>
      <c r="BA5" s="256"/>
      <c r="BB5" s="256"/>
      <c r="BC5" s="256"/>
      <c r="BD5" s="256"/>
      <c r="BE5" s="257"/>
      <c r="BF5" s="257"/>
      <c r="BG5" s="257"/>
      <c r="BH5" s="257"/>
      <c r="BI5" s="257"/>
      <c r="BJ5" s="257"/>
      <c r="BK5" s="257"/>
      <c r="BL5" s="257"/>
      <c r="BM5" s="257"/>
      <c r="BN5" s="257"/>
      <c r="BO5" s="257"/>
      <c r="BP5" s="257"/>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8" t="s">
        <v>381</v>
      </c>
      <c r="DH5" s="1199"/>
      <c r="DI5" s="1199"/>
      <c r="DJ5" s="1199"/>
      <c r="DK5" s="1200"/>
      <c r="DL5" s="1198" t="s">
        <v>382</v>
      </c>
      <c r="DM5" s="1199"/>
      <c r="DN5" s="1199"/>
      <c r="DO5" s="1199"/>
      <c r="DP5" s="1200"/>
      <c r="DQ5" s="1094" t="s">
        <v>383</v>
      </c>
      <c r="DR5" s="1095"/>
      <c r="DS5" s="1095"/>
      <c r="DT5" s="1095"/>
      <c r="DU5" s="1096"/>
      <c r="DV5" s="1094" t="s">
        <v>374</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5"/>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1"/>
      <c r="DH6" s="1202"/>
      <c r="DI6" s="1202"/>
      <c r="DJ6" s="1202"/>
      <c r="DK6" s="1203"/>
      <c r="DL6" s="1201"/>
      <c r="DM6" s="1202"/>
      <c r="DN6" s="1202"/>
      <c r="DO6" s="1202"/>
      <c r="DP6" s="1203"/>
      <c r="DQ6" s="1097"/>
      <c r="DR6" s="1098"/>
      <c r="DS6" s="1098"/>
      <c r="DT6" s="1098"/>
      <c r="DU6" s="1099"/>
      <c r="DV6" s="1097"/>
      <c r="DW6" s="1098"/>
      <c r="DX6" s="1098"/>
      <c r="DY6" s="1098"/>
      <c r="DZ6" s="1111"/>
      <c r="EA6" s="254"/>
    </row>
    <row r="7" spans="1:131" s="255" customFormat="1" ht="26.25" customHeight="1" thickTop="1" x14ac:dyDescent="0.15">
      <c r="A7" s="258">
        <v>1</v>
      </c>
      <c r="B7" s="1148" t="s">
        <v>582</v>
      </c>
      <c r="C7" s="1149"/>
      <c r="D7" s="1149"/>
      <c r="E7" s="1149"/>
      <c r="F7" s="1149"/>
      <c r="G7" s="1149"/>
      <c r="H7" s="1149"/>
      <c r="I7" s="1149"/>
      <c r="J7" s="1149"/>
      <c r="K7" s="1149"/>
      <c r="L7" s="1149"/>
      <c r="M7" s="1149"/>
      <c r="N7" s="1149"/>
      <c r="O7" s="1149"/>
      <c r="P7" s="1150"/>
      <c r="Q7" s="1204">
        <v>5778</v>
      </c>
      <c r="R7" s="1205"/>
      <c r="S7" s="1205"/>
      <c r="T7" s="1205"/>
      <c r="U7" s="1205"/>
      <c r="V7" s="1206">
        <v>5569</v>
      </c>
      <c r="W7" s="1206"/>
      <c r="X7" s="1206"/>
      <c r="Y7" s="1206"/>
      <c r="Z7" s="1206"/>
      <c r="AA7" s="1206">
        <v>210</v>
      </c>
      <c r="AB7" s="1206"/>
      <c r="AC7" s="1206"/>
      <c r="AD7" s="1206"/>
      <c r="AE7" s="1207"/>
      <c r="AF7" s="1208">
        <v>204</v>
      </c>
      <c r="AG7" s="1209"/>
      <c r="AH7" s="1209"/>
      <c r="AI7" s="1209"/>
      <c r="AJ7" s="1210"/>
      <c r="AK7" s="1191">
        <v>81</v>
      </c>
      <c r="AL7" s="1192"/>
      <c r="AM7" s="1192"/>
      <c r="AN7" s="1192"/>
      <c r="AO7" s="1192"/>
      <c r="AP7" s="1192">
        <v>6699</v>
      </c>
      <c r="AQ7" s="1192"/>
      <c r="AR7" s="1192"/>
      <c r="AS7" s="1192"/>
      <c r="AT7" s="1192"/>
      <c r="AU7" s="1193"/>
      <c r="AV7" s="1193"/>
      <c r="AW7" s="1193"/>
      <c r="AX7" s="1193"/>
      <c r="AY7" s="1194"/>
      <c r="AZ7" s="252"/>
      <c r="BA7" s="252"/>
      <c r="BB7" s="252"/>
      <c r="BC7" s="252"/>
      <c r="BD7" s="252"/>
      <c r="BE7" s="253"/>
      <c r="BF7" s="253"/>
      <c r="BG7" s="253"/>
      <c r="BH7" s="253"/>
      <c r="BI7" s="253"/>
      <c r="BJ7" s="253"/>
      <c r="BK7" s="253"/>
      <c r="BL7" s="253"/>
      <c r="BM7" s="253"/>
      <c r="BN7" s="253"/>
      <c r="BO7" s="253"/>
      <c r="BP7" s="253"/>
      <c r="BQ7" s="259">
        <v>1</v>
      </c>
      <c r="BR7" s="260"/>
      <c r="BS7" s="1195"/>
      <c r="BT7" s="1196"/>
      <c r="BU7" s="1196"/>
      <c r="BV7" s="1196"/>
      <c r="BW7" s="1196"/>
      <c r="BX7" s="1196"/>
      <c r="BY7" s="1196"/>
      <c r="BZ7" s="1196"/>
      <c r="CA7" s="1196"/>
      <c r="CB7" s="1196"/>
      <c r="CC7" s="1196"/>
      <c r="CD7" s="1196"/>
      <c r="CE7" s="1196"/>
      <c r="CF7" s="1196"/>
      <c r="CG7" s="1197"/>
      <c r="CH7" s="1188"/>
      <c r="CI7" s="1189"/>
      <c r="CJ7" s="1189"/>
      <c r="CK7" s="1189"/>
      <c r="CL7" s="1190"/>
      <c r="CM7" s="1188"/>
      <c r="CN7" s="1189"/>
      <c r="CO7" s="1189"/>
      <c r="CP7" s="1189"/>
      <c r="CQ7" s="1190"/>
      <c r="CR7" s="1188"/>
      <c r="CS7" s="1189"/>
      <c r="CT7" s="1189"/>
      <c r="CU7" s="1189"/>
      <c r="CV7" s="1190"/>
      <c r="CW7" s="1188"/>
      <c r="CX7" s="1189"/>
      <c r="CY7" s="1189"/>
      <c r="CZ7" s="1189"/>
      <c r="DA7" s="1190"/>
      <c r="DB7" s="1188"/>
      <c r="DC7" s="1189"/>
      <c r="DD7" s="1189"/>
      <c r="DE7" s="1189"/>
      <c r="DF7" s="1190"/>
      <c r="DG7" s="1188"/>
      <c r="DH7" s="1189"/>
      <c r="DI7" s="1189"/>
      <c r="DJ7" s="1189"/>
      <c r="DK7" s="1190"/>
      <c r="DL7" s="1188"/>
      <c r="DM7" s="1189"/>
      <c r="DN7" s="1189"/>
      <c r="DO7" s="1189"/>
      <c r="DP7" s="1190"/>
      <c r="DQ7" s="1188"/>
      <c r="DR7" s="1189"/>
      <c r="DS7" s="1189"/>
      <c r="DT7" s="1189"/>
      <c r="DU7" s="1190"/>
      <c r="DV7" s="1216"/>
      <c r="DW7" s="1217"/>
      <c r="DX7" s="1217"/>
      <c r="DY7" s="1217"/>
      <c r="DZ7" s="1218"/>
      <c r="EA7" s="254"/>
    </row>
    <row r="8" spans="1:131" s="255" customFormat="1" ht="26.25" customHeight="1" x14ac:dyDescent="0.15">
      <c r="A8" s="261">
        <v>2</v>
      </c>
      <c r="B8" s="1133" t="s">
        <v>583</v>
      </c>
      <c r="C8" s="1134"/>
      <c r="D8" s="1134"/>
      <c r="E8" s="1134"/>
      <c r="F8" s="1134"/>
      <c r="G8" s="1134"/>
      <c r="H8" s="1134"/>
      <c r="I8" s="1134"/>
      <c r="J8" s="1134"/>
      <c r="K8" s="1134"/>
      <c r="L8" s="1134"/>
      <c r="M8" s="1134"/>
      <c r="N8" s="1134"/>
      <c r="O8" s="1134"/>
      <c r="P8" s="1135"/>
      <c r="Q8" s="1139">
        <v>39</v>
      </c>
      <c r="R8" s="1140"/>
      <c r="S8" s="1140"/>
      <c r="T8" s="1140"/>
      <c r="U8" s="1140"/>
      <c r="V8" s="1140">
        <v>39</v>
      </c>
      <c r="W8" s="1140"/>
      <c r="X8" s="1140"/>
      <c r="Y8" s="1140"/>
      <c r="Z8" s="1140"/>
      <c r="AA8" s="1140">
        <v>0</v>
      </c>
      <c r="AB8" s="1140"/>
      <c r="AC8" s="1140"/>
      <c r="AD8" s="1140"/>
      <c r="AE8" s="1141"/>
      <c r="AF8" s="1112">
        <v>0</v>
      </c>
      <c r="AG8" s="1113"/>
      <c r="AH8" s="1113"/>
      <c r="AI8" s="1113"/>
      <c r="AJ8" s="1114"/>
      <c r="AK8" s="1186" t="s">
        <v>584</v>
      </c>
      <c r="AL8" s="1187"/>
      <c r="AM8" s="1187"/>
      <c r="AN8" s="1187"/>
      <c r="AO8" s="1187"/>
      <c r="AP8" s="1187" t="s">
        <v>584</v>
      </c>
      <c r="AQ8" s="1187"/>
      <c r="AR8" s="1187"/>
      <c r="AS8" s="1187"/>
      <c r="AT8" s="1187"/>
      <c r="AU8" s="1184"/>
      <c r="AV8" s="1184"/>
      <c r="AW8" s="1184"/>
      <c r="AX8" s="1184"/>
      <c r="AY8" s="1185"/>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x14ac:dyDescent="0.15">
      <c r="A9" s="261">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2"/>
      <c r="AG9" s="1113"/>
      <c r="AH9" s="1113"/>
      <c r="AI9" s="1113"/>
      <c r="AJ9" s="1114"/>
      <c r="AK9" s="1186"/>
      <c r="AL9" s="1187"/>
      <c r="AM9" s="1187"/>
      <c r="AN9" s="1187"/>
      <c r="AO9" s="1187"/>
      <c r="AP9" s="1187"/>
      <c r="AQ9" s="1187"/>
      <c r="AR9" s="1187"/>
      <c r="AS9" s="1187"/>
      <c r="AT9" s="1187"/>
      <c r="AU9" s="1184"/>
      <c r="AV9" s="1184"/>
      <c r="AW9" s="1184"/>
      <c r="AX9" s="1184"/>
      <c r="AY9" s="1185"/>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15">
      <c r="A10" s="261">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2"/>
      <c r="AG10" s="1113"/>
      <c r="AH10" s="1113"/>
      <c r="AI10" s="1113"/>
      <c r="AJ10" s="1114"/>
      <c r="AK10" s="1186"/>
      <c r="AL10" s="1187"/>
      <c r="AM10" s="1187"/>
      <c r="AN10" s="1187"/>
      <c r="AO10" s="1187"/>
      <c r="AP10" s="1187"/>
      <c r="AQ10" s="1187"/>
      <c r="AR10" s="1187"/>
      <c r="AS10" s="1187"/>
      <c r="AT10" s="1187"/>
      <c r="AU10" s="1184"/>
      <c r="AV10" s="1184"/>
      <c r="AW10" s="1184"/>
      <c r="AX10" s="1184"/>
      <c r="AY10" s="1185"/>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15">
      <c r="A11" s="261">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2"/>
      <c r="AG11" s="1113"/>
      <c r="AH11" s="1113"/>
      <c r="AI11" s="1113"/>
      <c r="AJ11" s="1114"/>
      <c r="AK11" s="1186"/>
      <c r="AL11" s="1187"/>
      <c r="AM11" s="1187"/>
      <c r="AN11" s="1187"/>
      <c r="AO11" s="1187"/>
      <c r="AP11" s="1187"/>
      <c r="AQ11" s="1187"/>
      <c r="AR11" s="1187"/>
      <c r="AS11" s="1187"/>
      <c r="AT11" s="1187"/>
      <c r="AU11" s="1184"/>
      <c r="AV11" s="1184"/>
      <c r="AW11" s="1184"/>
      <c r="AX11" s="1184"/>
      <c r="AY11" s="1185"/>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2"/>
      <c r="AG12" s="1113"/>
      <c r="AH12" s="1113"/>
      <c r="AI12" s="1113"/>
      <c r="AJ12" s="1114"/>
      <c r="AK12" s="1186"/>
      <c r="AL12" s="1187"/>
      <c r="AM12" s="1187"/>
      <c r="AN12" s="1187"/>
      <c r="AO12" s="1187"/>
      <c r="AP12" s="1187"/>
      <c r="AQ12" s="1187"/>
      <c r="AR12" s="1187"/>
      <c r="AS12" s="1187"/>
      <c r="AT12" s="1187"/>
      <c r="AU12" s="1184"/>
      <c r="AV12" s="1184"/>
      <c r="AW12" s="1184"/>
      <c r="AX12" s="1184"/>
      <c r="AY12" s="1185"/>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2"/>
      <c r="AG13" s="1113"/>
      <c r="AH13" s="1113"/>
      <c r="AI13" s="1113"/>
      <c r="AJ13" s="1114"/>
      <c r="AK13" s="1186"/>
      <c r="AL13" s="1187"/>
      <c r="AM13" s="1187"/>
      <c r="AN13" s="1187"/>
      <c r="AO13" s="1187"/>
      <c r="AP13" s="1187"/>
      <c r="AQ13" s="1187"/>
      <c r="AR13" s="1187"/>
      <c r="AS13" s="1187"/>
      <c r="AT13" s="1187"/>
      <c r="AU13" s="1184"/>
      <c r="AV13" s="1184"/>
      <c r="AW13" s="1184"/>
      <c r="AX13" s="1184"/>
      <c r="AY13" s="1185"/>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2"/>
      <c r="AG14" s="1113"/>
      <c r="AH14" s="1113"/>
      <c r="AI14" s="1113"/>
      <c r="AJ14" s="1114"/>
      <c r="AK14" s="1186"/>
      <c r="AL14" s="1187"/>
      <c r="AM14" s="1187"/>
      <c r="AN14" s="1187"/>
      <c r="AO14" s="1187"/>
      <c r="AP14" s="1187"/>
      <c r="AQ14" s="1187"/>
      <c r="AR14" s="1187"/>
      <c r="AS14" s="1187"/>
      <c r="AT14" s="1187"/>
      <c r="AU14" s="1184"/>
      <c r="AV14" s="1184"/>
      <c r="AW14" s="1184"/>
      <c r="AX14" s="1184"/>
      <c r="AY14" s="1185"/>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2"/>
      <c r="AG15" s="1113"/>
      <c r="AH15" s="1113"/>
      <c r="AI15" s="1113"/>
      <c r="AJ15" s="1114"/>
      <c r="AK15" s="1186"/>
      <c r="AL15" s="1187"/>
      <c r="AM15" s="1187"/>
      <c r="AN15" s="1187"/>
      <c r="AO15" s="1187"/>
      <c r="AP15" s="1187"/>
      <c r="AQ15" s="1187"/>
      <c r="AR15" s="1187"/>
      <c r="AS15" s="1187"/>
      <c r="AT15" s="1187"/>
      <c r="AU15" s="1184"/>
      <c r="AV15" s="1184"/>
      <c r="AW15" s="1184"/>
      <c r="AX15" s="1184"/>
      <c r="AY15" s="1185"/>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2"/>
      <c r="AG16" s="1113"/>
      <c r="AH16" s="1113"/>
      <c r="AI16" s="1113"/>
      <c r="AJ16" s="1114"/>
      <c r="AK16" s="1186"/>
      <c r="AL16" s="1187"/>
      <c r="AM16" s="1187"/>
      <c r="AN16" s="1187"/>
      <c r="AO16" s="1187"/>
      <c r="AP16" s="1187"/>
      <c r="AQ16" s="1187"/>
      <c r="AR16" s="1187"/>
      <c r="AS16" s="1187"/>
      <c r="AT16" s="1187"/>
      <c r="AU16" s="1184"/>
      <c r="AV16" s="1184"/>
      <c r="AW16" s="1184"/>
      <c r="AX16" s="1184"/>
      <c r="AY16" s="1185"/>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2"/>
      <c r="AG17" s="1113"/>
      <c r="AH17" s="1113"/>
      <c r="AI17" s="1113"/>
      <c r="AJ17" s="1114"/>
      <c r="AK17" s="1186"/>
      <c r="AL17" s="1187"/>
      <c r="AM17" s="1187"/>
      <c r="AN17" s="1187"/>
      <c r="AO17" s="1187"/>
      <c r="AP17" s="1187"/>
      <c r="AQ17" s="1187"/>
      <c r="AR17" s="1187"/>
      <c r="AS17" s="1187"/>
      <c r="AT17" s="1187"/>
      <c r="AU17" s="1184"/>
      <c r="AV17" s="1184"/>
      <c r="AW17" s="1184"/>
      <c r="AX17" s="1184"/>
      <c r="AY17" s="1185"/>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2"/>
      <c r="AG18" s="1113"/>
      <c r="AH18" s="1113"/>
      <c r="AI18" s="1113"/>
      <c r="AJ18" s="1114"/>
      <c r="AK18" s="1186"/>
      <c r="AL18" s="1187"/>
      <c r="AM18" s="1187"/>
      <c r="AN18" s="1187"/>
      <c r="AO18" s="1187"/>
      <c r="AP18" s="1187"/>
      <c r="AQ18" s="1187"/>
      <c r="AR18" s="1187"/>
      <c r="AS18" s="1187"/>
      <c r="AT18" s="1187"/>
      <c r="AU18" s="1184"/>
      <c r="AV18" s="1184"/>
      <c r="AW18" s="1184"/>
      <c r="AX18" s="1184"/>
      <c r="AY18" s="1185"/>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2"/>
      <c r="AG19" s="1113"/>
      <c r="AH19" s="1113"/>
      <c r="AI19" s="1113"/>
      <c r="AJ19" s="1114"/>
      <c r="AK19" s="1186"/>
      <c r="AL19" s="1187"/>
      <c r="AM19" s="1187"/>
      <c r="AN19" s="1187"/>
      <c r="AO19" s="1187"/>
      <c r="AP19" s="1187"/>
      <c r="AQ19" s="1187"/>
      <c r="AR19" s="1187"/>
      <c r="AS19" s="1187"/>
      <c r="AT19" s="1187"/>
      <c r="AU19" s="1184"/>
      <c r="AV19" s="1184"/>
      <c r="AW19" s="1184"/>
      <c r="AX19" s="1184"/>
      <c r="AY19" s="1185"/>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2"/>
      <c r="AG20" s="1113"/>
      <c r="AH20" s="1113"/>
      <c r="AI20" s="1113"/>
      <c r="AJ20" s="1114"/>
      <c r="AK20" s="1186"/>
      <c r="AL20" s="1187"/>
      <c r="AM20" s="1187"/>
      <c r="AN20" s="1187"/>
      <c r="AO20" s="1187"/>
      <c r="AP20" s="1187"/>
      <c r="AQ20" s="1187"/>
      <c r="AR20" s="1187"/>
      <c r="AS20" s="1187"/>
      <c r="AT20" s="1187"/>
      <c r="AU20" s="1184"/>
      <c r="AV20" s="1184"/>
      <c r="AW20" s="1184"/>
      <c r="AX20" s="1184"/>
      <c r="AY20" s="1185"/>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2"/>
      <c r="AG21" s="1113"/>
      <c r="AH21" s="1113"/>
      <c r="AI21" s="1113"/>
      <c r="AJ21" s="1114"/>
      <c r="AK21" s="1186"/>
      <c r="AL21" s="1187"/>
      <c r="AM21" s="1187"/>
      <c r="AN21" s="1187"/>
      <c r="AO21" s="1187"/>
      <c r="AP21" s="1187"/>
      <c r="AQ21" s="1187"/>
      <c r="AR21" s="1187"/>
      <c r="AS21" s="1187"/>
      <c r="AT21" s="1187"/>
      <c r="AU21" s="1184"/>
      <c r="AV21" s="1184"/>
      <c r="AW21" s="1184"/>
      <c r="AX21" s="1184"/>
      <c r="AY21" s="1185"/>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3"/>
      <c r="C22" s="1134"/>
      <c r="D22" s="1134"/>
      <c r="E22" s="1134"/>
      <c r="F22" s="1134"/>
      <c r="G22" s="1134"/>
      <c r="H22" s="1134"/>
      <c r="I22" s="1134"/>
      <c r="J22" s="1134"/>
      <c r="K22" s="1134"/>
      <c r="L22" s="1134"/>
      <c r="M22" s="1134"/>
      <c r="N22" s="1134"/>
      <c r="O22" s="1134"/>
      <c r="P22" s="1135"/>
      <c r="Q22" s="1181"/>
      <c r="R22" s="1182"/>
      <c r="S22" s="1182"/>
      <c r="T22" s="1182"/>
      <c r="U22" s="1182"/>
      <c r="V22" s="1182"/>
      <c r="W22" s="1182"/>
      <c r="X22" s="1182"/>
      <c r="Y22" s="1182"/>
      <c r="Z22" s="1182"/>
      <c r="AA22" s="1182"/>
      <c r="AB22" s="1182"/>
      <c r="AC22" s="1182"/>
      <c r="AD22" s="1182"/>
      <c r="AE22" s="1183"/>
      <c r="AF22" s="1112"/>
      <c r="AG22" s="1113"/>
      <c r="AH22" s="1113"/>
      <c r="AI22" s="1113"/>
      <c r="AJ22" s="1114"/>
      <c r="AK22" s="1177"/>
      <c r="AL22" s="1178"/>
      <c r="AM22" s="1178"/>
      <c r="AN22" s="1178"/>
      <c r="AO22" s="1178"/>
      <c r="AP22" s="1178"/>
      <c r="AQ22" s="1178"/>
      <c r="AR22" s="1178"/>
      <c r="AS22" s="1178"/>
      <c r="AT22" s="1178"/>
      <c r="AU22" s="1179"/>
      <c r="AV22" s="1179"/>
      <c r="AW22" s="1179"/>
      <c r="AX22" s="1179"/>
      <c r="AY22" s="1180"/>
      <c r="AZ22" s="1131" t="s">
        <v>384</v>
      </c>
      <c r="BA22" s="1131"/>
      <c r="BB22" s="1131"/>
      <c r="BC22" s="1131"/>
      <c r="BD22" s="1132"/>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7">
        <v>5817</v>
      </c>
      <c r="R23" s="1168"/>
      <c r="S23" s="1168"/>
      <c r="T23" s="1168"/>
      <c r="U23" s="1169"/>
      <c r="V23" s="1170">
        <v>5607</v>
      </c>
      <c r="W23" s="1168"/>
      <c r="X23" s="1168"/>
      <c r="Y23" s="1168"/>
      <c r="Z23" s="1169"/>
      <c r="AA23" s="1170">
        <v>210</v>
      </c>
      <c r="AB23" s="1168"/>
      <c r="AC23" s="1168"/>
      <c r="AD23" s="1168"/>
      <c r="AE23" s="1171"/>
      <c r="AF23" s="1172">
        <v>204</v>
      </c>
      <c r="AG23" s="1168"/>
      <c r="AH23" s="1168"/>
      <c r="AI23" s="1168"/>
      <c r="AJ23" s="1171"/>
      <c r="AK23" s="1173"/>
      <c r="AL23" s="1174"/>
      <c r="AM23" s="1174"/>
      <c r="AN23" s="1174"/>
      <c r="AO23" s="1174"/>
      <c r="AP23" s="1170">
        <f>SUM(AP7:AT22)</f>
        <v>6699</v>
      </c>
      <c r="AQ23" s="1168"/>
      <c r="AR23" s="1168"/>
      <c r="AS23" s="1168"/>
      <c r="AT23" s="1169"/>
      <c r="AU23" s="1175"/>
      <c r="AV23" s="1175"/>
      <c r="AW23" s="1175"/>
      <c r="AX23" s="1175"/>
      <c r="AY23" s="1176"/>
      <c r="AZ23" s="1164" t="s">
        <v>137</v>
      </c>
      <c r="BA23" s="1165"/>
      <c r="BB23" s="1165"/>
      <c r="BC23" s="1165"/>
      <c r="BD23" s="1166"/>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63" t="s">
        <v>387</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62" t="s">
        <v>388</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8" t="s">
        <v>392</v>
      </c>
      <c r="AG26" s="1101"/>
      <c r="AH26" s="1101"/>
      <c r="AI26" s="1101"/>
      <c r="AJ26" s="1159"/>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374</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60"/>
      <c r="AG27" s="1104"/>
      <c r="AH27" s="1104"/>
      <c r="AI27" s="1104"/>
      <c r="AJ27" s="1161"/>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8" t="s">
        <v>397</v>
      </c>
      <c r="C28" s="1149"/>
      <c r="D28" s="1149"/>
      <c r="E28" s="1149"/>
      <c r="F28" s="1149"/>
      <c r="G28" s="1149"/>
      <c r="H28" s="1149"/>
      <c r="I28" s="1149"/>
      <c r="J28" s="1149"/>
      <c r="K28" s="1149"/>
      <c r="L28" s="1149"/>
      <c r="M28" s="1149"/>
      <c r="N28" s="1149"/>
      <c r="O28" s="1149"/>
      <c r="P28" s="1150"/>
      <c r="Q28" s="1151">
        <v>1414</v>
      </c>
      <c r="R28" s="1152"/>
      <c r="S28" s="1152"/>
      <c r="T28" s="1152"/>
      <c r="U28" s="1152"/>
      <c r="V28" s="1152">
        <v>1362</v>
      </c>
      <c r="W28" s="1152"/>
      <c r="X28" s="1152"/>
      <c r="Y28" s="1152"/>
      <c r="Z28" s="1152"/>
      <c r="AA28" s="1153">
        <v>51</v>
      </c>
      <c r="AB28" s="1153"/>
      <c r="AC28" s="1153"/>
      <c r="AD28" s="1153"/>
      <c r="AE28" s="1154"/>
      <c r="AF28" s="1155">
        <v>51</v>
      </c>
      <c r="AG28" s="1153"/>
      <c r="AH28" s="1153"/>
      <c r="AI28" s="1153"/>
      <c r="AJ28" s="1156"/>
      <c r="AK28" s="1157">
        <v>126</v>
      </c>
      <c r="AL28" s="1144"/>
      <c r="AM28" s="1144"/>
      <c r="AN28" s="1144"/>
      <c r="AO28" s="1144"/>
      <c r="AP28" s="1144" t="s">
        <v>585</v>
      </c>
      <c r="AQ28" s="1144"/>
      <c r="AR28" s="1144"/>
      <c r="AS28" s="1144"/>
      <c r="AT28" s="1144"/>
      <c r="AU28" s="1144" t="s">
        <v>500</v>
      </c>
      <c r="AV28" s="1144"/>
      <c r="AW28" s="1144"/>
      <c r="AX28" s="1144"/>
      <c r="AY28" s="1144"/>
      <c r="AZ28" s="1145" t="s">
        <v>500</v>
      </c>
      <c r="BA28" s="1145"/>
      <c r="BB28" s="1145"/>
      <c r="BC28" s="1145"/>
      <c r="BD28" s="1145"/>
      <c r="BE28" s="1146"/>
      <c r="BF28" s="1146"/>
      <c r="BG28" s="1146"/>
      <c r="BH28" s="1146"/>
      <c r="BI28" s="1147"/>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3" t="s">
        <v>398</v>
      </c>
      <c r="C29" s="1134"/>
      <c r="D29" s="1134"/>
      <c r="E29" s="1134"/>
      <c r="F29" s="1134"/>
      <c r="G29" s="1134"/>
      <c r="H29" s="1134"/>
      <c r="I29" s="1134"/>
      <c r="J29" s="1134"/>
      <c r="K29" s="1134"/>
      <c r="L29" s="1134"/>
      <c r="M29" s="1134"/>
      <c r="N29" s="1134"/>
      <c r="O29" s="1134"/>
      <c r="P29" s="1135"/>
      <c r="Q29" s="1142">
        <v>1782</v>
      </c>
      <c r="R29" s="1143"/>
      <c r="S29" s="1143"/>
      <c r="T29" s="1143"/>
      <c r="U29" s="1143"/>
      <c r="V29" s="1143">
        <v>1679</v>
      </c>
      <c r="W29" s="1143"/>
      <c r="X29" s="1143"/>
      <c r="Y29" s="1143"/>
      <c r="Z29" s="1143"/>
      <c r="AA29" s="1140">
        <v>104</v>
      </c>
      <c r="AB29" s="1140"/>
      <c r="AC29" s="1140"/>
      <c r="AD29" s="1140"/>
      <c r="AE29" s="1141"/>
      <c r="AF29" s="1112">
        <v>104</v>
      </c>
      <c r="AG29" s="1113"/>
      <c r="AH29" s="1113"/>
      <c r="AI29" s="1113"/>
      <c r="AJ29" s="1114"/>
      <c r="AK29" s="1070">
        <v>215</v>
      </c>
      <c r="AL29" s="1061"/>
      <c r="AM29" s="1061"/>
      <c r="AN29" s="1061"/>
      <c r="AO29" s="1061"/>
      <c r="AP29" s="1061" t="s">
        <v>500</v>
      </c>
      <c r="AQ29" s="1061"/>
      <c r="AR29" s="1061"/>
      <c r="AS29" s="1061"/>
      <c r="AT29" s="1061"/>
      <c r="AU29" s="1061" t="s">
        <v>500</v>
      </c>
      <c r="AV29" s="1061"/>
      <c r="AW29" s="1061"/>
      <c r="AX29" s="1061"/>
      <c r="AY29" s="1061"/>
      <c r="AZ29" s="1138" t="s">
        <v>500</v>
      </c>
      <c r="BA29" s="1138"/>
      <c r="BB29" s="1138"/>
      <c r="BC29" s="1138"/>
      <c r="BD29" s="1138"/>
      <c r="BE29" s="1128"/>
      <c r="BF29" s="1128"/>
      <c r="BG29" s="1128"/>
      <c r="BH29" s="1128"/>
      <c r="BI29" s="1129"/>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3" t="s">
        <v>399</v>
      </c>
      <c r="C30" s="1134"/>
      <c r="D30" s="1134"/>
      <c r="E30" s="1134"/>
      <c r="F30" s="1134"/>
      <c r="G30" s="1134"/>
      <c r="H30" s="1134"/>
      <c r="I30" s="1134"/>
      <c r="J30" s="1134"/>
      <c r="K30" s="1134"/>
      <c r="L30" s="1134"/>
      <c r="M30" s="1134"/>
      <c r="N30" s="1134"/>
      <c r="O30" s="1134"/>
      <c r="P30" s="1135"/>
      <c r="Q30" s="1142">
        <v>122</v>
      </c>
      <c r="R30" s="1143"/>
      <c r="S30" s="1143"/>
      <c r="T30" s="1143"/>
      <c r="U30" s="1143"/>
      <c r="V30" s="1143">
        <v>122</v>
      </c>
      <c r="W30" s="1143"/>
      <c r="X30" s="1143"/>
      <c r="Y30" s="1143"/>
      <c r="Z30" s="1143"/>
      <c r="AA30" s="1140">
        <v>0</v>
      </c>
      <c r="AB30" s="1140"/>
      <c r="AC30" s="1140"/>
      <c r="AD30" s="1140"/>
      <c r="AE30" s="1141"/>
      <c r="AF30" s="1112">
        <v>0</v>
      </c>
      <c r="AG30" s="1113"/>
      <c r="AH30" s="1113"/>
      <c r="AI30" s="1113"/>
      <c r="AJ30" s="1114"/>
      <c r="AK30" s="1070">
        <v>45</v>
      </c>
      <c r="AL30" s="1061"/>
      <c r="AM30" s="1061"/>
      <c r="AN30" s="1061"/>
      <c r="AO30" s="1061"/>
      <c r="AP30" s="1061" t="s">
        <v>500</v>
      </c>
      <c r="AQ30" s="1061"/>
      <c r="AR30" s="1061"/>
      <c r="AS30" s="1061"/>
      <c r="AT30" s="1061"/>
      <c r="AU30" s="1061" t="s">
        <v>500</v>
      </c>
      <c r="AV30" s="1061"/>
      <c r="AW30" s="1061"/>
      <c r="AX30" s="1061"/>
      <c r="AY30" s="1061"/>
      <c r="AZ30" s="1138" t="s">
        <v>500</v>
      </c>
      <c r="BA30" s="1138"/>
      <c r="BB30" s="1138"/>
      <c r="BC30" s="1138"/>
      <c r="BD30" s="1138"/>
      <c r="BE30" s="1128"/>
      <c r="BF30" s="1128"/>
      <c r="BG30" s="1128"/>
      <c r="BH30" s="1128"/>
      <c r="BI30" s="1129"/>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3" t="s">
        <v>400</v>
      </c>
      <c r="C31" s="1134"/>
      <c r="D31" s="1134"/>
      <c r="E31" s="1134"/>
      <c r="F31" s="1134"/>
      <c r="G31" s="1134"/>
      <c r="H31" s="1134"/>
      <c r="I31" s="1134"/>
      <c r="J31" s="1134"/>
      <c r="K31" s="1134"/>
      <c r="L31" s="1134"/>
      <c r="M31" s="1134"/>
      <c r="N31" s="1134"/>
      <c r="O31" s="1134"/>
      <c r="P31" s="1135"/>
      <c r="Q31" s="1142">
        <v>1636</v>
      </c>
      <c r="R31" s="1143"/>
      <c r="S31" s="1143"/>
      <c r="T31" s="1143"/>
      <c r="U31" s="1143"/>
      <c r="V31" s="1143">
        <v>1668</v>
      </c>
      <c r="W31" s="1143"/>
      <c r="X31" s="1143"/>
      <c r="Y31" s="1143"/>
      <c r="Z31" s="1143"/>
      <c r="AA31" s="1140">
        <v>-32</v>
      </c>
      <c r="AB31" s="1140"/>
      <c r="AC31" s="1140"/>
      <c r="AD31" s="1140"/>
      <c r="AE31" s="1141"/>
      <c r="AF31" s="1112">
        <v>-95</v>
      </c>
      <c r="AG31" s="1113"/>
      <c r="AH31" s="1113"/>
      <c r="AI31" s="1113"/>
      <c r="AJ31" s="1114"/>
      <c r="AK31" s="1070">
        <v>482</v>
      </c>
      <c r="AL31" s="1061"/>
      <c r="AM31" s="1061"/>
      <c r="AN31" s="1061"/>
      <c r="AO31" s="1061"/>
      <c r="AP31" s="1061">
        <v>2410</v>
      </c>
      <c r="AQ31" s="1061"/>
      <c r="AR31" s="1061"/>
      <c r="AS31" s="1061"/>
      <c r="AT31" s="1061"/>
      <c r="AU31" s="1061">
        <v>1716</v>
      </c>
      <c r="AV31" s="1061"/>
      <c r="AW31" s="1061"/>
      <c r="AX31" s="1061"/>
      <c r="AY31" s="1061"/>
      <c r="AZ31" s="1138">
        <v>7.4</v>
      </c>
      <c r="BA31" s="1138"/>
      <c r="BB31" s="1138"/>
      <c r="BC31" s="1138"/>
      <c r="BD31" s="1138"/>
      <c r="BE31" s="1128" t="s">
        <v>401</v>
      </c>
      <c r="BF31" s="1128"/>
      <c r="BG31" s="1128"/>
      <c r="BH31" s="1128"/>
      <c r="BI31" s="1129"/>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3" t="s">
        <v>402</v>
      </c>
      <c r="C32" s="1134"/>
      <c r="D32" s="1134"/>
      <c r="E32" s="1134"/>
      <c r="F32" s="1134"/>
      <c r="G32" s="1134"/>
      <c r="H32" s="1134"/>
      <c r="I32" s="1134"/>
      <c r="J32" s="1134"/>
      <c r="K32" s="1134"/>
      <c r="L32" s="1134"/>
      <c r="M32" s="1134"/>
      <c r="N32" s="1134"/>
      <c r="O32" s="1134"/>
      <c r="P32" s="1135"/>
      <c r="Q32" s="1142">
        <v>57</v>
      </c>
      <c r="R32" s="1143"/>
      <c r="S32" s="1143"/>
      <c r="T32" s="1143"/>
      <c r="U32" s="1143"/>
      <c r="V32" s="1143">
        <v>56</v>
      </c>
      <c r="W32" s="1143"/>
      <c r="X32" s="1143"/>
      <c r="Y32" s="1143"/>
      <c r="Z32" s="1143"/>
      <c r="AA32" s="1140">
        <v>2</v>
      </c>
      <c r="AB32" s="1140"/>
      <c r="AC32" s="1140"/>
      <c r="AD32" s="1140"/>
      <c r="AE32" s="1141"/>
      <c r="AF32" s="1112">
        <v>2</v>
      </c>
      <c r="AG32" s="1113"/>
      <c r="AH32" s="1113"/>
      <c r="AI32" s="1113"/>
      <c r="AJ32" s="1114"/>
      <c r="AK32" s="1070">
        <v>12</v>
      </c>
      <c r="AL32" s="1061"/>
      <c r="AM32" s="1061"/>
      <c r="AN32" s="1061"/>
      <c r="AO32" s="1061"/>
      <c r="AP32" s="1061">
        <v>142</v>
      </c>
      <c r="AQ32" s="1061"/>
      <c r="AR32" s="1061"/>
      <c r="AS32" s="1061"/>
      <c r="AT32" s="1061"/>
      <c r="AU32" s="1061">
        <v>89</v>
      </c>
      <c r="AV32" s="1061"/>
      <c r="AW32" s="1061"/>
      <c r="AX32" s="1061"/>
      <c r="AY32" s="1061"/>
      <c r="AZ32" s="1138" t="s">
        <v>500</v>
      </c>
      <c r="BA32" s="1138"/>
      <c r="BB32" s="1138"/>
      <c r="BC32" s="1138"/>
      <c r="BD32" s="1138"/>
      <c r="BE32" s="1128" t="s">
        <v>586</v>
      </c>
      <c r="BF32" s="1128"/>
      <c r="BG32" s="1128"/>
      <c r="BH32" s="1128"/>
      <c r="BI32" s="1129"/>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3" t="s">
        <v>403</v>
      </c>
      <c r="C33" s="1134"/>
      <c r="D33" s="1134"/>
      <c r="E33" s="1134"/>
      <c r="F33" s="1134"/>
      <c r="G33" s="1134"/>
      <c r="H33" s="1134"/>
      <c r="I33" s="1134"/>
      <c r="J33" s="1134"/>
      <c r="K33" s="1134"/>
      <c r="L33" s="1134"/>
      <c r="M33" s="1134"/>
      <c r="N33" s="1134"/>
      <c r="O33" s="1134"/>
      <c r="P33" s="1135"/>
      <c r="Q33" s="1142">
        <v>271</v>
      </c>
      <c r="R33" s="1143"/>
      <c r="S33" s="1143"/>
      <c r="T33" s="1143"/>
      <c r="U33" s="1143"/>
      <c r="V33" s="1143">
        <v>266</v>
      </c>
      <c r="W33" s="1143"/>
      <c r="X33" s="1143"/>
      <c r="Y33" s="1143"/>
      <c r="Z33" s="1143"/>
      <c r="AA33" s="1140">
        <v>5</v>
      </c>
      <c r="AB33" s="1140"/>
      <c r="AC33" s="1140"/>
      <c r="AD33" s="1140"/>
      <c r="AE33" s="1141"/>
      <c r="AF33" s="1112">
        <v>5</v>
      </c>
      <c r="AG33" s="1113"/>
      <c r="AH33" s="1113"/>
      <c r="AI33" s="1113"/>
      <c r="AJ33" s="1114"/>
      <c r="AK33" s="1070">
        <v>106</v>
      </c>
      <c r="AL33" s="1061"/>
      <c r="AM33" s="1061"/>
      <c r="AN33" s="1061"/>
      <c r="AO33" s="1061"/>
      <c r="AP33" s="1061">
        <v>2280</v>
      </c>
      <c r="AQ33" s="1061"/>
      <c r="AR33" s="1061"/>
      <c r="AS33" s="1061"/>
      <c r="AT33" s="1061"/>
      <c r="AU33" s="1061">
        <v>2276</v>
      </c>
      <c r="AV33" s="1061"/>
      <c r="AW33" s="1061"/>
      <c r="AX33" s="1061"/>
      <c r="AY33" s="1061"/>
      <c r="AZ33" s="1138" t="s">
        <v>500</v>
      </c>
      <c r="BA33" s="1138"/>
      <c r="BB33" s="1138"/>
      <c r="BC33" s="1138"/>
      <c r="BD33" s="1138"/>
      <c r="BE33" s="1128" t="s">
        <v>587</v>
      </c>
      <c r="BF33" s="1128"/>
      <c r="BG33" s="1128"/>
      <c r="BH33" s="1128"/>
      <c r="BI33" s="1129"/>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2"/>
      <c r="AG34" s="1113"/>
      <c r="AH34" s="1113"/>
      <c r="AI34" s="1113"/>
      <c r="AJ34" s="1114"/>
      <c r="AK34" s="1070"/>
      <c r="AL34" s="1061"/>
      <c r="AM34" s="1061"/>
      <c r="AN34" s="1061"/>
      <c r="AO34" s="1061"/>
      <c r="AP34" s="1061"/>
      <c r="AQ34" s="1061"/>
      <c r="AR34" s="1061"/>
      <c r="AS34" s="1061"/>
      <c r="AT34" s="1061"/>
      <c r="AU34" s="1061"/>
      <c r="AV34" s="1061"/>
      <c r="AW34" s="1061"/>
      <c r="AX34" s="1061"/>
      <c r="AY34" s="1061"/>
      <c r="AZ34" s="1138"/>
      <c r="BA34" s="1138"/>
      <c r="BB34" s="1138"/>
      <c r="BC34" s="1138"/>
      <c r="BD34" s="1138"/>
      <c r="BE34" s="1128"/>
      <c r="BF34" s="1128"/>
      <c r="BG34" s="1128"/>
      <c r="BH34" s="1128"/>
      <c r="BI34" s="1129"/>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2"/>
      <c r="AG35" s="1113"/>
      <c r="AH35" s="1113"/>
      <c r="AI35" s="1113"/>
      <c r="AJ35" s="1114"/>
      <c r="AK35" s="1070"/>
      <c r="AL35" s="1061"/>
      <c r="AM35" s="1061"/>
      <c r="AN35" s="1061"/>
      <c r="AO35" s="1061"/>
      <c r="AP35" s="1061"/>
      <c r="AQ35" s="1061"/>
      <c r="AR35" s="1061"/>
      <c r="AS35" s="1061"/>
      <c r="AT35" s="1061"/>
      <c r="AU35" s="1061"/>
      <c r="AV35" s="1061"/>
      <c r="AW35" s="1061"/>
      <c r="AX35" s="1061"/>
      <c r="AY35" s="1061"/>
      <c r="AZ35" s="1138"/>
      <c r="BA35" s="1138"/>
      <c r="BB35" s="1138"/>
      <c r="BC35" s="1138"/>
      <c r="BD35" s="1138"/>
      <c r="BE35" s="1128"/>
      <c r="BF35" s="1128"/>
      <c r="BG35" s="1128"/>
      <c r="BH35" s="1128"/>
      <c r="BI35" s="1129"/>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2"/>
      <c r="AG36" s="1113"/>
      <c r="AH36" s="1113"/>
      <c r="AI36" s="1113"/>
      <c r="AJ36" s="1114"/>
      <c r="AK36" s="1070"/>
      <c r="AL36" s="1061"/>
      <c r="AM36" s="1061"/>
      <c r="AN36" s="1061"/>
      <c r="AO36" s="1061"/>
      <c r="AP36" s="1061"/>
      <c r="AQ36" s="1061"/>
      <c r="AR36" s="1061"/>
      <c r="AS36" s="1061"/>
      <c r="AT36" s="1061"/>
      <c r="AU36" s="1061"/>
      <c r="AV36" s="1061"/>
      <c r="AW36" s="1061"/>
      <c r="AX36" s="1061"/>
      <c r="AY36" s="1061"/>
      <c r="AZ36" s="1138"/>
      <c r="BA36" s="1138"/>
      <c r="BB36" s="1138"/>
      <c r="BC36" s="1138"/>
      <c r="BD36" s="1138"/>
      <c r="BE36" s="1128"/>
      <c r="BF36" s="1128"/>
      <c r="BG36" s="1128"/>
      <c r="BH36" s="1128"/>
      <c r="BI36" s="1129"/>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2"/>
      <c r="AG37" s="1113"/>
      <c r="AH37" s="1113"/>
      <c r="AI37" s="1113"/>
      <c r="AJ37" s="1114"/>
      <c r="AK37" s="1070"/>
      <c r="AL37" s="1061"/>
      <c r="AM37" s="1061"/>
      <c r="AN37" s="1061"/>
      <c r="AO37" s="1061"/>
      <c r="AP37" s="1061"/>
      <c r="AQ37" s="1061"/>
      <c r="AR37" s="1061"/>
      <c r="AS37" s="1061"/>
      <c r="AT37" s="1061"/>
      <c r="AU37" s="1061"/>
      <c r="AV37" s="1061"/>
      <c r="AW37" s="1061"/>
      <c r="AX37" s="1061"/>
      <c r="AY37" s="1061"/>
      <c r="AZ37" s="1138"/>
      <c r="BA37" s="1138"/>
      <c r="BB37" s="1138"/>
      <c r="BC37" s="1138"/>
      <c r="BD37" s="1138"/>
      <c r="BE37" s="1128"/>
      <c r="BF37" s="1128"/>
      <c r="BG37" s="1128"/>
      <c r="BH37" s="1128"/>
      <c r="BI37" s="1129"/>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2"/>
      <c r="AG38" s="1113"/>
      <c r="AH38" s="1113"/>
      <c r="AI38" s="1113"/>
      <c r="AJ38" s="1114"/>
      <c r="AK38" s="1070"/>
      <c r="AL38" s="1061"/>
      <c r="AM38" s="1061"/>
      <c r="AN38" s="1061"/>
      <c r="AO38" s="1061"/>
      <c r="AP38" s="1061"/>
      <c r="AQ38" s="1061"/>
      <c r="AR38" s="1061"/>
      <c r="AS38" s="1061"/>
      <c r="AT38" s="1061"/>
      <c r="AU38" s="1061"/>
      <c r="AV38" s="1061"/>
      <c r="AW38" s="1061"/>
      <c r="AX38" s="1061"/>
      <c r="AY38" s="1061"/>
      <c r="AZ38" s="1138"/>
      <c r="BA38" s="1138"/>
      <c r="BB38" s="1138"/>
      <c r="BC38" s="1138"/>
      <c r="BD38" s="1138"/>
      <c r="BE38" s="1128"/>
      <c r="BF38" s="1128"/>
      <c r="BG38" s="1128"/>
      <c r="BH38" s="1128"/>
      <c r="BI38" s="1129"/>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2"/>
      <c r="AG39" s="1113"/>
      <c r="AH39" s="1113"/>
      <c r="AI39" s="1113"/>
      <c r="AJ39" s="1114"/>
      <c r="AK39" s="1070"/>
      <c r="AL39" s="1061"/>
      <c r="AM39" s="1061"/>
      <c r="AN39" s="1061"/>
      <c r="AO39" s="1061"/>
      <c r="AP39" s="1061"/>
      <c r="AQ39" s="1061"/>
      <c r="AR39" s="1061"/>
      <c r="AS39" s="1061"/>
      <c r="AT39" s="1061"/>
      <c r="AU39" s="1061"/>
      <c r="AV39" s="1061"/>
      <c r="AW39" s="1061"/>
      <c r="AX39" s="1061"/>
      <c r="AY39" s="1061"/>
      <c r="AZ39" s="1138"/>
      <c r="BA39" s="1138"/>
      <c r="BB39" s="1138"/>
      <c r="BC39" s="1138"/>
      <c r="BD39" s="1138"/>
      <c r="BE39" s="1128"/>
      <c r="BF39" s="1128"/>
      <c r="BG39" s="1128"/>
      <c r="BH39" s="1128"/>
      <c r="BI39" s="1129"/>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2"/>
      <c r="AG40" s="1113"/>
      <c r="AH40" s="1113"/>
      <c r="AI40" s="1113"/>
      <c r="AJ40" s="1114"/>
      <c r="AK40" s="1070"/>
      <c r="AL40" s="1061"/>
      <c r="AM40" s="1061"/>
      <c r="AN40" s="1061"/>
      <c r="AO40" s="1061"/>
      <c r="AP40" s="1061"/>
      <c r="AQ40" s="1061"/>
      <c r="AR40" s="1061"/>
      <c r="AS40" s="1061"/>
      <c r="AT40" s="1061"/>
      <c r="AU40" s="1061"/>
      <c r="AV40" s="1061"/>
      <c r="AW40" s="1061"/>
      <c r="AX40" s="1061"/>
      <c r="AY40" s="1061"/>
      <c r="AZ40" s="1138"/>
      <c r="BA40" s="1138"/>
      <c r="BB40" s="1138"/>
      <c r="BC40" s="1138"/>
      <c r="BD40" s="1138"/>
      <c r="BE40" s="1128"/>
      <c r="BF40" s="1128"/>
      <c r="BG40" s="1128"/>
      <c r="BH40" s="1128"/>
      <c r="BI40" s="1129"/>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2"/>
      <c r="AG41" s="1113"/>
      <c r="AH41" s="1113"/>
      <c r="AI41" s="1113"/>
      <c r="AJ41" s="1114"/>
      <c r="AK41" s="1070"/>
      <c r="AL41" s="1061"/>
      <c r="AM41" s="1061"/>
      <c r="AN41" s="1061"/>
      <c r="AO41" s="1061"/>
      <c r="AP41" s="1061"/>
      <c r="AQ41" s="1061"/>
      <c r="AR41" s="1061"/>
      <c r="AS41" s="1061"/>
      <c r="AT41" s="1061"/>
      <c r="AU41" s="1061"/>
      <c r="AV41" s="1061"/>
      <c r="AW41" s="1061"/>
      <c r="AX41" s="1061"/>
      <c r="AY41" s="1061"/>
      <c r="AZ41" s="1138"/>
      <c r="BA41" s="1138"/>
      <c r="BB41" s="1138"/>
      <c r="BC41" s="1138"/>
      <c r="BD41" s="1138"/>
      <c r="BE41" s="1128"/>
      <c r="BF41" s="1128"/>
      <c r="BG41" s="1128"/>
      <c r="BH41" s="1128"/>
      <c r="BI41" s="1129"/>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2"/>
      <c r="AG42" s="1113"/>
      <c r="AH42" s="1113"/>
      <c r="AI42" s="1113"/>
      <c r="AJ42" s="1114"/>
      <c r="AK42" s="1070"/>
      <c r="AL42" s="1061"/>
      <c r="AM42" s="1061"/>
      <c r="AN42" s="1061"/>
      <c r="AO42" s="1061"/>
      <c r="AP42" s="1061"/>
      <c r="AQ42" s="1061"/>
      <c r="AR42" s="1061"/>
      <c r="AS42" s="1061"/>
      <c r="AT42" s="1061"/>
      <c r="AU42" s="1061"/>
      <c r="AV42" s="1061"/>
      <c r="AW42" s="1061"/>
      <c r="AX42" s="1061"/>
      <c r="AY42" s="1061"/>
      <c r="AZ42" s="1138"/>
      <c r="BA42" s="1138"/>
      <c r="BB42" s="1138"/>
      <c r="BC42" s="1138"/>
      <c r="BD42" s="1138"/>
      <c r="BE42" s="1128"/>
      <c r="BF42" s="1128"/>
      <c r="BG42" s="1128"/>
      <c r="BH42" s="1128"/>
      <c r="BI42" s="1129"/>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2"/>
      <c r="AG43" s="1113"/>
      <c r="AH43" s="1113"/>
      <c r="AI43" s="1113"/>
      <c r="AJ43" s="1114"/>
      <c r="AK43" s="1070"/>
      <c r="AL43" s="1061"/>
      <c r="AM43" s="1061"/>
      <c r="AN43" s="1061"/>
      <c r="AO43" s="1061"/>
      <c r="AP43" s="1061"/>
      <c r="AQ43" s="1061"/>
      <c r="AR43" s="1061"/>
      <c r="AS43" s="1061"/>
      <c r="AT43" s="1061"/>
      <c r="AU43" s="1061"/>
      <c r="AV43" s="1061"/>
      <c r="AW43" s="1061"/>
      <c r="AX43" s="1061"/>
      <c r="AY43" s="1061"/>
      <c r="AZ43" s="1138"/>
      <c r="BA43" s="1138"/>
      <c r="BB43" s="1138"/>
      <c r="BC43" s="1138"/>
      <c r="BD43" s="1138"/>
      <c r="BE43" s="1128"/>
      <c r="BF43" s="1128"/>
      <c r="BG43" s="1128"/>
      <c r="BH43" s="1128"/>
      <c r="BI43" s="1129"/>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2"/>
      <c r="AG44" s="1113"/>
      <c r="AH44" s="1113"/>
      <c r="AI44" s="1113"/>
      <c r="AJ44" s="1114"/>
      <c r="AK44" s="1070"/>
      <c r="AL44" s="1061"/>
      <c r="AM44" s="1061"/>
      <c r="AN44" s="1061"/>
      <c r="AO44" s="1061"/>
      <c r="AP44" s="1061"/>
      <c r="AQ44" s="1061"/>
      <c r="AR44" s="1061"/>
      <c r="AS44" s="1061"/>
      <c r="AT44" s="1061"/>
      <c r="AU44" s="1061"/>
      <c r="AV44" s="1061"/>
      <c r="AW44" s="1061"/>
      <c r="AX44" s="1061"/>
      <c r="AY44" s="1061"/>
      <c r="AZ44" s="1138"/>
      <c r="BA44" s="1138"/>
      <c r="BB44" s="1138"/>
      <c r="BC44" s="1138"/>
      <c r="BD44" s="1138"/>
      <c r="BE44" s="1128"/>
      <c r="BF44" s="1128"/>
      <c r="BG44" s="1128"/>
      <c r="BH44" s="1128"/>
      <c r="BI44" s="1129"/>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2"/>
      <c r="AG45" s="1113"/>
      <c r="AH45" s="1113"/>
      <c r="AI45" s="1113"/>
      <c r="AJ45" s="1114"/>
      <c r="AK45" s="1070"/>
      <c r="AL45" s="1061"/>
      <c r="AM45" s="1061"/>
      <c r="AN45" s="1061"/>
      <c r="AO45" s="1061"/>
      <c r="AP45" s="1061"/>
      <c r="AQ45" s="1061"/>
      <c r="AR45" s="1061"/>
      <c r="AS45" s="1061"/>
      <c r="AT45" s="1061"/>
      <c r="AU45" s="1061"/>
      <c r="AV45" s="1061"/>
      <c r="AW45" s="1061"/>
      <c r="AX45" s="1061"/>
      <c r="AY45" s="1061"/>
      <c r="AZ45" s="1138"/>
      <c r="BA45" s="1138"/>
      <c r="BB45" s="1138"/>
      <c r="BC45" s="1138"/>
      <c r="BD45" s="1138"/>
      <c r="BE45" s="1128"/>
      <c r="BF45" s="1128"/>
      <c r="BG45" s="1128"/>
      <c r="BH45" s="1128"/>
      <c r="BI45" s="1129"/>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2"/>
      <c r="AG46" s="1113"/>
      <c r="AH46" s="1113"/>
      <c r="AI46" s="1113"/>
      <c r="AJ46" s="1114"/>
      <c r="AK46" s="1070"/>
      <c r="AL46" s="1061"/>
      <c r="AM46" s="1061"/>
      <c r="AN46" s="1061"/>
      <c r="AO46" s="1061"/>
      <c r="AP46" s="1061"/>
      <c r="AQ46" s="1061"/>
      <c r="AR46" s="1061"/>
      <c r="AS46" s="1061"/>
      <c r="AT46" s="1061"/>
      <c r="AU46" s="1061"/>
      <c r="AV46" s="1061"/>
      <c r="AW46" s="1061"/>
      <c r="AX46" s="1061"/>
      <c r="AY46" s="1061"/>
      <c r="AZ46" s="1138"/>
      <c r="BA46" s="1138"/>
      <c r="BB46" s="1138"/>
      <c r="BC46" s="1138"/>
      <c r="BD46" s="1138"/>
      <c r="BE46" s="1128"/>
      <c r="BF46" s="1128"/>
      <c r="BG46" s="1128"/>
      <c r="BH46" s="1128"/>
      <c r="BI46" s="1129"/>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2"/>
      <c r="AG47" s="1113"/>
      <c r="AH47" s="1113"/>
      <c r="AI47" s="1113"/>
      <c r="AJ47" s="1114"/>
      <c r="AK47" s="1070"/>
      <c r="AL47" s="1061"/>
      <c r="AM47" s="1061"/>
      <c r="AN47" s="1061"/>
      <c r="AO47" s="1061"/>
      <c r="AP47" s="1061"/>
      <c r="AQ47" s="1061"/>
      <c r="AR47" s="1061"/>
      <c r="AS47" s="1061"/>
      <c r="AT47" s="1061"/>
      <c r="AU47" s="1061"/>
      <c r="AV47" s="1061"/>
      <c r="AW47" s="1061"/>
      <c r="AX47" s="1061"/>
      <c r="AY47" s="1061"/>
      <c r="AZ47" s="1138"/>
      <c r="BA47" s="1138"/>
      <c r="BB47" s="1138"/>
      <c r="BC47" s="1138"/>
      <c r="BD47" s="1138"/>
      <c r="BE47" s="1128"/>
      <c r="BF47" s="1128"/>
      <c r="BG47" s="1128"/>
      <c r="BH47" s="1128"/>
      <c r="BI47" s="1129"/>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2"/>
      <c r="AG48" s="1113"/>
      <c r="AH48" s="1113"/>
      <c r="AI48" s="1113"/>
      <c r="AJ48" s="1114"/>
      <c r="AK48" s="1070"/>
      <c r="AL48" s="1061"/>
      <c r="AM48" s="1061"/>
      <c r="AN48" s="1061"/>
      <c r="AO48" s="1061"/>
      <c r="AP48" s="1061"/>
      <c r="AQ48" s="1061"/>
      <c r="AR48" s="1061"/>
      <c r="AS48" s="1061"/>
      <c r="AT48" s="1061"/>
      <c r="AU48" s="1061"/>
      <c r="AV48" s="1061"/>
      <c r="AW48" s="1061"/>
      <c r="AX48" s="1061"/>
      <c r="AY48" s="1061"/>
      <c r="AZ48" s="1138"/>
      <c r="BA48" s="1138"/>
      <c r="BB48" s="1138"/>
      <c r="BC48" s="1138"/>
      <c r="BD48" s="1138"/>
      <c r="BE48" s="1128"/>
      <c r="BF48" s="1128"/>
      <c r="BG48" s="1128"/>
      <c r="BH48" s="1128"/>
      <c r="BI48" s="1129"/>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2"/>
      <c r="AG49" s="1113"/>
      <c r="AH49" s="1113"/>
      <c r="AI49" s="1113"/>
      <c r="AJ49" s="1114"/>
      <c r="AK49" s="1070"/>
      <c r="AL49" s="1061"/>
      <c r="AM49" s="1061"/>
      <c r="AN49" s="1061"/>
      <c r="AO49" s="1061"/>
      <c r="AP49" s="1061"/>
      <c r="AQ49" s="1061"/>
      <c r="AR49" s="1061"/>
      <c r="AS49" s="1061"/>
      <c r="AT49" s="1061"/>
      <c r="AU49" s="1061"/>
      <c r="AV49" s="1061"/>
      <c r="AW49" s="1061"/>
      <c r="AX49" s="1061"/>
      <c r="AY49" s="1061"/>
      <c r="AZ49" s="1138"/>
      <c r="BA49" s="1138"/>
      <c r="BB49" s="1138"/>
      <c r="BC49" s="1138"/>
      <c r="BD49" s="1138"/>
      <c r="BE49" s="1128"/>
      <c r="BF49" s="1128"/>
      <c r="BG49" s="1128"/>
      <c r="BH49" s="1128"/>
      <c r="BI49" s="1129"/>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3"/>
      <c r="C50" s="1134"/>
      <c r="D50" s="1134"/>
      <c r="E50" s="1134"/>
      <c r="F50" s="1134"/>
      <c r="G50" s="1134"/>
      <c r="H50" s="1134"/>
      <c r="I50" s="1134"/>
      <c r="J50" s="1134"/>
      <c r="K50" s="1134"/>
      <c r="L50" s="1134"/>
      <c r="M50" s="1134"/>
      <c r="N50" s="1134"/>
      <c r="O50" s="1134"/>
      <c r="P50" s="1135"/>
      <c r="Q50" s="1136"/>
      <c r="R50" s="1116"/>
      <c r="S50" s="1116"/>
      <c r="T50" s="1116"/>
      <c r="U50" s="1116"/>
      <c r="V50" s="1116"/>
      <c r="W50" s="1116"/>
      <c r="X50" s="1116"/>
      <c r="Y50" s="1116"/>
      <c r="Z50" s="1116"/>
      <c r="AA50" s="1116"/>
      <c r="AB50" s="1116"/>
      <c r="AC50" s="1116"/>
      <c r="AD50" s="1116"/>
      <c r="AE50" s="1137"/>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8"/>
      <c r="BF50" s="1128"/>
      <c r="BG50" s="1128"/>
      <c r="BH50" s="1128"/>
      <c r="BI50" s="1129"/>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3"/>
      <c r="C51" s="1134"/>
      <c r="D51" s="1134"/>
      <c r="E51" s="1134"/>
      <c r="F51" s="1134"/>
      <c r="G51" s="1134"/>
      <c r="H51" s="1134"/>
      <c r="I51" s="1134"/>
      <c r="J51" s="1134"/>
      <c r="K51" s="1134"/>
      <c r="L51" s="1134"/>
      <c r="M51" s="1134"/>
      <c r="N51" s="1134"/>
      <c r="O51" s="1134"/>
      <c r="P51" s="1135"/>
      <c r="Q51" s="1136"/>
      <c r="R51" s="1116"/>
      <c r="S51" s="1116"/>
      <c r="T51" s="1116"/>
      <c r="U51" s="1116"/>
      <c r="V51" s="1116"/>
      <c r="W51" s="1116"/>
      <c r="X51" s="1116"/>
      <c r="Y51" s="1116"/>
      <c r="Z51" s="1116"/>
      <c r="AA51" s="1116"/>
      <c r="AB51" s="1116"/>
      <c r="AC51" s="1116"/>
      <c r="AD51" s="1116"/>
      <c r="AE51" s="1137"/>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8"/>
      <c r="BF51" s="1128"/>
      <c r="BG51" s="1128"/>
      <c r="BH51" s="1128"/>
      <c r="BI51" s="1129"/>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3"/>
      <c r="C52" s="1134"/>
      <c r="D52" s="1134"/>
      <c r="E52" s="1134"/>
      <c r="F52" s="1134"/>
      <c r="G52" s="1134"/>
      <c r="H52" s="1134"/>
      <c r="I52" s="1134"/>
      <c r="J52" s="1134"/>
      <c r="K52" s="1134"/>
      <c r="L52" s="1134"/>
      <c r="M52" s="1134"/>
      <c r="N52" s="1134"/>
      <c r="O52" s="1134"/>
      <c r="P52" s="1135"/>
      <c r="Q52" s="1136"/>
      <c r="R52" s="1116"/>
      <c r="S52" s="1116"/>
      <c r="T52" s="1116"/>
      <c r="U52" s="1116"/>
      <c r="V52" s="1116"/>
      <c r="W52" s="1116"/>
      <c r="X52" s="1116"/>
      <c r="Y52" s="1116"/>
      <c r="Z52" s="1116"/>
      <c r="AA52" s="1116"/>
      <c r="AB52" s="1116"/>
      <c r="AC52" s="1116"/>
      <c r="AD52" s="1116"/>
      <c r="AE52" s="1137"/>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8"/>
      <c r="BF52" s="1128"/>
      <c r="BG52" s="1128"/>
      <c r="BH52" s="1128"/>
      <c r="BI52" s="1129"/>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3"/>
      <c r="C53" s="1134"/>
      <c r="D53" s="1134"/>
      <c r="E53" s="1134"/>
      <c r="F53" s="1134"/>
      <c r="G53" s="1134"/>
      <c r="H53" s="1134"/>
      <c r="I53" s="1134"/>
      <c r="J53" s="1134"/>
      <c r="K53" s="1134"/>
      <c r="L53" s="1134"/>
      <c r="M53" s="1134"/>
      <c r="N53" s="1134"/>
      <c r="O53" s="1134"/>
      <c r="P53" s="1135"/>
      <c r="Q53" s="1136"/>
      <c r="R53" s="1116"/>
      <c r="S53" s="1116"/>
      <c r="T53" s="1116"/>
      <c r="U53" s="1116"/>
      <c r="V53" s="1116"/>
      <c r="W53" s="1116"/>
      <c r="X53" s="1116"/>
      <c r="Y53" s="1116"/>
      <c r="Z53" s="1116"/>
      <c r="AA53" s="1116"/>
      <c r="AB53" s="1116"/>
      <c r="AC53" s="1116"/>
      <c r="AD53" s="1116"/>
      <c r="AE53" s="1137"/>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8"/>
      <c r="BF53" s="1128"/>
      <c r="BG53" s="1128"/>
      <c r="BH53" s="1128"/>
      <c r="BI53" s="1129"/>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3"/>
      <c r="C54" s="1134"/>
      <c r="D54" s="1134"/>
      <c r="E54" s="1134"/>
      <c r="F54" s="1134"/>
      <c r="G54" s="1134"/>
      <c r="H54" s="1134"/>
      <c r="I54" s="1134"/>
      <c r="J54" s="1134"/>
      <c r="K54" s="1134"/>
      <c r="L54" s="1134"/>
      <c r="M54" s="1134"/>
      <c r="N54" s="1134"/>
      <c r="O54" s="1134"/>
      <c r="P54" s="1135"/>
      <c r="Q54" s="1136"/>
      <c r="R54" s="1116"/>
      <c r="S54" s="1116"/>
      <c r="T54" s="1116"/>
      <c r="U54" s="1116"/>
      <c r="V54" s="1116"/>
      <c r="W54" s="1116"/>
      <c r="X54" s="1116"/>
      <c r="Y54" s="1116"/>
      <c r="Z54" s="1116"/>
      <c r="AA54" s="1116"/>
      <c r="AB54" s="1116"/>
      <c r="AC54" s="1116"/>
      <c r="AD54" s="1116"/>
      <c r="AE54" s="1137"/>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8"/>
      <c r="BF54" s="1128"/>
      <c r="BG54" s="1128"/>
      <c r="BH54" s="1128"/>
      <c r="BI54" s="1129"/>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3"/>
      <c r="C55" s="1134"/>
      <c r="D55" s="1134"/>
      <c r="E55" s="1134"/>
      <c r="F55" s="1134"/>
      <c r="G55" s="1134"/>
      <c r="H55" s="1134"/>
      <c r="I55" s="1134"/>
      <c r="J55" s="1134"/>
      <c r="K55" s="1134"/>
      <c r="L55" s="1134"/>
      <c r="M55" s="1134"/>
      <c r="N55" s="1134"/>
      <c r="O55" s="1134"/>
      <c r="P55" s="1135"/>
      <c r="Q55" s="1136"/>
      <c r="R55" s="1116"/>
      <c r="S55" s="1116"/>
      <c r="T55" s="1116"/>
      <c r="U55" s="1116"/>
      <c r="V55" s="1116"/>
      <c r="W55" s="1116"/>
      <c r="X55" s="1116"/>
      <c r="Y55" s="1116"/>
      <c r="Z55" s="1116"/>
      <c r="AA55" s="1116"/>
      <c r="AB55" s="1116"/>
      <c r="AC55" s="1116"/>
      <c r="AD55" s="1116"/>
      <c r="AE55" s="1137"/>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8"/>
      <c r="BF55" s="1128"/>
      <c r="BG55" s="1128"/>
      <c r="BH55" s="1128"/>
      <c r="BI55" s="1129"/>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3"/>
      <c r="C56" s="1134"/>
      <c r="D56" s="1134"/>
      <c r="E56" s="1134"/>
      <c r="F56" s="1134"/>
      <c r="G56" s="1134"/>
      <c r="H56" s="1134"/>
      <c r="I56" s="1134"/>
      <c r="J56" s="1134"/>
      <c r="K56" s="1134"/>
      <c r="L56" s="1134"/>
      <c r="M56" s="1134"/>
      <c r="N56" s="1134"/>
      <c r="O56" s="1134"/>
      <c r="P56" s="1135"/>
      <c r="Q56" s="1136"/>
      <c r="R56" s="1116"/>
      <c r="S56" s="1116"/>
      <c r="T56" s="1116"/>
      <c r="U56" s="1116"/>
      <c r="V56" s="1116"/>
      <c r="W56" s="1116"/>
      <c r="X56" s="1116"/>
      <c r="Y56" s="1116"/>
      <c r="Z56" s="1116"/>
      <c r="AA56" s="1116"/>
      <c r="AB56" s="1116"/>
      <c r="AC56" s="1116"/>
      <c r="AD56" s="1116"/>
      <c r="AE56" s="1137"/>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8"/>
      <c r="BF56" s="1128"/>
      <c r="BG56" s="1128"/>
      <c r="BH56" s="1128"/>
      <c r="BI56" s="1129"/>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3"/>
      <c r="C57" s="1134"/>
      <c r="D57" s="1134"/>
      <c r="E57" s="1134"/>
      <c r="F57" s="1134"/>
      <c r="G57" s="1134"/>
      <c r="H57" s="1134"/>
      <c r="I57" s="1134"/>
      <c r="J57" s="1134"/>
      <c r="K57" s="1134"/>
      <c r="L57" s="1134"/>
      <c r="M57" s="1134"/>
      <c r="N57" s="1134"/>
      <c r="O57" s="1134"/>
      <c r="P57" s="1135"/>
      <c r="Q57" s="1136"/>
      <c r="R57" s="1116"/>
      <c r="S57" s="1116"/>
      <c r="T57" s="1116"/>
      <c r="U57" s="1116"/>
      <c r="V57" s="1116"/>
      <c r="W57" s="1116"/>
      <c r="X57" s="1116"/>
      <c r="Y57" s="1116"/>
      <c r="Z57" s="1116"/>
      <c r="AA57" s="1116"/>
      <c r="AB57" s="1116"/>
      <c r="AC57" s="1116"/>
      <c r="AD57" s="1116"/>
      <c r="AE57" s="1137"/>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8"/>
      <c r="BF57" s="1128"/>
      <c r="BG57" s="1128"/>
      <c r="BH57" s="1128"/>
      <c r="BI57" s="1129"/>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3"/>
      <c r="C58" s="1134"/>
      <c r="D58" s="1134"/>
      <c r="E58" s="1134"/>
      <c r="F58" s="1134"/>
      <c r="G58" s="1134"/>
      <c r="H58" s="1134"/>
      <c r="I58" s="1134"/>
      <c r="J58" s="1134"/>
      <c r="K58" s="1134"/>
      <c r="L58" s="1134"/>
      <c r="M58" s="1134"/>
      <c r="N58" s="1134"/>
      <c r="O58" s="1134"/>
      <c r="P58" s="1135"/>
      <c r="Q58" s="1136"/>
      <c r="R58" s="1116"/>
      <c r="S58" s="1116"/>
      <c r="T58" s="1116"/>
      <c r="U58" s="1116"/>
      <c r="V58" s="1116"/>
      <c r="W58" s="1116"/>
      <c r="X58" s="1116"/>
      <c r="Y58" s="1116"/>
      <c r="Z58" s="1116"/>
      <c r="AA58" s="1116"/>
      <c r="AB58" s="1116"/>
      <c r="AC58" s="1116"/>
      <c r="AD58" s="1116"/>
      <c r="AE58" s="1137"/>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8"/>
      <c r="BF58" s="1128"/>
      <c r="BG58" s="1128"/>
      <c r="BH58" s="1128"/>
      <c r="BI58" s="1129"/>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3"/>
      <c r="C59" s="1134"/>
      <c r="D59" s="1134"/>
      <c r="E59" s="1134"/>
      <c r="F59" s="1134"/>
      <c r="G59" s="1134"/>
      <c r="H59" s="1134"/>
      <c r="I59" s="1134"/>
      <c r="J59" s="1134"/>
      <c r="K59" s="1134"/>
      <c r="L59" s="1134"/>
      <c r="M59" s="1134"/>
      <c r="N59" s="1134"/>
      <c r="O59" s="1134"/>
      <c r="P59" s="1135"/>
      <c r="Q59" s="1136"/>
      <c r="R59" s="1116"/>
      <c r="S59" s="1116"/>
      <c r="T59" s="1116"/>
      <c r="U59" s="1116"/>
      <c r="V59" s="1116"/>
      <c r="W59" s="1116"/>
      <c r="X59" s="1116"/>
      <c r="Y59" s="1116"/>
      <c r="Z59" s="1116"/>
      <c r="AA59" s="1116"/>
      <c r="AB59" s="1116"/>
      <c r="AC59" s="1116"/>
      <c r="AD59" s="1116"/>
      <c r="AE59" s="1137"/>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8"/>
      <c r="BF59" s="1128"/>
      <c r="BG59" s="1128"/>
      <c r="BH59" s="1128"/>
      <c r="BI59" s="1129"/>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3"/>
      <c r="C60" s="1134"/>
      <c r="D60" s="1134"/>
      <c r="E60" s="1134"/>
      <c r="F60" s="1134"/>
      <c r="G60" s="1134"/>
      <c r="H60" s="1134"/>
      <c r="I60" s="1134"/>
      <c r="J60" s="1134"/>
      <c r="K60" s="1134"/>
      <c r="L60" s="1134"/>
      <c r="M60" s="1134"/>
      <c r="N60" s="1134"/>
      <c r="O60" s="1134"/>
      <c r="P60" s="1135"/>
      <c r="Q60" s="1136"/>
      <c r="R60" s="1116"/>
      <c r="S60" s="1116"/>
      <c r="T60" s="1116"/>
      <c r="U60" s="1116"/>
      <c r="V60" s="1116"/>
      <c r="W60" s="1116"/>
      <c r="X60" s="1116"/>
      <c r="Y60" s="1116"/>
      <c r="Z60" s="1116"/>
      <c r="AA60" s="1116"/>
      <c r="AB60" s="1116"/>
      <c r="AC60" s="1116"/>
      <c r="AD60" s="1116"/>
      <c r="AE60" s="1137"/>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8"/>
      <c r="BF60" s="1128"/>
      <c r="BG60" s="1128"/>
      <c r="BH60" s="1128"/>
      <c r="BI60" s="1129"/>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3"/>
      <c r="C61" s="1134"/>
      <c r="D61" s="1134"/>
      <c r="E61" s="1134"/>
      <c r="F61" s="1134"/>
      <c r="G61" s="1134"/>
      <c r="H61" s="1134"/>
      <c r="I61" s="1134"/>
      <c r="J61" s="1134"/>
      <c r="K61" s="1134"/>
      <c r="L61" s="1134"/>
      <c r="M61" s="1134"/>
      <c r="N61" s="1134"/>
      <c r="O61" s="1134"/>
      <c r="P61" s="1135"/>
      <c r="Q61" s="1136"/>
      <c r="R61" s="1116"/>
      <c r="S61" s="1116"/>
      <c r="T61" s="1116"/>
      <c r="U61" s="1116"/>
      <c r="V61" s="1116"/>
      <c r="W61" s="1116"/>
      <c r="X61" s="1116"/>
      <c r="Y61" s="1116"/>
      <c r="Z61" s="1116"/>
      <c r="AA61" s="1116"/>
      <c r="AB61" s="1116"/>
      <c r="AC61" s="1116"/>
      <c r="AD61" s="1116"/>
      <c r="AE61" s="1137"/>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8"/>
      <c r="BF61" s="1128"/>
      <c r="BG61" s="1128"/>
      <c r="BH61" s="1128"/>
      <c r="BI61" s="1129"/>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3"/>
      <c r="C62" s="1134"/>
      <c r="D62" s="1134"/>
      <c r="E62" s="1134"/>
      <c r="F62" s="1134"/>
      <c r="G62" s="1134"/>
      <c r="H62" s="1134"/>
      <c r="I62" s="1134"/>
      <c r="J62" s="1134"/>
      <c r="K62" s="1134"/>
      <c r="L62" s="1134"/>
      <c r="M62" s="1134"/>
      <c r="N62" s="1134"/>
      <c r="O62" s="1134"/>
      <c r="P62" s="1135"/>
      <c r="Q62" s="1136"/>
      <c r="R62" s="1116"/>
      <c r="S62" s="1116"/>
      <c r="T62" s="1116"/>
      <c r="U62" s="1116"/>
      <c r="V62" s="1116"/>
      <c r="W62" s="1116"/>
      <c r="X62" s="1116"/>
      <c r="Y62" s="1116"/>
      <c r="Z62" s="1116"/>
      <c r="AA62" s="1116"/>
      <c r="AB62" s="1116"/>
      <c r="AC62" s="1116"/>
      <c r="AD62" s="1116"/>
      <c r="AE62" s="1137"/>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8"/>
      <c r="BF62" s="1128"/>
      <c r="BG62" s="1128"/>
      <c r="BH62" s="1128"/>
      <c r="BI62" s="1129"/>
      <c r="BJ62" s="1130" t="s">
        <v>404</v>
      </c>
      <c r="BK62" s="1131"/>
      <c r="BL62" s="1131"/>
      <c r="BM62" s="1131"/>
      <c r="BN62" s="1132"/>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3"/>
      <c r="AF63" s="1124">
        <f>SUM(AF28:AJ62)</f>
        <v>67</v>
      </c>
      <c r="AG63" s="1048"/>
      <c r="AH63" s="1048"/>
      <c r="AI63" s="1048"/>
      <c r="AJ63" s="1125"/>
      <c r="AK63" s="1126"/>
      <c r="AL63" s="1127"/>
      <c r="AM63" s="1127"/>
      <c r="AN63" s="1127"/>
      <c r="AO63" s="1127"/>
      <c r="AP63" s="1048">
        <f>SUM(AP28:AT62)</f>
        <v>4832</v>
      </c>
      <c r="AQ63" s="1048"/>
      <c r="AR63" s="1048"/>
      <c r="AS63" s="1048"/>
      <c r="AT63" s="1048"/>
      <c r="AU63" s="1048">
        <f>SUM(AU28:AY62)</f>
        <v>4081</v>
      </c>
      <c r="AV63" s="1048"/>
      <c r="AW63" s="1048"/>
      <c r="AX63" s="1048"/>
      <c r="AY63" s="1048"/>
      <c r="AZ63" s="1118"/>
      <c r="BA63" s="1118"/>
      <c r="BB63" s="1118"/>
      <c r="BC63" s="1118"/>
      <c r="BD63" s="1118"/>
      <c r="BE63" s="1119"/>
      <c r="BF63" s="1119"/>
      <c r="BG63" s="1119"/>
      <c r="BH63" s="1119"/>
      <c r="BI63" s="1120"/>
      <c r="BJ63" s="1121" t="s">
        <v>137</v>
      </c>
      <c r="BK63" s="1040"/>
      <c r="BL63" s="1040"/>
      <c r="BM63" s="1040"/>
      <c r="BN63" s="1122"/>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407</v>
      </c>
      <c r="B66" s="1089"/>
      <c r="C66" s="1089"/>
      <c r="D66" s="1089"/>
      <c r="E66" s="1089"/>
      <c r="F66" s="1089"/>
      <c r="G66" s="1089"/>
      <c r="H66" s="1089"/>
      <c r="I66" s="1089"/>
      <c r="J66" s="1089"/>
      <c r="K66" s="1089"/>
      <c r="L66" s="1089"/>
      <c r="M66" s="1089"/>
      <c r="N66" s="1089"/>
      <c r="O66" s="1089"/>
      <c r="P66" s="1090"/>
      <c r="Q66" s="1094" t="s">
        <v>389</v>
      </c>
      <c r="R66" s="1095"/>
      <c r="S66" s="1095"/>
      <c r="T66" s="1095"/>
      <c r="U66" s="1096"/>
      <c r="V66" s="1094" t="s">
        <v>408</v>
      </c>
      <c r="W66" s="1095"/>
      <c r="X66" s="1095"/>
      <c r="Y66" s="1095"/>
      <c r="Z66" s="1096"/>
      <c r="AA66" s="1094" t="s">
        <v>409</v>
      </c>
      <c r="AB66" s="1095"/>
      <c r="AC66" s="1095"/>
      <c r="AD66" s="1095"/>
      <c r="AE66" s="1096"/>
      <c r="AF66" s="1100" t="s">
        <v>392</v>
      </c>
      <c r="AG66" s="1101"/>
      <c r="AH66" s="1101"/>
      <c r="AI66" s="1101"/>
      <c r="AJ66" s="1102"/>
      <c r="AK66" s="1094" t="s">
        <v>410</v>
      </c>
      <c r="AL66" s="1089"/>
      <c r="AM66" s="1089"/>
      <c r="AN66" s="1089"/>
      <c r="AO66" s="1090"/>
      <c r="AP66" s="1094" t="s">
        <v>411</v>
      </c>
      <c r="AQ66" s="1095"/>
      <c r="AR66" s="1095"/>
      <c r="AS66" s="1095"/>
      <c r="AT66" s="1096"/>
      <c r="AU66" s="1094" t="s">
        <v>412</v>
      </c>
      <c r="AV66" s="1095"/>
      <c r="AW66" s="1095"/>
      <c r="AX66" s="1095"/>
      <c r="AY66" s="1096"/>
      <c r="AZ66" s="1094" t="s">
        <v>374</v>
      </c>
      <c r="BA66" s="1095"/>
      <c r="BB66" s="1095"/>
      <c r="BC66" s="1095"/>
      <c r="BD66" s="1110"/>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8" t="s">
        <v>567</v>
      </c>
      <c r="C68" s="1079"/>
      <c r="D68" s="1079"/>
      <c r="E68" s="1079"/>
      <c r="F68" s="1079"/>
      <c r="G68" s="1079"/>
      <c r="H68" s="1079"/>
      <c r="I68" s="1079"/>
      <c r="J68" s="1079"/>
      <c r="K68" s="1079"/>
      <c r="L68" s="1079"/>
      <c r="M68" s="1079"/>
      <c r="N68" s="1079"/>
      <c r="O68" s="1079"/>
      <c r="P68" s="1080"/>
      <c r="Q68" s="1081">
        <v>8811</v>
      </c>
      <c r="R68" s="1075"/>
      <c r="S68" s="1075"/>
      <c r="T68" s="1075"/>
      <c r="U68" s="1075"/>
      <c r="V68" s="1075">
        <v>8373</v>
      </c>
      <c r="W68" s="1075"/>
      <c r="X68" s="1075"/>
      <c r="Y68" s="1075"/>
      <c r="Z68" s="1075"/>
      <c r="AA68" s="1075">
        <v>438</v>
      </c>
      <c r="AB68" s="1075"/>
      <c r="AC68" s="1075"/>
      <c r="AD68" s="1075"/>
      <c r="AE68" s="1075"/>
      <c r="AF68" s="1075">
        <v>213</v>
      </c>
      <c r="AG68" s="1075"/>
      <c r="AH68" s="1075"/>
      <c r="AI68" s="1075"/>
      <c r="AJ68" s="1075"/>
      <c r="AK68" s="1075" t="s">
        <v>584</v>
      </c>
      <c r="AL68" s="1075"/>
      <c r="AM68" s="1075"/>
      <c r="AN68" s="1075"/>
      <c r="AO68" s="1075"/>
      <c r="AP68" s="1075">
        <v>5176</v>
      </c>
      <c r="AQ68" s="1075"/>
      <c r="AR68" s="1075"/>
      <c r="AS68" s="1075"/>
      <c r="AT68" s="1075"/>
      <c r="AU68" s="1075">
        <v>108</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4" t="s">
        <v>568</v>
      </c>
      <c r="C69" s="1065"/>
      <c r="D69" s="1065"/>
      <c r="E69" s="1065"/>
      <c r="F69" s="1065"/>
      <c r="G69" s="1065"/>
      <c r="H69" s="1065"/>
      <c r="I69" s="1065"/>
      <c r="J69" s="1065"/>
      <c r="K69" s="1065"/>
      <c r="L69" s="1065"/>
      <c r="M69" s="1065"/>
      <c r="N69" s="1065"/>
      <c r="O69" s="1065"/>
      <c r="P69" s="1066"/>
      <c r="Q69" s="1067">
        <v>650</v>
      </c>
      <c r="R69" s="1061"/>
      <c r="S69" s="1061"/>
      <c r="T69" s="1061"/>
      <c r="U69" s="1061"/>
      <c r="V69" s="1061">
        <v>625</v>
      </c>
      <c r="W69" s="1061"/>
      <c r="X69" s="1061"/>
      <c r="Y69" s="1061"/>
      <c r="Z69" s="1061"/>
      <c r="AA69" s="1061">
        <v>25</v>
      </c>
      <c r="AB69" s="1061"/>
      <c r="AC69" s="1061"/>
      <c r="AD69" s="1061"/>
      <c r="AE69" s="1061"/>
      <c r="AF69" s="1061">
        <v>25</v>
      </c>
      <c r="AG69" s="1061"/>
      <c r="AH69" s="1061"/>
      <c r="AI69" s="1061"/>
      <c r="AJ69" s="1061"/>
      <c r="AK69" s="1061" t="s">
        <v>566</v>
      </c>
      <c r="AL69" s="1061"/>
      <c r="AM69" s="1061"/>
      <c r="AN69" s="1061"/>
      <c r="AO69" s="1061"/>
      <c r="AP69" s="1061">
        <v>91</v>
      </c>
      <c r="AQ69" s="1061"/>
      <c r="AR69" s="1061"/>
      <c r="AS69" s="1061"/>
      <c r="AT69" s="1061"/>
      <c r="AU69" s="1061">
        <v>32</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4" t="s">
        <v>569</v>
      </c>
      <c r="C70" s="1065"/>
      <c r="D70" s="1065"/>
      <c r="E70" s="1065"/>
      <c r="F70" s="1065"/>
      <c r="G70" s="1065"/>
      <c r="H70" s="1065"/>
      <c r="I70" s="1065"/>
      <c r="J70" s="1065"/>
      <c r="K70" s="1065"/>
      <c r="L70" s="1065"/>
      <c r="M70" s="1065"/>
      <c r="N70" s="1065"/>
      <c r="O70" s="1065"/>
      <c r="P70" s="1066"/>
      <c r="Q70" s="1067">
        <v>8555</v>
      </c>
      <c r="R70" s="1061"/>
      <c r="S70" s="1061"/>
      <c r="T70" s="1061"/>
      <c r="U70" s="1061"/>
      <c r="V70" s="1061">
        <v>7259</v>
      </c>
      <c r="W70" s="1061"/>
      <c r="X70" s="1061"/>
      <c r="Y70" s="1061"/>
      <c r="Z70" s="1061"/>
      <c r="AA70" s="1061">
        <v>1296</v>
      </c>
      <c r="AB70" s="1061"/>
      <c r="AC70" s="1061"/>
      <c r="AD70" s="1061"/>
      <c r="AE70" s="1061"/>
      <c r="AF70" s="1061">
        <v>5925</v>
      </c>
      <c r="AG70" s="1061"/>
      <c r="AH70" s="1061"/>
      <c r="AI70" s="1061"/>
      <c r="AJ70" s="1061"/>
      <c r="AK70" s="1061">
        <v>122</v>
      </c>
      <c r="AL70" s="1061"/>
      <c r="AM70" s="1061"/>
      <c r="AN70" s="1061"/>
      <c r="AO70" s="1061"/>
      <c r="AP70" s="1061">
        <v>11394</v>
      </c>
      <c r="AQ70" s="1061"/>
      <c r="AR70" s="1061"/>
      <c r="AS70" s="1061"/>
      <c r="AT70" s="1061"/>
      <c r="AU70" s="1061">
        <v>1</v>
      </c>
      <c r="AV70" s="1061"/>
      <c r="AW70" s="1061"/>
      <c r="AX70" s="1061"/>
      <c r="AY70" s="1061"/>
      <c r="AZ70" s="1062" t="s">
        <v>575</v>
      </c>
      <c r="BA70" s="1062"/>
      <c r="BB70" s="1062"/>
      <c r="BC70" s="1062"/>
      <c r="BD70" s="106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4" t="s">
        <v>570</v>
      </c>
      <c r="C71" s="1065"/>
      <c r="D71" s="1065"/>
      <c r="E71" s="1065"/>
      <c r="F71" s="1065"/>
      <c r="G71" s="1065"/>
      <c r="H71" s="1065"/>
      <c r="I71" s="1065"/>
      <c r="J71" s="1065"/>
      <c r="K71" s="1065"/>
      <c r="L71" s="1065"/>
      <c r="M71" s="1065"/>
      <c r="N71" s="1065"/>
      <c r="O71" s="1065"/>
      <c r="P71" s="1066"/>
      <c r="Q71" s="1067">
        <v>24</v>
      </c>
      <c r="R71" s="1061"/>
      <c r="S71" s="1061"/>
      <c r="T71" s="1061"/>
      <c r="U71" s="1061"/>
      <c r="V71" s="1061">
        <v>9</v>
      </c>
      <c r="W71" s="1061"/>
      <c r="X71" s="1061"/>
      <c r="Y71" s="1061"/>
      <c r="Z71" s="1061"/>
      <c r="AA71" s="1061">
        <v>15</v>
      </c>
      <c r="AB71" s="1061"/>
      <c r="AC71" s="1061"/>
      <c r="AD71" s="1061"/>
      <c r="AE71" s="1061"/>
      <c r="AF71" s="1061">
        <v>5</v>
      </c>
      <c r="AG71" s="1061"/>
      <c r="AH71" s="1061"/>
      <c r="AI71" s="1061"/>
      <c r="AJ71" s="1061"/>
      <c r="AK71" s="1061" t="s">
        <v>566</v>
      </c>
      <c r="AL71" s="1061"/>
      <c r="AM71" s="1061"/>
      <c r="AN71" s="1061"/>
      <c r="AO71" s="1061"/>
      <c r="AP71" s="1071" t="s">
        <v>584</v>
      </c>
      <c r="AQ71" s="1069"/>
      <c r="AR71" s="1069"/>
      <c r="AS71" s="1069"/>
      <c r="AT71" s="1070"/>
      <c r="AU71" s="1071" t="s">
        <v>500</v>
      </c>
      <c r="AV71" s="1069"/>
      <c r="AW71" s="1069"/>
      <c r="AX71" s="1069"/>
      <c r="AY71" s="1070"/>
      <c r="AZ71" s="1062"/>
      <c r="BA71" s="1062"/>
      <c r="BB71" s="1062"/>
      <c r="BC71" s="1062"/>
      <c r="BD71" s="106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4" t="s">
        <v>571</v>
      </c>
      <c r="C72" s="1065"/>
      <c r="D72" s="1065"/>
      <c r="E72" s="1065"/>
      <c r="F72" s="1065"/>
      <c r="G72" s="1065"/>
      <c r="H72" s="1065"/>
      <c r="I72" s="1065"/>
      <c r="J72" s="1065"/>
      <c r="K72" s="1065"/>
      <c r="L72" s="1065"/>
      <c r="M72" s="1065"/>
      <c r="N72" s="1065"/>
      <c r="O72" s="1065"/>
      <c r="P72" s="1066"/>
      <c r="Q72" s="1067">
        <v>338</v>
      </c>
      <c r="R72" s="1061"/>
      <c r="S72" s="1061"/>
      <c r="T72" s="1061"/>
      <c r="U72" s="1061"/>
      <c r="V72" s="1061">
        <v>307</v>
      </c>
      <c r="W72" s="1061"/>
      <c r="X72" s="1061"/>
      <c r="Y72" s="1061"/>
      <c r="Z72" s="1061"/>
      <c r="AA72" s="1061">
        <v>31</v>
      </c>
      <c r="AB72" s="1061"/>
      <c r="AC72" s="1061"/>
      <c r="AD72" s="1061"/>
      <c r="AE72" s="1061"/>
      <c r="AF72" s="1061">
        <v>31</v>
      </c>
      <c r="AG72" s="1061"/>
      <c r="AH72" s="1061"/>
      <c r="AI72" s="1061"/>
      <c r="AJ72" s="1061"/>
      <c r="AK72" s="1061">
        <v>27</v>
      </c>
      <c r="AL72" s="1061"/>
      <c r="AM72" s="1061"/>
      <c r="AN72" s="1061"/>
      <c r="AO72" s="1061"/>
      <c r="AP72" s="1071" t="s">
        <v>500</v>
      </c>
      <c r="AQ72" s="1069"/>
      <c r="AR72" s="1069"/>
      <c r="AS72" s="1069"/>
      <c r="AT72" s="1070"/>
      <c r="AU72" s="1071" t="s">
        <v>500</v>
      </c>
      <c r="AV72" s="1069"/>
      <c r="AW72" s="1069"/>
      <c r="AX72" s="1069"/>
      <c r="AY72" s="1070"/>
      <c r="AZ72" s="1062"/>
      <c r="BA72" s="1062"/>
      <c r="BB72" s="1062"/>
      <c r="BC72" s="1062"/>
      <c r="BD72" s="106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4" t="s">
        <v>572</v>
      </c>
      <c r="C73" s="1065"/>
      <c r="D73" s="1065"/>
      <c r="E73" s="1065"/>
      <c r="F73" s="1065"/>
      <c r="G73" s="1065"/>
      <c r="H73" s="1065"/>
      <c r="I73" s="1065"/>
      <c r="J73" s="1065"/>
      <c r="K73" s="1065"/>
      <c r="L73" s="1065"/>
      <c r="M73" s="1065"/>
      <c r="N73" s="1065"/>
      <c r="O73" s="1065"/>
      <c r="P73" s="1066"/>
      <c r="Q73" s="1067">
        <v>887</v>
      </c>
      <c r="R73" s="1061"/>
      <c r="S73" s="1061"/>
      <c r="T73" s="1061"/>
      <c r="U73" s="1061"/>
      <c r="V73" s="1061">
        <v>870</v>
      </c>
      <c r="W73" s="1061"/>
      <c r="X73" s="1061"/>
      <c r="Y73" s="1061"/>
      <c r="Z73" s="1061"/>
      <c r="AA73" s="1061">
        <v>17</v>
      </c>
      <c r="AB73" s="1061"/>
      <c r="AC73" s="1061"/>
      <c r="AD73" s="1061"/>
      <c r="AE73" s="1061"/>
      <c r="AF73" s="1061">
        <v>17</v>
      </c>
      <c r="AG73" s="1061"/>
      <c r="AH73" s="1061"/>
      <c r="AI73" s="1061"/>
      <c r="AJ73" s="1061"/>
      <c r="AK73" s="1061">
        <v>10</v>
      </c>
      <c r="AL73" s="1061"/>
      <c r="AM73" s="1061"/>
      <c r="AN73" s="1061"/>
      <c r="AO73" s="1061"/>
      <c r="AP73" s="1071" t="s">
        <v>500</v>
      </c>
      <c r="AQ73" s="1069"/>
      <c r="AR73" s="1069"/>
      <c r="AS73" s="1069"/>
      <c r="AT73" s="1070"/>
      <c r="AU73" s="1071" t="s">
        <v>500</v>
      </c>
      <c r="AV73" s="1069"/>
      <c r="AW73" s="1069"/>
      <c r="AX73" s="1069"/>
      <c r="AY73" s="1070"/>
      <c r="AZ73" s="1062"/>
      <c r="BA73" s="1062"/>
      <c r="BB73" s="1062"/>
      <c r="BC73" s="1062"/>
      <c r="BD73" s="106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4" t="s">
        <v>581</v>
      </c>
      <c r="C74" s="1065"/>
      <c r="D74" s="1065"/>
      <c r="E74" s="1065"/>
      <c r="F74" s="1065"/>
      <c r="G74" s="1065"/>
      <c r="H74" s="1065"/>
      <c r="I74" s="1065"/>
      <c r="J74" s="1065"/>
      <c r="K74" s="1065"/>
      <c r="L74" s="1065"/>
      <c r="M74" s="1065"/>
      <c r="N74" s="1065"/>
      <c r="O74" s="1065"/>
      <c r="P74" s="1066"/>
      <c r="Q74" s="1068">
        <v>1000</v>
      </c>
      <c r="R74" s="1069"/>
      <c r="S74" s="1069"/>
      <c r="T74" s="1069"/>
      <c r="U74" s="1070"/>
      <c r="V74" s="1071">
        <v>965</v>
      </c>
      <c r="W74" s="1069"/>
      <c r="X74" s="1069"/>
      <c r="Y74" s="1069"/>
      <c r="Z74" s="1070"/>
      <c r="AA74" s="1071">
        <v>35</v>
      </c>
      <c r="AB74" s="1069"/>
      <c r="AC74" s="1069"/>
      <c r="AD74" s="1069"/>
      <c r="AE74" s="1070"/>
      <c r="AF74" s="1071">
        <v>35</v>
      </c>
      <c r="AG74" s="1069"/>
      <c r="AH74" s="1069"/>
      <c r="AI74" s="1069"/>
      <c r="AJ74" s="1070"/>
      <c r="AK74" s="1071">
        <v>81</v>
      </c>
      <c r="AL74" s="1069"/>
      <c r="AM74" s="1069"/>
      <c r="AN74" s="1069"/>
      <c r="AO74" s="1070"/>
      <c r="AP74" s="1071" t="s">
        <v>500</v>
      </c>
      <c r="AQ74" s="1069"/>
      <c r="AR74" s="1069"/>
      <c r="AS74" s="1069"/>
      <c r="AT74" s="1070"/>
      <c r="AU74" s="1071" t="s">
        <v>500</v>
      </c>
      <c r="AV74" s="1069"/>
      <c r="AW74" s="1069"/>
      <c r="AX74" s="1069"/>
      <c r="AY74" s="1070"/>
      <c r="AZ74" s="1062"/>
      <c r="BA74" s="1062"/>
      <c r="BB74" s="1062"/>
      <c r="BC74" s="1062"/>
      <c r="BD74" s="106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4" t="s">
        <v>573</v>
      </c>
      <c r="C75" s="1065"/>
      <c r="D75" s="1065"/>
      <c r="E75" s="1065"/>
      <c r="F75" s="1065"/>
      <c r="G75" s="1065"/>
      <c r="H75" s="1065"/>
      <c r="I75" s="1065"/>
      <c r="J75" s="1065"/>
      <c r="K75" s="1065"/>
      <c r="L75" s="1065"/>
      <c r="M75" s="1065"/>
      <c r="N75" s="1065"/>
      <c r="O75" s="1065"/>
      <c r="P75" s="1066"/>
      <c r="Q75" s="1068">
        <v>177</v>
      </c>
      <c r="R75" s="1069"/>
      <c r="S75" s="1069"/>
      <c r="T75" s="1069"/>
      <c r="U75" s="1070"/>
      <c r="V75" s="1071">
        <v>173</v>
      </c>
      <c r="W75" s="1069"/>
      <c r="X75" s="1069"/>
      <c r="Y75" s="1069"/>
      <c r="Z75" s="1070"/>
      <c r="AA75" s="1071">
        <v>4</v>
      </c>
      <c r="AB75" s="1069"/>
      <c r="AC75" s="1069"/>
      <c r="AD75" s="1069"/>
      <c r="AE75" s="1070"/>
      <c r="AF75" s="1071">
        <v>4</v>
      </c>
      <c r="AG75" s="1069"/>
      <c r="AH75" s="1069"/>
      <c r="AI75" s="1069"/>
      <c r="AJ75" s="1070"/>
      <c r="AK75" s="1071" t="s">
        <v>584</v>
      </c>
      <c r="AL75" s="1069"/>
      <c r="AM75" s="1069"/>
      <c r="AN75" s="1069"/>
      <c r="AO75" s="1070"/>
      <c r="AP75" s="1071" t="s">
        <v>500</v>
      </c>
      <c r="AQ75" s="1069"/>
      <c r="AR75" s="1069"/>
      <c r="AS75" s="1069"/>
      <c r="AT75" s="1070"/>
      <c r="AU75" s="1071" t="s">
        <v>500</v>
      </c>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4" t="s">
        <v>574</v>
      </c>
      <c r="C76" s="1065"/>
      <c r="D76" s="1065"/>
      <c r="E76" s="1065"/>
      <c r="F76" s="1065"/>
      <c r="G76" s="1065"/>
      <c r="H76" s="1065"/>
      <c r="I76" s="1065"/>
      <c r="J76" s="1065"/>
      <c r="K76" s="1065"/>
      <c r="L76" s="1065"/>
      <c r="M76" s="1065"/>
      <c r="N76" s="1065"/>
      <c r="O76" s="1065"/>
      <c r="P76" s="1066"/>
      <c r="Q76" s="1068">
        <v>9725</v>
      </c>
      <c r="R76" s="1069"/>
      <c r="S76" s="1069"/>
      <c r="T76" s="1069"/>
      <c r="U76" s="1070"/>
      <c r="V76" s="1072">
        <v>8703</v>
      </c>
      <c r="W76" s="1073"/>
      <c r="X76" s="1073"/>
      <c r="Y76" s="1073"/>
      <c r="Z76" s="1074"/>
      <c r="AA76" s="1071">
        <v>1021</v>
      </c>
      <c r="AB76" s="1069"/>
      <c r="AC76" s="1069"/>
      <c r="AD76" s="1069"/>
      <c r="AE76" s="1070"/>
      <c r="AF76" s="1071">
        <v>1021</v>
      </c>
      <c r="AG76" s="1069"/>
      <c r="AH76" s="1069"/>
      <c r="AI76" s="1069"/>
      <c r="AJ76" s="1070"/>
      <c r="AK76" s="1071" t="s">
        <v>584</v>
      </c>
      <c r="AL76" s="1069"/>
      <c r="AM76" s="1069"/>
      <c r="AN76" s="1069"/>
      <c r="AO76" s="1070"/>
      <c r="AP76" s="1071" t="s">
        <v>500</v>
      </c>
      <c r="AQ76" s="1069"/>
      <c r="AR76" s="1069"/>
      <c r="AS76" s="1069"/>
      <c r="AT76" s="1070"/>
      <c r="AU76" s="1071" t="s">
        <v>500</v>
      </c>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7276</v>
      </c>
      <c r="AG88" s="1048"/>
      <c r="AH88" s="1048"/>
      <c r="AI88" s="1048"/>
      <c r="AJ88" s="1048"/>
      <c r="AK88" s="1053"/>
      <c r="AL88" s="1053"/>
      <c r="AM88" s="1053"/>
      <c r="AN88" s="1053"/>
      <c r="AO88" s="1053"/>
      <c r="AP88" s="1048">
        <f>SUM(AP68:AT87)</f>
        <v>16661</v>
      </c>
      <c r="AQ88" s="1048"/>
      <c r="AR88" s="1048"/>
      <c r="AS88" s="1048"/>
      <c r="AT88" s="1048"/>
      <c r="AU88" s="1048">
        <f>SUM(AU68:AY87)</f>
        <v>141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305</v>
      </c>
      <c r="AG109" s="983"/>
      <c r="AH109" s="983"/>
      <c r="AI109" s="983"/>
      <c r="AJ109" s="984"/>
      <c r="AK109" s="985" t="s">
        <v>304</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305</v>
      </c>
      <c r="BW109" s="983"/>
      <c r="BX109" s="983"/>
      <c r="BY109" s="983"/>
      <c r="BZ109" s="984"/>
      <c r="CA109" s="985" t="s">
        <v>304</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305</v>
      </c>
      <c r="DM109" s="983"/>
      <c r="DN109" s="983"/>
      <c r="DO109" s="983"/>
      <c r="DP109" s="984"/>
      <c r="DQ109" s="985" t="s">
        <v>304</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600864</v>
      </c>
      <c r="AB110" s="976"/>
      <c r="AC110" s="976"/>
      <c r="AD110" s="976"/>
      <c r="AE110" s="977"/>
      <c r="AF110" s="978">
        <v>654207</v>
      </c>
      <c r="AG110" s="976"/>
      <c r="AH110" s="976"/>
      <c r="AI110" s="976"/>
      <c r="AJ110" s="977"/>
      <c r="AK110" s="978">
        <v>725080</v>
      </c>
      <c r="AL110" s="976"/>
      <c r="AM110" s="976"/>
      <c r="AN110" s="976"/>
      <c r="AO110" s="977"/>
      <c r="AP110" s="979">
        <v>23</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7193306</v>
      </c>
      <c r="BR110" s="923"/>
      <c r="BS110" s="923"/>
      <c r="BT110" s="923"/>
      <c r="BU110" s="923"/>
      <c r="BV110" s="923">
        <v>7003873</v>
      </c>
      <c r="BW110" s="923"/>
      <c r="BX110" s="923"/>
      <c r="BY110" s="923"/>
      <c r="BZ110" s="923"/>
      <c r="CA110" s="923">
        <v>6699472</v>
      </c>
      <c r="CB110" s="923"/>
      <c r="CC110" s="923"/>
      <c r="CD110" s="923"/>
      <c r="CE110" s="923"/>
      <c r="CF110" s="947">
        <v>212.7</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137</v>
      </c>
      <c r="DH110" s="923"/>
      <c r="DI110" s="923"/>
      <c r="DJ110" s="923"/>
      <c r="DK110" s="923"/>
      <c r="DL110" s="923" t="s">
        <v>137</v>
      </c>
      <c r="DM110" s="923"/>
      <c r="DN110" s="923"/>
      <c r="DO110" s="923"/>
      <c r="DP110" s="923"/>
      <c r="DQ110" s="923" t="s">
        <v>137</v>
      </c>
      <c r="DR110" s="923"/>
      <c r="DS110" s="923"/>
      <c r="DT110" s="923"/>
      <c r="DU110" s="923"/>
      <c r="DV110" s="924" t="s">
        <v>137</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137</v>
      </c>
      <c r="AB111" s="1004"/>
      <c r="AC111" s="1004"/>
      <c r="AD111" s="1004"/>
      <c r="AE111" s="1005"/>
      <c r="AF111" s="1006" t="s">
        <v>137</v>
      </c>
      <c r="AG111" s="1004"/>
      <c r="AH111" s="1004"/>
      <c r="AI111" s="1004"/>
      <c r="AJ111" s="1005"/>
      <c r="AK111" s="1006" t="s">
        <v>137</v>
      </c>
      <c r="AL111" s="1004"/>
      <c r="AM111" s="1004"/>
      <c r="AN111" s="1004"/>
      <c r="AO111" s="1005"/>
      <c r="AP111" s="1007" t="s">
        <v>137</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101917</v>
      </c>
      <c r="BR111" s="895"/>
      <c r="BS111" s="895"/>
      <c r="BT111" s="895"/>
      <c r="BU111" s="895"/>
      <c r="BV111" s="895">
        <v>91726</v>
      </c>
      <c r="BW111" s="895"/>
      <c r="BX111" s="895"/>
      <c r="BY111" s="895"/>
      <c r="BZ111" s="895"/>
      <c r="CA111" s="895">
        <v>81534</v>
      </c>
      <c r="CB111" s="895"/>
      <c r="CC111" s="895"/>
      <c r="CD111" s="895"/>
      <c r="CE111" s="895"/>
      <c r="CF111" s="956">
        <v>2.6</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137</v>
      </c>
      <c r="DH111" s="895"/>
      <c r="DI111" s="895"/>
      <c r="DJ111" s="895"/>
      <c r="DK111" s="895"/>
      <c r="DL111" s="895" t="s">
        <v>137</v>
      </c>
      <c r="DM111" s="895"/>
      <c r="DN111" s="895"/>
      <c r="DO111" s="895"/>
      <c r="DP111" s="895"/>
      <c r="DQ111" s="895" t="s">
        <v>137</v>
      </c>
      <c r="DR111" s="895"/>
      <c r="DS111" s="895"/>
      <c r="DT111" s="895"/>
      <c r="DU111" s="895"/>
      <c r="DV111" s="872" t="s">
        <v>137</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137</v>
      </c>
      <c r="AB112" s="858"/>
      <c r="AC112" s="858"/>
      <c r="AD112" s="858"/>
      <c r="AE112" s="859"/>
      <c r="AF112" s="860" t="s">
        <v>137</v>
      </c>
      <c r="AG112" s="858"/>
      <c r="AH112" s="858"/>
      <c r="AI112" s="858"/>
      <c r="AJ112" s="859"/>
      <c r="AK112" s="860" t="s">
        <v>137</v>
      </c>
      <c r="AL112" s="858"/>
      <c r="AM112" s="858"/>
      <c r="AN112" s="858"/>
      <c r="AO112" s="859"/>
      <c r="AP112" s="905" t="s">
        <v>137</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4322941</v>
      </c>
      <c r="BR112" s="895"/>
      <c r="BS112" s="895"/>
      <c r="BT112" s="895"/>
      <c r="BU112" s="895"/>
      <c r="BV112" s="895">
        <v>4216803</v>
      </c>
      <c r="BW112" s="895"/>
      <c r="BX112" s="895"/>
      <c r="BY112" s="895"/>
      <c r="BZ112" s="895"/>
      <c r="CA112" s="895">
        <v>4081233</v>
      </c>
      <c r="CB112" s="895"/>
      <c r="CC112" s="895"/>
      <c r="CD112" s="895"/>
      <c r="CE112" s="895"/>
      <c r="CF112" s="956">
        <v>129.6</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137</v>
      </c>
      <c r="DH112" s="895"/>
      <c r="DI112" s="895"/>
      <c r="DJ112" s="895"/>
      <c r="DK112" s="895"/>
      <c r="DL112" s="895" t="s">
        <v>137</v>
      </c>
      <c r="DM112" s="895"/>
      <c r="DN112" s="895"/>
      <c r="DO112" s="895"/>
      <c r="DP112" s="895"/>
      <c r="DQ112" s="895" t="s">
        <v>137</v>
      </c>
      <c r="DR112" s="895"/>
      <c r="DS112" s="895"/>
      <c r="DT112" s="895"/>
      <c r="DU112" s="895"/>
      <c r="DV112" s="872" t="s">
        <v>137</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261291</v>
      </c>
      <c r="AB113" s="1004"/>
      <c r="AC113" s="1004"/>
      <c r="AD113" s="1004"/>
      <c r="AE113" s="1005"/>
      <c r="AF113" s="1006">
        <v>270389</v>
      </c>
      <c r="AG113" s="1004"/>
      <c r="AH113" s="1004"/>
      <c r="AI113" s="1004"/>
      <c r="AJ113" s="1005"/>
      <c r="AK113" s="1006">
        <v>281234</v>
      </c>
      <c r="AL113" s="1004"/>
      <c r="AM113" s="1004"/>
      <c r="AN113" s="1004"/>
      <c r="AO113" s="1005"/>
      <c r="AP113" s="1007">
        <v>8.9</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192476</v>
      </c>
      <c r="BR113" s="895"/>
      <c r="BS113" s="895"/>
      <c r="BT113" s="895"/>
      <c r="BU113" s="895"/>
      <c r="BV113" s="895">
        <v>160068</v>
      </c>
      <c r="BW113" s="895"/>
      <c r="BX113" s="895"/>
      <c r="BY113" s="895"/>
      <c r="BZ113" s="895"/>
      <c r="CA113" s="895">
        <v>140124</v>
      </c>
      <c r="CB113" s="895"/>
      <c r="CC113" s="895"/>
      <c r="CD113" s="895"/>
      <c r="CE113" s="895"/>
      <c r="CF113" s="956">
        <v>4.4000000000000004</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137</v>
      </c>
      <c r="DH113" s="858"/>
      <c r="DI113" s="858"/>
      <c r="DJ113" s="858"/>
      <c r="DK113" s="859"/>
      <c r="DL113" s="860" t="s">
        <v>137</v>
      </c>
      <c r="DM113" s="858"/>
      <c r="DN113" s="858"/>
      <c r="DO113" s="858"/>
      <c r="DP113" s="859"/>
      <c r="DQ113" s="860" t="s">
        <v>137</v>
      </c>
      <c r="DR113" s="858"/>
      <c r="DS113" s="858"/>
      <c r="DT113" s="858"/>
      <c r="DU113" s="859"/>
      <c r="DV113" s="905" t="s">
        <v>137</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40379</v>
      </c>
      <c r="AB114" s="858"/>
      <c r="AC114" s="858"/>
      <c r="AD114" s="858"/>
      <c r="AE114" s="859"/>
      <c r="AF114" s="860">
        <v>39469</v>
      </c>
      <c r="AG114" s="858"/>
      <c r="AH114" s="858"/>
      <c r="AI114" s="858"/>
      <c r="AJ114" s="859"/>
      <c r="AK114" s="860">
        <v>39539</v>
      </c>
      <c r="AL114" s="858"/>
      <c r="AM114" s="858"/>
      <c r="AN114" s="858"/>
      <c r="AO114" s="859"/>
      <c r="AP114" s="905">
        <v>1.3</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578545</v>
      </c>
      <c r="BR114" s="895"/>
      <c r="BS114" s="895"/>
      <c r="BT114" s="895"/>
      <c r="BU114" s="895"/>
      <c r="BV114" s="895">
        <v>548254</v>
      </c>
      <c r="BW114" s="895"/>
      <c r="BX114" s="895"/>
      <c r="BY114" s="895"/>
      <c r="BZ114" s="895"/>
      <c r="CA114" s="895">
        <v>484664</v>
      </c>
      <c r="CB114" s="895"/>
      <c r="CC114" s="895"/>
      <c r="CD114" s="895"/>
      <c r="CE114" s="895"/>
      <c r="CF114" s="956">
        <v>15.4</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137</v>
      </c>
      <c r="DH114" s="858"/>
      <c r="DI114" s="858"/>
      <c r="DJ114" s="858"/>
      <c r="DK114" s="859"/>
      <c r="DL114" s="860" t="s">
        <v>137</v>
      </c>
      <c r="DM114" s="858"/>
      <c r="DN114" s="858"/>
      <c r="DO114" s="858"/>
      <c r="DP114" s="859"/>
      <c r="DQ114" s="860" t="s">
        <v>137</v>
      </c>
      <c r="DR114" s="858"/>
      <c r="DS114" s="858"/>
      <c r="DT114" s="858"/>
      <c r="DU114" s="859"/>
      <c r="DV114" s="905" t="s">
        <v>137</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67</v>
      </c>
      <c r="AB115" s="1004"/>
      <c r="AC115" s="1004"/>
      <c r="AD115" s="1004"/>
      <c r="AE115" s="1005"/>
      <c r="AF115" s="1006">
        <v>10243</v>
      </c>
      <c r="AG115" s="1004"/>
      <c r="AH115" s="1004"/>
      <c r="AI115" s="1004"/>
      <c r="AJ115" s="1005"/>
      <c r="AK115" s="1006">
        <v>10222</v>
      </c>
      <c r="AL115" s="1004"/>
      <c r="AM115" s="1004"/>
      <c r="AN115" s="1004"/>
      <c r="AO115" s="1005"/>
      <c r="AP115" s="1007">
        <v>0.3</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137</v>
      </c>
      <c r="BR115" s="895"/>
      <c r="BS115" s="895"/>
      <c r="BT115" s="895"/>
      <c r="BU115" s="895"/>
      <c r="BV115" s="895" t="s">
        <v>137</v>
      </c>
      <c r="BW115" s="895"/>
      <c r="BX115" s="895"/>
      <c r="BY115" s="895"/>
      <c r="BZ115" s="895"/>
      <c r="CA115" s="895" t="s">
        <v>137</v>
      </c>
      <c r="CB115" s="895"/>
      <c r="CC115" s="895"/>
      <c r="CD115" s="895"/>
      <c r="CE115" s="895"/>
      <c r="CF115" s="956" t="s">
        <v>137</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137</v>
      </c>
      <c r="DH115" s="858"/>
      <c r="DI115" s="858"/>
      <c r="DJ115" s="858"/>
      <c r="DK115" s="859"/>
      <c r="DL115" s="860" t="s">
        <v>137</v>
      </c>
      <c r="DM115" s="858"/>
      <c r="DN115" s="858"/>
      <c r="DO115" s="858"/>
      <c r="DP115" s="859"/>
      <c r="DQ115" s="860" t="s">
        <v>137</v>
      </c>
      <c r="DR115" s="858"/>
      <c r="DS115" s="858"/>
      <c r="DT115" s="858"/>
      <c r="DU115" s="859"/>
      <c r="DV115" s="905" t="s">
        <v>137</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137</v>
      </c>
      <c r="AB116" s="858"/>
      <c r="AC116" s="858"/>
      <c r="AD116" s="858"/>
      <c r="AE116" s="859"/>
      <c r="AF116" s="860" t="s">
        <v>137</v>
      </c>
      <c r="AG116" s="858"/>
      <c r="AH116" s="858"/>
      <c r="AI116" s="858"/>
      <c r="AJ116" s="859"/>
      <c r="AK116" s="860" t="s">
        <v>137</v>
      </c>
      <c r="AL116" s="858"/>
      <c r="AM116" s="858"/>
      <c r="AN116" s="858"/>
      <c r="AO116" s="859"/>
      <c r="AP116" s="905" t="s">
        <v>137</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137</v>
      </c>
      <c r="BW116" s="895"/>
      <c r="BX116" s="895"/>
      <c r="BY116" s="895"/>
      <c r="BZ116" s="895"/>
      <c r="CA116" s="895" t="s">
        <v>137</v>
      </c>
      <c r="CB116" s="895"/>
      <c r="CC116" s="895"/>
      <c r="CD116" s="895"/>
      <c r="CE116" s="895"/>
      <c r="CF116" s="956" t="s">
        <v>137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137</v>
      </c>
      <c r="DH116" s="858"/>
      <c r="DI116" s="858"/>
      <c r="DJ116" s="858"/>
      <c r="DK116" s="859"/>
      <c r="DL116" s="860" t="s">
        <v>137</v>
      </c>
      <c r="DM116" s="858"/>
      <c r="DN116" s="858"/>
      <c r="DO116" s="858"/>
      <c r="DP116" s="859"/>
      <c r="DQ116" s="860" t="s">
        <v>137</v>
      </c>
      <c r="DR116" s="858"/>
      <c r="DS116" s="858"/>
      <c r="DT116" s="858"/>
      <c r="DU116" s="859"/>
      <c r="DV116" s="905" t="s">
        <v>137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902601</v>
      </c>
      <c r="AB117" s="990"/>
      <c r="AC117" s="990"/>
      <c r="AD117" s="990"/>
      <c r="AE117" s="991"/>
      <c r="AF117" s="992">
        <v>974308</v>
      </c>
      <c r="AG117" s="990"/>
      <c r="AH117" s="990"/>
      <c r="AI117" s="990"/>
      <c r="AJ117" s="991"/>
      <c r="AK117" s="992">
        <v>1056075</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137</v>
      </c>
      <c r="BW117" s="895"/>
      <c r="BX117" s="895"/>
      <c r="BY117" s="895"/>
      <c r="BZ117" s="895"/>
      <c r="CA117" s="895" t="s">
        <v>137</v>
      </c>
      <c r="CB117" s="895"/>
      <c r="CC117" s="895"/>
      <c r="CD117" s="895"/>
      <c r="CE117" s="895"/>
      <c r="CF117" s="956" t="s">
        <v>137</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137</v>
      </c>
      <c r="DH117" s="858"/>
      <c r="DI117" s="858"/>
      <c r="DJ117" s="858"/>
      <c r="DK117" s="859"/>
      <c r="DL117" s="860" t="s">
        <v>137</v>
      </c>
      <c r="DM117" s="858"/>
      <c r="DN117" s="858"/>
      <c r="DO117" s="858"/>
      <c r="DP117" s="859"/>
      <c r="DQ117" s="860" t="s">
        <v>137</v>
      </c>
      <c r="DR117" s="858"/>
      <c r="DS117" s="858"/>
      <c r="DT117" s="858"/>
      <c r="DU117" s="859"/>
      <c r="DV117" s="905" t="s">
        <v>137</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305</v>
      </c>
      <c r="AG118" s="983"/>
      <c r="AH118" s="983"/>
      <c r="AI118" s="983"/>
      <c r="AJ118" s="984"/>
      <c r="AK118" s="985" t="s">
        <v>304</v>
      </c>
      <c r="AL118" s="983"/>
      <c r="AM118" s="983"/>
      <c r="AN118" s="983"/>
      <c r="AO118" s="984"/>
      <c r="AP118" s="986" t="s">
        <v>423</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137</v>
      </c>
      <c r="BR118" s="926"/>
      <c r="BS118" s="926"/>
      <c r="BT118" s="926"/>
      <c r="BU118" s="926"/>
      <c r="BV118" s="926" t="s">
        <v>137</v>
      </c>
      <c r="BW118" s="926"/>
      <c r="BX118" s="926"/>
      <c r="BY118" s="926"/>
      <c r="BZ118" s="926"/>
      <c r="CA118" s="926" t="s">
        <v>137</v>
      </c>
      <c r="CB118" s="926"/>
      <c r="CC118" s="926"/>
      <c r="CD118" s="926"/>
      <c r="CE118" s="926"/>
      <c r="CF118" s="956" t="s">
        <v>137</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137</v>
      </c>
      <c r="DM118" s="858"/>
      <c r="DN118" s="858"/>
      <c r="DO118" s="858"/>
      <c r="DP118" s="859"/>
      <c r="DQ118" s="860" t="s">
        <v>137</v>
      </c>
      <c r="DR118" s="858"/>
      <c r="DS118" s="858"/>
      <c r="DT118" s="858"/>
      <c r="DU118" s="859"/>
      <c r="DV118" s="905" t="s">
        <v>137</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453</v>
      </c>
      <c r="BP119" s="959"/>
      <c r="BQ119" s="963">
        <v>12389185</v>
      </c>
      <c r="BR119" s="926"/>
      <c r="BS119" s="926"/>
      <c r="BT119" s="926"/>
      <c r="BU119" s="926"/>
      <c r="BV119" s="926">
        <v>12020724</v>
      </c>
      <c r="BW119" s="926"/>
      <c r="BX119" s="926"/>
      <c r="BY119" s="926"/>
      <c r="BZ119" s="926"/>
      <c r="CA119" s="926">
        <v>11487027</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101917</v>
      </c>
      <c r="DH119" s="841"/>
      <c r="DI119" s="841"/>
      <c r="DJ119" s="841"/>
      <c r="DK119" s="842"/>
      <c r="DL119" s="843">
        <v>91726</v>
      </c>
      <c r="DM119" s="841"/>
      <c r="DN119" s="841"/>
      <c r="DO119" s="841"/>
      <c r="DP119" s="842"/>
      <c r="DQ119" s="843">
        <v>81534</v>
      </c>
      <c r="DR119" s="841"/>
      <c r="DS119" s="841"/>
      <c r="DT119" s="841"/>
      <c r="DU119" s="842"/>
      <c r="DV119" s="929">
        <v>2.6</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137</v>
      </c>
      <c r="AG120" s="858"/>
      <c r="AH120" s="858"/>
      <c r="AI120" s="858"/>
      <c r="AJ120" s="859"/>
      <c r="AK120" s="860" t="s">
        <v>137</v>
      </c>
      <c r="AL120" s="858"/>
      <c r="AM120" s="858"/>
      <c r="AN120" s="858"/>
      <c r="AO120" s="859"/>
      <c r="AP120" s="905" t="s">
        <v>137</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1672715</v>
      </c>
      <c r="BR120" s="923"/>
      <c r="BS120" s="923"/>
      <c r="BT120" s="923"/>
      <c r="BU120" s="923"/>
      <c r="BV120" s="923">
        <v>1820565</v>
      </c>
      <c r="BW120" s="923"/>
      <c r="BX120" s="923"/>
      <c r="BY120" s="923"/>
      <c r="BZ120" s="923"/>
      <c r="CA120" s="923">
        <v>1970980</v>
      </c>
      <c r="CB120" s="923"/>
      <c r="CC120" s="923"/>
      <c r="CD120" s="923"/>
      <c r="CE120" s="923"/>
      <c r="CF120" s="947">
        <v>62.6</v>
      </c>
      <c r="CG120" s="948"/>
      <c r="CH120" s="948"/>
      <c r="CI120" s="948"/>
      <c r="CJ120" s="948"/>
      <c r="CK120" s="949" t="s">
        <v>457</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2201213</v>
      </c>
      <c r="DH120" s="923"/>
      <c r="DI120" s="923"/>
      <c r="DJ120" s="923"/>
      <c r="DK120" s="923"/>
      <c r="DL120" s="923">
        <v>2256827</v>
      </c>
      <c r="DM120" s="923"/>
      <c r="DN120" s="923"/>
      <c r="DO120" s="923"/>
      <c r="DP120" s="923"/>
      <c r="DQ120" s="923">
        <v>2275850</v>
      </c>
      <c r="DR120" s="923"/>
      <c r="DS120" s="923"/>
      <c r="DT120" s="923"/>
      <c r="DU120" s="923"/>
      <c r="DV120" s="924">
        <v>72.3</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137</v>
      </c>
      <c r="AG121" s="858"/>
      <c r="AH121" s="858"/>
      <c r="AI121" s="858"/>
      <c r="AJ121" s="859"/>
      <c r="AK121" s="860" t="s">
        <v>137</v>
      </c>
      <c r="AL121" s="858"/>
      <c r="AM121" s="858"/>
      <c r="AN121" s="858"/>
      <c r="AO121" s="859"/>
      <c r="AP121" s="905" t="s">
        <v>137</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t="s">
        <v>137</v>
      </c>
      <c r="BR121" s="895"/>
      <c r="BS121" s="895"/>
      <c r="BT121" s="895"/>
      <c r="BU121" s="895"/>
      <c r="BV121" s="895" t="s">
        <v>137</v>
      </c>
      <c r="BW121" s="895"/>
      <c r="BX121" s="895"/>
      <c r="BY121" s="895"/>
      <c r="BZ121" s="895"/>
      <c r="CA121" s="895" t="s">
        <v>137</v>
      </c>
      <c r="CB121" s="895"/>
      <c r="CC121" s="895"/>
      <c r="CD121" s="895"/>
      <c r="CE121" s="895"/>
      <c r="CF121" s="956" t="s">
        <v>137</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v>2040815</v>
      </c>
      <c r="DH121" s="895"/>
      <c r="DI121" s="895"/>
      <c r="DJ121" s="895"/>
      <c r="DK121" s="895"/>
      <c r="DL121" s="895">
        <v>1883310</v>
      </c>
      <c r="DM121" s="895"/>
      <c r="DN121" s="895"/>
      <c r="DO121" s="895"/>
      <c r="DP121" s="895"/>
      <c r="DQ121" s="895">
        <v>1715924</v>
      </c>
      <c r="DR121" s="895"/>
      <c r="DS121" s="895"/>
      <c r="DT121" s="895"/>
      <c r="DU121" s="895"/>
      <c r="DV121" s="872">
        <v>54.5</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137</v>
      </c>
      <c r="AG122" s="858"/>
      <c r="AH122" s="858"/>
      <c r="AI122" s="858"/>
      <c r="AJ122" s="859"/>
      <c r="AK122" s="860" t="s">
        <v>137</v>
      </c>
      <c r="AL122" s="858"/>
      <c r="AM122" s="858"/>
      <c r="AN122" s="858"/>
      <c r="AO122" s="859"/>
      <c r="AP122" s="905" t="s">
        <v>137</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7616303</v>
      </c>
      <c r="BR122" s="926"/>
      <c r="BS122" s="926"/>
      <c r="BT122" s="926"/>
      <c r="BU122" s="926"/>
      <c r="BV122" s="926">
        <v>7417343</v>
      </c>
      <c r="BW122" s="926"/>
      <c r="BX122" s="926"/>
      <c r="BY122" s="926"/>
      <c r="BZ122" s="926"/>
      <c r="CA122" s="926">
        <v>7247696</v>
      </c>
      <c r="CB122" s="926"/>
      <c r="CC122" s="926"/>
      <c r="CD122" s="926"/>
      <c r="CE122" s="926"/>
      <c r="CF122" s="927">
        <v>230.1</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v>80913</v>
      </c>
      <c r="DH122" s="895"/>
      <c r="DI122" s="895"/>
      <c r="DJ122" s="895"/>
      <c r="DK122" s="895"/>
      <c r="DL122" s="895">
        <v>76666</v>
      </c>
      <c r="DM122" s="895"/>
      <c r="DN122" s="895"/>
      <c r="DO122" s="895"/>
      <c r="DP122" s="895"/>
      <c r="DQ122" s="895">
        <v>89459</v>
      </c>
      <c r="DR122" s="895"/>
      <c r="DS122" s="895"/>
      <c r="DT122" s="895"/>
      <c r="DU122" s="895"/>
      <c r="DV122" s="872">
        <v>2.8</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137</v>
      </c>
      <c r="AB123" s="858"/>
      <c r="AC123" s="858"/>
      <c r="AD123" s="858"/>
      <c r="AE123" s="859"/>
      <c r="AF123" s="860" t="s">
        <v>137</v>
      </c>
      <c r="AG123" s="858"/>
      <c r="AH123" s="858"/>
      <c r="AI123" s="858"/>
      <c r="AJ123" s="859"/>
      <c r="AK123" s="860" t="s">
        <v>137</v>
      </c>
      <c r="AL123" s="858"/>
      <c r="AM123" s="858"/>
      <c r="AN123" s="858"/>
      <c r="AO123" s="859"/>
      <c r="AP123" s="905" t="s">
        <v>137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461</v>
      </c>
      <c r="BP123" s="959"/>
      <c r="BQ123" s="913">
        <v>9289018</v>
      </c>
      <c r="BR123" s="914"/>
      <c r="BS123" s="914"/>
      <c r="BT123" s="914"/>
      <c r="BU123" s="914"/>
      <c r="BV123" s="914">
        <v>9237908</v>
      </c>
      <c r="BW123" s="914"/>
      <c r="BX123" s="914"/>
      <c r="BY123" s="914"/>
      <c r="BZ123" s="914"/>
      <c r="CA123" s="914">
        <v>9218676</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137</v>
      </c>
      <c r="DH123" s="858"/>
      <c r="DI123" s="858"/>
      <c r="DJ123" s="858"/>
      <c r="DK123" s="859"/>
      <c r="DL123" s="860" t="s">
        <v>137</v>
      </c>
      <c r="DM123" s="858"/>
      <c r="DN123" s="858"/>
      <c r="DO123" s="858"/>
      <c r="DP123" s="859"/>
      <c r="DQ123" s="860" t="s">
        <v>137</v>
      </c>
      <c r="DR123" s="858"/>
      <c r="DS123" s="858"/>
      <c r="DT123" s="858"/>
      <c r="DU123" s="859"/>
      <c r="DV123" s="905" t="s">
        <v>137</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137</v>
      </c>
      <c r="AG124" s="858"/>
      <c r="AH124" s="858"/>
      <c r="AI124" s="858"/>
      <c r="AJ124" s="859"/>
      <c r="AK124" s="860" t="s">
        <v>137</v>
      </c>
      <c r="AL124" s="858"/>
      <c r="AM124" s="858"/>
      <c r="AN124" s="858"/>
      <c r="AO124" s="859"/>
      <c r="AP124" s="905" t="s">
        <v>137</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92.8</v>
      </c>
      <c r="BR124" s="912"/>
      <c r="BS124" s="912"/>
      <c r="BT124" s="912"/>
      <c r="BU124" s="912"/>
      <c r="BV124" s="912">
        <v>86</v>
      </c>
      <c r="BW124" s="912"/>
      <c r="BX124" s="912"/>
      <c r="BY124" s="912"/>
      <c r="BZ124" s="912"/>
      <c r="CA124" s="912">
        <v>72</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t="s">
        <v>137</v>
      </c>
      <c r="DH124" s="841"/>
      <c r="DI124" s="841"/>
      <c r="DJ124" s="841"/>
      <c r="DK124" s="842"/>
      <c r="DL124" s="843" t="s">
        <v>137</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137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464</v>
      </c>
      <c r="CL125" s="933"/>
      <c r="CM125" s="933"/>
      <c r="CN125" s="933"/>
      <c r="CO125" s="934"/>
      <c r="CP125" s="941" t="s">
        <v>465</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137</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137</v>
      </c>
      <c r="AB126" s="858"/>
      <c r="AC126" s="858"/>
      <c r="AD126" s="858"/>
      <c r="AE126" s="859"/>
      <c r="AF126" s="860">
        <v>10192</v>
      </c>
      <c r="AG126" s="858"/>
      <c r="AH126" s="858"/>
      <c r="AI126" s="858"/>
      <c r="AJ126" s="859"/>
      <c r="AK126" s="860">
        <v>10192</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466</v>
      </c>
      <c r="CQ126" s="828"/>
      <c r="CR126" s="828"/>
      <c r="CS126" s="828"/>
      <c r="CT126" s="828"/>
      <c r="CU126" s="828"/>
      <c r="CV126" s="828"/>
      <c r="CW126" s="828"/>
      <c r="CX126" s="828"/>
      <c r="CY126" s="828"/>
      <c r="CZ126" s="828"/>
      <c r="DA126" s="828"/>
      <c r="DB126" s="828"/>
      <c r="DC126" s="828"/>
      <c r="DD126" s="828"/>
      <c r="DE126" s="828"/>
      <c r="DF126" s="829"/>
      <c r="DG126" s="894" t="s">
        <v>137</v>
      </c>
      <c r="DH126" s="895"/>
      <c r="DI126" s="895"/>
      <c r="DJ126" s="895"/>
      <c r="DK126" s="895"/>
      <c r="DL126" s="895" t="s">
        <v>137</v>
      </c>
      <c r="DM126" s="895"/>
      <c r="DN126" s="895"/>
      <c r="DO126" s="895"/>
      <c r="DP126" s="895"/>
      <c r="DQ126" s="895" t="s">
        <v>137</v>
      </c>
      <c r="DR126" s="895"/>
      <c r="DS126" s="895"/>
      <c r="DT126" s="895"/>
      <c r="DU126" s="895"/>
      <c r="DV126" s="872" t="s">
        <v>137</v>
      </c>
      <c r="DW126" s="872"/>
      <c r="DX126" s="872"/>
      <c r="DY126" s="872"/>
      <c r="DZ126" s="873"/>
    </row>
    <row r="127" spans="1:130" s="246" customFormat="1" ht="26.25" customHeight="1" x14ac:dyDescent="0.15">
      <c r="A127" s="900"/>
      <c r="B127" s="901"/>
      <c r="C127" s="919" t="s">
        <v>467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67</v>
      </c>
      <c r="AB127" s="858"/>
      <c r="AC127" s="858"/>
      <c r="AD127" s="858"/>
      <c r="AE127" s="859"/>
      <c r="AF127" s="860">
        <v>51</v>
      </c>
      <c r="AG127" s="858"/>
      <c r="AH127" s="858"/>
      <c r="AI127" s="858"/>
      <c r="AJ127" s="859"/>
      <c r="AK127" s="860">
        <v>30</v>
      </c>
      <c r="AL127" s="858"/>
      <c r="AM127" s="858"/>
      <c r="AN127" s="858"/>
      <c r="AO127" s="859"/>
      <c r="AP127" s="905">
        <v>0</v>
      </c>
      <c r="AQ127" s="906"/>
      <c r="AR127" s="906"/>
      <c r="AS127" s="906"/>
      <c r="AT127" s="907"/>
      <c r="AU127" s="282"/>
      <c r="AV127" s="282"/>
      <c r="AW127" s="282"/>
      <c r="AX127" s="922" t="s">
        <v>468</v>
      </c>
      <c r="AY127" s="890"/>
      <c r="AZ127" s="890"/>
      <c r="BA127" s="890"/>
      <c r="BB127" s="890"/>
      <c r="BC127" s="890"/>
      <c r="BD127" s="890"/>
      <c r="BE127" s="891"/>
      <c r="BF127" s="889" t="s">
        <v>469</v>
      </c>
      <c r="BG127" s="890"/>
      <c r="BH127" s="890"/>
      <c r="BI127" s="890"/>
      <c r="BJ127" s="890"/>
      <c r="BK127" s="890"/>
      <c r="BL127" s="891"/>
      <c r="BM127" s="889" t="s">
        <v>470</v>
      </c>
      <c r="BN127" s="890"/>
      <c r="BO127" s="890"/>
      <c r="BP127" s="890"/>
      <c r="BQ127" s="890"/>
      <c r="BR127" s="890"/>
      <c r="BS127" s="891"/>
      <c r="BT127" s="889" t="s">
        <v>471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472</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137</v>
      </c>
      <c r="DM127" s="895"/>
      <c r="DN127" s="895"/>
      <c r="DO127" s="895"/>
      <c r="DP127" s="895"/>
      <c r="DQ127" s="895" t="s">
        <v>137</v>
      </c>
      <c r="DR127" s="895"/>
      <c r="DS127" s="895"/>
      <c r="DT127" s="895"/>
      <c r="DU127" s="895"/>
      <c r="DV127" s="872" t="s">
        <v>137</v>
      </c>
      <c r="DW127" s="872"/>
      <c r="DX127" s="872"/>
      <c r="DY127" s="872"/>
      <c r="DZ127" s="873"/>
    </row>
    <row r="128" spans="1:130" s="246" customFormat="1" ht="26.25" customHeight="1" thickBot="1" x14ac:dyDescent="0.2">
      <c r="A128" s="874" t="s">
        <v>473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474</v>
      </c>
      <c r="X128" s="876"/>
      <c r="Y128" s="876"/>
      <c r="Z128" s="877"/>
      <c r="AA128" s="878" t="s">
        <v>137</v>
      </c>
      <c r="AB128" s="879"/>
      <c r="AC128" s="879"/>
      <c r="AD128" s="879"/>
      <c r="AE128" s="880"/>
      <c r="AF128" s="881" t="s">
        <v>137</v>
      </c>
      <c r="AG128" s="879"/>
      <c r="AH128" s="879"/>
      <c r="AI128" s="879"/>
      <c r="AJ128" s="880"/>
      <c r="AK128" s="881" t="s">
        <v>137</v>
      </c>
      <c r="AL128" s="879"/>
      <c r="AM128" s="879"/>
      <c r="AN128" s="879"/>
      <c r="AO128" s="880"/>
      <c r="AP128" s="882"/>
      <c r="AQ128" s="883"/>
      <c r="AR128" s="883"/>
      <c r="AS128" s="883"/>
      <c r="AT128" s="884"/>
      <c r="AU128" s="282"/>
      <c r="AV128" s="282"/>
      <c r="AW128" s="282"/>
      <c r="AX128" s="885" t="s">
        <v>475</v>
      </c>
      <c r="AY128" s="886"/>
      <c r="AZ128" s="886"/>
      <c r="BA128" s="886"/>
      <c r="BB128" s="886"/>
      <c r="BC128" s="886"/>
      <c r="BD128" s="886"/>
      <c r="BE128" s="887"/>
      <c r="BF128" s="864" t="s">
        <v>137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476</v>
      </c>
      <c r="CQ128" s="806"/>
      <c r="CR128" s="806"/>
      <c r="CS128" s="806"/>
      <c r="CT128" s="806"/>
      <c r="CU128" s="806"/>
      <c r="CV128" s="806"/>
      <c r="CW128" s="806"/>
      <c r="CX128" s="806"/>
      <c r="CY128" s="806"/>
      <c r="CZ128" s="806"/>
      <c r="DA128" s="806"/>
      <c r="DB128" s="806"/>
      <c r="DC128" s="806"/>
      <c r="DD128" s="806"/>
      <c r="DE128" s="806"/>
      <c r="DF128" s="807"/>
      <c r="DG128" s="868" t="s">
        <v>137</v>
      </c>
      <c r="DH128" s="869"/>
      <c r="DI128" s="869"/>
      <c r="DJ128" s="869"/>
      <c r="DK128" s="869"/>
      <c r="DL128" s="869" t="s">
        <v>137</v>
      </c>
      <c r="DM128" s="869"/>
      <c r="DN128" s="869"/>
      <c r="DO128" s="869"/>
      <c r="DP128" s="869"/>
      <c r="DQ128" s="869" t="s">
        <v>137</v>
      </c>
      <c r="DR128" s="869"/>
      <c r="DS128" s="869"/>
      <c r="DT128" s="869"/>
      <c r="DU128" s="869"/>
      <c r="DV128" s="870" t="s">
        <v>137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3934576</v>
      </c>
      <c r="AB129" s="858"/>
      <c r="AC129" s="858"/>
      <c r="AD129" s="858"/>
      <c r="AE129" s="859"/>
      <c r="AF129" s="860">
        <v>3872496</v>
      </c>
      <c r="AG129" s="858"/>
      <c r="AH129" s="858"/>
      <c r="AI129" s="858"/>
      <c r="AJ129" s="859"/>
      <c r="AK129" s="860">
        <v>3841016</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137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596611</v>
      </c>
      <c r="AB130" s="858"/>
      <c r="AC130" s="858"/>
      <c r="AD130" s="858"/>
      <c r="AE130" s="859"/>
      <c r="AF130" s="860">
        <v>639917</v>
      </c>
      <c r="AG130" s="858"/>
      <c r="AH130" s="858"/>
      <c r="AI130" s="858"/>
      <c r="AJ130" s="859"/>
      <c r="AK130" s="860">
        <v>691442</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10.3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3337965</v>
      </c>
      <c r="AB131" s="841"/>
      <c r="AC131" s="841"/>
      <c r="AD131" s="841"/>
      <c r="AE131" s="842"/>
      <c r="AF131" s="843">
        <v>3232579</v>
      </c>
      <c r="AG131" s="841"/>
      <c r="AH131" s="841"/>
      <c r="AI131" s="841"/>
      <c r="AJ131" s="842"/>
      <c r="AK131" s="843">
        <v>3149574</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9.1669625060000008</v>
      </c>
      <c r="AB132" s="821"/>
      <c r="AC132" s="821"/>
      <c r="AD132" s="821"/>
      <c r="AE132" s="822"/>
      <c r="AF132" s="823">
        <v>10.34440303</v>
      </c>
      <c r="AG132" s="821"/>
      <c r="AH132" s="821"/>
      <c r="AI132" s="821"/>
      <c r="AJ132" s="822"/>
      <c r="AK132" s="823">
        <v>11.57721647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11.8</v>
      </c>
      <c r="AB133" s="800"/>
      <c r="AC133" s="800"/>
      <c r="AD133" s="800"/>
      <c r="AE133" s="801"/>
      <c r="AF133" s="799">
        <v>10.8</v>
      </c>
      <c r="AG133" s="800"/>
      <c r="AH133" s="800"/>
      <c r="AI133" s="800"/>
      <c r="AJ133" s="801"/>
      <c r="AK133" s="799">
        <v>10.3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C2ltevt+E0aHf9tWXjfBmfK/VXlrItsOsDme/lg3DH5luKdyQXWaPTNW+4yQ2YA0Xh2VMuzQWuLwzVSpBf8Q==" saltValue="LQlmipCUTPT2HsgVOdkP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rLsphqaQFzLCF1TDjz+oDHF1r+qWNS9lzMltTZMZ68axXmKpkgxXFdXt13RZPb7qcAoWXJ7eryTXLEv17DOFA==" saltValue="KpB/bCgMDWjPSMEsTV0h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yM3MEXyLbFdDGIauYAVH//Z69dbZ1xPgYNZ7Hdo4M218VRrtPF8FuPxL6JTSE5gWZxp7sbu4VNsO8k3btJ5dw==" saltValue="dB3uxq+PyMKjpYIZVlxCn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4"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5"/>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8" t="s">
        <v>495</v>
      </c>
      <c r="AL9" s="1239"/>
      <c r="AM9" s="1239"/>
      <c r="AN9" s="1240"/>
      <c r="AO9" s="312">
        <v>829359</v>
      </c>
      <c r="AP9" s="312">
        <v>82107</v>
      </c>
      <c r="AQ9" s="313">
        <v>95202</v>
      </c>
      <c r="AR9" s="314">
        <v>-13.8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8" t="s">
        <v>496</v>
      </c>
      <c r="AL10" s="1239"/>
      <c r="AM10" s="1239"/>
      <c r="AN10" s="1240"/>
      <c r="AO10" s="315">
        <v>65365</v>
      </c>
      <c r="AP10" s="315">
        <v>6471</v>
      </c>
      <c r="AQ10" s="316">
        <v>11297</v>
      </c>
      <c r="AR10" s="317">
        <v>-42.7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8" t="s">
        <v>497</v>
      </c>
      <c r="AL11" s="1239"/>
      <c r="AM11" s="1239"/>
      <c r="AN11" s="1240"/>
      <c r="AO11" s="315">
        <v>181612</v>
      </c>
      <c r="AP11" s="315">
        <v>17980</v>
      </c>
      <c r="AQ11" s="316">
        <v>19595</v>
      </c>
      <c r="AR11" s="317">
        <v>-8.1999999999999993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8" t="s">
        <v>498</v>
      </c>
      <c r="AL12" s="1239"/>
      <c r="AM12" s="1239"/>
      <c r="AN12" s="1240"/>
      <c r="AO12" s="315">
        <v>43160</v>
      </c>
      <c r="AP12" s="315">
        <v>4273</v>
      </c>
      <c r="AQ12" s="316">
        <v>2177</v>
      </c>
      <c r="AR12" s="317">
        <v>96.3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8" t="s">
        <v>499</v>
      </c>
      <c r="AL13" s="1239"/>
      <c r="AM13" s="1239"/>
      <c r="AN13" s="1240"/>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8" t="s">
        <v>501</v>
      </c>
      <c r="AL14" s="1239"/>
      <c r="AM14" s="1239"/>
      <c r="AN14" s="1240"/>
      <c r="AO14" s="315">
        <v>44927</v>
      </c>
      <c r="AP14" s="315">
        <v>4448</v>
      </c>
      <c r="AQ14" s="316">
        <v>4873</v>
      </c>
      <c r="AR14" s="317">
        <v>-8.6999999999999993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8" t="s">
        <v>502</v>
      </c>
      <c r="AL15" s="1239"/>
      <c r="AM15" s="1239"/>
      <c r="AN15" s="1240"/>
      <c r="AO15" s="315">
        <v>7314</v>
      </c>
      <c r="AP15" s="315">
        <v>724</v>
      </c>
      <c r="AQ15" s="316">
        <v>2420</v>
      </c>
      <c r="AR15" s="317">
        <v>-70.099999999999994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1" t="s">
        <v>503</v>
      </c>
      <c r="AL16" s="1242"/>
      <c r="AM16" s="1242"/>
      <c r="AN16" s="1243"/>
      <c r="AO16" s="315">
        <v>-82944</v>
      </c>
      <c r="AP16" s="315">
        <v>-8211</v>
      </c>
      <c r="AQ16" s="316">
        <v>-9543</v>
      </c>
      <c r="AR16" s="317">
        <v>-14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1" t="s">
        <v>187</v>
      </c>
      <c r="AL17" s="1242"/>
      <c r="AM17" s="1242"/>
      <c r="AN17" s="1243"/>
      <c r="AO17" s="315">
        <v>1088793</v>
      </c>
      <c r="AP17" s="315">
        <v>107791</v>
      </c>
      <c r="AQ17" s="316">
        <v>126021</v>
      </c>
      <c r="AR17" s="317">
        <v>-14.5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5" t="s">
        <v>508</v>
      </c>
      <c r="AL21" s="1236"/>
      <c r="AM21" s="1236"/>
      <c r="AN21" s="1237"/>
      <c r="AO21" s="327">
        <v>10.199999999999999</v>
      </c>
      <c r="AP21" s="328">
        <v>11.29</v>
      </c>
      <c r="AQ21" s="329">
        <v>-1.0900000000000001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5" t="s">
        <v>509</v>
      </c>
      <c r="AL22" s="1236"/>
      <c r="AM22" s="1236"/>
      <c r="AN22" s="1237"/>
      <c r="AO22" s="332">
        <v>94.4</v>
      </c>
      <c r="AP22" s="333">
        <v>95.5</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4"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5"/>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513</v>
      </c>
      <c r="AL32" s="1227"/>
      <c r="AM32" s="1227"/>
      <c r="AN32" s="1228"/>
      <c r="AO32" s="342">
        <v>725080</v>
      </c>
      <c r="AP32" s="342">
        <v>71783</v>
      </c>
      <c r="AQ32" s="343">
        <v>80565</v>
      </c>
      <c r="AR32" s="344">
        <v>-10.9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514</v>
      </c>
      <c r="AL33" s="1227"/>
      <c r="AM33" s="1227"/>
      <c r="AN33" s="1228"/>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515</v>
      </c>
      <c r="AL34" s="1227"/>
      <c r="AM34" s="1227"/>
      <c r="AN34" s="1228"/>
      <c r="AO34" s="342" t="s">
        <v>500</v>
      </c>
      <c r="AP34" s="342" t="s">
        <v>500</v>
      </c>
      <c r="AQ34" s="343" t="s">
        <v>500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516</v>
      </c>
      <c r="AL35" s="1227"/>
      <c r="AM35" s="1227"/>
      <c r="AN35" s="1228"/>
      <c r="AO35" s="342">
        <v>281234</v>
      </c>
      <c r="AP35" s="342">
        <v>27842</v>
      </c>
      <c r="AQ35" s="343">
        <v>27422</v>
      </c>
      <c r="AR35" s="344">
        <v>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517</v>
      </c>
      <c r="AL36" s="1227"/>
      <c r="AM36" s="1227"/>
      <c r="AN36" s="1228"/>
      <c r="AO36" s="342">
        <v>39539</v>
      </c>
      <c r="AP36" s="342">
        <v>3914</v>
      </c>
      <c r="AQ36" s="343">
        <v>3182</v>
      </c>
      <c r="AR36" s="344">
        <v>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518</v>
      </c>
      <c r="AL37" s="1227"/>
      <c r="AM37" s="1227"/>
      <c r="AN37" s="1228"/>
      <c r="AO37" s="342">
        <v>10222</v>
      </c>
      <c r="AP37" s="342">
        <v>1012</v>
      </c>
      <c r="AQ37" s="343">
        <v>1220</v>
      </c>
      <c r="AR37" s="344">
        <v>-17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519</v>
      </c>
      <c r="AL38" s="1230"/>
      <c r="AM38" s="1230"/>
      <c r="AN38" s="1231"/>
      <c r="AO38" s="345" t="s">
        <v>500</v>
      </c>
      <c r="AP38" s="345" t="s">
        <v>500</v>
      </c>
      <c r="AQ38" s="346">
        <v>15</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520</v>
      </c>
      <c r="AL39" s="1230"/>
      <c r="AM39" s="1230"/>
      <c r="AN39" s="1231"/>
      <c r="AO39" s="342" t="s">
        <v>500</v>
      </c>
      <c r="AP39" s="342" t="s">
        <v>500</v>
      </c>
      <c r="AQ39" s="343">
        <v>-3624</v>
      </c>
      <c r="AR39" s="344" t="s">
        <v>500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521</v>
      </c>
      <c r="AL40" s="1227"/>
      <c r="AM40" s="1227"/>
      <c r="AN40" s="1228"/>
      <c r="AO40" s="342">
        <v>-691442</v>
      </c>
      <c r="AP40" s="342">
        <v>-68453</v>
      </c>
      <c r="AQ40" s="343">
        <v>-76316</v>
      </c>
      <c r="AR40" s="344">
        <v>-10.3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299</v>
      </c>
      <c r="AL41" s="1233"/>
      <c r="AM41" s="1233"/>
      <c r="AN41" s="1234"/>
      <c r="AO41" s="342">
        <v>364633</v>
      </c>
      <c r="AP41" s="342">
        <v>36099</v>
      </c>
      <c r="AQ41" s="343">
        <v>32463</v>
      </c>
      <c r="AR41" s="344">
        <v>11.2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490</v>
      </c>
      <c r="AN49" s="1221" t="s">
        <v>525</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1151442</v>
      </c>
      <c r="AN51" s="364">
        <v>103426</v>
      </c>
      <c r="AO51" s="365">
        <v>-17.899999999999999</v>
      </c>
      <c r="AP51" s="366">
        <v>132212</v>
      </c>
      <c r="AQ51" s="367">
        <v>-3.2</v>
      </c>
      <c r="AR51" s="368">
        <v>-14.7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1024429</v>
      </c>
      <c r="AN52" s="372">
        <v>92017</v>
      </c>
      <c r="AO52" s="373">
        <v>90.1</v>
      </c>
      <c r="AP52" s="374">
        <v>67114</v>
      </c>
      <c r="AQ52" s="375">
        <v>12.5</v>
      </c>
      <c r="AR52" s="376">
        <v>77.599999999999994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780196</v>
      </c>
      <c r="AN53" s="364">
        <v>71907</v>
      </c>
      <c r="AO53" s="365">
        <v>-30.5</v>
      </c>
      <c r="AP53" s="366">
        <v>93741</v>
      </c>
      <c r="AQ53" s="367">
        <v>-29.1</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677870</v>
      </c>
      <c r="AN54" s="372">
        <v>62476</v>
      </c>
      <c r="AO54" s="373">
        <v>-32.1</v>
      </c>
      <c r="AP54" s="374">
        <v>46285</v>
      </c>
      <c r="AQ54" s="375">
        <v>-31</v>
      </c>
      <c r="AR54" s="376">
        <v>-1.1000000000000001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486636</v>
      </c>
      <c r="AN55" s="364">
        <v>45926</v>
      </c>
      <c r="AO55" s="365">
        <v>-36.1</v>
      </c>
      <c r="AP55" s="366">
        <v>107537</v>
      </c>
      <c r="AQ55" s="367">
        <v>14.7</v>
      </c>
      <c r="AR55" s="368">
        <v>-50.8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240311</v>
      </c>
      <c r="AN56" s="372">
        <v>22679</v>
      </c>
      <c r="AO56" s="373">
        <v>-63.7</v>
      </c>
      <c r="AP56" s="374">
        <v>57923</v>
      </c>
      <c r="AQ56" s="375">
        <v>25.1</v>
      </c>
      <c r="AR56" s="376">
        <v>-88.8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370672</v>
      </c>
      <c r="AN57" s="364">
        <v>35873</v>
      </c>
      <c r="AO57" s="365">
        <v>-21.9</v>
      </c>
      <c r="AP57" s="366">
        <v>113913</v>
      </c>
      <c r="AQ57" s="367">
        <v>5.9</v>
      </c>
      <c r="AR57" s="368">
        <v>-27.8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198444</v>
      </c>
      <c r="AN58" s="372">
        <v>19205</v>
      </c>
      <c r="AO58" s="373">
        <v>-15.3</v>
      </c>
      <c r="AP58" s="374">
        <v>53160</v>
      </c>
      <c r="AQ58" s="375">
        <v>-8.1999999999999993</v>
      </c>
      <c r="AR58" s="376">
        <v>-7.1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212025</v>
      </c>
      <c r="AN59" s="364">
        <v>20990</v>
      </c>
      <c r="AO59" s="365">
        <v>-41.5</v>
      </c>
      <c r="AP59" s="366">
        <v>115050</v>
      </c>
      <c r="AQ59" s="367">
        <v>1</v>
      </c>
      <c r="AR59" s="368">
        <v>-42.5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164944</v>
      </c>
      <c r="AN60" s="372">
        <v>16329</v>
      </c>
      <c r="AO60" s="373">
        <v>-15</v>
      </c>
      <c r="AP60" s="374">
        <v>53792</v>
      </c>
      <c r="AQ60" s="375">
        <v>1.2</v>
      </c>
      <c r="AR60" s="376">
        <v>-16.2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600194</v>
      </c>
      <c r="AN61" s="379">
        <v>55624</v>
      </c>
      <c r="AO61" s="380">
        <v>-29.6</v>
      </c>
      <c r="AP61" s="381">
        <v>112491</v>
      </c>
      <c r="AQ61" s="382">
        <v>-2.1</v>
      </c>
      <c r="AR61" s="368">
        <v>-27.5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461200</v>
      </c>
      <c r="AN62" s="372">
        <v>42541</v>
      </c>
      <c r="AO62" s="373">
        <v>-7.2</v>
      </c>
      <c r="AP62" s="374">
        <v>55655</v>
      </c>
      <c r="AQ62" s="375">
        <v>-0.1</v>
      </c>
      <c r="AR62" s="376">
        <v>-7.1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fZhoYwMNPkGTtTx4XnNKLdru41MzjY+XllBnKm+xoUjzuO5Z7fxNI0iW/EseYePw9RRa9cZ5TulIsBF0o2DHA==" saltValue="+tqQESxLYSP8lQf1HDXB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tDJHqPIsOXYy2BmlL2GXajAn1TK+VGyE9ervaS5YIw9EQdRKwQtzEn+Nldlz6h0WopCD/PXXofRFNXBAz2gfQ==" saltValue="ttiweeggcCzqjMrER9Ip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46xDsRYRXJkditeM9jSAygOQFf4XkVCURKMDEVMrU9cFX5WAyT8dB5dzjf+oHjFAEnRe9TgYYerGk46POFqYg==" saltValue="LHGP9/Ef1RVSjTjTIdtq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44" t="s">
        <v>3</v>
      </c>
      <c r="D47" s="1244"/>
      <c r="E47" s="1245"/>
      <c r="F47" s="11">
        <v>10.62</v>
      </c>
      <c r="G47" s="12">
        <v>10.26</v>
      </c>
      <c r="H47" s="12">
        <v>13.91</v>
      </c>
      <c r="I47" s="12">
        <v>10.71</v>
      </c>
      <c r="J47" s="13">
        <v>10.32</v>
      </c>
    </row>
    <row r="48" spans="2:10" ht="57.75" customHeight="1" x14ac:dyDescent="0.15">
      <c r="B48" s="14"/>
      <c r="C48" s="1246" t="s">
        <v>4</v>
      </c>
      <c r="D48" s="1246"/>
      <c r="E48" s="1247"/>
      <c r="F48" s="15">
        <v>6.87</v>
      </c>
      <c r="G48" s="16">
        <v>6.42</v>
      </c>
      <c r="H48" s="16">
        <v>5.58</v>
      </c>
      <c r="I48" s="16">
        <v>5.31</v>
      </c>
      <c r="J48" s="17">
        <v>5.32</v>
      </c>
    </row>
    <row r="49" spans="2:10" ht="57.75" customHeight="1" thickBot="1" x14ac:dyDescent="0.2">
      <c r="B49" s="18"/>
      <c r="C49" s="1248" t="s">
        <v>5</v>
      </c>
      <c r="D49" s="1248"/>
      <c r="E49" s="1249"/>
      <c r="F49" s="19">
        <v>1.7</v>
      </c>
      <c r="G49" s="20">
        <v>2.64</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KO6m8ESycgqsBrqlyQ8tlSEOeAbV+Au6dj332Rn9DaJe4Fn/Wr0aeWWXLdIlM1lsnYw9eFKnKBWUdswMQ1zuw==" saltValue="6z2rid2RMHvt+rPyF/Eo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2020-08-19T01:13:19Z</cp:lastPrinted>
  <dcterms:created xsi:type="dcterms:W3CDTF">2020-02-10T02:18:15Z</dcterms:created>
  <dcterms:modified xsi:type="dcterms:W3CDTF">2020-09-17T07:25:27Z</dcterms:modified>
  <cp:category/>
</cp:coreProperties>
</file>