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35 三戸町○\0503修正依頼\"/>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<sst xmlns="http://schemas.openxmlformats.org/spreadsheetml/2006/main" count="1019" uniqueCount="548">
  <si>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</si>
  <si>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</si>
  <si>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</si>
  <si>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</si>
  <si>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</si>
  <si>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</si>
  <si>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</si>
  <si>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</si>
  <si>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</si>
  <si>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</si>
  <si>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</si>
  <si>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</si>
  <si>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</si>
  <si>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</si>
  <si>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</si>
  <si>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</si>
  <si>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</si>
  <si>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</si>
  <si>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</si>
  <si>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</si>
  <si>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</si>
  <si>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</si>
  <si>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</si>
  <si>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</si>
  <si>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</si>
  <si>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</si>
  <si>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</si>
  <si>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</si>
  <si>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</si>
  <si>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</si>
  <si>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</si>
  <si>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</si>
  <si>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</si>
  <si>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</si>
  <si>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</si>
  <si>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</si>
  <si>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</si>
  <si>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</si>
  <si>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</si>
  <si>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</si>
  <si>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</si>
  <si>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</si>
  <si>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</si>
  <si>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</si>
  <si>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</si>
  <si>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</si>
  <si>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</si>
  <si>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</si>
  <si>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</si>
  <si>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</si>
  <si>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</si>
  <si>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</si>
  <si>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</si>
  <si>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</si>
  <si>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</si>
  <si>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</si>
  <si>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</si>
  <si>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</si>
  <si>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</si>
  <si>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</si>
  <si>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</si>
  <si>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</si>
  <si>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</si>
  <si>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</si>
  <si>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</si>
  <si>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</si>
  <si>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</si>
  <si>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</si>
  <si>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</si>
  <si>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</si>
  <si>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</si>
  <si>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</si>
  <si>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</si>
  <si>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</si>
  <si>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</si>
  <si>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</si>
  <si>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</si>
  <si>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</si>
  <si>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</si>
  <si>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</si>
  <si>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</si>
  <si>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</si>
  <si>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</si>
  <si>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</si>
  <si>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</si>
  <si>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</si>
  <si>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</si>
  <si>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</si>
  <si>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</si>
  <si>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</si>
  <si>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</si>
  <si>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</si>
  <si>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</si>
  <si>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</si>
  <si>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</si>
  <si>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</si>
  <si>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</si>
  <si>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</si>
  <si>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</si>
  <si>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</si>
  <si>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</si>
  <si>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</si>
  <si>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</si>
  <si>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</si>
  <si>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</si>
  <si>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</si>
  <si>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</si>
  <si>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</si>
  <si>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</si>
  <si>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</si>
  <si>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</si>
  <si>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</si>
  <si>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</si>
  <si>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</si>
  <si>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</si>
  <si>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</si>
  <si>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</si>
  <si>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</si>
  <si>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</si>
  <si>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</si>
  <si>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</si>
  <si>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</si>
  <si>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</si>
  <si>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</si>
  <si>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</si>
  <si>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</si>
  <si>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</si>
  <si>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</si>
  <si>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</si>
  <si>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</si>
  <si>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</si>
  <si>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</si>
  <si>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</si>
  <si>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</si>
  <si>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</si>
  <si>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</si>
  <si>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</si>
  <si>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</si>
  <si>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</si>
  <si>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</si>
  <si>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</si>
  <si>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</si>
  <si>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</si>
  <si>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</si>
  <si>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</si>
  <si>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</si>
  <si>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</si>
  <si>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</si>
  <si>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</si>
  <si>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</si>
  <si>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</si>
  <si>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</si>
  <si>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</si>
  <si>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</si>
  <si>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</si>
  <si>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</si>
  <si>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</si>
  <si>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</si>
  <si>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</si>
  <si>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</si>
  <si>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</si>
  <si>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</si>
  <si>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</si>
  <si>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</si>
  <si>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</si>
  <si>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</si>
  <si>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</si>
  <si>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</si>
  <si>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</si>
  <si>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</si>
  <si>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</si>
  <si>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</si>
  <si>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</si>
  <si>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</si>
  <si>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</si>
  <si>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</si>
  <si>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</si>
  <si>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</si>
  <si>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</si>
  <si>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</si>
  <si>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</si>
  <si>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</si>
  <si>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</si>
  <si>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</si>
  <si>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</si>
  <si>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</si>
  <si>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</si>
  <si>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</si>
  <si>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</si>
  <si>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</si>
  <si>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</si>
  <si>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</si>
  <si>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</si>
  <si>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</si>
  <si>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</si>
  <si>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</si>
  <si>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</si>
  <si>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</si>
  <si>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</si>
  <si>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</si>
  <si>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</si>
  <si>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</si>
  <si>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</si>
  <si>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</si>
  <si>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</si>
  <si>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</si>
  <si>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</si>
  <si>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</si>
  <si>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</si>
  <si>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</si>
  <si>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</si>
  <si>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</si>
  <si>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</si>
  <si>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</si>
  <si>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</si>
  <si>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</si>
  <si>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</si>
  <si>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</si>
  <si>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</si>
  <si>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</si>
  <si>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</si>
  <si>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</si>
  <si>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</si>
  <si>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</si>
  <si>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</si>
  <si>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</si>
  <si>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</si>
  <si>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</si>
  <si>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</si>
  <si>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</si>
  <si>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</si>
  <si>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</si>
  <si>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</si>
  <si>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</si>
  <si>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</si>
  <si>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</si>
  <si>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</si>
  <si>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</si>
  <si>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</si>
  <si>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</si>
  <si>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</si>
  <si>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</si>
  <si>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</si>
  <si>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</si>
  <si>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</si>
  <si>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</si>
  <si>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</si>
  <si>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</si>
  <si>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</si>
  <si>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</si>
  <si>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</si>
  <si>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</si>
  <si>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</si>
  <si>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</si>
  <si>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</si>
  <si>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</si>
  <si>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</si>
  <si>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</si>
  <si>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</si>
  <si>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</si>
  <si>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</si>
  <si>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</si>
  <si>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</si>
  <si>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</si>
  <si>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</si>
  <si>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</si>
  <si>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</si>
  <si>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</si>
  <si>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</si>
  <si>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</si>
  <si>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</si>
  <si>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</si>
  <si>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</si>
  <si>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</si>
  <si>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</si>
  <si>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</si>
  <si>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</si>
  <si>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</si>
  <si>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</si>
  <si>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</si>
  <si>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</si>
  <si>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</si>
  <si>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</si>
  <si>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</si>
  <si>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</si>
  <si>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</si>
  <si>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</si>
  <si>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</si>
  <si>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</si>
  <si>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</si>
  <si>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</si>
  <si>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</si>
  <si>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</si>
  <si>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</si>
  <si>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</si>
  <si>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</si>
  <si>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</si>
  <si>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</si>
  <si>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</si>
  <si>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</si>
  <si>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</si>
  <si>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</si>
  <si>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</si>
  <si>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</si>
  <si>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</si>
  <si>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</si>
  <si>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</si>
  <si>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</si>
  <si>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</si>
  <si>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</si>
  <si>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</si>
  <si>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</si>
  <si>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</si>
  <si>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</si>
  <si>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</si>
  <si>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</si>
  <si>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</si>
  <si>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</si>
  <si>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</si>
  <si>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</si>
  <si>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</si>
  <si>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</si>
  <si>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</si>
  <si>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</si>
  <si>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</si>
  <si>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</si>
  <si>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</si>
  <si>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</si>
  <si>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</si>
  <si>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</si>
  <si>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</si>
  <si>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</si>
  <si>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</si>
  <si>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</si>
  <si>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</si>
  <si>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</si>
  <si>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</si>
  <si>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</si>
  <si>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</si>
  <si>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</si>
  <si>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</si>
  <si>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</si>
  <si>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</si>
  <si>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</si>
  <si>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</si>
  <si>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</si>
  <si>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</si>
  <si>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</si>
  <si>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</si>
  <si>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</si>
  <si>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</si>
  <si>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</si>
  <si>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</si>
  <si>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</si>
  <si>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</si>
  <si>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</si>
  <si>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</si>
  <si>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</si>
  <si>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</si>
  <si>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</si>
  <si>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</si>
  <si>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</si>
  <si>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</si>
  <si>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</si>
  <si>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</si>
  <si>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</si>
  <si>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</si>
  <si>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</si>
  <si>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</si>
  <si>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</si>
  <si>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</si>
  <si>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</si>
  <si>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</si>
  <si>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</si>
  <si>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</si>
  <si>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</si>
  <si>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</si>
  <si>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</si>
  <si>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</si>
  <si>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</si>
  <si>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</si>
  <si>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</si>
  <si>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</si>
  <si>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</si>
  <si>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</si>
  <si>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</si>
  <si>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</si>
  <si>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</si>
  <si>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</si>
  <si>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</si>
  <si>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</si>
  <si>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</si>
  <si>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</si>
  <si>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</si>
  <si>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</si>
  <si>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</si>
  <si>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</si>
  <si>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</si>
  <si>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</si>
  <si>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</si>
  <si>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</si>
  <si>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</si>
  <si>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</si>
  <si>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</si>
  <si>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</si>
  <si>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</si>
  <si>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</si>
  <si>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</si>
  <si>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</si>
  <si>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</si>
  <si>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</si>
  <si>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</si>
  <si>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</si>
  <si>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</si>
  <si>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</si>
  <si>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</si>
  <si>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</si>
  <si>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</si>
  <si>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</si>
  <si>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</si>
  <si>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</si>
  <si>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</si>
  <si>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</si>
  <si>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</si>
  <si>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</si>
  <si>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</si>
  <si>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</si>
  <si>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</si>
  <si>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</si>
  <si>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</si>
  <si>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</si>
  <si>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</si>
  <si>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</si>
  <si>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</si>
  <si>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</si>
  <si>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</si>
  <si>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</si>
  <si>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</si>
  <si>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</si>
  <si>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</si>
  <si>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</si>
  <si>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</si>
  <si>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</si>
  <si>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</si>
  <si>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</si>
  <si>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</si>
  <si>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</si>
  <si>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</si>
  <si>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</si>
  <si>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</si>
  <si>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</si>
  <si>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</si>
  <si>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</si>
  <si>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</si>
  <si>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</si>
  <si>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</si>
  <si>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</si>
  <si>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</si>
  <si>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</si>
  <si>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</si>
  <si>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</si>
  <si>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</si>
  <si>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</si>
  <si>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</si>
  <si>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</si>
  <si>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</si>
  <si>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</si>
  <si>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</si>
  <si>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</si>
  <si>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</si>
  <si>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</si>
  <si>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</si>
  <si>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</si>
  <si>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</si>
  <si>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</si>
  <si>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</si>
  <si>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</si>
  <si>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</si>
  <si>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</si>
  <si>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</si>
  <si>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</si>
  <si>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</si>
  <si>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</si>
  <si>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</si>
  <si>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</si>
  <si>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</si>
  <si>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</si>
  <si>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</si>
  <si>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</si>
  <si>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</si>
  <si>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</si>
  <si>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</si>
  <si>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</si>
  <si>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</si>
  <si>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</si>
  <si>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</si>
  <si>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</si>
  <si>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</si>
  <si>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</si>
  <si>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</si>
  <si>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</si>
  <si>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</si>
  <si>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</si>
  <si>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</si>
  <si>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</si>
  <si>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</si>
  <si>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</si>
  <si>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</si>
  <si>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</si>
  <si>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</si>
  <si>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</si>
  <si>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</si>
  <si>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</si>
  <si>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</si>
  <si>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</si>
  <si>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</si>
  <si>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</si>
  <si>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</si>
  <si>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</si>
  <si>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</si>
  <si>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</si>
  <si>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</si>
  <si>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</si>
  <si>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 1.84</t>
  </si>
  <si>
    <t>一般会計</t>
  </si>
  <si>
    <t>三戸町国民健康保険事業勘定特別会計</t>
  </si>
  <si>
    <t>三戸町介護保険特別会計</t>
  </si>
  <si>
    <t>三戸町下水道事業特別会計</t>
  </si>
  <si>
    <t>三戸町営簡易水道事業特別会計</t>
  </si>
  <si>
    <t>三戸町後期高齢者医療特別会計</t>
  </si>
  <si>
    <t>三戸町学校給食共同調理場特別会計</t>
  </si>
  <si>
    <t>三戸町国民健康保険直診勘定三戸中央病院事業特別会計</t>
  </si>
  <si>
    <t>その他会計（赤字）</t>
  </si>
  <si>
    <t>その他会計（黒字）</t>
  </si>
  <si>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</si>
  <si>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</si>
  <si>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</si>
  <si>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</si>
  <si>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</si>
  <si>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</si>
  <si>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</si>
  <si>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</si>
  <si>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　一般会計</t>
    <rPh sb="0" eb="2">
      <t>アオモリ</t>
    </rPh>
    <rPh sb="2" eb="5">
      <t>ケンコウキ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</si>
  <si>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特別会計</t>
    <rPh sb="0" eb="2">
      <t>アオモリ</t>
    </rPh>
    <rPh sb="2" eb="5">
      <t>ケンコウキ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</si>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</sst>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50463</c:v>
                </c:pt>
                <c:pt idx="1">
                  <c:v>136186</c:v>
                </c:pt>
                <c:pt idx="2">
                  <c:v>73619</c:v>
                </c:pt>
                <c:pt idx="3">
                  <c:v>125987</c:v>
                </c:pt>
                <c:pt idx="4">
                  <c:v>103426</c:v>
                </c:pt>
              </c:numCache>
            </c:numRef>
          </c:val>
          <c:smooth val="0"/>
        </c:ser>
        <c:dLbls>
          <c:showLegendKey val="0"/>
          <c:showVal val="0"/>
          <c:showCatName val="0"/>
          <c:showSerName val="0"/>
          <c:showPercent val="0"/>
          <c:showBubbleSize val="0"/>
        </c:dLbls>
        <c:marker val="1"/>
        <c:smooth val="0"/>
        <c:axId val="224883064"/>
        <c:axId val="224883456"/>
      </c:lineChart>
      <c:catAx>
        <c:axId val="22488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883456"/>
        <c:crosses val="autoZero"/>
        <c:auto val="1"/>
        <c:lblAlgn val="ctr"/>
        <c:lblOffset val="100"/>
        <c:tickLblSkip val="1"/>
        <c:tickMarkSkip val="1"/>
        <c:noMultiLvlLbl val="0"/>
      </c:catAx>
      <c:valAx>
        <c:axId val="2248834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88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8.57</c:v>
                </c:pt>
                <c:pt idx="1">
                  <c:v>8.44</c:v>
                </c:pt>
                <c:pt idx="2">
                  <c:v>6.51</c:v>
                </c:pt>
                <c:pt idx="3">
                  <c:v>6.53</c:v>
                </c:pt>
                <c:pt idx="4">
                  <c:v>6.87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3.86</c:v>
                </c:pt>
                <c:pt idx="1">
                  <c:v>3.99</c:v>
                </c:pt>
                <c:pt idx="2">
                  <c:v>3.96</c:v>
                </c:pt>
                <c:pt idx="3">
                  <c:v>7.18</c:v>
                </c:pt>
                <c:pt idx="4">
                  <c:v>10.62</c:v>
                </c:pt>
              </c:numCache>
            </c:numRef>
          </c:val>
        </c:ser>
        <c:dLbls>
          <c:showLegendKey val="0"/>
          <c:showVal val="0"/>
          <c:showCatName val="0"/>
          <c:showSerName val="0"/>
          <c:showPercent val="0"/>
          <c:showBubbleSize val="0"/>
        </c:dLbls>
        <c:gapWidth val="250"/>
        <c:overlap val="100"/>
        <c:axId val="224884240"/>
        <c:axId val="224884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4.01</c:v>
                </c:pt>
                <c:pt idx="1">
                  <c:v>-0.4</c:v>
                </c:pt>
                <c:pt idx="2">
                  <c:v>-1.84</c:v>
                </c:pt>
                <c:pt idx="3">
                  <c:v>7.0000000000000007E-2</c:v>
                </c:pt>
                <c:pt idx="4">
                  <c:v>1.7</c:v>
                </c:pt>
              </c:numCache>
            </c:numRef>
          </c:val>
          <c:smooth val="0"/>
        </c:ser>
        <c:dLbls>
          <c:showLegendKey val="0"/>
          <c:showVal val="0"/>
          <c:showCatName val="0"/>
          <c:showSerName val="0"/>
          <c:showPercent val="0"/>
          <c:showBubbleSize val="0"/>
        </c:dLbls>
        <c:marker val="1"/>
        <c:smooth val="0"/>
        <c:axId val="224884240"/>
        <c:axId val="224884632"/>
      </c:lineChart>
      <c:catAx>
        <c:axId val="2248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884632"/>
        <c:crosses val="autoZero"/>
        <c:auto val="1"/>
        <c:lblAlgn val="ctr"/>
        <c:lblOffset val="100"/>
        <c:tickLblSkip val="1"/>
        <c:tickMarkSkip val="1"/>
        <c:noMultiLvlLbl val="0"/>
      </c:catAx>
      <c:valAx>
        <c:axId val="22488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三戸町学校給食共同調理場特別会計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三戸町後期高齢者医療特別会計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0.03</c:v>
                </c:pt>
                <c:pt idx="8">
                  <c:v>#N/A</c:v>
                </c:pt>
                <c:pt idx="9">
                  <c:v>0.04</c:v>
                </c:pt>
              </c:numCache>
            </c:numRef>
          </c:val>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0.03</c:v>
                </c:pt>
                <c:pt idx="4">
                  <c:v>#N/A</c:v>
                </c:pt>
                <c:pt idx="5">
                  <c:v>0.03</c:v>
                </c:pt>
                <c:pt idx="6">
                  <c:v>#N/A</c:v>
                </c:pt>
                <c:pt idx="7">
                  <c:v>0.1</c:v>
                </c:pt>
                <c:pt idx="8">
                  <c:v>#N/A</c:v>
                </c:pt>
                <c:pt idx="9">
                  <c:v>0.15</c:v>
                </c:pt>
              </c:numCache>
            </c:numRef>
          </c:val>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0.28000000000000003</c:v>
                </c:pt>
                <c:pt idx="4">
                  <c:v>#N/A</c:v>
                </c:pt>
                <c:pt idx="5">
                  <c:v>0.31</c:v>
                </c:pt>
                <c:pt idx="6">
                  <c:v>#N/A</c:v>
                </c:pt>
                <c:pt idx="7">
                  <c:v>0.42</c:v>
                </c:pt>
                <c:pt idx="8">
                  <c:v>#N/A</c:v>
                </c:pt>
                <c:pt idx="9">
                  <c:v>0.21</c:v>
                </c:pt>
              </c:numCache>
            </c:numRef>
          </c:val>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0.47</c:v>
                </c:pt>
                <c:pt idx="4">
                  <c:v>#N/A</c:v>
                </c:pt>
                <c:pt idx="5">
                  <c:v>1.03</c:v>
                </c:pt>
                <c:pt idx="6">
                  <c:v>#N/A</c:v>
                </c:pt>
                <c:pt idx="7">
                  <c:v>1.1399999999999999</c:v>
                </c:pt>
                <c:pt idx="8">
                  <c:v>#N/A</c:v>
                </c:pt>
                <c:pt idx="9">
                  <c:v>0.5</c:v>
                </c:pt>
              </c:numCache>
            </c:numRef>
          </c:val>
        </c:ser>
        <c:ser>
          <c:idx val="8"/>
          <c:order val="8"/>
          <c:tx>
            <c:strRef>
              <c:f>データシート!$A$35</c:f>
              <c:strCache>
                <c:ptCount val="1"/>
                <c:pt idx="0">
                  <c:v>三戸町国民健康保険事業勘定特別会計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c:v>
                </c:pt>
                <c:pt idx="2">
                  <c:v>#N/A</c:v>
                </c:pt>
                <c:pt idx="3">
                  <c:v>1.7</c:v>
                </c:pt>
                <c:pt idx="4">
                  <c:v>#N/A</c:v>
                </c:pt>
                <c:pt idx="5">
                  <c:v>2.0099999999999998</c:v>
                </c:pt>
                <c:pt idx="6">
                  <c:v>#N/A</c:v>
                </c:pt>
                <c:pt idx="7">
                  <c:v>1.59</c:v>
                </c:pt>
                <c:pt idx="8">
                  <c:v>#N/A</c:v>
                </c:pt>
                <c:pt idx="9">
                  <c:v>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8.56</c:v>
                </c:pt>
                <c:pt idx="2">
                  <c:v>#N/A</c:v>
                </c:pt>
                <c:pt idx="3">
                  <c:v>8.43</c:v>
                </c:pt>
                <c:pt idx="4">
                  <c:v>#N/A</c:v>
                </c:pt>
                <c:pt idx="5">
                  <c:v>6.5</c:v>
                </c:pt>
                <c:pt idx="6">
                  <c:v>#N/A</c:v>
                </c:pt>
                <c:pt idx="7">
                  <c:v>6.52</c:v>
                </c:pt>
                <c:pt idx="8">
                  <c:v>#N/A</c:v>
                </c:pt>
                <c:pt idx="9">
                  <c:v>6.86</c:v>
                </c:pt>
              </c:numCache>
            </c:numRef>
          </c:val>
        </c:ser>
        <c:dLbls>
          <c:showLegendKey val="0"/>
          <c:showVal val="0"/>
          <c:showCatName val="0"/>
          <c:showSerName val="0"/>
          <c:showPercent val="0"/>
          <c:showBubbleSize val="0"/>
        </c:dLbls>
        <c:gapWidth val="150"/>
        <c:overlap val="100"/>
        <c:axId val="223994184"/>
        <c:axId val="455394080"/>
      </c:barChart>
      <c:catAx>
        <c:axId val="22399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394080"/>
        <c:crosses val="autoZero"/>
        <c:auto val="1"/>
        <c:lblAlgn val="ctr"/>
        <c:lblOffset val="100"/>
        <c:tickLblSkip val="1"/>
        <c:tickMarkSkip val="1"/>
        <c:noMultiLvlLbl val="0"/>
      </c:catAx>
      <c:valAx>
        <c:axId val="4553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94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567</c:v>
                </c:pt>
                <c:pt idx="5">
                  <c:v>551</c:v>
                </c:pt>
                <c:pt idx="8">
                  <c:v>545</c:v>
                </c:pt>
                <c:pt idx="11">
                  <c:v>547</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c:v>
                </c:pt>
                <c:pt idx="3">
                  <c:v>21</c:v>
                </c:pt>
                <c:pt idx="6">
                  <c:v>11</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c:v>
                </c:pt>
                <c:pt idx="3">
                  <c:v>61</c:v>
                </c:pt>
                <c:pt idx="6">
                  <c:v>51</c:v>
                </c:pt>
                <c:pt idx="9">
                  <c:v>41</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264</c:v>
                </c:pt>
                <c:pt idx="3">
                  <c:v>272</c:v>
                </c:pt>
                <c:pt idx="6">
                  <c:v>333</c:v>
                </c:pt>
                <c:pt idx="9">
                  <c:v>331</c:v>
                </c:pt>
                <c:pt idx="12">
                  <c:v>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868</c:v>
                </c:pt>
                <c:pt idx="3">
                  <c:v>749</c:v>
                </c:pt>
                <c:pt idx="6">
                  <c:v>684</c:v>
                </c:pt>
                <c:pt idx="9">
                  <c:v>646</c:v>
                </c:pt>
                <c:pt idx="12">
                  <c:v>614</c:v>
                </c:pt>
              </c:numCache>
            </c:numRef>
          </c:val>
        </c:ser>
        <c:dLbls>
          <c:showLegendKey val="0"/>
          <c:showVal val="0"/>
          <c:showCatName val="0"/>
          <c:showSerName val="0"/>
          <c:showPercent val="0"/>
          <c:showBubbleSize val="0"/>
        </c:dLbls>
        <c:gapWidth val="100"/>
        <c:overlap val="100"/>
        <c:axId val="455394864"/>
        <c:axId val="455395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646</c:v>
                </c:pt>
                <c:pt idx="2">
                  <c:v>#N/A</c:v>
                </c:pt>
                <c:pt idx="3">
                  <c:v>#N/A</c:v>
                </c:pt>
                <c:pt idx="4">
                  <c:v>552</c:v>
                </c:pt>
                <c:pt idx="5">
                  <c:v>#N/A</c:v>
                </c:pt>
                <c:pt idx="6">
                  <c:v>#N/A</c:v>
                </c:pt>
                <c:pt idx="7">
                  <c:v>534</c:v>
                </c:pt>
                <c:pt idx="8">
                  <c:v>#N/A</c:v>
                </c:pt>
                <c:pt idx="9">
                  <c:v>#N/A</c:v>
                </c:pt>
                <c:pt idx="10">
                  <c:v>474</c:v>
                </c:pt>
                <c:pt idx="11">
                  <c:v>#N/A</c:v>
                </c:pt>
                <c:pt idx="12">
                  <c:v>#N/A</c:v>
                </c:pt>
                <c:pt idx="13">
                  <c:v>447</c:v>
                </c:pt>
                <c:pt idx="14">
                  <c:v>#N/A</c:v>
                </c:pt>
              </c:numCache>
            </c:numRef>
          </c:val>
          <c:smooth val="0"/>
        </c:ser>
        <c:dLbls>
          <c:showLegendKey val="0"/>
          <c:showVal val="0"/>
          <c:showCatName val="0"/>
          <c:showSerName val="0"/>
          <c:showPercent val="0"/>
          <c:showBubbleSize val="0"/>
        </c:dLbls>
        <c:marker val="1"/>
        <c:smooth val="0"/>
        <c:axId val="455394864"/>
        <c:axId val="455395256"/>
      </c:lineChart>
      <c:catAx>
        <c:axId val="45539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395256"/>
        <c:crosses val="autoZero"/>
        <c:auto val="1"/>
        <c:lblAlgn val="ctr"/>
        <c:lblOffset val="100"/>
        <c:tickLblSkip val="1"/>
        <c:tickMarkSkip val="1"/>
        <c:noMultiLvlLbl val="0"/>
      </c:catAx>
      <c:valAx>
        <c:axId val="45539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39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6654</c:v>
                </c:pt>
                <c:pt idx="5">
                  <c:v>7067</c:v>
                </c:pt>
                <c:pt idx="8">
                  <c:v>7095</c:v>
                </c:pt>
                <c:pt idx="11">
                  <c:v>7432</c:v>
                </c:pt>
                <c:pt idx="14">
                  <c:v>7761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1216</c:v>
                </c:pt>
                <c:pt idx="5">
                  <c:v>1288</c:v>
                </c:pt>
                <c:pt idx="8">
                  <c:v>1362</c:v>
                </c:pt>
                <c:pt idx="11">
                  <c:v>1368</c:v>
                </c:pt>
                <c:pt idx="14">
                  <c:v>1364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916</c:v>
                </c:pt>
                <c:pt idx="3">
                  <c:v>877</c:v>
                </c:pt>
                <c:pt idx="6">
                  <c:v>811</c:v>
                </c:pt>
                <c:pt idx="9">
                  <c:v>732</c:v>
                </c:pt>
                <c:pt idx="12">
                  <c:v>714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342</c:v>
                </c:pt>
                <c:pt idx="3">
                  <c:v>337</c:v>
                </c:pt>
                <c:pt idx="6">
                  <c:v>293</c:v>
                </c:pt>
                <c:pt idx="9">
                  <c:v>261</c:v>
                </c:pt>
                <c:pt idx="12">
                  <c:v>240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5396</c:v>
                </c:pt>
                <c:pt idx="3">
                  <c:v>5137</c:v>
                </c:pt>
                <c:pt idx="6">
                  <c:v>5000</c:v>
                </c:pt>
                <c:pt idx="9">
                  <c:v>5004</c:v>
                </c:pt>
                <c:pt idx="12">
                  <c:v>4801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c:v>
                </c:pt>
                <c:pt idx="3">
                  <c:v>13</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5970</c:v>
                </c:pt>
                <c:pt idx="3">
                  <c:v>6395</c:v>
                </c:pt>
                <c:pt idx="6">
                  <c:v>6537</c:v>
                </c:pt>
                <c:pt idx="9">
                  <c:v>6798</c:v>
                </c:pt>
                <c:pt idx="12">
                  <c:v>7247</c:v>
                </c:pt>
              </c:numCache>
            </c:numRef>
          </c:val>
        </c:ser>
        <c:dLbls>
          <c:showLegendKey val="0"/>
          <c:showVal val="0"/>
          <c:showCatName val="0"/>
          <c:showSerName val="0"/>
          <c:showPercent val="0"/>
          <c:showBubbleSize val="0"/>
        </c:dLbls>
        <c:gapWidth val="100"/>
        <c:overlap val="100"/>
        <c:axId val="455396040"/>
        <c:axId val="45539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4787</c:v>
                </c:pt>
                <c:pt idx="2">
                  <c:v>#N/A</c:v>
                </c:pt>
                <c:pt idx="3">
                  <c:v>#N/A</c:v>
                </c:pt>
                <c:pt idx="4">
                  <c:v>4404</c:v>
                </c:pt>
                <c:pt idx="5">
                  <c:v>#N/A</c:v>
                </c:pt>
                <c:pt idx="6">
                  <c:v>#N/A</c:v>
                </c:pt>
                <c:pt idx="7">
                  <c:v>4188</c:v>
                </c:pt>
                <c:pt idx="8">
                  <c:v>#N/A</c:v>
                </c:pt>
                <c:pt idx="9">
                  <c:v>#N/A</c:v>
                </c:pt>
                <c:pt idx="10">
                  <c:v>3996</c:v>
                </c:pt>
                <c:pt idx="11">
                  <c:v>#N/A</c:v>
                </c:pt>
                <c:pt idx="12">
                  <c:v>#N/A</c:v>
                </c:pt>
                <c:pt idx="13">
                  <c:v>3876</c:v>
                </c:pt>
                <c:pt idx="14">
                  <c:v>#N/A</c:v>
                </c:pt>
              </c:numCache>
            </c:numRef>
          </c:val>
          <c:smooth val="0"/>
        </c:ser>
        <c:dLbls>
          <c:showLegendKey val="0"/>
          <c:showVal val="0"/>
          <c:showCatName val="0"/>
          <c:showSerName val="0"/>
          <c:showPercent val="0"/>
          <c:showBubbleSize val="0"/>
        </c:dLbls>
        <c:marker val="1"/>
        <c:smooth val="0"/>
        <c:axId val="455396040"/>
        <c:axId val="455396432"/>
      </c:lineChart>
      <c:catAx>
        <c:axId val="45539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396432"/>
        <c:crosses val="autoZero"/>
        <c:auto val="1"/>
        <c:lblAlgn val="ctr"/>
        <c:lblOffset val="100"/>
        <c:tickLblSkip val="1"/>
        <c:tickMarkSkip val="1"/>
        <c:noMultiLvlLbl val="0"/>
      </c:catAx>
      <c:valAx>
        <c:axId val="45539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39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11,133
11,084
151.79
7,226,189
6,930,455
269,042
3,913,621
7,246,559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人口の減少や全国平均を上回る高齢化率（２６年度末３６．２％）により、財政基盤が弱く、類似団体平均を下回っている。</a:t>
          </a:r>
          <a:endParaRPr kumimoji="1" lang="en-US" altLang="ja-JP" sz="1300" baseline="0">
            <a:latin typeface="ＭＳ Ｐゴシック"/>
          </a:endParaRPr>
        </a:p>
        <a:p>
          <a:r>
            <a:rPr kumimoji="1" lang="ja-JP" altLang="en-US" sz="1300" baseline="0">
              <a:latin typeface="ＭＳ Ｐゴシック"/>
            </a:rPr>
            <a:t>　 歳出全般の見直しを行うなど、行政の効率化に努めることにより、財政の健全化を図る。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25400</xdr:rowOff>
    </xdr:to>
    <xdr:cxnSp macro="">
      <xdr:nvCxnSpPr>
        <xdr:cNvPr id="73" name="直線コネクタ 72"/>
        <xdr:cNvCxnSpPr/>
      </xdr:nvCxnSpPr>
      <xdr:spPr>
        <a:xfrm>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156633</xdr:rowOff>
    </xdr:to>
    <xdr:cxnSp macro="">
      <xdr:nvCxnSpPr>
        <xdr:cNvPr id="76" name="直線コネクタ 75"/>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89" name="テキスト ボックス 88"/>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3" name="テキスト ボックス 92"/>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5" name="テキスト ボックス 94"/>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平成２６年度の経常収支比率は、下水道事業繰出金が増加し、普通交付税が減少したため、前年度より２．９％増加した。</a:t>
          </a:r>
          <a:endParaRPr kumimoji="1" lang="en-US" altLang="ja-JP" sz="1300" baseline="0">
            <a:latin typeface="ＭＳ Ｐゴシック"/>
          </a:endParaRPr>
        </a:p>
        <a:p>
          <a:r>
            <a:rPr kumimoji="1" lang="ja-JP" altLang="en-US" sz="1300" baseline="0">
              <a:latin typeface="ＭＳ Ｐゴシック"/>
            </a:rPr>
            <a:t>　 病院事業繰出金、一部事務組合負担金など補助費等が多額であることが要因となり、類似団体平均を２．５％上回っている。</a:t>
          </a:r>
          <a:endParaRPr kumimoji="1" lang="en-US" altLang="ja-JP" sz="1300" baseline="0">
            <a:latin typeface="ＭＳ Ｐゴシック"/>
          </a:endParaRPr>
        </a:p>
        <a:p>
          <a:r>
            <a:rPr kumimoji="1" lang="ja-JP" altLang="en-US" sz="1300" baseline="0">
              <a:latin typeface="ＭＳ Ｐゴシック"/>
            </a:rPr>
            <a:t>　 今後も事務事業全般の見直しを進め、経常経費の抑制に努めていく。</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15240</xdr:rowOff>
    </xdr:to>
    <xdr:cxnSp macro="">
      <xdr:nvCxnSpPr>
        <xdr:cNvPr id="128" name="直線コネクタ 127"/>
        <xdr:cNvCxnSpPr/>
      </xdr:nvCxnSpPr>
      <xdr:spPr>
        <a:xfrm>
          <a:off x="4114800" y="1084808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63</xdr:row>
      <xdr:rowOff>70866</xdr:rowOff>
    </xdr:to>
    <xdr:cxnSp macro="">
      <xdr:nvCxnSpPr>
        <xdr:cNvPr id="131" name="直線コネクタ 130"/>
        <xdr:cNvCxnSpPr/>
      </xdr:nvCxnSpPr>
      <xdr:spPr>
        <a:xfrm flipV="1">
          <a:off x="3225800" y="10848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119126</xdr:rowOff>
    </xdr:to>
    <xdr:cxnSp macro="">
      <xdr:nvCxnSpPr>
        <xdr:cNvPr id="134" name="直線コネクタ 133"/>
        <xdr:cNvCxnSpPr/>
      </xdr:nvCxnSpPr>
      <xdr:spPr>
        <a:xfrm flipV="1">
          <a:off x="2336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119126</xdr:rowOff>
    </xdr:to>
    <xdr:cxnSp macro="">
      <xdr:nvCxnSpPr>
        <xdr:cNvPr id="137" name="直線コネクタ 136"/>
        <xdr:cNvCxnSpPr/>
      </xdr:nvCxnSpPr>
      <xdr:spPr>
        <a:xfrm>
          <a:off x="1447800" y="108239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7" name="円/楕円 146"/>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48"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49" name="円/楕円 148"/>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50" name="テキスト ボックス 149"/>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1" name="円/楕円 150"/>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52" name="テキスト ボックス 151"/>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3" name="円/楕円 152"/>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4" name="テキスト ボックス 153"/>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5" name="円/楕円 154"/>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6" name="テキスト ボックス 155"/>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[163,882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baseline="0">
            <a:latin typeface="ＭＳ Ｐゴシック"/>
          </a:endParaRPr>
        </a:p>
        <a:p>
          <a:r>
            <a:rPr kumimoji="1" lang="ja-JP" altLang="en-US" sz="1300" baseline="0">
              <a:latin typeface="ＭＳ Ｐゴシック"/>
            </a:rPr>
            <a:t>　 今後はこれらも含めた経費について、抑制していく必要がある。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140105</xdr:rowOff>
    </xdr:from>
    <xdr:to>
      <xdr:col>7</xdr:col>
      <xdr:colOff>152400</xdr:colOff>
      <xdr:row>82</xdr:row>
      <xdr:rowOff>124735</xdr:rowOff>
    </xdr:to>
    <xdr:cxnSp macro="">
      <xdr:nvCxnSpPr>
        <xdr:cNvPr id="193" name="直線コネクタ 192"/>
        <xdr:cNvCxnSpPr/>
      </xdr:nvCxnSpPr>
      <xdr:spPr>
        <a:xfrm>
          <a:off x="4114800" y="14027555"/>
          <a:ext cx="838200" cy="1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96052</xdr:rowOff>
    </xdr:from>
    <xdr:to>
      <xdr:col>6</xdr:col>
      <xdr:colOff>0</xdr:colOff>
      <xdr:row>81</xdr:row>
      <xdr:rowOff>140105</xdr:rowOff>
    </xdr:to>
    <xdr:cxnSp macro="">
      <xdr:nvCxnSpPr>
        <xdr:cNvPr id="196" name="直線コネクタ 195"/>
        <xdr:cNvCxnSpPr/>
      </xdr:nvCxnSpPr>
      <xdr:spPr>
        <a:xfrm>
          <a:off x="3225800" y="13983502"/>
          <a:ext cx="88900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70755</xdr:rowOff>
    </xdr:from>
    <xdr:to>
      <xdr:col>4</xdr:col>
      <xdr:colOff>482600</xdr:colOff>
      <xdr:row>81</xdr:row>
      <xdr:rowOff>96052</xdr:rowOff>
    </xdr:to>
    <xdr:cxnSp macro="">
      <xdr:nvCxnSpPr>
        <xdr:cNvPr id="199" name="直線コネクタ 198"/>
        <xdr:cNvCxnSpPr/>
      </xdr:nvCxnSpPr>
      <xdr:spPr>
        <a:xfrm>
          <a:off x="2336800" y="13958205"/>
          <a:ext cx="8890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12368</xdr:rowOff>
    </xdr:from>
    <xdr:to>
      <xdr:col>3</xdr:col>
      <xdr:colOff>279400</xdr:colOff>
      <xdr:row>81</xdr:row>
      <xdr:rowOff>70755</xdr:rowOff>
    </xdr:to>
    <xdr:cxnSp macro="">
      <xdr:nvCxnSpPr>
        <xdr:cNvPr id="202" name="直線コネクタ 201"/>
        <xdr:cNvCxnSpPr/>
      </xdr:nvCxnSpPr>
      <xdr:spPr>
        <a:xfrm>
          <a:off x="1447800" y="13899818"/>
          <a:ext cx="889000" cy="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73935</xdr:rowOff>
    </xdr:from>
    <xdr:to>
      <xdr:col>7</xdr:col>
      <xdr:colOff>203200</xdr:colOff>
      <xdr:row>83</xdr:row>
      <xdr:rowOff>4085</xdr:rowOff>
    </xdr:to>
    <xdr:sp macro="" textlink="">
      <xdr:nvSpPr>
        <xdr:cNvPr id="212" name="円/楕円 211"/>
        <xdr:cNvSpPr/>
      </xdr:nvSpPr>
      <xdr:spPr>
        <a:xfrm>
          <a:off x="4902200" y="141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90462</xdr:rowOff>
    </xdr:from>
    <xdr:ext cx="762000" cy="259045"/>
    <xdr:sp macro="" textlink="">
      <xdr:nvSpPr>
        <xdr:cNvPr id="213" name="人件費・物件費等の状況該当値テキスト"/>
        <xdr:cNvSpPr txBox="1"/>
      </xdr:nvSpPr>
      <xdr:spPr>
        <a:xfrm>
          <a:off x="5041900" y="1397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89305</xdr:rowOff>
    </xdr:from>
    <xdr:to>
      <xdr:col>6</xdr:col>
      <xdr:colOff>50800</xdr:colOff>
      <xdr:row>82</xdr:row>
      <xdr:rowOff>19455</xdr:rowOff>
    </xdr:to>
    <xdr:sp macro="" textlink="">
      <xdr:nvSpPr>
        <xdr:cNvPr id="214" name="円/楕円 213"/>
        <xdr:cNvSpPr/>
      </xdr:nvSpPr>
      <xdr:spPr>
        <a:xfrm>
          <a:off x="4064000" y="139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29632</xdr:rowOff>
    </xdr:from>
    <xdr:ext cx="736600" cy="259045"/>
    <xdr:sp macro="" textlink="">
      <xdr:nvSpPr>
        <xdr:cNvPr id="215" name="テキスト ボックス 214"/>
        <xdr:cNvSpPr txBox="1"/>
      </xdr:nvSpPr>
      <xdr:spPr>
        <a:xfrm>
          <a:off x="3733800" y="1374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45252</xdr:rowOff>
    </xdr:from>
    <xdr:to>
      <xdr:col>4</xdr:col>
      <xdr:colOff>533400</xdr:colOff>
      <xdr:row>81</xdr:row>
      <xdr:rowOff>146852</xdr:rowOff>
    </xdr:to>
    <xdr:sp macro="" textlink="">
      <xdr:nvSpPr>
        <xdr:cNvPr id="216" name="円/楕円 215"/>
        <xdr:cNvSpPr/>
      </xdr:nvSpPr>
      <xdr:spPr>
        <a:xfrm>
          <a:off x="3175000" y="13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157029</xdr:rowOff>
    </xdr:from>
    <xdr:ext cx="762000" cy="259045"/>
    <xdr:sp macro="" textlink="">
      <xdr:nvSpPr>
        <xdr:cNvPr id="217" name="テキスト ボックス 216"/>
        <xdr:cNvSpPr txBox="1"/>
      </xdr:nvSpPr>
      <xdr:spPr>
        <a:xfrm>
          <a:off x="2844800" y="137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19955</xdr:rowOff>
    </xdr:from>
    <xdr:to>
      <xdr:col>3</xdr:col>
      <xdr:colOff>330200</xdr:colOff>
      <xdr:row>81</xdr:row>
      <xdr:rowOff>121555</xdr:rowOff>
    </xdr:to>
    <xdr:sp macro="" textlink="">
      <xdr:nvSpPr>
        <xdr:cNvPr id="218" name="円/楕円 217"/>
        <xdr:cNvSpPr/>
      </xdr:nvSpPr>
      <xdr:spPr>
        <a:xfrm>
          <a:off x="2286000" y="13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131732</xdr:rowOff>
    </xdr:from>
    <xdr:ext cx="762000" cy="259045"/>
    <xdr:sp macro="" textlink="">
      <xdr:nvSpPr>
        <xdr:cNvPr id="219" name="テキスト ボックス 218"/>
        <xdr:cNvSpPr txBox="1"/>
      </xdr:nvSpPr>
      <xdr:spPr>
        <a:xfrm>
          <a:off x="1955800" y="1367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133018</xdr:rowOff>
    </xdr:from>
    <xdr:to>
      <xdr:col>2</xdr:col>
      <xdr:colOff>127000</xdr:colOff>
      <xdr:row>81</xdr:row>
      <xdr:rowOff>63168</xdr:rowOff>
    </xdr:to>
    <xdr:sp macro="" textlink="">
      <xdr:nvSpPr>
        <xdr:cNvPr id="220" name="円/楕円 219"/>
        <xdr:cNvSpPr/>
      </xdr:nvSpPr>
      <xdr:spPr>
        <a:xfrm>
          <a:off x="1397000" y="138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73345</xdr:rowOff>
    </xdr:from>
    <xdr:ext cx="762000" cy="259045"/>
    <xdr:sp macro="" textlink="">
      <xdr:nvSpPr>
        <xdr:cNvPr id="221" name="テキスト ボックス 220"/>
        <xdr:cNvSpPr txBox="1"/>
      </xdr:nvSpPr>
      <xdr:spPr>
        <a:xfrm>
          <a:off x="1066800" y="1361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平成２７年４月１日現在のラスパイレス指数は９２．６で、類似団体平均を２．３ポイント下回っている。</a:t>
          </a:r>
          <a:endParaRPr kumimoji="1" lang="en-US" altLang="ja-JP" sz="1300" baseline="0">
            <a:latin typeface="ＭＳ Ｐゴシック"/>
          </a:endParaRPr>
        </a:p>
        <a:p>
          <a:r>
            <a:rPr kumimoji="1" lang="ja-JP" altLang="en-US" sz="1300" baseline="0">
              <a:latin typeface="ＭＳ Ｐゴシック"/>
            </a:rPr>
            <a:t>　 当町の給与制度については、国家公務員等に準じ、適正に取り扱ってきた。</a:t>
          </a:r>
          <a:endParaRPr kumimoji="1" lang="en-US" altLang="ja-JP" sz="1300" baseline="0">
            <a:latin typeface="ＭＳ Ｐゴシック"/>
          </a:endParaRPr>
        </a:p>
        <a:p>
          <a:r>
            <a:rPr kumimoji="1" lang="ja-JP" altLang="en-US" sz="1300" baseline="0">
              <a:latin typeface="ＭＳ Ｐゴシック"/>
            </a:rPr>
            <a:t>　 今後も総人件費の抑制を図り、良好状態の維持に努める。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38644</xdr:rowOff>
    </xdr:from>
    <xdr:to>
      <xdr:col>24</xdr:col>
      <xdr:colOff>558800</xdr:colOff>
      <xdr:row>85</xdr:row>
      <xdr:rowOff>59327</xdr:rowOff>
    </xdr:to>
    <xdr:cxnSp macro="">
      <xdr:nvCxnSpPr>
        <xdr:cNvPr id="257" name="直線コネクタ 256"/>
        <xdr:cNvCxnSpPr/>
      </xdr:nvCxnSpPr>
      <xdr:spPr>
        <a:xfrm flipV="1">
          <a:off x="16179800" y="146118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59327</xdr:rowOff>
    </xdr:from>
    <xdr:to>
      <xdr:col>23</xdr:col>
      <xdr:colOff>406400</xdr:colOff>
      <xdr:row>88</xdr:row>
      <xdr:rowOff>55155</xdr:rowOff>
    </xdr:to>
    <xdr:cxnSp macro="">
      <xdr:nvCxnSpPr>
        <xdr:cNvPr id="260" name="直線コネクタ 259"/>
        <xdr:cNvCxnSpPr/>
      </xdr:nvCxnSpPr>
      <xdr:spPr>
        <a:xfrm flipV="1">
          <a:off x="15290800" y="14632577"/>
          <a:ext cx="8890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95613</xdr:rowOff>
    </xdr:from>
    <xdr:to>
      <xdr:col>22</xdr:col>
      <xdr:colOff>203200</xdr:colOff>
      <xdr:row>88</xdr:row>
      <xdr:rowOff>55155</xdr:rowOff>
    </xdr:to>
    <xdr:cxnSp macro="">
      <xdr:nvCxnSpPr>
        <xdr:cNvPr id="263" name="直線コネクタ 262"/>
        <xdr:cNvCxnSpPr/>
      </xdr:nvCxnSpPr>
      <xdr:spPr>
        <a:xfrm>
          <a:off x="14401800" y="1501176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87</xdr:row>
      <xdr:rowOff>95613</xdr:rowOff>
    </xdr:to>
    <xdr:cxnSp macro="">
      <xdr:nvCxnSpPr>
        <xdr:cNvPr id="266" name="直線コネクタ 265"/>
        <xdr:cNvCxnSpPr/>
      </xdr:nvCxnSpPr>
      <xdr:spPr>
        <a:xfrm>
          <a:off x="13512800" y="14501586"/>
          <a:ext cx="889000" cy="5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159294</xdr:rowOff>
    </xdr:from>
    <xdr:to>
      <xdr:col>24</xdr:col>
      <xdr:colOff>609600</xdr:colOff>
      <xdr:row>85</xdr:row>
      <xdr:rowOff>89444</xdr:rowOff>
    </xdr:to>
    <xdr:sp macro="" textlink="">
      <xdr:nvSpPr>
        <xdr:cNvPr id="276" name="円/楕円 275"/>
        <xdr:cNvSpPr/>
      </xdr:nvSpPr>
      <xdr:spPr>
        <a:xfrm>
          <a:off x="169672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4371</xdr:rowOff>
    </xdr:from>
    <xdr:ext cx="762000" cy="259045"/>
    <xdr:sp macro="" textlink="">
      <xdr:nvSpPr>
        <xdr:cNvPr id="277" name="給与水準   （国との比較）該当値テキスト"/>
        <xdr:cNvSpPr txBox="1"/>
      </xdr:nvSpPr>
      <xdr:spPr>
        <a:xfrm>
          <a:off x="17106900" y="144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8527</xdr:rowOff>
    </xdr:from>
    <xdr:to>
      <xdr:col>23</xdr:col>
      <xdr:colOff>457200</xdr:colOff>
      <xdr:row>85</xdr:row>
      <xdr:rowOff>110127</xdr:rowOff>
    </xdr:to>
    <xdr:sp macro="" textlink="">
      <xdr:nvSpPr>
        <xdr:cNvPr id="278" name="円/楕円 277"/>
        <xdr:cNvSpPr/>
      </xdr:nvSpPr>
      <xdr:spPr>
        <a:xfrm>
          <a:off x="16129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120304</xdr:rowOff>
    </xdr:from>
    <xdr:ext cx="736600" cy="259045"/>
    <xdr:sp macro="" textlink="">
      <xdr:nvSpPr>
        <xdr:cNvPr id="279" name="テキスト ボックス 278"/>
        <xdr:cNvSpPr txBox="1"/>
      </xdr:nvSpPr>
      <xdr:spPr>
        <a:xfrm>
          <a:off x="15798800" y="1435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4355</xdr:rowOff>
    </xdr:from>
    <xdr:to>
      <xdr:col>22</xdr:col>
      <xdr:colOff>254000</xdr:colOff>
      <xdr:row>88</xdr:row>
      <xdr:rowOff>105955</xdr:rowOff>
    </xdr:to>
    <xdr:sp macro="" textlink="">
      <xdr:nvSpPr>
        <xdr:cNvPr id="280" name="円/楕円 279"/>
        <xdr:cNvSpPr/>
      </xdr:nvSpPr>
      <xdr:spPr>
        <a:xfrm>
          <a:off x="15240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116132</xdr:rowOff>
    </xdr:from>
    <xdr:ext cx="762000" cy="259045"/>
    <xdr:sp macro="" textlink="">
      <xdr:nvSpPr>
        <xdr:cNvPr id="281" name="テキスト ボックス 280"/>
        <xdr:cNvSpPr txBox="1"/>
      </xdr:nvSpPr>
      <xdr:spPr>
        <a:xfrm>
          <a:off x="14909800" y="148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44813</xdr:rowOff>
    </xdr:from>
    <xdr:to>
      <xdr:col>21</xdr:col>
      <xdr:colOff>50800</xdr:colOff>
      <xdr:row>87</xdr:row>
      <xdr:rowOff>146413</xdr:rowOff>
    </xdr:to>
    <xdr:sp macro="" textlink="">
      <xdr:nvSpPr>
        <xdr:cNvPr id="282" name="円/楕円 281"/>
        <xdr:cNvSpPr/>
      </xdr:nvSpPr>
      <xdr:spPr>
        <a:xfrm>
          <a:off x="14351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156590</xdr:rowOff>
    </xdr:from>
    <xdr:ext cx="762000" cy="259045"/>
    <xdr:sp macro="" textlink="">
      <xdr:nvSpPr>
        <xdr:cNvPr id="283" name="テキスト ボックス 282"/>
        <xdr:cNvSpPr txBox="1"/>
      </xdr:nvSpPr>
      <xdr:spPr>
        <a:xfrm>
          <a:off x="14020800" y="1472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4" name="円/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平成２６年度の人口千人当たり職員数は類似団体平均を２．５１人下回っている。</a:t>
          </a:r>
          <a:endParaRPr kumimoji="1" lang="en-US" altLang="ja-JP" sz="1300" baseline="0">
            <a:latin typeface="ＭＳ Ｐゴシック"/>
          </a:endParaRPr>
        </a:p>
        <a:p>
          <a:r>
            <a:rPr kumimoji="1" lang="ja-JP" altLang="en-US" sz="1300" baseline="0">
              <a:latin typeface="ＭＳ Ｐゴシック"/>
            </a:rPr>
            <a:t>　 これまで職員数を抑制してきたが、</a:t>
          </a:r>
          <a:r>
            <a:rPr kumimoji="1" lang="ja-JP" altLang="ja-JP" sz="1300" baseline="0">
              <a:solidFill>
                <a:schemeClr val="dk1"/>
              </a:solidFill>
              <a:effectLst/>
              <a:latin typeface="+mn-lt"/>
              <a:ea typeface="+mn-ea"/>
              <a:cs typeface="+mn-cs"/>
            </a:rPr>
            <a:t>多様化、複雑化する住民ニーズや増大する行政需要に対処するため、平成２６年度から平成３０年度までの５年間で、一般行政職を５人増員することとしている。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定員管理適正化計画</a:t>
          </a:r>
          <a:r>
            <a:rPr kumimoji="1" lang="ja-JP" altLang="en-US" sz="1300" baseline="0">
              <a:latin typeface="ＭＳ Ｐゴシック"/>
            </a:rPr>
            <a:t>に基づき、良好状態の維持に努める。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85392</xdr:rowOff>
    </xdr:from>
    <xdr:to>
      <xdr:col>24</xdr:col>
      <xdr:colOff>558800</xdr:colOff>
      <xdr:row>59</xdr:row>
      <xdr:rowOff>139398</xdr:rowOff>
    </xdr:to>
    <xdr:cxnSp macro="">
      <xdr:nvCxnSpPr>
        <xdr:cNvPr id="322" name="直線コネクタ 321"/>
        <xdr:cNvCxnSpPr/>
      </xdr:nvCxnSpPr>
      <xdr:spPr>
        <a:xfrm>
          <a:off x="16179800" y="10200942"/>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2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35983</xdr:rowOff>
    </xdr:from>
    <xdr:to>
      <xdr:col>23</xdr:col>
      <xdr:colOff>406400</xdr:colOff>
      <xdr:row>59</xdr:row>
      <xdr:rowOff>85392</xdr:rowOff>
    </xdr:to>
    <xdr:cxnSp macro="">
      <xdr:nvCxnSpPr>
        <xdr:cNvPr id="325" name="直線コネクタ 324"/>
        <xdr:cNvCxnSpPr/>
      </xdr:nvCxnSpPr>
      <xdr:spPr>
        <a:xfrm>
          <a:off x="15290800" y="10151533"/>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7" name="テキスト ボックス 32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155726</xdr:rowOff>
    </xdr:from>
    <xdr:to>
      <xdr:col>22</xdr:col>
      <xdr:colOff>203200</xdr:colOff>
      <xdr:row>59</xdr:row>
      <xdr:rowOff>35983</xdr:rowOff>
    </xdr:to>
    <xdr:cxnSp macro="">
      <xdr:nvCxnSpPr>
        <xdr:cNvPr id="328" name="直線コネクタ 327"/>
        <xdr:cNvCxnSpPr/>
      </xdr:nvCxnSpPr>
      <xdr:spPr>
        <a:xfrm>
          <a:off x="14401800" y="1009982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30" name="テキスト ボックス 32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148832</xdr:rowOff>
    </xdr:from>
    <xdr:to>
      <xdr:col>21</xdr:col>
      <xdr:colOff>0</xdr:colOff>
      <xdr:row>58</xdr:row>
      <xdr:rowOff>155726</xdr:rowOff>
    </xdr:to>
    <xdr:cxnSp macro="">
      <xdr:nvCxnSpPr>
        <xdr:cNvPr id="331" name="直線コネクタ 330"/>
        <xdr:cNvCxnSpPr/>
      </xdr:nvCxnSpPr>
      <xdr:spPr>
        <a:xfrm>
          <a:off x="13512800" y="1009293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33" name="テキスト ボックス 33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5" name="テキスト ボックス 334"/>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88598</xdr:rowOff>
    </xdr:from>
    <xdr:to>
      <xdr:col>24</xdr:col>
      <xdr:colOff>609600</xdr:colOff>
      <xdr:row>60</xdr:row>
      <xdr:rowOff>18748</xdr:rowOff>
    </xdr:to>
    <xdr:sp macro="" textlink="">
      <xdr:nvSpPr>
        <xdr:cNvPr id="341" name="円/楕円 340"/>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105125</xdr:rowOff>
    </xdr:from>
    <xdr:ext cx="762000" cy="259045"/>
    <xdr:sp macro="" textlink="">
      <xdr:nvSpPr>
        <xdr:cNvPr id="342" name="定員管理の状況該当値テキスト"/>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34592</xdr:rowOff>
    </xdr:from>
    <xdr:to>
      <xdr:col>23</xdr:col>
      <xdr:colOff>457200</xdr:colOff>
      <xdr:row>59</xdr:row>
      <xdr:rowOff>136192</xdr:rowOff>
    </xdr:to>
    <xdr:sp macro="" textlink="">
      <xdr:nvSpPr>
        <xdr:cNvPr id="343" name="円/楕円 342"/>
        <xdr:cNvSpPr/>
      </xdr:nvSpPr>
      <xdr:spPr>
        <a:xfrm>
          <a:off x="16129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146369</xdr:rowOff>
    </xdr:from>
    <xdr:ext cx="736600" cy="259045"/>
    <xdr:sp macro="" textlink="">
      <xdr:nvSpPr>
        <xdr:cNvPr id="344" name="テキスト ボックス 343"/>
        <xdr:cNvSpPr txBox="1"/>
      </xdr:nvSpPr>
      <xdr:spPr>
        <a:xfrm>
          <a:off x="15798800" y="9919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156633</xdr:rowOff>
    </xdr:from>
    <xdr:to>
      <xdr:col>22</xdr:col>
      <xdr:colOff>254000</xdr:colOff>
      <xdr:row>59</xdr:row>
      <xdr:rowOff>86783</xdr:rowOff>
    </xdr:to>
    <xdr:sp macro="" textlink="">
      <xdr:nvSpPr>
        <xdr:cNvPr id="345" name="円/楕円 344"/>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96960</xdr:rowOff>
    </xdr:from>
    <xdr:ext cx="762000" cy="259045"/>
    <xdr:sp macro="" textlink="">
      <xdr:nvSpPr>
        <xdr:cNvPr id="346" name="テキスト ボックス 345"/>
        <xdr:cNvSpPr txBox="1"/>
      </xdr:nvSpPr>
      <xdr:spPr>
        <a:xfrm>
          <a:off x="14909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104926</xdr:rowOff>
    </xdr:from>
    <xdr:to>
      <xdr:col>21</xdr:col>
      <xdr:colOff>50800</xdr:colOff>
      <xdr:row>59</xdr:row>
      <xdr:rowOff>35076</xdr:rowOff>
    </xdr:to>
    <xdr:sp macro="" textlink="">
      <xdr:nvSpPr>
        <xdr:cNvPr id="347" name="円/楕円 346"/>
        <xdr:cNvSpPr/>
      </xdr:nvSpPr>
      <xdr:spPr>
        <a:xfrm>
          <a:off x="14351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45253</xdr:rowOff>
    </xdr:from>
    <xdr:ext cx="762000" cy="259045"/>
    <xdr:sp macro="" textlink="">
      <xdr:nvSpPr>
        <xdr:cNvPr id="348" name="テキスト ボックス 347"/>
        <xdr:cNvSpPr txBox="1"/>
      </xdr:nvSpPr>
      <xdr:spPr>
        <a:xfrm>
          <a:off x="14020800" y="98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98032</xdr:rowOff>
    </xdr:from>
    <xdr:to>
      <xdr:col>19</xdr:col>
      <xdr:colOff>533400</xdr:colOff>
      <xdr:row>59</xdr:row>
      <xdr:rowOff>28182</xdr:rowOff>
    </xdr:to>
    <xdr:sp macro="" textlink="">
      <xdr:nvSpPr>
        <xdr:cNvPr id="349" name="円/楕円 348"/>
        <xdr:cNvSpPr/>
      </xdr:nvSpPr>
      <xdr:spPr>
        <a:xfrm>
          <a:off x="13462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38359</xdr:rowOff>
    </xdr:from>
    <xdr:ext cx="762000" cy="259045"/>
    <xdr:sp macro="" textlink="">
      <xdr:nvSpPr>
        <xdr:cNvPr id="350" name="テキスト ボックス 349"/>
        <xdr:cNvSpPr txBox="1"/>
      </xdr:nvSpPr>
      <xdr:spPr>
        <a:xfrm>
          <a:off x="13131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平成２６年度の実質公債費比率は、元利償還金が減少し、過疎対策事業債の活用により基準財政需要額算入額が増加したため、前年度より１．０％減少した。</a:t>
          </a:r>
          <a:endParaRPr kumimoji="1" lang="en-US" altLang="ja-JP" sz="1300" baseline="0">
            <a:latin typeface="ＭＳ Ｐゴシック"/>
          </a:endParaRPr>
        </a:p>
        <a:p>
          <a:r>
            <a:rPr kumimoji="1" lang="ja-JP" altLang="en-US" sz="1300" baseline="0">
              <a:latin typeface="ＭＳ Ｐゴシック"/>
            </a:rPr>
            <a:t>　 しかし、公立病院特例債の償還など、病院事業に対する負担が大きく、類似団体平均を２．８％上回っている。</a:t>
          </a:r>
          <a:endParaRPr kumimoji="1" lang="en-US" altLang="ja-JP" sz="1300" baseline="0">
            <a:latin typeface="ＭＳ Ｐゴシック"/>
          </a:endParaRPr>
        </a:p>
        <a:p>
          <a:r>
            <a:rPr kumimoji="1" lang="ja-JP" altLang="en-US" sz="1300" baseline="0">
              <a:latin typeface="ＭＳ Ｐゴシック"/>
            </a:rPr>
            <a:t>　 公立病院特例債の償還が終わる平成２７年度には１３％台まで低下し、その後は徐々に類似団体平均程度まで低下する見込みである。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151130</xdr:rowOff>
    </xdr:to>
    <xdr:cxnSp macro="">
      <xdr:nvCxnSpPr>
        <xdr:cNvPr id="385" name="直線コネクタ 384"/>
        <xdr:cNvCxnSpPr/>
      </xdr:nvCxnSpPr>
      <xdr:spPr>
        <a:xfrm flipV="1">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100330</xdr:rowOff>
    </xdr:to>
    <xdr:cxnSp macro="">
      <xdr:nvCxnSpPr>
        <xdr:cNvPr id="388" name="直線コネクタ 387"/>
        <xdr:cNvCxnSpPr/>
      </xdr:nvCxnSpPr>
      <xdr:spPr>
        <a:xfrm flipV="1">
          <a:off x="15290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65617</xdr:rowOff>
    </xdr:to>
    <xdr:cxnSp macro="">
      <xdr:nvCxnSpPr>
        <xdr:cNvPr id="391" name="直線コネクタ 390"/>
        <xdr:cNvCxnSpPr/>
      </xdr:nvCxnSpPr>
      <xdr:spPr>
        <a:xfrm flipV="1">
          <a:off x="14401800" y="712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146050</xdr:rowOff>
    </xdr:to>
    <xdr:cxnSp macro="">
      <xdr:nvCxnSpPr>
        <xdr:cNvPr id="394" name="直線コネクタ 393"/>
        <xdr:cNvCxnSpPr/>
      </xdr:nvCxnSpPr>
      <xdr:spPr>
        <a:xfrm flipV="1">
          <a:off x="13512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4" name="円/楕円 403"/>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163423</xdr:rowOff>
    </xdr:from>
    <xdr:ext cx="762000" cy="259045"/>
    <xdr:sp macro="" textlink="">
      <xdr:nvSpPr>
        <xdr:cNvPr id="405"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6" name="円/楕円 405"/>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407" name="テキスト ボックス 40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8" name="円/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9" name="テキスト ボックス 40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10" name="円/楕円 409"/>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411" name="テキスト ボックス 41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2" name="円/楕円 41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3" name="テキスト ボックス 41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将来負担比率は、公立病院特例債の償還により公営企業債等繰入見込額が減少したが、小中一貫教育学校建設事業等により地方債の現在高が増加しため、前年度と同水準の１１６．５％となった。</a:t>
          </a:r>
          <a:endParaRPr kumimoji="1" lang="en-US" altLang="ja-JP" sz="1300" baseline="0">
            <a:latin typeface="ＭＳ Ｐゴシック"/>
          </a:endParaRPr>
        </a:p>
        <a:p>
          <a:r>
            <a:rPr kumimoji="1" lang="ja-JP" altLang="en-US" sz="1300" baseline="0">
              <a:latin typeface="ＭＳ Ｐゴシック"/>
            </a:rPr>
            <a:t>　 依然、公営企業に対する負担が多額でり、類似団体平均を６２．５％上回っている。</a:t>
          </a:r>
          <a:endParaRPr kumimoji="1" lang="en-US" altLang="ja-JP" sz="1300" baseline="0">
            <a:latin typeface="ＭＳ Ｐゴシック"/>
          </a:endParaRPr>
        </a:p>
        <a:p>
          <a:r>
            <a:rPr kumimoji="1" lang="ja-JP" altLang="en-US" sz="1300" baseline="0">
              <a:latin typeface="ＭＳ Ｐゴシック"/>
            </a:rPr>
            <a:t>　 病院事業、下水道事業について、引き続き経営改革に努めていく。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98679</xdr:rowOff>
    </xdr:from>
    <xdr:to>
      <xdr:col>24</xdr:col>
      <xdr:colOff>558800</xdr:colOff>
      <xdr:row>17</xdr:row>
      <xdr:rowOff>99162</xdr:rowOff>
    </xdr:to>
    <xdr:cxnSp macro="">
      <xdr:nvCxnSpPr>
        <xdr:cNvPr id="445" name="直線コネクタ 444"/>
        <xdr:cNvCxnSpPr/>
      </xdr:nvCxnSpPr>
      <xdr:spPr>
        <a:xfrm flipV="1">
          <a:off x="16179800" y="3013329"/>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99162</xdr:rowOff>
    </xdr:from>
    <xdr:to>
      <xdr:col>23</xdr:col>
      <xdr:colOff>406400</xdr:colOff>
      <xdr:row>17</xdr:row>
      <xdr:rowOff>131013</xdr:rowOff>
    </xdr:to>
    <xdr:cxnSp macro="">
      <xdr:nvCxnSpPr>
        <xdr:cNvPr id="448" name="直線コネクタ 447"/>
        <xdr:cNvCxnSpPr/>
      </xdr:nvCxnSpPr>
      <xdr:spPr>
        <a:xfrm flipV="1">
          <a:off x="15290800" y="3013812"/>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131013</xdr:rowOff>
    </xdr:from>
    <xdr:to>
      <xdr:col>22</xdr:col>
      <xdr:colOff>203200</xdr:colOff>
      <xdr:row>17</xdr:row>
      <xdr:rowOff>167691</xdr:rowOff>
    </xdr:to>
    <xdr:cxnSp macro="">
      <xdr:nvCxnSpPr>
        <xdr:cNvPr id="451" name="直線コネクタ 450"/>
        <xdr:cNvCxnSpPr/>
      </xdr:nvCxnSpPr>
      <xdr:spPr>
        <a:xfrm flipV="1">
          <a:off x="14401800" y="3045663"/>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167691</xdr:rowOff>
    </xdr:from>
    <xdr:to>
      <xdr:col>21</xdr:col>
      <xdr:colOff>0</xdr:colOff>
      <xdr:row>18</xdr:row>
      <xdr:rowOff>29540</xdr:rowOff>
    </xdr:to>
    <xdr:cxnSp macro="">
      <xdr:nvCxnSpPr>
        <xdr:cNvPr id="454" name="直線コネクタ 453"/>
        <xdr:cNvCxnSpPr/>
      </xdr:nvCxnSpPr>
      <xdr:spPr>
        <a:xfrm flipV="1">
          <a:off x="13512800" y="308234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47879</xdr:rowOff>
    </xdr:from>
    <xdr:to>
      <xdr:col>24</xdr:col>
      <xdr:colOff>609600</xdr:colOff>
      <xdr:row>17</xdr:row>
      <xdr:rowOff>149479</xdr:rowOff>
    </xdr:to>
    <xdr:sp macro="" textlink="">
      <xdr:nvSpPr>
        <xdr:cNvPr id="464" name="円/楕円 463"/>
        <xdr:cNvSpPr/>
      </xdr:nvSpPr>
      <xdr:spPr>
        <a:xfrm>
          <a:off x="169672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19956</xdr:rowOff>
    </xdr:from>
    <xdr:ext cx="762000" cy="259045"/>
    <xdr:sp macro="" textlink="">
      <xdr:nvSpPr>
        <xdr:cNvPr id="465" name="将来負担の状況該当値テキスト"/>
        <xdr:cNvSpPr txBox="1"/>
      </xdr:nvSpPr>
      <xdr:spPr>
        <a:xfrm>
          <a:off x="17106900" y="293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48362</xdr:rowOff>
    </xdr:from>
    <xdr:to>
      <xdr:col>23</xdr:col>
      <xdr:colOff>457200</xdr:colOff>
      <xdr:row>17</xdr:row>
      <xdr:rowOff>149962</xdr:rowOff>
    </xdr:to>
    <xdr:sp macro="" textlink="">
      <xdr:nvSpPr>
        <xdr:cNvPr id="466" name="円/楕円 465"/>
        <xdr:cNvSpPr/>
      </xdr:nvSpPr>
      <xdr:spPr>
        <a:xfrm>
          <a:off x="16129000" y="2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134739</xdr:rowOff>
    </xdr:from>
    <xdr:ext cx="736600" cy="259045"/>
    <xdr:sp macro="" textlink="">
      <xdr:nvSpPr>
        <xdr:cNvPr id="467" name="テキスト ボックス 466"/>
        <xdr:cNvSpPr txBox="1"/>
      </xdr:nvSpPr>
      <xdr:spPr>
        <a:xfrm>
          <a:off x="15798800" y="304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80213</xdr:rowOff>
    </xdr:from>
    <xdr:to>
      <xdr:col>22</xdr:col>
      <xdr:colOff>254000</xdr:colOff>
      <xdr:row>18</xdr:row>
      <xdr:rowOff>10363</xdr:rowOff>
    </xdr:to>
    <xdr:sp macro="" textlink="">
      <xdr:nvSpPr>
        <xdr:cNvPr id="468" name="円/楕円 467"/>
        <xdr:cNvSpPr/>
      </xdr:nvSpPr>
      <xdr:spPr>
        <a:xfrm>
          <a:off x="15240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166590</xdr:rowOff>
    </xdr:from>
    <xdr:ext cx="762000" cy="259045"/>
    <xdr:sp macro="" textlink="">
      <xdr:nvSpPr>
        <xdr:cNvPr id="469" name="テキスト ボックス 468"/>
        <xdr:cNvSpPr txBox="1"/>
      </xdr:nvSpPr>
      <xdr:spPr>
        <a:xfrm>
          <a:off x="14909800" y="30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116891</xdr:rowOff>
    </xdr:from>
    <xdr:to>
      <xdr:col>21</xdr:col>
      <xdr:colOff>50800</xdr:colOff>
      <xdr:row>18</xdr:row>
      <xdr:rowOff>47041</xdr:rowOff>
    </xdr:to>
    <xdr:sp macro="" textlink="">
      <xdr:nvSpPr>
        <xdr:cNvPr id="470" name="円/楕円 469"/>
        <xdr:cNvSpPr/>
      </xdr:nvSpPr>
      <xdr:spPr>
        <a:xfrm>
          <a:off x="14351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31818</xdr:rowOff>
    </xdr:from>
    <xdr:ext cx="762000" cy="259045"/>
    <xdr:sp macro="" textlink="">
      <xdr:nvSpPr>
        <xdr:cNvPr id="471" name="テキスト ボックス 470"/>
        <xdr:cNvSpPr txBox="1"/>
      </xdr:nvSpPr>
      <xdr:spPr>
        <a:xfrm>
          <a:off x="14020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150190</xdr:rowOff>
    </xdr:from>
    <xdr:to>
      <xdr:col>19</xdr:col>
      <xdr:colOff>533400</xdr:colOff>
      <xdr:row>18</xdr:row>
      <xdr:rowOff>80340</xdr:rowOff>
    </xdr:to>
    <xdr:sp macro="" textlink="">
      <xdr:nvSpPr>
        <xdr:cNvPr id="472" name="円/楕円 471"/>
        <xdr:cNvSpPr/>
      </xdr:nvSpPr>
      <xdr:spPr>
        <a:xfrm>
          <a:off x="13462000" y="30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65117</xdr:rowOff>
    </xdr:from>
    <xdr:ext cx="762000" cy="259045"/>
    <xdr:sp macro="" textlink="">
      <xdr:nvSpPr>
        <xdr:cNvPr id="473" name="テキスト ボックス 472"/>
        <xdr:cNvSpPr txBox="1"/>
      </xdr:nvSpPr>
      <xdr:spPr>
        <a:xfrm>
          <a:off x="13131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11,133
11,084
151.79
7,226,189
6,930,455
269,042
3,913,621
7,246,559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人件費に係る経常収支比率は、これまで職員数を抑制してきたことにより、平成２６年度では類似団体平均を２．５％下回っている。</a:t>
          </a:r>
          <a:endParaRPr kumimoji="1" lang="en-US" altLang="ja-JP" sz="1300" baseline="0">
            <a:latin typeface="ＭＳ Ｐゴシック"/>
          </a:endParaRPr>
        </a:p>
        <a:p>
          <a:r>
            <a:rPr kumimoji="1" lang="ja-JP" altLang="en-US" sz="1300" baseline="0">
              <a:latin typeface="ＭＳ Ｐゴシック"/>
            </a:rPr>
            <a:t>　 また、ごみ処理業務や消防業務を一部事務組合で行っていることも、人件費に係る経常収支比率が低い要因となっている。</a:t>
          </a:r>
          <a:endParaRPr kumimoji="1" lang="en-US" altLang="ja-JP" sz="1300" baseline="0">
            <a:latin typeface="ＭＳ Ｐゴシック"/>
          </a:endParaRPr>
        </a:p>
        <a:p>
          <a:r>
            <a:rPr kumimoji="1" lang="ja-JP" altLang="en-US" sz="1300" baseline="0">
              <a:latin typeface="ＭＳ Ｐゴシック"/>
            </a:rPr>
            <a:t>　 今後は、一部事務組合の人件費分に充てる負担金など、人件費に準ずる費用も含めた人件費関係全体について抑制に努めていく。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36</xdr:row>
      <xdr:rowOff>157480</xdr:rowOff>
    </xdr:to>
    <xdr:cxnSp macro="">
      <xdr:nvCxnSpPr>
        <xdr:cNvPr id="64" name="直線コネクタ 63"/>
        <xdr:cNvCxnSpPr/>
      </xdr:nvCxnSpPr>
      <xdr:spPr>
        <a:xfrm flipV="1">
          <a:off x="3987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157480</xdr:rowOff>
    </xdr:to>
    <xdr:cxnSp macro="">
      <xdr:nvCxnSpPr>
        <xdr:cNvPr id="67" name="直線コネクタ 66"/>
        <xdr:cNvCxnSpPr/>
      </xdr:nvCxnSpPr>
      <xdr:spPr>
        <a:xfrm>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1270</xdr:rowOff>
    </xdr:to>
    <xdr:cxnSp macro="">
      <xdr:nvCxnSpPr>
        <xdr:cNvPr id="70" name="直線コネクタ 69"/>
        <xdr:cNvCxnSpPr/>
      </xdr:nvCxnSpPr>
      <xdr:spPr>
        <a:xfrm flipV="1">
          <a:off x="2209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1270</xdr:rowOff>
    </xdr:to>
    <xdr:cxnSp macro="">
      <xdr:nvCxnSpPr>
        <xdr:cNvPr id="73" name="直線コネクタ 72"/>
        <xdr:cNvCxnSpPr/>
      </xdr:nvCxnSpPr>
      <xdr:spPr>
        <a:xfrm>
          <a:off x="1320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3" name="円/楕円 82"/>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100347</xdr:rowOff>
    </xdr:from>
    <xdr:ext cx="762000" cy="259045"/>
    <xdr:sp macro="" textlink="">
      <xdr:nvSpPr>
        <xdr:cNvPr id="84"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5" name="円/楕円 84"/>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6" name="テキスト ボックス 85"/>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2" name="テキスト ボックス 91"/>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平成２６年度の物件費に係る経常修理比率は、類似団体平均を１．１％上回っている。</a:t>
          </a:r>
          <a:endParaRPr kumimoji="1" lang="en-US" altLang="ja-JP" sz="1300" baseline="0">
            <a:latin typeface="ＭＳ Ｐゴシック"/>
          </a:endParaRPr>
        </a:p>
        <a:p>
          <a:r>
            <a:rPr kumimoji="1" lang="ja-JP" altLang="en-US" sz="1300" baseline="0">
              <a:latin typeface="ＭＳ Ｐゴシック"/>
            </a:rPr>
            <a:t>　 業務の民間委託化等により、職員人件費から物件費へのシフトが起きているためであり、このことは人件費に係る経常収支比率が類似団体平均を下回っていることにも表れている。</a:t>
          </a:r>
          <a:endParaRPr kumimoji="1" lang="en-US" altLang="ja-JP" sz="1300" baseline="0">
            <a:latin typeface="ＭＳ Ｐゴシック"/>
          </a:endParaRPr>
        </a:p>
        <a:p>
          <a:r>
            <a:rPr kumimoji="1" lang="ja-JP" altLang="en-US" sz="1300" baseline="0">
              <a:latin typeface="ＭＳ Ｐゴシック"/>
            </a:rPr>
            <a:t>　 業務委託の内容についても定期的に見直し、経常経費の抑制に努めていく。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91621</xdr:rowOff>
    </xdr:to>
    <xdr:cxnSp macro="">
      <xdr:nvCxnSpPr>
        <xdr:cNvPr id="127" name="直線コネクタ 126"/>
        <xdr:cNvCxnSpPr/>
      </xdr:nvCxnSpPr>
      <xdr:spPr>
        <a:xfrm>
          <a:off x="15671800" y="28974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56243</xdr:rowOff>
    </xdr:from>
    <xdr:to>
      <xdr:col>22</xdr:col>
      <xdr:colOff>565150</xdr:colOff>
      <xdr:row>16</xdr:row>
      <xdr:rowOff>154214</xdr:rowOff>
    </xdr:to>
    <xdr:cxnSp macro="">
      <xdr:nvCxnSpPr>
        <xdr:cNvPr id="130" name="直線コネクタ 129"/>
        <xdr:cNvCxnSpPr/>
      </xdr:nvCxnSpPr>
      <xdr:spPr>
        <a:xfrm>
          <a:off x="14782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56243</xdr:rowOff>
    </xdr:to>
    <xdr:cxnSp macro="">
      <xdr:nvCxnSpPr>
        <xdr:cNvPr id="133" name="直線コネクタ 132"/>
        <xdr:cNvCxnSpPr/>
      </xdr:nvCxnSpPr>
      <xdr:spPr>
        <a:xfrm>
          <a:off x="13893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162379</xdr:rowOff>
    </xdr:to>
    <xdr:cxnSp macro="">
      <xdr:nvCxnSpPr>
        <xdr:cNvPr id="136" name="直線コネクタ 135"/>
        <xdr:cNvCxnSpPr/>
      </xdr:nvCxnSpPr>
      <xdr:spPr>
        <a:xfrm>
          <a:off x="13004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6" name="円/楕円 145"/>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7"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8" name="円/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9" name="テキスト ボックス 148"/>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0" name="円/楕円 149"/>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1" name="テキスト ボックス 150"/>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2" name="円/楕円 151"/>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3" name="テキスト ボックス 152"/>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4" name="円/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平成２６年度の扶助費に係る経常収支比率は、類似団体平均を０．８％上回っている。</a:t>
          </a:r>
          <a:endParaRPr kumimoji="1" lang="en-US" altLang="ja-JP" sz="1300" baseline="0">
            <a:latin typeface="ＭＳ Ｐゴシック"/>
          </a:endParaRPr>
        </a:p>
        <a:p>
          <a:r>
            <a:rPr kumimoji="1" lang="ja-JP" altLang="en-US" sz="1300" baseline="0">
              <a:latin typeface="ＭＳ Ｐゴシック"/>
            </a:rPr>
            <a:t>　 障害者自立支援給付費など、義務的要素の強い経費であるが、類似団体平均を上回っていることから、個々の事業内容を精査し、経費の適正化を図っていく。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165100</xdr:rowOff>
    </xdr:to>
    <xdr:cxnSp macro="">
      <xdr:nvCxnSpPr>
        <xdr:cNvPr id="188" name="直線コネクタ 187"/>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91" name="直線コネクタ 190"/>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4" name="直線コネクタ 193"/>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88900</xdr:rowOff>
    </xdr:to>
    <xdr:cxnSp macro="">
      <xdr:nvCxnSpPr>
        <xdr:cNvPr id="197" name="直線コネクタ 196"/>
        <xdr:cNvCxnSpPr/>
      </xdr:nvCxnSpPr>
      <xdr:spPr>
        <a:xfrm>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2" name="テキスト ボックス 21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5" name="円/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その他経費に係る経常収支比率は増加傾向にあり、平成２６年度においては、類似団体平均を０．９％上回っている。</a:t>
          </a:r>
          <a:endParaRPr kumimoji="1" lang="en-US" altLang="ja-JP" sz="1300" baseline="0">
            <a:latin typeface="ＭＳ Ｐゴシック"/>
          </a:endParaRPr>
        </a:p>
        <a:p>
          <a:r>
            <a:rPr kumimoji="1" lang="ja-JP" altLang="en-US" sz="1300" baseline="0">
              <a:latin typeface="ＭＳ Ｐゴシック"/>
            </a:rPr>
            <a:t>　 介護保険事業、下水道事業など公営事業に対する繰り出しが多額になっていることが主な要因である。</a:t>
          </a:r>
          <a:endParaRPr kumimoji="1" lang="en-US" altLang="ja-JP" sz="1300" baseline="0">
            <a:latin typeface="ＭＳ Ｐゴシック"/>
          </a:endParaRPr>
        </a:p>
        <a:p>
          <a:r>
            <a:rPr kumimoji="1" lang="ja-JP" altLang="en-US" sz="1300" baseline="0">
              <a:latin typeface="ＭＳ Ｐゴシック"/>
            </a:rPr>
            <a:t>　 保険料、使用料等の適正化を図り、繰出金の抑制に努めていく。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57</xdr:row>
      <xdr:rowOff>54610</xdr:rowOff>
    </xdr:to>
    <xdr:cxnSp macro="">
      <xdr:nvCxnSpPr>
        <xdr:cNvPr id="249" name="直線コネクタ 248"/>
        <xdr:cNvCxnSpPr/>
      </xdr:nvCxnSpPr>
      <xdr:spPr>
        <a:xfrm>
          <a:off x="15671800" y="9697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2" name="直線コネクタ 251"/>
        <xdr:cNvCxnSpPr/>
      </xdr:nvCxnSpPr>
      <xdr:spPr>
        <a:xfrm>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5" name="直線コネクタ 254"/>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58420</xdr:rowOff>
    </xdr:to>
    <xdr:cxnSp macro="">
      <xdr:nvCxnSpPr>
        <xdr:cNvPr id="258" name="直線コネクタ 257"/>
        <xdr:cNvCxnSpPr/>
      </xdr:nvCxnSpPr>
      <xdr:spPr>
        <a:xfrm>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8" name="円/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9"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0" name="円/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2" name="円/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4" name="円/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6" name="円/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平成２６年度の補助費等に係る経常収支比率は、類似団体平均を６．６％上回っている。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　病院事業繰出金が多額であることが経常収支比率が高い要因となっている。</a:t>
          </a:r>
          <a:endParaRPr kumimoji="1" lang="en-US" altLang="ja-JP" sz="1300" baseline="0">
            <a:latin typeface="ＭＳ Ｐゴシック"/>
          </a:endParaRPr>
        </a:p>
        <a:p>
          <a:r>
            <a:rPr kumimoji="1" lang="ja-JP" altLang="en-US" sz="1300" baseline="0">
              <a:latin typeface="ＭＳ Ｐゴシック"/>
            </a:rPr>
            <a:t>　 公立病院特例債の償還が終わる平成２７年度までは同水準で推移すると見込まれるが、各種団体に対する補助金について事業の再点検をするなど、経常経費の抑制に努めていく。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88900</xdr:rowOff>
    </xdr:to>
    <xdr:cxnSp macro="">
      <xdr:nvCxnSpPr>
        <xdr:cNvPr id="314" name="直線コネクタ 313"/>
        <xdr:cNvCxnSpPr/>
      </xdr:nvCxnSpPr>
      <xdr:spPr>
        <a:xfrm>
          <a:off x="15671800" y="6889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31750</xdr:rowOff>
    </xdr:from>
    <xdr:to>
      <xdr:col>22</xdr:col>
      <xdr:colOff>565150</xdr:colOff>
      <xdr:row>40</xdr:row>
      <xdr:rowOff>107950</xdr:rowOff>
    </xdr:to>
    <xdr:cxnSp macro="">
      <xdr:nvCxnSpPr>
        <xdr:cNvPr id="317" name="直線コネクタ 316"/>
        <xdr:cNvCxnSpPr/>
      </xdr:nvCxnSpPr>
      <xdr:spPr>
        <a:xfrm flipV="1">
          <a:off x="14782800" y="6889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69850</xdr:rowOff>
    </xdr:from>
    <xdr:to>
      <xdr:col>21</xdr:col>
      <xdr:colOff>361950</xdr:colOff>
      <xdr:row>40</xdr:row>
      <xdr:rowOff>107950</xdr:rowOff>
    </xdr:to>
    <xdr:cxnSp macro="">
      <xdr:nvCxnSpPr>
        <xdr:cNvPr id="320" name="直線コネクタ 319"/>
        <xdr:cNvCxnSpPr/>
      </xdr:nvCxnSpPr>
      <xdr:spPr>
        <a:xfrm>
          <a:off x="13893800" y="692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127000</xdr:rowOff>
    </xdr:from>
    <xdr:to>
      <xdr:col>20</xdr:col>
      <xdr:colOff>158750</xdr:colOff>
      <xdr:row>40</xdr:row>
      <xdr:rowOff>69850</xdr:rowOff>
    </xdr:to>
    <xdr:cxnSp macro="">
      <xdr:nvCxnSpPr>
        <xdr:cNvPr id="323" name="直線コネクタ 322"/>
        <xdr:cNvCxnSpPr/>
      </xdr:nvCxnSpPr>
      <xdr:spPr>
        <a:xfrm>
          <a:off x="13004800" y="6813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3" name="円/楕円 332"/>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10177</xdr:rowOff>
    </xdr:from>
    <xdr:ext cx="762000" cy="259045"/>
    <xdr:sp macro="" textlink="">
      <xdr:nvSpPr>
        <xdr:cNvPr id="334"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152400</xdr:rowOff>
    </xdr:from>
    <xdr:to>
      <xdr:col>22</xdr:col>
      <xdr:colOff>615950</xdr:colOff>
      <xdr:row>40</xdr:row>
      <xdr:rowOff>82550</xdr:rowOff>
    </xdr:to>
    <xdr:sp macro="" textlink="">
      <xdr:nvSpPr>
        <xdr:cNvPr id="335" name="円/楕円 334"/>
        <xdr:cNvSpPr/>
      </xdr:nvSpPr>
      <xdr:spPr>
        <a:xfrm>
          <a:off x="15621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67327</xdr:rowOff>
    </xdr:from>
    <xdr:ext cx="736600" cy="259045"/>
    <xdr:sp macro="" textlink="">
      <xdr:nvSpPr>
        <xdr:cNvPr id="336" name="テキスト ボックス 335"/>
        <xdr:cNvSpPr txBox="1"/>
      </xdr:nvSpPr>
      <xdr:spPr>
        <a:xfrm>
          <a:off x="15290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57150</xdr:rowOff>
    </xdr:from>
    <xdr:to>
      <xdr:col>21</xdr:col>
      <xdr:colOff>412750</xdr:colOff>
      <xdr:row>40</xdr:row>
      <xdr:rowOff>158750</xdr:rowOff>
    </xdr:to>
    <xdr:sp macro="" textlink="">
      <xdr:nvSpPr>
        <xdr:cNvPr id="337" name="円/楕円 336"/>
        <xdr:cNvSpPr/>
      </xdr:nvSpPr>
      <xdr:spPr>
        <a:xfrm>
          <a:off x="14732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143527</xdr:rowOff>
    </xdr:from>
    <xdr:ext cx="762000" cy="259045"/>
    <xdr:sp macro="" textlink="">
      <xdr:nvSpPr>
        <xdr:cNvPr id="338" name="テキスト ボックス 337"/>
        <xdr:cNvSpPr txBox="1"/>
      </xdr:nvSpPr>
      <xdr:spPr>
        <a:xfrm>
          <a:off x="14401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19050</xdr:rowOff>
    </xdr:from>
    <xdr:to>
      <xdr:col>20</xdr:col>
      <xdr:colOff>209550</xdr:colOff>
      <xdr:row>40</xdr:row>
      <xdr:rowOff>120650</xdr:rowOff>
    </xdr:to>
    <xdr:sp macro="" textlink="">
      <xdr:nvSpPr>
        <xdr:cNvPr id="339" name="円/楕円 338"/>
        <xdr:cNvSpPr/>
      </xdr:nvSpPr>
      <xdr:spPr>
        <a:xfrm>
          <a:off x="13843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105427</xdr:rowOff>
    </xdr:from>
    <xdr:ext cx="762000" cy="259045"/>
    <xdr:sp macro="" textlink="">
      <xdr:nvSpPr>
        <xdr:cNvPr id="340" name="テキスト ボックス 339"/>
        <xdr:cNvSpPr txBox="1"/>
      </xdr:nvSpPr>
      <xdr:spPr>
        <a:xfrm>
          <a:off x="13512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76200</xdr:rowOff>
    </xdr:from>
    <xdr:to>
      <xdr:col>19</xdr:col>
      <xdr:colOff>6350</xdr:colOff>
      <xdr:row>40</xdr:row>
      <xdr:rowOff>6350</xdr:rowOff>
    </xdr:to>
    <xdr:sp macro="" textlink="">
      <xdr:nvSpPr>
        <xdr:cNvPr id="341" name="円/楕円 340"/>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162577</xdr:rowOff>
    </xdr:from>
    <xdr:ext cx="762000" cy="259045"/>
    <xdr:sp macro="" textlink="">
      <xdr:nvSpPr>
        <xdr:cNvPr id="342" name="テキスト ボックス 341"/>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平成２６年度の公債費に係る経常収支比率は、類似団体平均を４．４％下回っている。</a:t>
          </a:r>
          <a:endParaRPr kumimoji="1" lang="en-US" altLang="ja-JP" sz="1300" baseline="0">
            <a:latin typeface="ＭＳ Ｐゴシック"/>
          </a:endParaRPr>
        </a:p>
        <a:p>
          <a:r>
            <a:rPr kumimoji="1" lang="ja-JP" altLang="en-US" sz="1300" baseline="0">
              <a:latin typeface="ＭＳ Ｐゴシック"/>
            </a:rPr>
            <a:t>　 平成２２年度に過疎地域の指定を受け、償還期間の短い過疎対策事業債の発行が増えていることから、経常収支比率は今後増加していくと見込まれる。</a:t>
          </a:r>
          <a:endParaRPr kumimoji="1" lang="en-US" altLang="ja-JP" sz="1300" baseline="0">
            <a:latin typeface="ＭＳ Ｐゴシック"/>
          </a:endParaRPr>
        </a:p>
        <a:p>
          <a:r>
            <a:rPr kumimoji="1" lang="ja-JP" altLang="en-US" sz="1300" baseline="0">
              <a:latin typeface="ＭＳ Ｐゴシック"/>
            </a:rPr>
            <a:t>　 建設事業費の抑制と地方債の計画的な発行により、公債費の抑制に努めていく。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167005</xdr:rowOff>
    </xdr:from>
    <xdr:to>
      <xdr:col>7</xdr:col>
      <xdr:colOff>15875</xdr:colOff>
      <xdr:row>76</xdr:row>
      <xdr:rowOff>24130</xdr:rowOff>
    </xdr:to>
    <xdr:cxnSp macro="">
      <xdr:nvCxnSpPr>
        <xdr:cNvPr id="371" name="直線コネクタ 370"/>
        <xdr:cNvCxnSpPr/>
      </xdr:nvCxnSpPr>
      <xdr:spPr>
        <a:xfrm flipV="1">
          <a:off x="3987800" y="13025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86995</xdr:rowOff>
    </xdr:to>
    <xdr:cxnSp macro="">
      <xdr:nvCxnSpPr>
        <xdr:cNvPr id="374" name="直線コネクタ 373"/>
        <xdr:cNvCxnSpPr/>
      </xdr:nvCxnSpPr>
      <xdr:spPr>
        <a:xfrm flipV="1">
          <a:off x="3098800" y="130543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86995</xdr:rowOff>
    </xdr:from>
    <xdr:to>
      <xdr:col>4</xdr:col>
      <xdr:colOff>346075</xdr:colOff>
      <xdr:row>77</xdr:row>
      <xdr:rowOff>18414</xdr:rowOff>
    </xdr:to>
    <xdr:cxnSp macro="">
      <xdr:nvCxnSpPr>
        <xdr:cNvPr id="377" name="直線コネクタ 376"/>
        <xdr:cNvCxnSpPr/>
      </xdr:nvCxnSpPr>
      <xdr:spPr>
        <a:xfrm flipV="1">
          <a:off x="2209800" y="131171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18414</xdr:rowOff>
    </xdr:from>
    <xdr:to>
      <xdr:col>3</xdr:col>
      <xdr:colOff>142875</xdr:colOff>
      <xdr:row>77</xdr:row>
      <xdr:rowOff>149861</xdr:rowOff>
    </xdr:to>
    <xdr:cxnSp macro="">
      <xdr:nvCxnSpPr>
        <xdr:cNvPr id="380" name="直線コネクタ 379"/>
        <xdr:cNvCxnSpPr/>
      </xdr:nvCxnSpPr>
      <xdr:spPr>
        <a:xfrm flipV="1">
          <a:off x="1320800" y="1322006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116205</xdr:rowOff>
    </xdr:from>
    <xdr:to>
      <xdr:col>7</xdr:col>
      <xdr:colOff>66675</xdr:colOff>
      <xdr:row>76</xdr:row>
      <xdr:rowOff>46355</xdr:rowOff>
    </xdr:to>
    <xdr:sp macro="" textlink="">
      <xdr:nvSpPr>
        <xdr:cNvPr id="390" name="円/楕円 389"/>
        <xdr:cNvSpPr/>
      </xdr:nvSpPr>
      <xdr:spPr>
        <a:xfrm>
          <a:off x="4775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132732</xdr:rowOff>
    </xdr:from>
    <xdr:ext cx="762000" cy="259045"/>
    <xdr:sp macro="" textlink="">
      <xdr:nvSpPr>
        <xdr:cNvPr id="391" name="公債費該当値テキスト"/>
        <xdr:cNvSpPr txBox="1"/>
      </xdr:nvSpPr>
      <xdr:spPr>
        <a:xfrm>
          <a:off x="4914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92" name="円/楕円 391"/>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93" name="テキスト ボックス 392"/>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36195</xdr:rowOff>
    </xdr:from>
    <xdr:to>
      <xdr:col>4</xdr:col>
      <xdr:colOff>396875</xdr:colOff>
      <xdr:row>76</xdr:row>
      <xdr:rowOff>137795</xdr:rowOff>
    </xdr:to>
    <xdr:sp macro="" textlink="">
      <xdr:nvSpPr>
        <xdr:cNvPr id="394" name="円/楕円 393"/>
        <xdr:cNvSpPr/>
      </xdr:nvSpPr>
      <xdr:spPr>
        <a:xfrm>
          <a:off x="3048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147972</xdr:rowOff>
    </xdr:from>
    <xdr:ext cx="762000" cy="259045"/>
    <xdr:sp macro="" textlink="">
      <xdr:nvSpPr>
        <xdr:cNvPr id="395" name="テキスト ボックス 394"/>
        <xdr:cNvSpPr txBox="1"/>
      </xdr:nvSpPr>
      <xdr:spPr>
        <a:xfrm>
          <a:off x="2717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139064</xdr:rowOff>
    </xdr:from>
    <xdr:to>
      <xdr:col>3</xdr:col>
      <xdr:colOff>193675</xdr:colOff>
      <xdr:row>77</xdr:row>
      <xdr:rowOff>69214</xdr:rowOff>
    </xdr:to>
    <xdr:sp macro="" textlink="">
      <xdr:nvSpPr>
        <xdr:cNvPr id="396" name="円/楕円 395"/>
        <xdr:cNvSpPr/>
      </xdr:nvSpPr>
      <xdr:spPr>
        <a:xfrm>
          <a:off x="2159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79392</xdr:rowOff>
    </xdr:from>
    <xdr:ext cx="762000" cy="259045"/>
    <xdr:sp macro="" textlink="">
      <xdr:nvSpPr>
        <xdr:cNvPr id="397" name="テキスト ボックス 396"/>
        <xdr:cNvSpPr txBox="1"/>
      </xdr:nvSpPr>
      <xdr:spPr>
        <a:xfrm>
          <a:off x="1828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8" name="円/楕円 397"/>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39388</xdr:rowOff>
    </xdr:from>
    <xdr:ext cx="762000" cy="259045"/>
    <xdr:sp macro="" textlink="">
      <xdr:nvSpPr>
        <xdr:cNvPr id="399" name="テキスト ボックス 398"/>
        <xdr:cNvSpPr txBox="1"/>
      </xdr:nvSpPr>
      <xdr:spPr>
        <a:xfrm>
          <a:off x="939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平成２６年度の公債費以外の経費に係る経常収支比率は、補助費等が類似団体平均を６．６％上回っていることなどにより、類似団体平均を６．９％上回っている。</a:t>
          </a:r>
          <a:endParaRPr kumimoji="1" lang="en-US" altLang="ja-JP" sz="1300" baseline="0">
            <a:latin typeface="ＭＳ Ｐゴシック"/>
          </a:endParaRPr>
        </a:p>
        <a:p>
          <a:r>
            <a:rPr kumimoji="1" lang="ja-JP" altLang="en-US" sz="1300" baseline="0">
              <a:latin typeface="ＭＳ Ｐゴシック"/>
            </a:rPr>
            <a:t>　 事務事業全般の見直しにより、経常経費の抑制に努めていく。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122428</xdr:rowOff>
    </xdr:from>
    <xdr:to>
      <xdr:col>24</xdr:col>
      <xdr:colOff>31750</xdr:colOff>
      <xdr:row>79</xdr:row>
      <xdr:rowOff>106426</xdr:rowOff>
    </xdr:to>
    <xdr:cxnSp macro="">
      <xdr:nvCxnSpPr>
        <xdr:cNvPr id="430" name="直線コネクタ 429"/>
        <xdr:cNvCxnSpPr/>
      </xdr:nvCxnSpPr>
      <xdr:spPr>
        <a:xfrm>
          <a:off x="15671800" y="134955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94996</xdr:rowOff>
    </xdr:from>
    <xdr:to>
      <xdr:col>22</xdr:col>
      <xdr:colOff>565150</xdr:colOff>
      <xdr:row>78</xdr:row>
      <xdr:rowOff>122428</xdr:rowOff>
    </xdr:to>
    <xdr:cxnSp macro="">
      <xdr:nvCxnSpPr>
        <xdr:cNvPr id="433" name="直線コネクタ 432"/>
        <xdr:cNvCxnSpPr/>
      </xdr:nvCxnSpPr>
      <xdr:spPr>
        <a:xfrm>
          <a:off x="14782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94996</xdr:rowOff>
    </xdr:to>
    <xdr:cxnSp macro="">
      <xdr:nvCxnSpPr>
        <xdr:cNvPr id="436" name="直線コネクタ 435"/>
        <xdr:cNvCxnSpPr/>
      </xdr:nvCxnSpPr>
      <xdr:spPr>
        <a:xfrm>
          <a:off x="13893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58420</xdr:rowOff>
    </xdr:to>
    <xdr:cxnSp macro="">
      <xdr:nvCxnSpPr>
        <xdr:cNvPr id="439" name="直線コネクタ 438"/>
        <xdr:cNvCxnSpPr/>
      </xdr:nvCxnSpPr>
      <xdr:spPr>
        <a:xfrm>
          <a:off x="13004800" y="132349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55626</xdr:rowOff>
    </xdr:from>
    <xdr:to>
      <xdr:col>24</xdr:col>
      <xdr:colOff>82550</xdr:colOff>
      <xdr:row>79</xdr:row>
      <xdr:rowOff>157226</xdr:rowOff>
    </xdr:to>
    <xdr:sp macro="" textlink="">
      <xdr:nvSpPr>
        <xdr:cNvPr id="449" name="円/楕円 448"/>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27703</xdr:rowOff>
    </xdr:from>
    <xdr:ext cx="762000" cy="259045"/>
    <xdr:sp macro="" textlink="">
      <xdr:nvSpPr>
        <xdr:cNvPr id="450"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51" name="円/楕円 450"/>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158005</xdr:rowOff>
    </xdr:from>
    <xdr:ext cx="736600" cy="259045"/>
    <xdr:sp macro="" textlink="">
      <xdr:nvSpPr>
        <xdr:cNvPr id="452" name="テキスト ボックス 451"/>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44196</xdr:rowOff>
    </xdr:from>
    <xdr:to>
      <xdr:col>21</xdr:col>
      <xdr:colOff>412750</xdr:colOff>
      <xdr:row>78</xdr:row>
      <xdr:rowOff>145796</xdr:rowOff>
    </xdr:to>
    <xdr:sp macro="" textlink="">
      <xdr:nvSpPr>
        <xdr:cNvPr id="453" name="円/楕円 452"/>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54" name="テキスト ボックス 453"/>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5" name="円/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6" name="テキスト ボックス 45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7" name="円/楕円 456"/>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8" name="テキスト ボックス 457"/>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121612</xdr:rowOff>
    </xdr:from>
    <xdr:to>
      <xdr:col>4</xdr:col>
      <xdr:colOff>1117600</xdr:colOff>
      <xdr:row>18</xdr:row>
      <xdr:rowOff>141532</xdr:rowOff>
    </xdr:to>
    <xdr:cxnSp macro="">
      <xdr:nvCxnSpPr>
        <xdr:cNvPr id="52" name="直線コネクタ 51"/>
        <xdr:cNvCxnSpPr/>
      </xdr:nvCxnSpPr>
      <xdr:spPr bwMode="auto">
        <a:xfrm flipV="1">
          <a:off x="5003800" y="3255337"/>
          <a:ext cx="6477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141532</xdr:rowOff>
    </xdr:from>
    <xdr:to>
      <xdr:col>4</xdr:col>
      <xdr:colOff>469900</xdr:colOff>
      <xdr:row>18</xdr:row>
      <xdr:rowOff>151362</xdr:rowOff>
    </xdr:to>
    <xdr:cxnSp macro="">
      <xdr:nvCxnSpPr>
        <xdr:cNvPr id="55" name="直線コネクタ 54"/>
        <xdr:cNvCxnSpPr/>
      </xdr:nvCxnSpPr>
      <xdr:spPr bwMode="auto">
        <a:xfrm flipV="1">
          <a:off x="4305300" y="3275257"/>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129961</xdr:rowOff>
    </xdr:from>
    <xdr:to>
      <xdr:col>3</xdr:col>
      <xdr:colOff>904875</xdr:colOff>
      <xdr:row>18</xdr:row>
      <xdr:rowOff>151362</xdr:rowOff>
    </xdr:to>
    <xdr:cxnSp macro="">
      <xdr:nvCxnSpPr>
        <xdr:cNvPr id="58" name="直線コネクタ 57"/>
        <xdr:cNvCxnSpPr/>
      </xdr:nvCxnSpPr>
      <xdr:spPr bwMode="auto">
        <a:xfrm>
          <a:off x="3606800" y="3263686"/>
          <a:ext cx="698500" cy="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129961</xdr:rowOff>
    </xdr:from>
    <xdr:to>
      <xdr:col>3</xdr:col>
      <xdr:colOff>206375</xdr:colOff>
      <xdr:row>18</xdr:row>
      <xdr:rowOff>154563</xdr:rowOff>
    </xdr:to>
    <xdr:cxnSp macro="">
      <xdr:nvCxnSpPr>
        <xdr:cNvPr id="61" name="直線コネクタ 60"/>
        <xdr:cNvCxnSpPr/>
      </xdr:nvCxnSpPr>
      <xdr:spPr bwMode="auto">
        <a:xfrm flipV="1">
          <a:off x="2908300" y="3263686"/>
          <a:ext cx="698500" cy="2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70812</xdr:rowOff>
    </xdr:from>
    <xdr:to>
      <xdr:col>5</xdr:col>
      <xdr:colOff>34925</xdr:colOff>
      <xdr:row>19</xdr:row>
      <xdr:rowOff>962</xdr:rowOff>
    </xdr:to>
    <xdr:sp macro="" textlink="">
      <xdr:nvSpPr>
        <xdr:cNvPr id="71" name="円/楕円 70"/>
        <xdr:cNvSpPr/>
      </xdr:nvSpPr>
      <xdr:spPr bwMode="auto">
        <a:xfrm>
          <a:off x="56007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42889</xdr:rowOff>
    </xdr:from>
    <xdr:ext cx="762000" cy="259045"/>
    <xdr:sp macro="" textlink="">
      <xdr:nvSpPr>
        <xdr:cNvPr id="72" name="人口1人当たり決算額の推移該当値テキスト130"/>
        <xdr:cNvSpPr txBox="1"/>
      </xdr:nvSpPr>
      <xdr:spPr>
        <a:xfrm>
          <a:off x="5740400" y="317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90732</xdr:rowOff>
    </xdr:from>
    <xdr:to>
      <xdr:col>4</xdr:col>
      <xdr:colOff>520700</xdr:colOff>
      <xdr:row>19</xdr:row>
      <xdr:rowOff>20882</xdr:rowOff>
    </xdr:to>
    <xdr:sp macro="" textlink="">
      <xdr:nvSpPr>
        <xdr:cNvPr id="73" name="円/楕円 72"/>
        <xdr:cNvSpPr/>
      </xdr:nvSpPr>
      <xdr:spPr bwMode="auto">
        <a:xfrm>
          <a:off x="49530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5659</xdr:rowOff>
    </xdr:from>
    <xdr:ext cx="736600" cy="259045"/>
    <xdr:sp macro="" textlink="">
      <xdr:nvSpPr>
        <xdr:cNvPr id="74" name="テキスト ボックス 73"/>
        <xdr:cNvSpPr txBox="1"/>
      </xdr:nvSpPr>
      <xdr:spPr>
        <a:xfrm>
          <a:off x="4622800" y="331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100562</xdr:rowOff>
    </xdr:from>
    <xdr:to>
      <xdr:col>3</xdr:col>
      <xdr:colOff>955675</xdr:colOff>
      <xdr:row>19</xdr:row>
      <xdr:rowOff>30712</xdr:rowOff>
    </xdr:to>
    <xdr:sp macro="" textlink="">
      <xdr:nvSpPr>
        <xdr:cNvPr id="75" name="円/楕円 74"/>
        <xdr:cNvSpPr/>
      </xdr:nvSpPr>
      <xdr:spPr bwMode="auto">
        <a:xfrm>
          <a:off x="4254500" y="323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15489</xdr:rowOff>
    </xdr:from>
    <xdr:ext cx="762000" cy="259045"/>
    <xdr:sp macro="" textlink="">
      <xdr:nvSpPr>
        <xdr:cNvPr id="76" name="テキスト ボックス 75"/>
        <xdr:cNvSpPr txBox="1"/>
      </xdr:nvSpPr>
      <xdr:spPr>
        <a:xfrm>
          <a:off x="3924300" y="33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79161</xdr:rowOff>
    </xdr:from>
    <xdr:to>
      <xdr:col>3</xdr:col>
      <xdr:colOff>257175</xdr:colOff>
      <xdr:row>19</xdr:row>
      <xdr:rowOff>9311</xdr:rowOff>
    </xdr:to>
    <xdr:sp macro="" textlink="">
      <xdr:nvSpPr>
        <xdr:cNvPr id="77" name="円/楕円 76"/>
        <xdr:cNvSpPr/>
      </xdr:nvSpPr>
      <xdr:spPr bwMode="auto">
        <a:xfrm>
          <a:off x="3556000" y="32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165538</xdr:rowOff>
    </xdr:from>
    <xdr:ext cx="762000" cy="259045"/>
    <xdr:sp macro="" textlink="">
      <xdr:nvSpPr>
        <xdr:cNvPr id="78" name="テキスト ボックス 77"/>
        <xdr:cNvSpPr txBox="1"/>
      </xdr:nvSpPr>
      <xdr:spPr>
        <a:xfrm>
          <a:off x="3225800" y="32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103763</xdr:rowOff>
    </xdr:from>
    <xdr:to>
      <xdr:col>2</xdr:col>
      <xdr:colOff>692150</xdr:colOff>
      <xdr:row>19</xdr:row>
      <xdr:rowOff>33913</xdr:rowOff>
    </xdr:to>
    <xdr:sp macro="" textlink="">
      <xdr:nvSpPr>
        <xdr:cNvPr id="79" name="円/楕円 78"/>
        <xdr:cNvSpPr/>
      </xdr:nvSpPr>
      <xdr:spPr bwMode="auto">
        <a:xfrm>
          <a:off x="2857500" y="323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18690</xdr:rowOff>
    </xdr:from>
    <xdr:ext cx="762000" cy="259045"/>
    <xdr:sp macro="" textlink="">
      <xdr:nvSpPr>
        <xdr:cNvPr id="80" name="テキスト ボックス 79"/>
        <xdr:cNvSpPr txBox="1"/>
      </xdr:nvSpPr>
      <xdr:spPr>
        <a:xfrm>
          <a:off x="2527300" y="332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153060</xdr:rowOff>
    </xdr:from>
    <xdr:to>
      <xdr:col>4</xdr:col>
      <xdr:colOff>1117600</xdr:colOff>
      <xdr:row>35</xdr:row>
      <xdr:rowOff>179787</xdr:rowOff>
    </xdr:to>
    <xdr:cxnSp macro="">
      <xdr:nvCxnSpPr>
        <xdr:cNvPr id="114" name="直線コネクタ 113"/>
        <xdr:cNvCxnSpPr/>
      </xdr:nvCxnSpPr>
      <xdr:spPr bwMode="auto">
        <a:xfrm>
          <a:off x="5003800" y="6763410"/>
          <a:ext cx="6477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63754</xdr:rowOff>
    </xdr:from>
    <xdr:to>
      <xdr:col>4</xdr:col>
      <xdr:colOff>469900</xdr:colOff>
      <xdr:row>35</xdr:row>
      <xdr:rowOff>153060</xdr:rowOff>
    </xdr:to>
    <xdr:cxnSp macro="">
      <xdr:nvCxnSpPr>
        <xdr:cNvPr id="117" name="直線コネクタ 116"/>
        <xdr:cNvCxnSpPr/>
      </xdr:nvCxnSpPr>
      <xdr:spPr bwMode="auto">
        <a:xfrm>
          <a:off x="4305300" y="6674104"/>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45847</xdr:rowOff>
    </xdr:from>
    <xdr:to>
      <xdr:col>3</xdr:col>
      <xdr:colOff>904875</xdr:colOff>
      <xdr:row>35</xdr:row>
      <xdr:rowOff>63754</xdr:rowOff>
    </xdr:to>
    <xdr:cxnSp macro="">
      <xdr:nvCxnSpPr>
        <xdr:cNvPr id="120" name="直線コネクタ 119"/>
        <xdr:cNvCxnSpPr/>
      </xdr:nvCxnSpPr>
      <xdr:spPr bwMode="auto">
        <a:xfrm>
          <a:off x="3606800" y="6656197"/>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257759</xdr:rowOff>
    </xdr:from>
    <xdr:to>
      <xdr:col>3</xdr:col>
      <xdr:colOff>206375</xdr:colOff>
      <xdr:row>35</xdr:row>
      <xdr:rowOff>45847</xdr:rowOff>
    </xdr:to>
    <xdr:cxnSp macro="">
      <xdr:nvCxnSpPr>
        <xdr:cNvPr id="123" name="直線コネクタ 122"/>
        <xdr:cNvCxnSpPr/>
      </xdr:nvCxnSpPr>
      <xdr:spPr bwMode="auto">
        <a:xfrm>
          <a:off x="2908300" y="6525209"/>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128987</xdr:rowOff>
    </xdr:from>
    <xdr:to>
      <xdr:col>5</xdr:col>
      <xdr:colOff>34925</xdr:colOff>
      <xdr:row>35</xdr:row>
      <xdr:rowOff>230587</xdr:rowOff>
    </xdr:to>
    <xdr:sp macro="" textlink="">
      <xdr:nvSpPr>
        <xdr:cNvPr id="133" name="円/楕円 132"/>
        <xdr:cNvSpPr/>
      </xdr:nvSpPr>
      <xdr:spPr bwMode="auto">
        <a:xfrm>
          <a:off x="56007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316964</xdr:rowOff>
    </xdr:from>
    <xdr:ext cx="762000" cy="259045"/>
    <xdr:sp macro="" textlink="">
      <xdr:nvSpPr>
        <xdr:cNvPr id="134" name="人口1人当たり決算額の推移該当値テキスト445"/>
        <xdr:cNvSpPr txBox="1"/>
      </xdr:nvSpPr>
      <xdr:spPr>
        <a:xfrm>
          <a:off x="5740400" y="658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102260</xdr:rowOff>
    </xdr:from>
    <xdr:to>
      <xdr:col>4</xdr:col>
      <xdr:colOff>520700</xdr:colOff>
      <xdr:row>35</xdr:row>
      <xdr:rowOff>203860</xdr:rowOff>
    </xdr:to>
    <xdr:sp macro="" textlink="">
      <xdr:nvSpPr>
        <xdr:cNvPr id="135" name="円/楕円 134"/>
        <xdr:cNvSpPr/>
      </xdr:nvSpPr>
      <xdr:spPr bwMode="auto">
        <a:xfrm>
          <a:off x="49530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214037</xdr:rowOff>
    </xdr:from>
    <xdr:ext cx="736600" cy="259045"/>
    <xdr:sp macro="" textlink="">
      <xdr:nvSpPr>
        <xdr:cNvPr id="136" name="テキスト ボックス 135"/>
        <xdr:cNvSpPr txBox="1"/>
      </xdr:nvSpPr>
      <xdr:spPr>
        <a:xfrm>
          <a:off x="4622800" y="648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12954</xdr:rowOff>
    </xdr:from>
    <xdr:to>
      <xdr:col>3</xdr:col>
      <xdr:colOff>955675</xdr:colOff>
      <xdr:row>35</xdr:row>
      <xdr:rowOff>114554</xdr:rowOff>
    </xdr:to>
    <xdr:sp macro="" textlink="">
      <xdr:nvSpPr>
        <xdr:cNvPr id="137" name="円/楕円 136"/>
        <xdr:cNvSpPr/>
      </xdr:nvSpPr>
      <xdr:spPr bwMode="auto">
        <a:xfrm>
          <a:off x="42545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124731</xdr:rowOff>
    </xdr:from>
    <xdr:ext cx="762000" cy="259045"/>
    <xdr:sp macro="" textlink="">
      <xdr:nvSpPr>
        <xdr:cNvPr id="138" name="テキスト ボックス 137"/>
        <xdr:cNvSpPr txBox="1"/>
      </xdr:nvSpPr>
      <xdr:spPr>
        <a:xfrm>
          <a:off x="39243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337947</xdr:rowOff>
    </xdr:from>
    <xdr:to>
      <xdr:col>3</xdr:col>
      <xdr:colOff>257175</xdr:colOff>
      <xdr:row>35</xdr:row>
      <xdr:rowOff>96647</xdr:rowOff>
    </xdr:to>
    <xdr:sp macro="" textlink="">
      <xdr:nvSpPr>
        <xdr:cNvPr id="139" name="円/楕円 138"/>
        <xdr:cNvSpPr/>
      </xdr:nvSpPr>
      <xdr:spPr bwMode="auto">
        <a:xfrm>
          <a:off x="3556000" y="66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106824</xdr:rowOff>
    </xdr:from>
    <xdr:ext cx="762000" cy="259045"/>
    <xdr:sp macro="" textlink="">
      <xdr:nvSpPr>
        <xdr:cNvPr id="140" name="テキスト ボックス 139"/>
        <xdr:cNvSpPr txBox="1"/>
      </xdr:nvSpPr>
      <xdr:spPr>
        <a:xfrm>
          <a:off x="3225800" y="63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206959</xdr:rowOff>
    </xdr:from>
    <xdr:to>
      <xdr:col>2</xdr:col>
      <xdr:colOff>692150</xdr:colOff>
      <xdr:row>34</xdr:row>
      <xdr:rowOff>308559</xdr:rowOff>
    </xdr:to>
    <xdr:sp macro="" textlink="">
      <xdr:nvSpPr>
        <xdr:cNvPr id="141" name="円/楕円 140"/>
        <xdr:cNvSpPr/>
      </xdr:nvSpPr>
      <xdr:spPr bwMode="auto">
        <a:xfrm>
          <a:off x="2857500" y="647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318736</xdr:rowOff>
    </xdr:from>
    <xdr:ext cx="762000" cy="259045"/>
    <xdr:sp macro="" textlink="">
      <xdr:nvSpPr>
        <xdr:cNvPr id="142" name="テキスト ボックス 141"/>
        <xdr:cNvSpPr txBox="1"/>
      </xdr:nvSpPr>
      <xdr:spPr>
        <a:xfrm>
          <a:off x="2527300" y="62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財政調整基金については、期間中取り崩しが無く、平成２５年度歳計剰余金については、直接積み立てを行った。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三戸町国民健康保険直診勘定三戸中央病院事業特別会計では、平成２０年度に公立病院特例債を発行し、資金不足額は平成２２年度に解消している。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その他会計は、期間中黒字を確保できている。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元利償還金は前年度から３２百万円減少している。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事業に対する繰り出しが増加しているため、前年度から４９百万円増加している。公立病院特例債の償還が終わる平成２７年度までは同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算入公債費等は、過疎対策事業債の活用により、前年度より４２百万円増加している。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公立病院特例債の償還が平成２７年度で終わるため、実質公債費比率は今後も低下していく見込みである。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一般会計等に係る地方債の現在高は、小中一貫教育学校建設に係る過疎対策事業債等の借入が多額であり、前年度と比較すると４４９百万円増加している。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一方、基準財政需要額算入見込額については、過疎対策事業債など交付税算入の有利な地方債の活用により、前年度より３２９百万円増加している。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公営企業債等繰入見込額は公立病院特例債の償還により減少しているが、依然高い水準にある。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病院事業、下水道事業の経営改革に努め、さらに充当可能基金を確保し、将来負担比率の抑制を図っていく。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7226189</v>
      </c>
      <c r="BO4" s="349"/>
      <c r="BP4" s="349"/>
      <c r="BQ4" s="349"/>
      <c r="BR4" s="349"/>
      <c r="BS4" s="349"/>
      <c r="BT4" s="349"/>
      <c r="BU4" s="350"/>
      <c r="BV4" s="348">
        <v>7655886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6930455</v>
      </c>
      <c r="BO5" s="386"/>
      <c r="BP5" s="386"/>
      <c r="BQ5" s="386"/>
      <c r="BR5" s="386"/>
      <c r="BS5" s="386"/>
      <c r="BT5" s="386"/>
      <c r="BU5" s="387"/>
      <c r="BV5" s="385">
        <v>7339895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295734</v>
      </c>
      <c r="BO6" s="386"/>
      <c r="BP6" s="386"/>
      <c r="BQ6" s="386"/>
      <c r="BR6" s="386"/>
      <c r="BS6" s="386"/>
      <c r="BT6" s="386"/>
      <c r="BU6" s="387"/>
      <c r="BV6" s="385">
        <v>315991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26692</v>
      </c>
      <c r="BO7" s="386"/>
      <c r="BP7" s="386"/>
      <c r="BQ7" s="386"/>
      <c r="BR7" s="386"/>
      <c r="BS7" s="386"/>
      <c r="BT7" s="386"/>
      <c r="BU7" s="387"/>
      <c r="BV7" s="385">
        <v>56570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3913621</v>
      </c>
      <c r="CU7" s="386"/>
      <c r="CV7" s="386"/>
      <c r="CW7" s="386"/>
      <c r="CX7" s="386"/>
      <c r="CY7" s="386"/>
      <c r="CZ7" s="386"/>
      <c r="DA7" s="387"/>
      <c r="DB7" s="385">
        <v>3973255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269042</v>
      </c>
      <c r="BO8" s="386"/>
      <c r="BP8" s="386"/>
      <c r="BQ8" s="386"/>
      <c r="BR8" s="386"/>
      <c r="BS8" s="386"/>
      <c r="BT8" s="386"/>
      <c r="BU8" s="387"/>
      <c r="BV8" s="385">
        <v>259421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11299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9621</v>
      </c>
      <c r="BO9" s="386"/>
      <c r="BP9" s="386"/>
      <c r="BQ9" s="386"/>
      <c r="BR9" s="386"/>
      <c r="BS9" s="386"/>
      <c r="BT9" s="386"/>
      <c r="BU9" s="387"/>
      <c r="BV9" s="385">
        <v>2581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12261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361</v>
      </c>
      <c r="BO10" s="386"/>
      <c r="BP10" s="386"/>
      <c r="BQ10" s="386"/>
      <c r="BR10" s="386"/>
      <c r="BS10" s="386"/>
      <c r="BT10" s="386"/>
      <c r="BU10" s="387"/>
      <c r="BV10" s="385">
        <v>132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56409</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11133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11084</v>
      </c>
      <c r="S13" s="467"/>
      <c r="T13" s="467"/>
      <c r="U13" s="467"/>
      <c r="V13" s="468"/>
      <c r="W13" s="401" t="s">
        <v>125</v>
      </c>
      <c r="X13" s="402"/>
      <c r="Y13" s="402"/>
      <c r="Z13" s="402"/>
      <c r="AA13" s="402"/>
      <c r="AB13" s="392"/>
      <c r="AC13" s="436">
        <v>1709</v>
      </c>
      <c r="AD13" s="437"/>
      <c r="AE13" s="437"/>
      <c r="AF13" s="437"/>
      <c r="AG13" s="476"/>
      <c r="AH13" s="436">
        <v>1984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66391</v>
      </c>
      <c r="BO13" s="386"/>
      <c r="BP13" s="386"/>
      <c r="BQ13" s="386"/>
      <c r="BR13" s="386"/>
      <c r="BS13" s="386"/>
      <c r="BT13" s="386"/>
      <c r="BU13" s="387"/>
      <c r="BV13" s="385">
        <v>2713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11410</v>
      </c>
      <c r="S14" s="467"/>
      <c r="T14" s="467"/>
      <c r="U14" s="467"/>
      <c r="V14" s="468"/>
      <c r="W14" s="375"/>
      <c r="X14" s="376"/>
      <c r="Y14" s="376"/>
      <c r="Z14" s="376"/>
      <c r="AA14" s="376"/>
      <c r="AB14" s="365"/>
      <c r="AC14" s="469">
        <v>31.8</v>
      </c>
      <c r="AD14" s="470"/>
      <c r="AE14" s="470"/>
      <c r="AF14" s="470"/>
      <c r="AG14" s="471"/>
      <c r="AH14" s="469">
        <v>32.200000000000003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116.5</v>
      </c>
      <c r="CU14" s="481"/>
      <c r="CV14" s="481"/>
      <c r="CW14" s="481"/>
      <c r="CX14" s="481"/>
      <c r="CY14" s="481"/>
      <c r="CZ14" s="481"/>
      <c r="DA14" s="482"/>
      <c r="DB14" s="480">
        <v>116.6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11362</v>
      </c>
      <c r="S15" s="467"/>
      <c r="T15" s="467"/>
      <c r="U15" s="467"/>
      <c r="V15" s="468"/>
      <c r="W15" s="401" t="s">
        <v>132</v>
      </c>
      <c r="X15" s="402"/>
      <c r="Y15" s="402"/>
      <c r="Z15" s="402"/>
      <c r="AA15" s="402"/>
      <c r="AB15" s="392"/>
      <c r="AC15" s="436">
        <v>1047</v>
      </c>
      <c r="AD15" s="437"/>
      <c r="AE15" s="437"/>
      <c r="AF15" s="437"/>
      <c r="AG15" s="476"/>
      <c r="AH15" s="436">
        <v>1315</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838377</v>
      </c>
      <c r="BO15" s="349"/>
      <c r="BP15" s="349"/>
      <c r="BQ15" s="349"/>
      <c r="BR15" s="349"/>
      <c r="BS15" s="349"/>
      <c r="BT15" s="349"/>
      <c r="BU15" s="350"/>
      <c r="BV15" s="348">
        <v>827775</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19.5</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3463773</v>
      </c>
      <c r="BO16" s="386"/>
      <c r="BP16" s="386"/>
      <c r="BQ16" s="386"/>
      <c r="BR16" s="386"/>
      <c r="BS16" s="386"/>
      <c r="BT16" s="386"/>
      <c r="BU16" s="387"/>
      <c r="BV16" s="385">
        <v>3522986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2620</v>
      </c>
      <c r="AD17" s="437"/>
      <c r="AE17" s="437"/>
      <c r="AF17" s="437"/>
      <c r="AG17" s="476"/>
      <c r="AH17" s="436">
        <v>2862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1058285</v>
      </c>
      <c r="BO17" s="386"/>
      <c r="BP17" s="386"/>
      <c r="BQ17" s="386"/>
      <c r="BR17" s="386"/>
      <c r="BS17" s="386"/>
      <c r="BT17" s="386"/>
      <c r="BU17" s="387"/>
      <c r="BV17" s="385">
        <v>1051448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151.79</v>
      </c>
      <c r="M18" s="498"/>
      <c r="N18" s="498"/>
      <c r="O18" s="498"/>
      <c r="P18" s="498"/>
      <c r="Q18" s="498"/>
      <c r="R18" s="499"/>
      <c r="S18" s="499"/>
      <c r="T18" s="499"/>
      <c r="U18" s="499"/>
      <c r="V18" s="500"/>
      <c r="W18" s="403"/>
      <c r="X18" s="404"/>
      <c r="Y18" s="404"/>
      <c r="Z18" s="404"/>
      <c r="AA18" s="404"/>
      <c r="AB18" s="395"/>
      <c r="AC18" s="501">
        <v>48.7</v>
      </c>
      <c r="AD18" s="502"/>
      <c r="AE18" s="502"/>
      <c r="AF18" s="502"/>
      <c r="AG18" s="503"/>
      <c r="AH18" s="501">
        <v>46.4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3478519</v>
      </c>
      <c r="BO18" s="386"/>
      <c r="BP18" s="386"/>
      <c r="BQ18" s="386"/>
      <c r="BR18" s="386"/>
      <c r="BS18" s="386"/>
      <c r="BT18" s="386"/>
      <c r="BU18" s="387"/>
      <c r="BV18" s="385">
        <v>3431413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4922594</v>
      </c>
      <c r="BO19" s="386"/>
      <c r="BP19" s="386"/>
      <c r="BQ19" s="386"/>
      <c r="BR19" s="386"/>
      <c r="BS19" s="386"/>
      <c r="BT19" s="386"/>
      <c r="BU19" s="387"/>
      <c r="BV19" s="385">
        <v>5060272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3961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7246559</v>
      </c>
      <c r="BO23" s="386"/>
      <c r="BP23" s="386"/>
      <c r="BQ23" s="386"/>
      <c r="BR23" s="386"/>
      <c r="BS23" s="386"/>
      <c r="BT23" s="386"/>
      <c r="BU23" s="387"/>
      <c r="BV23" s="385">
        <v>6798008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7680</v>
      </c>
      <c r="R24" s="437"/>
      <c r="S24" s="437"/>
      <c r="T24" s="437"/>
      <c r="U24" s="437"/>
      <c r="V24" s="476"/>
      <c r="W24" s="531"/>
      <c r="X24" s="519"/>
      <c r="Y24" s="520"/>
      <c r="Z24" s="435" t="s">
        <v>155</v>
      </c>
      <c r="AA24" s="415"/>
      <c r="AB24" s="415"/>
      <c r="AC24" s="415"/>
      <c r="AD24" s="415"/>
      <c r="AE24" s="415"/>
      <c r="AF24" s="415"/>
      <c r="AG24" s="416"/>
      <c r="AH24" s="436">
        <v>96</v>
      </c>
      <c r="AI24" s="437"/>
      <c r="AJ24" s="437"/>
      <c r="AK24" s="437"/>
      <c r="AL24" s="476"/>
      <c r="AM24" s="436">
        <v>276864</v>
      </c>
      <c r="AN24" s="437"/>
      <c r="AO24" s="437"/>
      <c r="AP24" s="437"/>
      <c r="AQ24" s="437"/>
      <c r="AR24" s="476"/>
      <c r="AS24" s="436">
        <v>2884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6575841</v>
      </c>
      <c r="BO24" s="386"/>
      <c r="BP24" s="386"/>
      <c r="BQ24" s="386"/>
      <c r="BR24" s="386"/>
      <c r="BS24" s="386"/>
      <c r="BT24" s="386"/>
      <c r="BU24" s="387"/>
      <c r="BV24" s="385">
        <v>5900285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6090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28815</v>
      </c>
      <c r="BO25" s="349"/>
      <c r="BP25" s="349"/>
      <c r="BQ25" s="349"/>
      <c r="BR25" s="349"/>
      <c r="BS25" s="349"/>
      <c r="BT25" s="349"/>
      <c r="BU25" s="350"/>
      <c r="BV25" s="348">
        <v>2520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5610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16320</v>
      </c>
      <c r="AN26" s="437"/>
      <c r="AO26" s="437"/>
      <c r="AP26" s="437"/>
      <c r="AQ26" s="437"/>
      <c r="AR26" s="476"/>
      <c r="AS26" s="436">
        <v>2720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2840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2410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415789</v>
      </c>
      <c r="BO28" s="349"/>
      <c r="BP28" s="349"/>
      <c r="BQ28" s="349"/>
      <c r="BR28" s="349"/>
      <c r="BS28" s="349"/>
      <c r="BT28" s="349"/>
      <c r="BU28" s="350"/>
      <c r="BV28" s="348">
        <v>285428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11</v>
      </c>
      <c r="M29" s="437"/>
      <c r="N29" s="437"/>
      <c r="O29" s="437"/>
      <c r="P29" s="476"/>
      <c r="Q29" s="436">
        <v>2260</v>
      </c>
      <c r="R29" s="437"/>
      <c r="S29" s="437"/>
      <c r="T29" s="437"/>
      <c r="U29" s="437"/>
      <c r="V29" s="476"/>
      <c r="W29" s="532"/>
      <c r="X29" s="533"/>
      <c r="Y29" s="534"/>
      <c r="Z29" s="435" t="s">
        <v>172</v>
      </c>
      <c r="AA29" s="415"/>
      <c r="AB29" s="415"/>
      <c r="AC29" s="415"/>
      <c r="AD29" s="415"/>
      <c r="AE29" s="415"/>
      <c r="AF29" s="415"/>
      <c r="AG29" s="416"/>
      <c r="AH29" s="436">
        <v>98</v>
      </c>
      <c r="AI29" s="437"/>
      <c r="AJ29" s="437"/>
      <c r="AK29" s="437"/>
      <c r="AL29" s="476"/>
      <c r="AM29" s="436">
        <v>283922</v>
      </c>
      <c r="AN29" s="437"/>
      <c r="AO29" s="437"/>
      <c r="AP29" s="437"/>
      <c r="AQ29" s="437"/>
      <c r="AR29" s="476"/>
      <c r="AS29" s="436">
        <v>2897</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366621</v>
      </c>
      <c r="BO29" s="386"/>
      <c r="BP29" s="386"/>
      <c r="BQ29" s="386"/>
      <c r="BR29" s="386"/>
      <c r="BS29" s="386"/>
      <c r="BT29" s="386"/>
      <c r="BU29" s="387"/>
      <c r="BV29" s="385">
        <v>446024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379225</v>
      </c>
      <c r="BO30" s="555"/>
      <c r="BP30" s="555"/>
      <c r="BQ30" s="555"/>
      <c r="BR30" s="555"/>
      <c r="BS30" s="555"/>
      <c r="BT30" s="555"/>
      <c r="BU30" s="556"/>
      <c r="BV30" s="554">
        <v>687135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三戸町国民健康保険事業勘定特別会計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三戸町国民健康保険直診勘定三戸中央病院事業特別会計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三戸町営簡易水道事業特別会計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八戸地域広域市町村圏事務組合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三戸町学校給食共同調理場特別会計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三戸町介護保険特別会計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三戸町下水道事業特別会計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三戸地区塵芥処理事務組合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三戸町後期高齢者医療特別会計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八戸圏域水道企業団</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田子高原広域事務組合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三戸郡福祉事務組合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三戸地区環境整備事務組合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青森県市町村総合事務組合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青森県後期高齢者医療広域連合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青森県後期高齢者医療広域連合　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青森県市町村職員退職手当組合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5970</v>
      </c>
      <c r="J41" s="83">
        <v>6395</v>
      </c>
      <c r="K41" s="83">
        <v>6537</v>
      </c>
      <c r="L41" s="83">
        <v>6798</v>
      </c>
      <c r="M41" s="84">
        <v>7247</v>
      </c>
    </row>
    <row r="42" spans="2:13" ht="27.75" customHeight="1" x14ac:dyDescent="0.15">
      <c r="B42" s="1171"/>
      <c r="C42" s="1172"/>
      <c r="D42" s="85"/>
      <c r="E42" s="1177" t="s">
        <v>26</v>
      </c>
      <c r="F42" s="1177"/>
      <c r="G42" s="1177"/>
      <c r="H42" s="1178"/>
      <c r="I42" s="86">
        <v>33</v>
      </c>
      <c r="J42" s="87">
        <v>13</v>
      </c>
      <c r="K42" s="87">
        <v>3</v>
      </c>
      <c r="L42" s="87" t="s">
        <v>479</v>
      </c>
      <c r="M42" s="88" t="s">
        <v>479</v>
      </c>
    </row>
    <row r="43" spans="2:13" ht="27.75" customHeight="1" x14ac:dyDescent="0.15">
      <c r="B43" s="1171"/>
      <c r="C43" s="1172"/>
      <c r="D43" s="85"/>
      <c r="E43" s="1177" t="s">
        <v>27</v>
      </c>
      <c r="F43" s="1177"/>
      <c r="G43" s="1177"/>
      <c r="H43" s="1178"/>
      <c r="I43" s="86">
        <v>5396</v>
      </c>
      <c r="J43" s="87">
        <v>5137</v>
      </c>
      <c r="K43" s="87">
        <v>5000</v>
      </c>
      <c r="L43" s="87">
        <v>5004</v>
      </c>
      <c r="M43" s="88">
        <v>4801</v>
      </c>
    </row>
    <row r="44" spans="2:13" ht="27.75" customHeight="1" x14ac:dyDescent="0.15">
      <c r="B44" s="1171"/>
      <c r="C44" s="1172"/>
      <c r="D44" s="85"/>
      <c r="E44" s="1177" t="s">
        <v>28</v>
      </c>
      <c r="F44" s="1177"/>
      <c r="G44" s="1177"/>
      <c r="H44" s="1178"/>
      <c r="I44" s="86">
        <v>342</v>
      </c>
      <c r="J44" s="87">
        <v>337</v>
      </c>
      <c r="K44" s="87">
        <v>293</v>
      </c>
      <c r="L44" s="87">
        <v>261</v>
      </c>
      <c r="M44" s="88">
        <v>240</v>
      </c>
    </row>
    <row r="45" spans="2:13" ht="27.75" customHeight="1" x14ac:dyDescent="0.15">
      <c r="B45" s="1171"/>
      <c r="C45" s="1172"/>
      <c r="D45" s="85"/>
      <c r="E45" s="1177" t="s">
        <v>29</v>
      </c>
      <c r="F45" s="1177"/>
      <c r="G45" s="1177"/>
      <c r="H45" s="1178"/>
      <c r="I45" s="86">
        <v>916</v>
      </c>
      <c r="J45" s="87">
        <v>877</v>
      </c>
      <c r="K45" s="87">
        <v>811</v>
      </c>
      <c r="L45" s="87">
        <v>732</v>
      </c>
      <c r="M45" s="88">
        <v>714</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1216</v>
      </c>
      <c r="J49" s="87">
        <v>1288</v>
      </c>
      <c r="K49" s="87">
        <v>1362</v>
      </c>
      <c r="L49" s="87">
        <v>1368</v>
      </c>
      <c r="M49" s="88">
        <v>1364</v>
      </c>
    </row>
    <row r="50" spans="2:13" ht="27.75" customHeight="1" x14ac:dyDescent="0.15">
      <c r="B50" s="1171"/>
      <c r="C50" s="1172"/>
      <c r="D50" s="85"/>
      <c r="E50" s="1177" t="s">
        <v>35</v>
      </c>
      <c r="F50" s="1177"/>
      <c r="G50" s="1177"/>
      <c r="H50" s="1178"/>
      <c r="I50" s="86" t="s">
        <v>479</v>
      </c>
      <c r="J50" s="87" t="s">
        <v>479</v>
      </c>
      <c r="K50" s="87" t="s">
        <v>479</v>
      </c>
      <c r="L50" s="87" t="s">
        <v>479</v>
      </c>
      <c r="M50" s="88" t="s">
        <v>479</v>
      </c>
    </row>
    <row r="51" spans="2:13" ht="27.75" customHeight="1" x14ac:dyDescent="0.15">
      <c r="B51" s="1173"/>
      <c r="C51" s="1174"/>
      <c r="D51" s="85"/>
      <c r="E51" s="1177" t="s">
        <v>36</v>
      </c>
      <c r="F51" s="1177"/>
      <c r="G51" s="1177"/>
      <c r="H51" s="1178"/>
      <c r="I51" s="86">
        <v>6654</v>
      </c>
      <c r="J51" s="87">
        <v>7067</v>
      </c>
      <c r="K51" s="87">
        <v>7095</v>
      </c>
      <c r="L51" s="87">
        <v>7432</v>
      </c>
      <c r="M51" s="88">
        <v>7761</v>
      </c>
    </row>
    <row r="52" spans="2:13" ht="27.75" customHeight="1" thickBot="1" x14ac:dyDescent="0.2">
      <c r="B52" s="1181" t="s">
        <v>37</v>
      </c>
      <c r="C52" s="1182"/>
      <c r="D52" s="90"/>
      <c r="E52" s="1183" t="s">
        <v>38</v>
      </c>
      <c r="F52" s="1183"/>
      <c r="G52" s="1183"/>
      <c r="H52" s="1184"/>
      <c r="I52" s="91">
        <v>4787</v>
      </c>
      <c r="J52" s="92">
        <v>4404</v>
      </c>
      <c r="K52" s="92">
        <v>4188</v>
      </c>
      <c r="L52" s="92">
        <v>3996</v>
      </c>
      <c r="M52" s="93">
        <v>3876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50463</v>
      </c>
      <c r="E3" s="116"/>
      <c r="F3" s="117">
        <v>147869</v>
      </c>
      <c r="G3" s="118"/>
      <c r="H3" s="119"/>
    </row>
    <row r="4" spans="1:8" x14ac:dyDescent="0.15">
      <c r="A4" s="120"/>
      <c r="B4" s="121"/>
      <c r="C4" s="122"/>
      <c r="D4" s="123">
        <v>38199</v>
      </c>
      <c r="E4" s="124"/>
      <c r="F4" s="125">
        <v>63271</v>
      </c>
      <c r="G4" s="126"/>
      <c r="H4" s="127"/>
    </row>
    <row r="5" spans="1:8" x14ac:dyDescent="0.15">
      <c r="A5" s="108" t="s">
        <v>511</v>
      </c>
      <c r="B5" s="113"/>
      <c r="C5" s="114"/>
      <c r="D5" s="115">
        <v>136186</v>
      </c>
      <c r="E5" s="116"/>
      <c r="F5" s="117">
        <v>117242</v>
      </c>
      <c r="G5" s="118"/>
      <c r="H5" s="119"/>
    </row>
    <row r="6" spans="1:8" x14ac:dyDescent="0.15">
      <c r="A6" s="120"/>
      <c r="B6" s="121"/>
      <c r="C6" s="122"/>
      <c r="D6" s="123">
        <v>76739</v>
      </c>
      <c r="E6" s="124"/>
      <c r="F6" s="125">
        <v>59388</v>
      </c>
      <c r="G6" s="126"/>
      <c r="H6" s="127"/>
    </row>
    <row r="7" spans="1:8" x14ac:dyDescent="0.15">
      <c r="A7" s="108" t="s">
        <v>512</v>
      </c>
      <c r="B7" s="113"/>
      <c r="C7" s="114"/>
      <c r="D7" s="115">
        <v>73619</v>
      </c>
      <c r="E7" s="116"/>
      <c r="F7" s="117">
        <v>114097</v>
      </c>
      <c r="G7" s="118"/>
      <c r="H7" s="119"/>
    </row>
    <row r="8" spans="1:8" x14ac:dyDescent="0.15">
      <c r="A8" s="120"/>
      <c r="B8" s="121"/>
      <c r="C8" s="122"/>
      <c r="D8" s="123">
        <v>31721</v>
      </c>
      <c r="E8" s="124"/>
      <c r="F8" s="125">
        <v>61630</v>
      </c>
      <c r="G8" s="126"/>
      <c r="H8" s="127"/>
    </row>
    <row r="9" spans="1:8" x14ac:dyDescent="0.15">
      <c r="A9" s="108" t="s">
        <v>513</v>
      </c>
      <c r="B9" s="113"/>
      <c r="C9" s="114"/>
      <c r="D9" s="115">
        <v>125987</v>
      </c>
      <c r="E9" s="116"/>
      <c r="F9" s="117">
        <v>136577</v>
      </c>
      <c r="G9" s="118"/>
      <c r="H9" s="119"/>
    </row>
    <row r="10" spans="1:8" x14ac:dyDescent="0.15">
      <c r="A10" s="120"/>
      <c r="B10" s="121"/>
      <c r="C10" s="122"/>
      <c r="D10" s="123">
        <v>48403</v>
      </c>
      <c r="E10" s="124"/>
      <c r="F10" s="125">
        <v>59645</v>
      </c>
      <c r="G10" s="126"/>
      <c r="H10" s="127"/>
    </row>
    <row r="11" spans="1:8" x14ac:dyDescent="0.15">
      <c r="A11" s="108" t="s">
        <v>514</v>
      </c>
      <c r="B11" s="113"/>
      <c r="C11" s="114"/>
      <c r="D11" s="115">
        <v>103426</v>
      </c>
      <c r="E11" s="116"/>
      <c r="F11" s="117">
        <v>132212</v>
      </c>
      <c r="G11" s="118"/>
      <c r="H11" s="119"/>
    </row>
    <row r="12" spans="1:8" x14ac:dyDescent="0.15">
      <c r="A12" s="120"/>
      <c r="B12" s="121"/>
      <c r="C12" s="128"/>
      <c r="D12" s="123">
        <v>92017</v>
      </c>
      <c r="E12" s="124"/>
      <c r="F12" s="125">
        <v>67114</v>
      </c>
      <c r="G12" s="126"/>
      <c r="H12" s="127"/>
    </row>
    <row r="13" spans="1:8" x14ac:dyDescent="0.15">
      <c r="A13" s="108"/>
      <c r="B13" s="113"/>
      <c r="C13" s="129"/>
      <c r="D13" s="130">
        <v>97936</v>
      </c>
      <c r="E13" s="131"/>
      <c r="F13" s="132">
        <v>129599</v>
      </c>
      <c r="G13" s="133"/>
      <c r="H13" s="119"/>
    </row>
    <row r="14" spans="1:8" x14ac:dyDescent="0.15">
      <c r="A14" s="120"/>
      <c r="B14" s="121"/>
      <c r="C14" s="122"/>
      <c r="D14" s="123">
        <v>57416</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8.57</v>
      </c>
      <c r="C19" s="134">
        <f>ROUND(VALUE(SUBSTITUTE(実質収支比率等に係る経年分析!G$48,"▲","-")),2)</f>
        <v>8.44</v>
      </c>
      <c r="D19" s="134">
        <f>ROUND(VALUE(SUBSTITUTE(実質収支比率等に係る経年分析!H$48,"▲","-")),2)</f>
        <v>6.51</v>
      </c>
      <c r="E19" s="134">
        <f>ROUND(VALUE(SUBSTITUTE(実質収支比率等に係る経年分析!I$48,"▲","-")),2)</f>
        <v>6.53</v>
      </c>
      <c r="F19" s="134">
        <f>ROUND(VALUE(SUBSTITUTE(実質収支比率等に係る経年分析!J$48,"▲","-")),2)</f>
        <v>6.87</v>
      </c>
    </row>
    <row r="20" spans="1:11" x14ac:dyDescent="0.15">
      <c r="A20" s="134" t="s">
        <v>43</v>
      </c>
      <c r="B20" s="134">
        <f>ROUND(VALUE(SUBSTITUTE(実質収支比率等に係る経年分析!F$47,"▲","-")),2)</f>
        <v>3.86</v>
      </c>
      <c r="C20" s="134">
        <f>ROUND(VALUE(SUBSTITUTE(実質収支比率等に係る経年分析!G$47,"▲","-")),2)</f>
        <v>3.99</v>
      </c>
      <c r="D20" s="134">
        <f>ROUND(VALUE(SUBSTITUTE(実質収支比率等に係る経年分析!H$47,"▲","-")),2)</f>
        <v>3.96</v>
      </c>
      <c r="E20" s="134">
        <f>ROUND(VALUE(SUBSTITUTE(実質収支比率等に係る経年分析!I$47,"▲","-")),2)</f>
        <v>7.18</v>
      </c>
      <c r="F20" s="134">
        <f>ROUND(VALUE(SUBSTITUTE(実質収支比率等に係る経年分析!J$47,"▲","-")),2)</f>
        <v>10.62</v>
      </c>
    </row>
    <row r="21" spans="1:11" x14ac:dyDescent="0.15">
      <c r="A21" s="134" t="s">
        <v>44</v>
      </c>
      <c r="B21" s="134">
        <f>IF(ISNUMBER(VALUE(SUBSTITUTE(実質収支比率等に係る経年分析!F$49,"▲","-"))),ROUND(VALUE(SUBSTITUTE(実質収支比率等に係る経年分析!F$49,"▲","-")),2),NA())</f>
        <v>4.01</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1.7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三戸町国民健康保険直診勘定三戸中央病院事業特別会計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三戸町学校給食共同調理場特別会計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三戸町後期高齢者医療特別会計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三戸町営簡易水道事業特別会計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三戸町下水道事業特別会計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15">
      <c r="A34" s="135" t="str">
        <f>IF(連結実質赤字比率に係る赤字・黒字の構成分析!C$36="",NA(),連結実質赤字比率に係る赤字・黒字の構成分析!C$36)</f>
        <v>三戸町介護保険特別会計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x14ac:dyDescent="0.15">
      <c r="A35" s="135" t="str">
        <f>IF(連結実質赤字比率に係る赤字・黒字の構成分析!C$35="",NA(),連結実質赤字比率に係る赤字・黒字の構成分析!C$35)</f>
        <v>三戸町国民健康保険事業勘定特別会計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567</v>
      </c>
      <c r="E42" s="136"/>
      <c r="F42" s="136"/>
      <c r="G42" s="136">
        <f>'実質公債費比率（分子）の構造'!L$52</f>
        <v>551</v>
      </c>
      <c r="H42" s="136"/>
      <c r="I42" s="136"/>
      <c r="J42" s="136">
        <f>'実質公債費比率（分子）の構造'!M$52</f>
        <v>545</v>
      </c>
      <c r="K42" s="136"/>
      <c r="L42" s="136"/>
      <c r="M42" s="136">
        <f>'実質公債費比率（分子）の構造'!N$52</f>
        <v>547</v>
      </c>
      <c r="N42" s="136"/>
      <c r="O42" s="136"/>
      <c r="P42" s="136">
        <f>'実質公債費比率（分子）の構造'!O$52</f>
        <v>589</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26</v>
      </c>
      <c r="C44" s="136"/>
      <c r="D44" s="136"/>
      <c r="E44" s="136">
        <f>'実質公債費比率（分子）の構造'!L$50</f>
        <v>21</v>
      </c>
      <c r="F44" s="136"/>
      <c r="G44" s="136"/>
      <c r="H44" s="136">
        <f>'実質公債費比率（分子）の構造'!M$50</f>
        <v>11</v>
      </c>
      <c r="I44" s="136"/>
      <c r="J44" s="136"/>
      <c r="K44" s="136">
        <f>'実質公債費比率（分子）の構造'!N$50</f>
        <v>3</v>
      </c>
      <c r="L44" s="136"/>
      <c r="M44" s="136"/>
      <c r="N44" s="136">
        <f>'実質公債費比率（分子）の構造'!O$50</f>
        <v>0</v>
      </c>
      <c r="O44" s="136"/>
      <c r="P44" s="136"/>
    </row>
    <row r="45" spans="1:16" x14ac:dyDescent="0.15">
      <c r="A45" s="136" t="s">
        <v>54</v>
      </c>
      <c r="B45" s="136">
        <f>'実質公債費比率（分子）の構造'!K$49</f>
        <v>55</v>
      </c>
      <c r="C45" s="136"/>
      <c r="D45" s="136"/>
      <c r="E45" s="136">
        <f>'実質公債費比率（分子）の構造'!L$49</f>
        <v>61</v>
      </c>
      <c r="F45" s="136"/>
      <c r="G45" s="136"/>
      <c r="H45" s="136">
        <f>'実質公債費比率（分子）の構造'!M$49</f>
        <v>51</v>
      </c>
      <c r="I45" s="136"/>
      <c r="J45" s="136"/>
      <c r="K45" s="136">
        <f>'実質公債費比率（分子）の構造'!N$49</f>
        <v>41</v>
      </c>
      <c r="L45" s="136"/>
      <c r="M45" s="136"/>
      <c r="N45" s="136">
        <f>'実質公債費比率（分子）の構造'!O$49</f>
        <v>42</v>
      </c>
      <c r="O45" s="136"/>
      <c r="P45" s="136"/>
    </row>
    <row r="46" spans="1:16" x14ac:dyDescent="0.15">
      <c r="A46" s="136" t="s">
        <v>55</v>
      </c>
      <c r="B46" s="136">
        <f>'実質公債費比率（分子）の構造'!K$48</f>
        <v>264</v>
      </c>
      <c r="C46" s="136"/>
      <c r="D46" s="136"/>
      <c r="E46" s="136">
        <f>'実質公債費比率（分子）の構造'!L$48</f>
        <v>272</v>
      </c>
      <c r="F46" s="136"/>
      <c r="G46" s="136"/>
      <c r="H46" s="136">
        <f>'実質公債費比率（分子）の構造'!M$48</f>
        <v>333</v>
      </c>
      <c r="I46" s="136"/>
      <c r="J46" s="136"/>
      <c r="K46" s="136">
        <f>'実質公債費比率（分子）の構造'!N$48</f>
        <v>331</v>
      </c>
      <c r="L46" s="136"/>
      <c r="M46" s="136"/>
      <c r="N46" s="136">
        <f>'実質公債費比率（分子）の構造'!O$48</f>
        <v>380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868</v>
      </c>
      <c r="C49" s="136"/>
      <c r="D49" s="136"/>
      <c r="E49" s="136">
        <f>'実質公債費比率（分子）の構造'!L$45</f>
        <v>749</v>
      </c>
      <c r="F49" s="136"/>
      <c r="G49" s="136"/>
      <c r="H49" s="136">
        <f>'実質公債費比率（分子）の構造'!M$45</f>
        <v>684</v>
      </c>
      <c r="I49" s="136"/>
      <c r="J49" s="136"/>
      <c r="K49" s="136">
        <f>'実質公債費比率（分子）の構造'!N$45</f>
        <v>646</v>
      </c>
      <c r="L49" s="136"/>
      <c r="M49" s="136"/>
      <c r="N49" s="136">
        <f>'実質公債費比率（分子）の構造'!O$45</f>
        <v>614</v>
      </c>
      <c r="O49" s="136"/>
      <c r="P49" s="136"/>
    </row>
    <row r="50" spans="1:16" x14ac:dyDescent="0.15">
      <c r="A50" s="136" t="s">
        <v>59</v>
      </c>
      <c r="B50" s="136" t="e">
        <f>NA()</f>
        <v>#N/A</v>
      </c>
      <c r="C50" s="136">
        <f>IF(ISNUMBER('実質公債費比率（分子）の構造'!K$53),'実質公債費比率（分子）の構造'!K$53,NA())</f>
        <v>646</v>
      </c>
      <c r="D50" s="136" t="e">
        <f>NA()</f>
        <v>#N/A</v>
      </c>
      <c r="E50" s="136" t="e">
        <f>NA()</f>
        <v>#N/A</v>
      </c>
      <c r="F50" s="136">
        <f>IF(ISNUMBER('実質公債費比率（分子）の構造'!L$53),'実質公債費比率（分子）の構造'!L$53,NA())</f>
        <v>552</v>
      </c>
      <c r="G50" s="136" t="e">
        <f>NA()</f>
        <v>#N/A</v>
      </c>
      <c r="H50" s="136" t="e">
        <f>NA()</f>
        <v>#N/A</v>
      </c>
      <c r="I50" s="136">
        <f>IF(ISNUMBER('実質公債費比率（分子）の構造'!M$53),'実質公債費比率（分子）の構造'!M$53,NA())</f>
        <v>534</v>
      </c>
      <c r="J50" s="136" t="e">
        <f>NA()</f>
        <v>#N/A</v>
      </c>
      <c r="K50" s="136" t="e">
        <f>NA()</f>
        <v>#N/A</v>
      </c>
      <c r="L50" s="136">
        <f>IF(ISNUMBER('実質公債費比率（分子）の構造'!N$53),'実質公債費比率（分子）の構造'!N$53,NA())</f>
        <v>474</v>
      </c>
      <c r="M50" s="136" t="e">
        <f>NA()</f>
        <v>#N/A</v>
      </c>
      <c r="N50" s="136" t="e">
        <f>NA()</f>
        <v>#N/A</v>
      </c>
      <c r="O50" s="136">
        <f>IF(ISNUMBER('実質公債費比率（分子）の構造'!O$53),'実質公債費比率（分子）の構造'!O$53,NA())</f>
        <v>447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6654</v>
      </c>
      <c r="E56" s="135"/>
      <c r="F56" s="135"/>
      <c r="G56" s="135">
        <f>'将来負担比率（分子）の構造'!J$51</f>
        <v>7067</v>
      </c>
      <c r="H56" s="135"/>
      <c r="I56" s="135"/>
      <c r="J56" s="135">
        <f>'将来負担比率（分子）の構造'!K$51</f>
        <v>7095</v>
      </c>
      <c r="K56" s="135"/>
      <c r="L56" s="135"/>
      <c r="M56" s="135">
        <f>'将来負担比率（分子）の構造'!L$51</f>
        <v>7432</v>
      </c>
      <c r="N56" s="135"/>
      <c r="O56" s="135"/>
      <c r="P56" s="135">
        <f>'将来負担比率（分子）の構造'!M$51</f>
        <v>7761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1216</v>
      </c>
      <c r="E58" s="135"/>
      <c r="F58" s="135"/>
      <c r="G58" s="135">
        <f>'将来負担比率（分子）の構造'!J$49</f>
        <v>1288</v>
      </c>
      <c r="H58" s="135"/>
      <c r="I58" s="135"/>
      <c r="J58" s="135">
        <f>'将来負担比率（分子）の構造'!K$49</f>
        <v>1362</v>
      </c>
      <c r="K58" s="135"/>
      <c r="L58" s="135"/>
      <c r="M58" s="135">
        <f>'将来負担比率（分子）の構造'!L$49</f>
        <v>1368</v>
      </c>
      <c r="N58" s="135"/>
      <c r="O58" s="135"/>
      <c r="P58" s="135">
        <f>'将来負担比率（分子）の構造'!M$49</f>
        <v>1364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916</v>
      </c>
      <c r="C62" s="135"/>
      <c r="D62" s="135"/>
      <c r="E62" s="135">
        <f>'将来負担比率（分子）の構造'!J$45</f>
        <v>877</v>
      </c>
      <c r="F62" s="135"/>
      <c r="G62" s="135"/>
      <c r="H62" s="135">
        <f>'将来負担比率（分子）の構造'!K$45</f>
        <v>811</v>
      </c>
      <c r="I62" s="135"/>
      <c r="J62" s="135"/>
      <c r="K62" s="135">
        <f>'将来負担比率（分子）の構造'!L$45</f>
        <v>732</v>
      </c>
      <c r="L62" s="135"/>
      <c r="M62" s="135"/>
      <c r="N62" s="135">
        <f>'将来負担比率（分子）の構造'!M$45</f>
        <v>714</v>
      </c>
      <c r="O62" s="135"/>
      <c r="P62" s="135"/>
    </row>
    <row r="63" spans="1:16" x14ac:dyDescent="0.15">
      <c r="A63" s="135" t="s">
        <v>28</v>
      </c>
      <c r="B63" s="135">
        <f>'将来負担比率（分子）の構造'!I$44</f>
        <v>342</v>
      </c>
      <c r="C63" s="135"/>
      <c r="D63" s="135"/>
      <c r="E63" s="135">
        <f>'将来負担比率（分子）の構造'!J$44</f>
        <v>337</v>
      </c>
      <c r="F63" s="135"/>
      <c r="G63" s="135"/>
      <c r="H63" s="135">
        <f>'将来負担比率（分子）の構造'!K$44</f>
        <v>293</v>
      </c>
      <c r="I63" s="135"/>
      <c r="J63" s="135"/>
      <c r="K63" s="135">
        <f>'将来負担比率（分子）の構造'!L$44</f>
        <v>261</v>
      </c>
      <c r="L63" s="135"/>
      <c r="M63" s="135"/>
      <c r="N63" s="135">
        <f>'将来負担比率（分子）の構造'!M$44</f>
        <v>240</v>
      </c>
      <c r="O63" s="135"/>
      <c r="P63" s="135"/>
    </row>
    <row r="64" spans="1:16" x14ac:dyDescent="0.15">
      <c r="A64" s="135" t="s">
        <v>27</v>
      </c>
      <c r="B64" s="135">
        <f>'将来負担比率（分子）の構造'!I$43</f>
        <v>5396</v>
      </c>
      <c r="C64" s="135"/>
      <c r="D64" s="135"/>
      <c r="E64" s="135">
        <f>'将来負担比率（分子）の構造'!J$43</f>
        <v>5137</v>
      </c>
      <c r="F64" s="135"/>
      <c r="G64" s="135"/>
      <c r="H64" s="135">
        <f>'将来負担比率（分子）の構造'!K$43</f>
        <v>5000</v>
      </c>
      <c r="I64" s="135"/>
      <c r="J64" s="135"/>
      <c r="K64" s="135">
        <f>'将来負担比率（分子）の構造'!L$43</f>
        <v>5004</v>
      </c>
      <c r="L64" s="135"/>
      <c r="M64" s="135"/>
      <c r="N64" s="135">
        <f>'将来負担比率（分子）の構造'!M$43</f>
        <v>4801</v>
      </c>
      <c r="O64" s="135"/>
      <c r="P64" s="135"/>
    </row>
    <row r="65" spans="1:16" x14ac:dyDescent="0.15">
      <c r="A65" s="135" t="s">
        <v>26</v>
      </c>
      <c r="B65" s="135">
        <f>'将来負担比率（分子）の構造'!I$42</f>
        <v>33</v>
      </c>
      <c r="C65" s="135"/>
      <c r="D65" s="135"/>
      <c r="E65" s="135">
        <f>'将来負担比率（分子）の構造'!J$42</f>
        <v>13</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5970</v>
      </c>
      <c r="C66" s="135"/>
      <c r="D66" s="135"/>
      <c r="E66" s="135">
        <f>'将来負担比率（分子）の構造'!J$41</f>
        <v>6395</v>
      </c>
      <c r="F66" s="135"/>
      <c r="G66" s="135"/>
      <c r="H66" s="135">
        <f>'将来負担比率（分子）の構造'!K$41</f>
        <v>6537</v>
      </c>
      <c r="I66" s="135"/>
      <c r="J66" s="135"/>
      <c r="K66" s="135">
        <f>'将来負担比率（分子）の構造'!L$41</f>
        <v>6798</v>
      </c>
      <c r="L66" s="135"/>
      <c r="M66" s="135"/>
      <c r="N66" s="135">
        <f>'将来負担比率（分子）の構造'!M$41</f>
        <v>7247</v>
      </c>
      <c r="O66" s="135"/>
      <c r="P66" s="135"/>
    </row>
    <row r="67" spans="1:16" x14ac:dyDescent="0.15">
      <c r="A67" s="135" t="s">
        <v>63</v>
      </c>
      <c r="B67" s="135" t="e">
        <f>NA()</f>
        <v>#N/A</v>
      </c>
      <c r="C67" s="135">
        <f>IF(ISNUMBER('将来負担比率（分子）の構造'!I$52), IF('将来負担比率（分子）の構造'!I$52 &lt; 0, 0, '将来負担比率（分子）の構造'!I$52), NA())</f>
        <v>4787</v>
      </c>
      <c r="D67" s="135" t="e">
        <f>NA()</f>
        <v>#N/A</v>
      </c>
      <c r="E67" s="135" t="e">
        <f>NA()</f>
        <v>#N/A</v>
      </c>
      <c r="F67" s="135">
        <f>IF(ISNUMBER('将来負担比率（分子）の構造'!J$52), IF('将来負担比率（分子）の構造'!J$52 &lt; 0, 0, '将来負担比率（分子）の構造'!J$52), NA())</f>
        <v>4404</v>
      </c>
      <c r="G67" s="135" t="e">
        <f>NA()</f>
        <v>#N/A</v>
      </c>
      <c r="H67" s="135" t="e">
        <f>NA()</f>
        <v>#N/A</v>
      </c>
      <c r="I67" s="135">
        <f>IF(ISNUMBER('将来負担比率（分子）の構造'!K$52), IF('将来負担比率（分子）の構造'!K$52 &lt; 0, 0, '将来負担比率（分子）の構造'!K$52), NA())</f>
        <v>4188</v>
      </c>
      <c r="J67" s="135" t="e">
        <f>NA()</f>
        <v>#N/A</v>
      </c>
      <c r="K67" s="135" t="e">
        <f>NA()</f>
        <v>#N/A</v>
      </c>
      <c r="L67" s="135">
        <f>IF(ISNUMBER('将来負担比率（分子）の構造'!L$52), IF('将来負担比率（分子）の構造'!L$52 &lt; 0, 0, '将来負担比率（分子）の構造'!L$52), NA())</f>
        <v>3996</v>
      </c>
      <c r="M67" s="135" t="e">
        <f>NA()</f>
        <v>#N/A</v>
      </c>
      <c r="N67" s="135" t="e">
        <f>NA()</f>
        <v>#N/A</v>
      </c>
      <c r="O67" s="135">
        <f>IF(ISNUMBER('将来負担比率（分子）の構造'!M$52), IF('将来負担比率（分子）の構造'!M$52 &lt; 0, 0, '将来負担比率（分子）の構造'!M$52), NA())</f>
        <v>3876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825415</v>
      </c>
      <c r="S5" s="583"/>
      <c r="T5" s="583"/>
      <c r="U5" s="583"/>
      <c r="V5" s="583"/>
      <c r="W5" s="583"/>
      <c r="X5" s="583"/>
      <c r="Y5" s="584"/>
      <c r="Z5" s="585">
        <v>11.4</v>
      </c>
      <c r="AA5" s="585"/>
      <c r="AB5" s="585"/>
      <c r="AC5" s="585"/>
      <c r="AD5" s="586">
        <v>825415</v>
      </c>
      <c r="AE5" s="586"/>
      <c r="AF5" s="586"/>
      <c r="AG5" s="586"/>
      <c r="AH5" s="586"/>
      <c r="AI5" s="586"/>
      <c r="AJ5" s="586"/>
      <c r="AK5" s="586"/>
      <c r="AL5" s="587">
        <v>22.4</v>
      </c>
      <c r="AM5" s="588"/>
      <c r="AN5" s="588"/>
      <c r="AO5" s="589"/>
      <c r="AP5" s="579" t="s">
        <v>210</v>
      </c>
      <c r="AQ5" s="580"/>
      <c r="AR5" s="580"/>
      <c r="AS5" s="580"/>
      <c r="AT5" s="580"/>
      <c r="AU5" s="580"/>
      <c r="AV5" s="580"/>
      <c r="AW5" s="580"/>
      <c r="AX5" s="580"/>
      <c r="AY5" s="580"/>
      <c r="AZ5" s="580"/>
      <c r="BA5" s="580"/>
      <c r="BB5" s="580"/>
      <c r="BC5" s="580"/>
      <c r="BD5" s="580"/>
      <c r="BE5" s="580"/>
      <c r="BF5" s="581"/>
      <c r="BG5" s="593">
        <v>825415</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72480</v>
      </c>
      <c r="S6" s="594"/>
      <c r="T6" s="594"/>
      <c r="U6" s="594"/>
      <c r="V6" s="594"/>
      <c r="W6" s="594"/>
      <c r="X6" s="594"/>
      <c r="Y6" s="595"/>
      <c r="Z6" s="596">
        <v>1</v>
      </c>
      <c r="AA6" s="596"/>
      <c r="AB6" s="596"/>
      <c r="AC6" s="596"/>
      <c r="AD6" s="597">
        <v>72480</v>
      </c>
      <c r="AE6" s="597"/>
      <c r="AF6" s="597"/>
      <c r="AG6" s="597"/>
      <c r="AH6" s="597"/>
      <c r="AI6" s="597"/>
      <c r="AJ6" s="597"/>
      <c r="AK6" s="597"/>
      <c r="AL6" s="598">
        <v>2</v>
      </c>
      <c r="AM6" s="599"/>
      <c r="AN6" s="599"/>
      <c r="AO6" s="600"/>
      <c r="AP6" s="590" t="s">
        <v>216</v>
      </c>
      <c r="AQ6" s="591"/>
      <c r="AR6" s="591"/>
      <c r="AS6" s="591"/>
      <c r="AT6" s="591"/>
      <c r="AU6" s="591"/>
      <c r="AV6" s="591"/>
      <c r="AW6" s="591"/>
      <c r="AX6" s="591"/>
      <c r="AY6" s="591"/>
      <c r="AZ6" s="591"/>
      <c r="BA6" s="591"/>
      <c r="BB6" s="591"/>
      <c r="BC6" s="591"/>
      <c r="BD6" s="591"/>
      <c r="BE6" s="591"/>
      <c r="BF6" s="592"/>
      <c r="BG6" s="593">
        <v>825415</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85730</v>
      </c>
      <c r="CS6" s="594"/>
      <c r="CT6" s="594"/>
      <c r="CU6" s="594"/>
      <c r="CV6" s="594"/>
      <c r="CW6" s="594"/>
      <c r="CX6" s="594"/>
      <c r="CY6" s="595"/>
      <c r="CZ6" s="596">
        <v>1.2</v>
      </c>
      <c r="DA6" s="596"/>
      <c r="DB6" s="596"/>
      <c r="DC6" s="596"/>
      <c r="DD6" s="602" t="s">
        <v>211</v>
      </c>
      <c r="DE6" s="594"/>
      <c r="DF6" s="594"/>
      <c r="DG6" s="594"/>
      <c r="DH6" s="594"/>
      <c r="DI6" s="594"/>
      <c r="DJ6" s="594"/>
      <c r="DK6" s="594"/>
      <c r="DL6" s="594"/>
      <c r="DM6" s="594"/>
      <c r="DN6" s="594"/>
      <c r="DO6" s="594"/>
      <c r="DP6" s="595"/>
      <c r="DQ6" s="602">
        <v>85730</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1459</v>
      </c>
      <c r="S7" s="594"/>
      <c r="T7" s="594"/>
      <c r="U7" s="594"/>
      <c r="V7" s="594"/>
      <c r="W7" s="594"/>
      <c r="X7" s="594"/>
      <c r="Y7" s="595"/>
      <c r="Z7" s="596">
        <v>0</v>
      </c>
      <c r="AA7" s="596"/>
      <c r="AB7" s="596"/>
      <c r="AC7" s="596"/>
      <c r="AD7" s="597">
        <v>1459</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328459</v>
      </c>
      <c r="BH7" s="594"/>
      <c r="BI7" s="594"/>
      <c r="BJ7" s="594"/>
      <c r="BK7" s="594"/>
      <c r="BL7" s="594"/>
      <c r="BM7" s="594"/>
      <c r="BN7" s="595"/>
      <c r="BO7" s="596">
        <v>39.799999999999997</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699585</v>
      </c>
      <c r="CS7" s="594"/>
      <c r="CT7" s="594"/>
      <c r="CU7" s="594"/>
      <c r="CV7" s="594"/>
      <c r="CW7" s="594"/>
      <c r="CX7" s="594"/>
      <c r="CY7" s="595"/>
      <c r="CZ7" s="596">
        <v>10.1</v>
      </c>
      <c r="DA7" s="596"/>
      <c r="DB7" s="596"/>
      <c r="DC7" s="596"/>
      <c r="DD7" s="602">
        <v>159408</v>
      </c>
      <c r="DE7" s="594"/>
      <c r="DF7" s="594"/>
      <c r="DG7" s="594"/>
      <c r="DH7" s="594"/>
      <c r="DI7" s="594"/>
      <c r="DJ7" s="594"/>
      <c r="DK7" s="594"/>
      <c r="DL7" s="594"/>
      <c r="DM7" s="594"/>
      <c r="DN7" s="594"/>
      <c r="DO7" s="594"/>
      <c r="DP7" s="595"/>
      <c r="DQ7" s="602">
        <v>554069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3298</v>
      </c>
      <c r="S8" s="594"/>
      <c r="T8" s="594"/>
      <c r="U8" s="594"/>
      <c r="V8" s="594"/>
      <c r="W8" s="594"/>
      <c r="X8" s="594"/>
      <c r="Y8" s="595"/>
      <c r="Z8" s="596">
        <v>0</v>
      </c>
      <c r="AA8" s="596"/>
      <c r="AB8" s="596"/>
      <c r="AC8" s="596"/>
      <c r="AD8" s="597">
        <v>3298</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15859</v>
      </c>
      <c r="BH8" s="594"/>
      <c r="BI8" s="594"/>
      <c r="BJ8" s="594"/>
      <c r="BK8" s="594"/>
      <c r="BL8" s="594"/>
      <c r="BM8" s="594"/>
      <c r="BN8" s="595"/>
      <c r="BO8" s="596">
        <v>1.9</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1562892</v>
      </c>
      <c r="CS8" s="594"/>
      <c r="CT8" s="594"/>
      <c r="CU8" s="594"/>
      <c r="CV8" s="594"/>
      <c r="CW8" s="594"/>
      <c r="CX8" s="594"/>
      <c r="CY8" s="595"/>
      <c r="CZ8" s="596">
        <v>22.6</v>
      </c>
      <c r="DA8" s="596"/>
      <c r="DB8" s="596"/>
      <c r="DC8" s="596"/>
      <c r="DD8" s="602">
        <v>20355</v>
      </c>
      <c r="DE8" s="594"/>
      <c r="DF8" s="594"/>
      <c r="DG8" s="594"/>
      <c r="DH8" s="594"/>
      <c r="DI8" s="594"/>
      <c r="DJ8" s="594"/>
      <c r="DK8" s="594"/>
      <c r="DL8" s="594"/>
      <c r="DM8" s="594"/>
      <c r="DN8" s="594"/>
      <c r="DO8" s="594"/>
      <c r="DP8" s="595"/>
      <c r="DQ8" s="602">
        <v>940933</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1372</v>
      </c>
      <c r="S9" s="594"/>
      <c r="T9" s="594"/>
      <c r="U9" s="594"/>
      <c r="V9" s="594"/>
      <c r="W9" s="594"/>
      <c r="X9" s="594"/>
      <c r="Y9" s="595"/>
      <c r="Z9" s="596">
        <v>0</v>
      </c>
      <c r="AA9" s="596"/>
      <c r="AB9" s="596"/>
      <c r="AC9" s="596"/>
      <c r="AD9" s="597">
        <v>1372</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258613</v>
      </c>
      <c r="BH9" s="594"/>
      <c r="BI9" s="594"/>
      <c r="BJ9" s="594"/>
      <c r="BK9" s="594"/>
      <c r="BL9" s="594"/>
      <c r="BM9" s="594"/>
      <c r="BN9" s="595"/>
      <c r="BO9" s="596">
        <v>31.3</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1116061</v>
      </c>
      <c r="CS9" s="594"/>
      <c r="CT9" s="594"/>
      <c r="CU9" s="594"/>
      <c r="CV9" s="594"/>
      <c r="CW9" s="594"/>
      <c r="CX9" s="594"/>
      <c r="CY9" s="595"/>
      <c r="CZ9" s="596">
        <v>16.100000000000001</v>
      </c>
      <c r="DA9" s="596"/>
      <c r="DB9" s="596"/>
      <c r="DC9" s="596"/>
      <c r="DD9" s="602">
        <v>5556</v>
      </c>
      <c r="DE9" s="594"/>
      <c r="DF9" s="594"/>
      <c r="DG9" s="594"/>
      <c r="DH9" s="594"/>
      <c r="DI9" s="594"/>
      <c r="DJ9" s="594"/>
      <c r="DK9" s="594"/>
      <c r="DL9" s="594"/>
      <c r="DM9" s="594"/>
      <c r="DN9" s="594"/>
      <c r="DO9" s="594"/>
      <c r="DP9" s="595"/>
      <c r="DQ9" s="602">
        <v>1088260</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123164</v>
      </c>
      <c r="S10" s="594"/>
      <c r="T10" s="594"/>
      <c r="U10" s="594"/>
      <c r="V10" s="594"/>
      <c r="W10" s="594"/>
      <c r="X10" s="594"/>
      <c r="Y10" s="595"/>
      <c r="Z10" s="596">
        <v>1.7</v>
      </c>
      <c r="AA10" s="596"/>
      <c r="AB10" s="596"/>
      <c r="AC10" s="596"/>
      <c r="AD10" s="597">
        <v>123164</v>
      </c>
      <c r="AE10" s="597"/>
      <c r="AF10" s="597"/>
      <c r="AG10" s="597"/>
      <c r="AH10" s="597"/>
      <c r="AI10" s="597"/>
      <c r="AJ10" s="597"/>
      <c r="AK10" s="597"/>
      <c r="AL10" s="598">
        <v>3.3</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28000</v>
      </c>
      <c r="BH10" s="594"/>
      <c r="BI10" s="594"/>
      <c r="BJ10" s="594"/>
      <c r="BK10" s="594"/>
      <c r="BL10" s="594"/>
      <c r="BM10" s="594"/>
      <c r="BN10" s="595"/>
      <c r="BO10" s="596">
        <v>3.4</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114729</v>
      </c>
      <c r="CS10" s="594"/>
      <c r="CT10" s="594"/>
      <c r="CU10" s="594"/>
      <c r="CV10" s="594"/>
      <c r="CW10" s="594"/>
      <c r="CX10" s="594"/>
      <c r="CY10" s="595"/>
      <c r="CZ10" s="596">
        <v>1.7</v>
      </c>
      <c r="DA10" s="596"/>
      <c r="DB10" s="596"/>
      <c r="DC10" s="596"/>
      <c r="DD10" s="602" t="s">
        <v>113</v>
      </c>
      <c r="DE10" s="594"/>
      <c r="DF10" s="594"/>
      <c r="DG10" s="594"/>
      <c r="DH10" s="594"/>
      <c r="DI10" s="594"/>
      <c r="DJ10" s="594"/>
      <c r="DK10" s="594"/>
      <c r="DL10" s="594"/>
      <c r="DM10" s="594"/>
      <c r="DN10" s="594"/>
      <c r="DO10" s="594"/>
      <c r="DP10" s="595"/>
      <c r="DQ10" s="602">
        <v>9381</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25987</v>
      </c>
      <c r="BH11" s="594"/>
      <c r="BI11" s="594"/>
      <c r="BJ11" s="594"/>
      <c r="BK11" s="594"/>
      <c r="BL11" s="594"/>
      <c r="BM11" s="594"/>
      <c r="BN11" s="595"/>
      <c r="BO11" s="596">
        <v>3.1</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334945</v>
      </c>
      <c r="CS11" s="594"/>
      <c r="CT11" s="594"/>
      <c r="CU11" s="594"/>
      <c r="CV11" s="594"/>
      <c r="CW11" s="594"/>
      <c r="CX11" s="594"/>
      <c r="CY11" s="595"/>
      <c r="CZ11" s="596">
        <v>4.8</v>
      </c>
      <c r="DA11" s="596"/>
      <c r="DB11" s="596"/>
      <c r="DC11" s="596"/>
      <c r="DD11" s="602">
        <v>39858</v>
      </c>
      <c r="DE11" s="594"/>
      <c r="DF11" s="594"/>
      <c r="DG11" s="594"/>
      <c r="DH11" s="594"/>
      <c r="DI11" s="594"/>
      <c r="DJ11" s="594"/>
      <c r="DK11" s="594"/>
      <c r="DL11" s="594"/>
      <c r="DM11" s="594"/>
      <c r="DN11" s="594"/>
      <c r="DO11" s="594"/>
      <c r="DP11" s="595"/>
      <c r="DQ11" s="602">
        <v>146131</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374050</v>
      </c>
      <c r="BH12" s="594"/>
      <c r="BI12" s="594"/>
      <c r="BJ12" s="594"/>
      <c r="BK12" s="594"/>
      <c r="BL12" s="594"/>
      <c r="BM12" s="594"/>
      <c r="BN12" s="595"/>
      <c r="BO12" s="596">
        <v>45.3</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44706</v>
      </c>
      <c r="CS12" s="594"/>
      <c r="CT12" s="594"/>
      <c r="CU12" s="594"/>
      <c r="CV12" s="594"/>
      <c r="CW12" s="594"/>
      <c r="CX12" s="594"/>
      <c r="CY12" s="595"/>
      <c r="CZ12" s="596">
        <v>0.6</v>
      </c>
      <c r="DA12" s="596"/>
      <c r="DB12" s="596"/>
      <c r="DC12" s="596"/>
      <c r="DD12" s="602">
        <v>1470</v>
      </c>
      <c r="DE12" s="594"/>
      <c r="DF12" s="594"/>
      <c r="DG12" s="594"/>
      <c r="DH12" s="594"/>
      <c r="DI12" s="594"/>
      <c r="DJ12" s="594"/>
      <c r="DK12" s="594"/>
      <c r="DL12" s="594"/>
      <c r="DM12" s="594"/>
      <c r="DN12" s="594"/>
      <c r="DO12" s="594"/>
      <c r="DP12" s="595"/>
      <c r="DQ12" s="602">
        <v>38483</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9375</v>
      </c>
      <c r="S13" s="594"/>
      <c r="T13" s="594"/>
      <c r="U13" s="594"/>
      <c r="V13" s="594"/>
      <c r="W13" s="594"/>
      <c r="X13" s="594"/>
      <c r="Y13" s="595"/>
      <c r="Z13" s="596">
        <v>0.1</v>
      </c>
      <c r="AA13" s="596"/>
      <c r="AB13" s="596"/>
      <c r="AC13" s="596"/>
      <c r="AD13" s="597">
        <v>9375</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372219</v>
      </c>
      <c r="BH13" s="594"/>
      <c r="BI13" s="594"/>
      <c r="BJ13" s="594"/>
      <c r="BK13" s="594"/>
      <c r="BL13" s="594"/>
      <c r="BM13" s="594"/>
      <c r="BN13" s="595"/>
      <c r="BO13" s="596">
        <v>45.1</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304056</v>
      </c>
      <c r="CS13" s="594"/>
      <c r="CT13" s="594"/>
      <c r="CU13" s="594"/>
      <c r="CV13" s="594"/>
      <c r="CW13" s="594"/>
      <c r="CX13" s="594"/>
      <c r="CY13" s="595"/>
      <c r="CZ13" s="596">
        <v>4.4000000000000004</v>
      </c>
      <c r="DA13" s="596"/>
      <c r="DB13" s="596"/>
      <c r="DC13" s="596"/>
      <c r="DD13" s="602">
        <v>100792</v>
      </c>
      <c r="DE13" s="594"/>
      <c r="DF13" s="594"/>
      <c r="DG13" s="594"/>
      <c r="DH13" s="594"/>
      <c r="DI13" s="594"/>
      <c r="DJ13" s="594"/>
      <c r="DK13" s="594"/>
      <c r="DL13" s="594"/>
      <c r="DM13" s="594"/>
      <c r="DN13" s="594"/>
      <c r="DO13" s="594"/>
      <c r="DP13" s="595"/>
      <c r="DQ13" s="602">
        <v>263578</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30389</v>
      </c>
      <c r="BH14" s="594"/>
      <c r="BI14" s="594"/>
      <c r="BJ14" s="594"/>
      <c r="BK14" s="594"/>
      <c r="BL14" s="594"/>
      <c r="BM14" s="594"/>
      <c r="BN14" s="595"/>
      <c r="BO14" s="596">
        <v>3.7</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217630</v>
      </c>
      <c r="CS14" s="594"/>
      <c r="CT14" s="594"/>
      <c r="CU14" s="594"/>
      <c r="CV14" s="594"/>
      <c r="CW14" s="594"/>
      <c r="CX14" s="594"/>
      <c r="CY14" s="595"/>
      <c r="CZ14" s="596">
        <v>3.1</v>
      </c>
      <c r="DA14" s="596"/>
      <c r="DB14" s="596"/>
      <c r="DC14" s="596"/>
      <c r="DD14" s="602">
        <v>2944</v>
      </c>
      <c r="DE14" s="594"/>
      <c r="DF14" s="594"/>
      <c r="DG14" s="594"/>
      <c r="DH14" s="594"/>
      <c r="DI14" s="594"/>
      <c r="DJ14" s="594"/>
      <c r="DK14" s="594"/>
      <c r="DL14" s="594"/>
      <c r="DM14" s="594"/>
      <c r="DN14" s="594"/>
      <c r="DO14" s="594"/>
      <c r="DP14" s="595"/>
      <c r="DQ14" s="602">
        <v>215586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1773</v>
      </c>
      <c r="S15" s="594"/>
      <c r="T15" s="594"/>
      <c r="U15" s="594"/>
      <c r="V15" s="594"/>
      <c r="W15" s="594"/>
      <c r="X15" s="594"/>
      <c r="Y15" s="595"/>
      <c r="Z15" s="596">
        <v>0</v>
      </c>
      <c r="AA15" s="596"/>
      <c r="AB15" s="596"/>
      <c r="AC15" s="596"/>
      <c r="AD15" s="597">
        <v>1773</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92517</v>
      </c>
      <c r="BH15" s="594"/>
      <c r="BI15" s="594"/>
      <c r="BJ15" s="594"/>
      <c r="BK15" s="594"/>
      <c r="BL15" s="594"/>
      <c r="BM15" s="594"/>
      <c r="BN15" s="595"/>
      <c r="BO15" s="596">
        <v>11.2</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1481471</v>
      </c>
      <c r="CS15" s="594"/>
      <c r="CT15" s="594"/>
      <c r="CU15" s="594"/>
      <c r="CV15" s="594"/>
      <c r="CW15" s="594"/>
      <c r="CX15" s="594"/>
      <c r="CY15" s="595"/>
      <c r="CZ15" s="596">
        <v>21.4</v>
      </c>
      <c r="DA15" s="596"/>
      <c r="DB15" s="596"/>
      <c r="DC15" s="596"/>
      <c r="DD15" s="602">
        <v>821059</v>
      </c>
      <c r="DE15" s="594"/>
      <c r="DF15" s="594"/>
      <c r="DG15" s="594"/>
      <c r="DH15" s="594"/>
      <c r="DI15" s="594"/>
      <c r="DJ15" s="594"/>
      <c r="DK15" s="594"/>
      <c r="DL15" s="594"/>
      <c r="DM15" s="594"/>
      <c r="DN15" s="594"/>
      <c r="DO15" s="594"/>
      <c r="DP15" s="595"/>
      <c r="DQ15" s="602">
        <v>601785</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3017039</v>
      </c>
      <c r="S16" s="594"/>
      <c r="T16" s="594"/>
      <c r="U16" s="594"/>
      <c r="V16" s="594"/>
      <c r="W16" s="594"/>
      <c r="X16" s="594"/>
      <c r="Y16" s="595"/>
      <c r="Z16" s="596">
        <v>41.8</v>
      </c>
      <c r="AA16" s="596"/>
      <c r="AB16" s="596"/>
      <c r="AC16" s="596"/>
      <c r="AD16" s="597">
        <v>2636277</v>
      </c>
      <c r="AE16" s="597"/>
      <c r="AF16" s="597"/>
      <c r="AG16" s="597"/>
      <c r="AH16" s="597"/>
      <c r="AI16" s="597"/>
      <c r="AJ16" s="597"/>
      <c r="AK16" s="597"/>
      <c r="AL16" s="598">
        <v>71.5</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298199</v>
      </c>
      <c r="CS16" s="594"/>
      <c r="CT16" s="594"/>
      <c r="CU16" s="594"/>
      <c r="CV16" s="594"/>
      <c r="CW16" s="594"/>
      <c r="CX16" s="594"/>
      <c r="CY16" s="595"/>
      <c r="CZ16" s="596">
        <v>4.3</v>
      </c>
      <c r="DA16" s="596"/>
      <c r="DB16" s="596"/>
      <c r="DC16" s="596"/>
      <c r="DD16" s="602" t="s">
        <v>113</v>
      </c>
      <c r="DE16" s="594"/>
      <c r="DF16" s="594"/>
      <c r="DG16" s="594"/>
      <c r="DH16" s="594"/>
      <c r="DI16" s="594"/>
      <c r="DJ16" s="594"/>
      <c r="DK16" s="594"/>
      <c r="DL16" s="594"/>
      <c r="DM16" s="594"/>
      <c r="DN16" s="594"/>
      <c r="DO16" s="594"/>
      <c r="DP16" s="595"/>
      <c r="DQ16" s="602">
        <v>12473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2636277</v>
      </c>
      <c r="S17" s="594"/>
      <c r="T17" s="594"/>
      <c r="U17" s="594"/>
      <c r="V17" s="594"/>
      <c r="W17" s="594"/>
      <c r="X17" s="594"/>
      <c r="Y17" s="595"/>
      <c r="Z17" s="596">
        <v>36.5</v>
      </c>
      <c r="AA17" s="596"/>
      <c r="AB17" s="596"/>
      <c r="AC17" s="596"/>
      <c r="AD17" s="597">
        <v>2636277</v>
      </c>
      <c r="AE17" s="597"/>
      <c r="AF17" s="597"/>
      <c r="AG17" s="597"/>
      <c r="AH17" s="597"/>
      <c r="AI17" s="597"/>
      <c r="AJ17" s="597"/>
      <c r="AK17" s="597"/>
      <c r="AL17" s="598">
        <v>71.5</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670451</v>
      </c>
      <c r="CS17" s="594"/>
      <c r="CT17" s="594"/>
      <c r="CU17" s="594"/>
      <c r="CV17" s="594"/>
      <c r="CW17" s="594"/>
      <c r="CX17" s="594"/>
      <c r="CY17" s="595"/>
      <c r="CZ17" s="596">
        <v>9.6999999999999993</v>
      </c>
      <c r="DA17" s="596"/>
      <c r="DB17" s="596"/>
      <c r="DC17" s="596"/>
      <c r="DD17" s="602" t="s">
        <v>113</v>
      </c>
      <c r="DE17" s="594"/>
      <c r="DF17" s="594"/>
      <c r="DG17" s="594"/>
      <c r="DH17" s="594"/>
      <c r="DI17" s="594"/>
      <c r="DJ17" s="594"/>
      <c r="DK17" s="594"/>
      <c r="DL17" s="594"/>
      <c r="DM17" s="594"/>
      <c r="DN17" s="594"/>
      <c r="DO17" s="594"/>
      <c r="DP17" s="595"/>
      <c r="DQ17" s="602">
        <v>670451</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380688</v>
      </c>
      <c r="S18" s="594"/>
      <c r="T18" s="594"/>
      <c r="U18" s="594"/>
      <c r="V18" s="594"/>
      <c r="W18" s="594"/>
      <c r="X18" s="594"/>
      <c r="Y18" s="595"/>
      <c r="Z18" s="596">
        <v>5.3</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74</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4055375</v>
      </c>
      <c r="S20" s="594"/>
      <c r="T20" s="594"/>
      <c r="U20" s="594"/>
      <c r="V20" s="594"/>
      <c r="W20" s="594"/>
      <c r="X20" s="594"/>
      <c r="Y20" s="595"/>
      <c r="Z20" s="596">
        <v>56.1</v>
      </c>
      <c r="AA20" s="596"/>
      <c r="AB20" s="596"/>
      <c r="AC20" s="596"/>
      <c r="AD20" s="597">
        <v>3674613</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6930455</v>
      </c>
      <c r="CS20" s="594"/>
      <c r="CT20" s="594"/>
      <c r="CU20" s="594"/>
      <c r="CV20" s="594"/>
      <c r="CW20" s="594"/>
      <c r="CX20" s="594"/>
      <c r="CY20" s="595"/>
      <c r="CZ20" s="596">
        <v>100</v>
      </c>
      <c r="DA20" s="596"/>
      <c r="DB20" s="596"/>
      <c r="DC20" s="596"/>
      <c r="DD20" s="602">
        <v>1151442</v>
      </c>
      <c r="DE20" s="594"/>
      <c r="DF20" s="594"/>
      <c r="DG20" s="594"/>
      <c r="DH20" s="594"/>
      <c r="DI20" s="594"/>
      <c r="DJ20" s="594"/>
      <c r="DK20" s="594"/>
      <c r="DL20" s="594"/>
      <c r="DM20" s="594"/>
      <c r="DN20" s="594"/>
      <c r="DO20" s="594"/>
      <c r="DP20" s="595"/>
      <c r="DQ20" s="602">
        <v>4626860</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1268</v>
      </c>
      <c r="S21" s="594"/>
      <c r="T21" s="594"/>
      <c r="U21" s="594"/>
      <c r="V21" s="594"/>
      <c r="W21" s="594"/>
      <c r="X21" s="594"/>
      <c r="Y21" s="595"/>
      <c r="Z21" s="596">
        <v>0</v>
      </c>
      <c r="AA21" s="596"/>
      <c r="AB21" s="596"/>
      <c r="AC21" s="596"/>
      <c r="AD21" s="597">
        <v>1268</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44198</v>
      </c>
      <c r="S22" s="594"/>
      <c r="T22" s="594"/>
      <c r="U22" s="594"/>
      <c r="V22" s="594"/>
      <c r="W22" s="594"/>
      <c r="X22" s="594"/>
      <c r="Y22" s="595"/>
      <c r="Z22" s="596">
        <v>0.6</v>
      </c>
      <c r="AA22" s="596"/>
      <c r="AB22" s="596"/>
      <c r="AC22" s="596"/>
      <c r="AD22" s="597">
        <v>2623</v>
      </c>
      <c r="AE22" s="597"/>
      <c r="AF22" s="597"/>
      <c r="AG22" s="597"/>
      <c r="AH22" s="597"/>
      <c r="AI22" s="597"/>
      <c r="AJ22" s="597"/>
      <c r="AK22" s="597"/>
      <c r="AL22" s="598">
        <v>0.1</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36783</v>
      </c>
      <c r="S23" s="594"/>
      <c r="T23" s="594"/>
      <c r="U23" s="594"/>
      <c r="V23" s="594"/>
      <c r="W23" s="594"/>
      <c r="X23" s="594"/>
      <c r="Y23" s="595"/>
      <c r="Z23" s="596">
        <v>0.5</v>
      </c>
      <c r="AA23" s="596"/>
      <c r="AB23" s="596"/>
      <c r="AC23" s="596"/>
      <c r="AD23" s="597">
        <v>1573</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6974</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2143840</v>
      </c>
      <c r="CS24" s="583"/>
      <c r="CT24" s="583"/>
      <c r="CU24" s="583"/>
      <c r="CV24" s="583"/>
      <c r="CW24" s="583"/>
      <c r="CX24" s="583"/>
      <c r="CY24" s="584"/>
      <c r="CZ24" s="620">
        <v>30.9</v>
      </c>
      <c r="DA24" s="621"/>
      <c r="DB24" s="621"/>
      <c r="DC24" s="622"/>
      <c r="DD24" s="619">
        <v>1630161</v>
      </c>
      <c r="DE24" s="583"/>
      <c r="DF24" s="583"/>
      <c r="DG24" s="583"/>
      <c r="DH24" s="583"/>
      <c r="DI24" s="583"/>
      <c r="DJ24" s="583"/>
      <c r="DK24" s="584"/>
      <c r="DL24" s="619">
        <v>1559943</v>
      </c>
      <c r="DM24" s="583"/>
      <c r="DN24" s="583"/>
      <c r="DO24" s="583"/>
      <c r="DP24" s="583"/>
      <c r="DQ24" s="583"/>
      <c r="DR24" s="583"/>
      <c r="DS24" s="583"/>
      <c r="DT24" s="583"/>
      <c r="DU24" s="583"/>
      <c r="DV24" s="584"/>
      <c r="DW24" s="587">
        <v>39.9</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570997</v>
      </c>
      <c r="S25" s="594"/>
      <c r="T25" s="594"/>
      <c r="U25" s="594"/>
      <c r="V25" s="594"/>
      <c r="W25" s="594"/>
      <c r="X25" s="594"/>
      <c r="Y25" s="595"/>
      <c r="Z25" s="596">
        <v>7.9</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762075</v>
      </c>
      <c r="CS25" s="625"/>
      <c r="CT25" s="625"/>
      <c r="CU25" s="625"/>
      <c r="CV25" s="625"/>
      <c r="CW25" s="625"/>
      <c r="CX25" s="625"/>
      <c r="CY25" s="626"/>
      <c r="CZ25" s="627">
        <v>11</v>
      </c>
      <c r="DA25" s="628"/>
      <c r="DB25" s="628"/>
      <c r="DC25" s="629"/>
      <c r="DD25" s="602">
        <v>735642</v>
      </c>
      <c r="DE25" s="625"/>
      <c r="DF25" s="625"/>
      <c r="DG25" s="625"/>
      <c r="DH25" s="625"/>
      <c r="DI25" s="625"/>
      <c r="DJ25" s="625"/>
      <c r="DK25" s="626"/>
      <c r="DL25" s="602">
        <v>726705</v>
      </c>
      <c r="DM25" s="625"/>
      <c r="DN25" s="625"/>
      <c r="DO25" s="625"/>
      <c r="DP25" s="625"/>
      <c r="DQ25" s="625"/>
      <c r="DR25" s="625"/>
      <c r="DS25" s="625"/>
      <c r="DT25" s="625"/>
      <c r="DU25" s="625"/>
      <c r="DV25" s="626"/>
      <c r="DW25" s="598">
        <v>18.600000000000001</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444009</v>
      </c>
      <c r="CS26" s="594"/>
      <c r="CT26" s="594"/>
      <c r="CU26" s="594"/>
      <c r="CV26" s="594"/>
      <c r="CW26" s="594"/>
      <c r="CX26" s="594"/>
      <c r="CY26" s="595"/>
      <c r="CZ26" s="627">
        <v>6.4</v>
      </c>
      <c r="DA26" s="628"/>
      <c r="DB26" s="628"/>
      <c r="DC26" s="629"/>
      <c r="DD26" s="602">
        <v>421195</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773177</v>
      </c>
      <c r="S27" s="594"/>
      <c r="T27" s="594"/>
      <c r="U27" s="594"/>
      <c r="V27" s="594"/>
      <c r="W27" s="594"/>
      <c r="X27" s="594"/>
      <c r="Y27" s="595"/>
      <c r="Z27" s="596">
        <v>10.7</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825415</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711314</v>
      </c>
      <c r="CS27" s="625"/>
      <c r="CT27" s="625"/>
      <c r="CU27" s="625"/>
      <c r="CV27" s="625"/>
      <c r="CW27" s="625"/>
      <c r="CX27" s="625"/>
      <c r="CY27" s="626"/>
      <c r="CZ27" s="627">
        <v>10.3</v>
      </c>
      <c r="DA27" s="628"/>
      <c r="DB27" s="628"/>
      <c r="DC27" s="629"/>
      <c r="DD27" s="602">
        <v>224068</v>
      </c>
      <c r="DE27" s="625"/>
      <c r="DF27" s="625"/>
      <c r="DG27" s="625"/>
      <c r="DH27" s="625"/>
      <c r="DI27" s="625"/>
      <c r="DJ27" s="625"/>
      <c r="DK27" s="626"/>
      <c r="DL27" s="602">
        <v>219196</v>
      </c>
      <c r="DM27" s="625"/>
      <c r="DN27" s="625"/>
      <c r="DO27" s="625"/>
      <c r="DP27" s="625"/>
      <c r="DQ27" s="625"/>
      <c r="DR27" s="625"/>
      <c r="DS27" s="625"/>
      <c r="DT27" s="625"/>
      <c r="DU27" s="625"/>
      <c r="DV27" s="626"/>
      <c r="DW27" s="598">
        <v>5.6</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29372</v>
      </c>
      <c r="S28" s="594"/>
      <c r="T28" s="594"/>
      <c r="U28" s="594"/>
      <c r="V28" s="594"/>
      <c r="W28" s="594"/>
      <c r="X28" s="594"/>
      <c r="Y28" s="595"/>
      <c r="Z28" s="596">
        <v>0.4</v>
      </c>
      <c r="AA28" s="596"/>
      <c r="AB28" s="596"/>
      <c r="AC28" s="596"/>
      <c r="AD28" s="597">
        <v>8419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670451</v>
      </c>
      <c r="CS28" s="594"/>
      <c r="CT28" s="594"/>
      <c r="CU28" s="594"/>
      <c r="CV28" s="594"/>
      <c r="CW28" s="594"/>
      <c r="CX28" s="594"/>
      <c r="CY28" s="595"/>
      <c r="CZ28" s="627">
        <v>9.6999999999999993</v>
      </c>
      <c r="DA28" s="628"/>
      <c r="DB28" s="628"/>
      <c r="DC28" s="629"/>
      <c r="DD28" s="602">
        <v>670451</v>
      </c>
      <c r="DE28" s="594"/>
      <c r="DF28" s="594"/>
      <c r="DG28" s="594"/>
      <c r="DH28" s="594"/>
      <c r="DI28" s="594"/>
      <c r="DJ28" s="594"/>
      <c r="DK28" s="595"/>
      <c r="DL28" s="602">
        <v>614042</v>
      </c>
      <c r="DM28" s="594"/>
      <c r="DN28" s="594"/>
      <c r="DO28" s="594"/>
      <c r="DP28" s="594"/>
      <c r="DQ28" s="594"/>
      <c r="DR28" s="594"/>
      <c r="DS28" s="594"/>
      <c r="DT28" s="594"/>
      <c r="DU28" s="594"/>
      <c r="DV28" s="595"/>
      <c r="DW28" s="598">
        <v>15.7</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2840</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670306</v>
      </c>
      <c r="CS29" s="625"/>
      <c r="CT29" s="625"/>
      <c r="CU29" s="625"/>
      <c r="CV29" s="625"/>
      <c r="CW29" s="625"/>
      <c r="CX29" s="625"/>
      <c r="CY29" s="626"/>
      <c r="CZ29" s="627">
        <v>9.6999999999999993</v>
      </c>
      <c r="DA29" s="628"/>
      <c r="DB29" s="628"/>
      <c r="DC29" s="629"/>
      <c r="DD29" s="602">
        <v>670306</v>
      </c>
      <c r="DE29" s="625"/>
      <c r="DF29" s="625"/>
      <c r="DG29" s="625"/>
      <c r="DH29" s="625"/>
      <c r="DI29" s="625"/>
      <c r="DJ29" s="625"/>
      <c r="DK29" s="626"/>
      <c r="DL29" s="602">
        <v>613897</v>
      </c>
      <c r="DM29" s="625"/>
      <c r="DN29" s="625"/>
      <c r="DO29" s="625"/>
      <c r="DP29" s="625"/>
      <c r="DQ29" s="625"/>
      <c r="DR29" s="625"/>
      <c r="DS29" s="625"/>
      <c r="DT29" s="625"/>
      <c r="DU29" s="625"/>
      <c r="DV29" s="626"/>
      <c r="DW29" s="598">
        <v>15.7</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392276</v>
      </c>
      <c r="S30" s="594"/>
      <c r="T30" s="594"/>
      <c r="U30" s="594"/>
      <c r="V30" s="594"/>
      <c r="W30" s="594"/>
      <c r="X30" s="594"/>
      <c r="Y30" s="595"/>
      <c r="Z30" s="596">
        <v>5.4</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97.7</v>
      </c>
      <c r="BH30" s="652"/>
      <c r="BI30" s="652"/>
      <c r="BJ30" s="652"/>
      <c r="BK30" s="652"/>
      <c r="BL30" s="652"/>
      <c r="BM30" s="588">
        <v>89.5</v>
      </c>
      <c r="BN30" s="652"/>
      <c r="BO30" s="652"/>
      <c r="BP30" s="652"/>
      <c r="BQ30" s="653"/>
      <c r="BR30" s="651">
        <v>97.5</v>
      </c>
      <c r="BS30" s="652"/>
      <c r="BT30" s="652"/>
      <c r="BU30" s="652"/>
      <c r="BV30" s="652"/>
      <c r="BW30" s="652"/>
      <c r="BX30" s="588">
        <v>88.6</v>
      </c>
      <c r="BY30" s="652"/>
      <c r="BZ30" s="652"/>
      <c r="CA30" s="652"/>
      <c r="CB30" s="653"/>
      <c r="CD30" s="656"/>
      <c r="CE30" s="657"/>
      <c r="CF30" s="607" t="s">
        <v>294</v>
      </c>
      <c r="CG30" s="608"/>
      <c r="CH30" s="608"/>
      <c r="CI30" s="608"/>
      <c r="CJ30" s="608"/>
      <c r="CK30" s="608"/>
      <c r="CL30" s="608"/>
      <c r="CM30" s="608"/>
      <c r="CN30" s="608"/>
      <c r="CO30" s="608"/>
      <c r="CP30" s="608"/>
      <c r="CQ30" s="609"/>
      <c r="CR30" s="593">
        <v>598749</v>
      </c>
      <c r="CS30" s="594"/>
      <c r="CT30" s="594"/>
      <c r="CU30" s="594"/>
      <c r="CV30" s="594"/>
      <c r="CW30" s="594"/>
      <c r="CX30" s="594"/>
      <c r="CY30" s="595"/>
      <c r="CZ30" s="627">
        <v>8.6</v>
      </c>
      <c r="DA30" s="628"/>
      <c r="DB30" s="628"/>
      <c r="DC30" s="629"/>
      <c r="DD30" s="602">
        <v>598749</v>
      </c>
      <c r="DE30" s="594"/>
      <c r="DF30" s="594"/>
      <c r="DG30" s="594"/>
      <c r="DH30" s="594"/>
      <c r="DI30" s="594"/>
      <c r="DJ30" s="594"/>
      <c r="DK30" s="595"/>
      <c r="DL30" s="602">
        <v>542340</v>
      </c>
      <c r="DM30" s="594"/>
      <c r="DN30" s="594"/>
      <c r="DO30" s="594"/>
      <c r="DP30" s="594"/>
      <c r="DQ30" s="594"/>
      <c r="DR30" s="594"/>
      <c r="DS30" s="594"/>
      <c r="DT30" s="594"/>
      <c r="DU30" s="594"/>
      <c r="DV30" s="595"/>
      <c r="DW30" s="598">
        <v>13.9</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185991</v>
      </c>
      <c r="S31" s="594"/>
      <c r="T31" s="594"/>
      <c r="U31" s="594"/>
      <c r="V31" s="594"/>
      <c r="W31" s="594"/>
      <c r="X31" s="594"/>
      <c r="Y31" s="595"/>
      <c r="Z31" s="596">
        <v>2.6</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98.1</v>
      </c>
      <c r="BH31" s="625"/>
      <c r="BI31" s="625"/>
      <c r="BJ31" s="625"/>
      <c r="BK31" s="625"/>
      <c r="BL31" s="625"/>
      <c r="BM31" s="599">
        <v>92.3</v>
      </c>
      <c r="BN31" s="649"/>
      <c r="BO31" s="649"/>
      <c r="BP31" s="649"/>
      <c r="BQ31" s="650"/>
      <c r="BR31" s="648">
        <v>97.8</v>
      </c>
      <c r="BS31" s="625"/>
      <c r="BT31" s="625"/>
      <c r="BU31" s="625"/>
      <c r="BV31" s="625"/>
      <c r="BW31" s="625"/>
      <c r="BX31" s="599">
        <v>91.5</v>
      </c>
      <c r="BY31" s="649"/>
      <c r="BZ31" s="649"/>
      <c r="CA31" s="649"/>
      <c r="CB31" s="650"/>
      <c r="CD31" s="656"/>
      <c r="CE31" s="657"/>
      <c r="CF31" s="607" t="s">
        <v>298</v>
      </c>
      <c r="CG31" s="608"/>
      <c r="CH31" s="608"/>
      <c r="CI31" s="608"/>
      <c r="CJ31" s="608"/>
      <c r="CK31" s="608"/>
      <c r="CL31" s="608"/>
      <c r="CM31" s="608"/>
      <c r="CN31" s="608"/>
      <c r="CO31" s="608"/>
      <c r="CP31" s="608"/>
      <c r="CQ31" s="609"/>
      <c r="CR31" s="593">
        <v>71557</v>
      </c>
      <c r="CS31" s="625"/>
      <c r="CT31" s="625"/>
      <c r="CU31" s="625"/>
      <c r="CV31" s="625"/>
      <c r="CW31" s="625"/>
      <c r="CX31" s="625"/>
      <c r="CY31" s="626"/>
      <c r="CZ31" s="627">
        <v>1</v>
      </c>
      <c r="DA31" s="628"/>
      <c r="DB31" s="628"/>
      <c r="DC31" s="629"/>
      <c r="DD31" s="602">
        <v>71557</v>
      </c>
      <c r="DE31" s="625"/>
      <c r="DF31" s="625"/>
      <c r="DG31" s="625"/>
      <c r="DH31" s="625"/>
      <c r="DI31" s="625"/>
      <c r="DJ31" s="625"/>
      <c r="DK31" s="626"/>
      <c r="DL31" s="602">
        <v>71557</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79638</v>
      </c>
      <c r="S32" s="594"/>
      <c r="T32" s="594"/>
      <c r="U32" s="594"/>
      <c r="V32" s="594"/>
      <c r="W32" s="594"/>
      <c r="X32" s="594"/>
      <c r="Y32" s="595"/>
      <c r="Z32" s="596">
        <v>1.1000000000000001</v>
      </c>
      <c r="AA32" s="596"/>
      <c r="AB32" s="596"/>
      <c r="AC32" s="596"/>
      <c r="AD32" s="597" t="s">
        <v>113</v>
      </c>
      <c r="AE32" s="597"/>
      <c r="AF32" s="597"/>
      <c r="AG32" s="597"/>
      <c r="AH32" s="597"/>
      <c r="AI32" s="597"/>
      <c r="AJ32" s="597"/>
      <c r="AK32" s="597"/>
      <c r="AL32" s="598" t="s">
        <v>113</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96.9</v>
      </c>
      <c r="BH32" s="661"/>
      <c r="BI32" s="661"/>
      <c r="BJ32" s="661"/>
      <c r="BK32" s="661"/>
      <c r="BL32" s="661"/>
      <c r="BM32" s="662">
        <v>84.9</v>
      </c>
      <c r="BN32" s="661"/>
      <c r="BO32" s="661"/>
      <c r="BP32" s="661"/>
      <c r="BQ32" s="663"/>
      <c r="BR32" s="660">
        <v>96.7</v>
      </c>
      <c r="BS32" s="661"/>
      <c r="BT32" s="661"/>
      <c r="BU32" s="661"/>
      <c r="BV32" s="661"/>
      <c r="BW32" s="661"/>
      <c r="BX32" s="662">
        <v>83.6</v>
      </c>
      <c r="BY32" s="661"/>
      <c r="BZ32" s="661"/>
      <c r="CA32" s="661"/>
      <c r="CB32" s="663"/>
      <c r="CD32" s="658"/>
      <c r="CE32" s="659"/>
      <c r="CF32" s="607" t="s">
        <v>301</v>
      </c>
      <c r="CG32" s="608"/>
      <c r="CH32" s="608"/>
      <c r="CI32" s="608"/>
      <c r="CJ32" s="608"/>
      <c r="CK32" s="608"/>
      <c r="CL32" s="608"/>
      <c r="CM32" s="608"/>
      <c r="CN32" s="608"/>
      <c r="CO32" s="608"/>
      <c r="CP32" s="608"/>
      <c r="CQ32" s="609"/>
      <c r="CR32" s="593">
        <v>145</v>
      </c>
      <c r="CS32" s="594"/>
      <c r="CT32" s="594"/>
      <c r="CU32" s="594"/>
      <c r="CV32" s="594"/>
      <c r="CW32" s="594"/>
      <c r="CX32" s="594"/>
      <c r="CY32" s="595"/>
      <c r="CZ32" s="627">
        <v>0</v>
      </c>
      <c r="DA32" s="628"/>
      <c r="DB32" s="628"/>
      <c r="DC32" s="629"/>
      <c r="DD32" s="602">
        <v>145</v>
      </c>
      <c r="DE32" s="594"/>
      <c r="DF32" s="594"/>
      <c r="DG32" s="594"/>
      <c r="DH32" s="594"/>
      <c r="DI32" s="594"/>
      <c r="DJ32" s="594"/>
      <c r="DK32" s="595"/>
      <c r="DL32" s="602">
        <v>145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1047300</v>
      </c>
      <c r="S33" s="594"/>
      <c r="T33" s="594"/>
      <c r="U33" s="594"/>
      <c r="V33" s="594"/>
      <c r="W33" s="594"/>
      <c r="X33" s="594"/>
      <c r="Y33" s="595"/>
      <c r="Z33" s="596">
        <v>14.5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3336974</v>
      </c>
      <c r="CS33" s="625"/>
      <c r="CT33" s="625"/>
      <c r="CU33" s="625"/>
      <c r="CV33" s="625"/>
      <c r="CW33" s="625"/>
      <c r="CX33" s="625"/>
      <c r="CY33" s="626"/>
      <c r="CZ33" s="627">
        <v>48.1</v>
      </c>
      <c r="DA33" s="628"/>
      <c r="DB33" s="628"/>
      <c r="DC33" s="629"/>
      <c r="DD33" s="602">
        <v>2600509</v>
      </c>
      <c r="DE33" s="625"/>
      <c r="DF33" s="625"/>
      <c r="DG33" s="625"/>
      <c r="DH33" s="625"/>
      <c r="DI33" s="625"/>
      <c r="DJ33" s="625"/>
      <c r="DK33" s="626"/>
      <c r="DL33" s="602">
        <v>1918576</v>
      </c>
      <c r="DM33" s="625"/>
      <c r="DN33" s="625"/>
      <c r="DO33" s="625"/>
      <c r="DP33" s="625"/>
      <c r="DQ33" s="625"/>
      <c r="DR33" s="625"/>
      <c r="DS33" s="625"/>
      <c r="DT33" s="625"/>
      <c r="DU33" s="625"/>
      <c r="DV33" s="626"/>
      <c r="DW33" s="598">
        <v>49.1</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1031466</v>
      </c>
      <c r="CS34" s="594"/>
      <c r="CT34" s="594"/>
      <c r="CU34" s="594"/>
      <c r="CV34" s="594"/>
      <c r="CW34" s="594"/>
      <c r="CX34" s="594"/>
      <c r="CY34" s="595"/>
      <c r="CZ34" s="627">
        <v>14.9</v>
      </c>
      <c r="DA34" s="628"/>
      <c r="DB34" s="628"/>
      <c r="DC34" s="629"/>
      <c r="DD34" s="602">
        <v>591365</v>
      </c>
      <c r="DE34" s="594"/>
      <c r="DF34" s="594"/>
      <c r="DG34" s="594"/>
      <c r="DH34" s="594"/>
      <c r="DI34" s="594"/>
      <c r="DJ34" s="594"/>
      <c r="DK34" s="595"/>
      <c r="DL34" s="602">
        <v>535393</v>
      </c>
      <c r="DM34" s="594"/>
      <c r="DN34" s="594"/>
      <c r="DO34" s="594"/>
      <c r="DP34" s="594"/>
      <c r="DQ34" s="594"/>
      <c r="DR34" s="594"/>
      <c r="DS34" s="594"/>
      <c r="DT34" s="594"/>
      <c r="DU34" s="594"/>
      <c r="DV34" s="595"/>
      <c r="DW34" s="598">
        <v>13.7</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219000</v>
      </c>
      <c r="S35" s="594"/>
      <c r="T35" s="594"/>
      <c r="U35" s="594"/>
      <c r="V35" s="594"/>
      <c r="W35" s="594"/>
      <c r="X35" s="594"/>
      <c r="Y35" s="595"/>
      <c r="Z35" s="596">
        <v>3</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1462347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64160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82243</v>
      </c>
      <c r="CS35" s="625"/>
      <c r="CT35" s="625"/>
      <c r="CU35" s="625"/>
      <c r="CV35" s="625"/>
      <c r="CW35" s="625"/>
      <c r="CX35" s="625"/>
      <c r="CY35" s="626"/>
      <c r="CZ35" s="627">
        <v>1.2</v>
      </c>
      <c r="DA35" s="628"/>
      <c r="DB35" s="628"/>
      <c r="DC35" s="629"/>
      <c r="DD35" s="602">
        <v>76684</v>
      </c>
      <c r="DE35" s="625"/>
      <c r="DF35" s="625"/>
      <c r="DG35" s="625"/>
      <c r="DH35" s="625"/>
      <c r="DI35" s="625"/>
      <c r="DJ35" s="625"/>
      <c r="DK35" s="626"/>
      <c r="DL35" s="602">
        <v>55140</v>
      </c>
      <c r="DM35" s="625"/>
      <c r="DN35" s="625"/>
      <c r="DO35" s="625"/>
      <c r="DP35" s="625"/>
      <c r="DQ35" s="625"/>
      <c r="DR35" s="625"/>
      <c r="DS35" s="625"/>
      <c r="DT35" s="625"/>
      <c r="DU35" s="625"/>
      <c r="DV35" s="626"/>
      <c r="DW35" s="598">
        <v>1.4</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7226189</v>
      </c>
      <c r="S36" s="666"/>
      <c r="T36" s="666"/>
      <c r="U36" s="666"/>
      <c r="V36" s="666"/>
      <c r="W36" s="666"/>
      <c r="X36" s="666"/>
      <c r="Y36" s="667"/>
      <c r="Z36" s="668">
        <v>100</v>
      </c>
      <c r="AA36" s="668"/>
      <c r="AB36" s="668"/>
      <c r="AC36" s="668"/>
      <c r="AD36" s="669">
        <v>3688496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735225</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22879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1497663</v>
      </c>
      <c r="CS36" s="594"/>
      <c r="CT36" s="594"/>
      <c r="CU36" s="594"/>
      <c r="CV36" s="594"/>
      <c r="CW36" s="594"/>
      <c r="CX36" s="594"/>
      <c r="CY36" s="595"/>
      <c r="CZ36" s="627">
        <v>21.6</v>
      </c>
      <c r="DA36" s="628"/>
      <c r="DB36" s="628"/>
      <c r="DC36" s="629"/>
      <c r="DD36" s="602">
        <v>1299140</v>
      </c>
      <c r="DE36" s="594"/>
      <c r="DF36" s="594"/>
      <c r="DG36" s="594"/>
      <c r="DH36" s="594"/>
      <c r="DI36" s="594"/>
      <c r="DJ36" s="594"/>
      <c r="DK36" s="595"/>
      <c r="DL36" s="602">
        <v>804675</v>
      </c>
      <c r="DM36" s="594"/>
      <c r="DN36" s="594"/>
      <c r="DO36" s="594"/>
      <c r="DP36" s="594"/>
      <c r="DQ36" s="594"/>
      <c r="DR36" s="594"/>
      <c r="DS36" s="594"/>
      <c r="DT36" s="594"/>
      <c r="DU36" s="594"/>
      <c r="DV36" s="595"/>
      <c r="DW36" s="598">
        <v>20.6</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75176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2070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384004</v>
      </c>
      <c r="CS37" s="625"/>
      <c r="CT37" s="625"/>
      <c r="CU37" s="625"/>
      <c r="CV37" s="625"/>
      <c r="CW37" s="625"/>
      <c r="CX37" s="625"/>
      <c r="CY37" s="626"/>
      <c r="CZ37" s="627">
        <v>5.5</v>
      </c>
      <c r="DA37" s="628"/>
      <c r="DB37" s="628"/>
      <c r="DC37" s="629"/>
      <c r="DD37" s="602">
        <v>383995</v>
      </c>
      <c r="DE37" s="625"/>
      <c r="DF37" s="625"/>
      <c r="DG37" s="625"/>
      <c r="DH37" s="625"/>
      <c r="DI37" s="625"/>
      <c r="DJ37" s="625"/>
      <c r="DK37" s="626"/>
      <c r="DL37" s="602">
        <v>349242</v>
      </c>
      <c r="DM37" s="625"/>
      <c r="DN37" s="625"/>
      <c r="DO37" s="625"/>
      <c r="DP37" s="625"/>
      <c r="DQ37" s="625"/>
      <c r="DR37" s="625"/>
      <c r="DS37" s="625"/>
      <c r="DT37" s="625"/>
      <c r="DU37" s="625"/>
      <c r="DV37" s="626"/>
      <c r="DW37" s="598">
        <v>8.9</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26663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3918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723704</v>
      </c>
      <c r="CS38" s="594"/>
      <c r="CT38" s="594"/>
      <c r="CU38" s="594"/>
      <c r="CV38" s="594"/>
      <c r="CW38" s="594"/>
      <c r="CX38" s="594"/>
      <c r="CY38" s="595"/>
      <c r="CZ38" s="627">
        <v>10.4</v>
      </c>
      <c r="DA38" s="628"/>
      <c r="DB38" s="628"/>
      <c r="DC38" s="629"/>
      <c r="DD38" s="602">
        <v>633290</v>
      </c>
      <c r="DE38" s="594"/>
      <c r="DF38" s="594"/>
      <c r="DG38" s="594"/>
      <c r="DH38" s="594"/>
      <c r="DI38" s="594"/>
      <c r="DJ38" s="594"/>
      <c r="DK38" s="595"/>
      <c r="DL38" s="602">
        <v>523368</v>
      </c>
      <c r="DM38" s="594"/>
      <c r="DN38" s="594"/>
      <c r="DO38" s="594"/>
      <c r="DP38" s="594"/>
      <c r="DQ38" s="594"/>
      <c r="DR38" s="594"/>
      <c r="DS38" s="594"/>
      <c r="DT38" s="594"/>
      <c r="DU38" s="594"/>
      <c r="DV38" s="595"/>
      <c r="DW38" s="598">
        <v>13.4</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3418</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1568</v>
      </c>
      <c r="CS39" s="625"/>
      <c r="CT39" s="625"/>
      <c r="CU39" s="625"/>
      <c r="CV39" s="625"/>
      <c r="CW39" s="625"/>
      <c r="CX39" s="625"/>
      <c r="CY39" s="626"/>
      <c r="CZ39" s="627">
        <v>0</v>
      </c>
      <c r="DA39" s="628"/>
      <c r="DB39" s="628"/>
      <c r="DC39" s="629"/>
      <c r="DD39" s="602" t="s">
        <v>326</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150714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330</v>
      </c>
      <c r="CS40" s="594"/>
      <c r="CT40" s="594"/>
      <c r="CU40" s="594"/>
      <c r="CV40" s="594"/>
      <c r="CW40" s="594"/>
      <c r="CX40" s="594"/>
      <c r="CY40" s="595"/>
      <c r="CZ40" s="627">
        <v>0</v>
      </c>
      <c r="DA40" s="628"/>
      <c r="DB40" s="628"/>
      <c r="DC40" s="629"/>
      <c r="DD40" s="602">
        <v>30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471151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261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1449641</v>
      </c>
      <c r="CS42" s="594"/>
      <c r="CT42" s="594"/>
      <c r="CU42" s="594"/>
      <c r="CV42" s="594"/>
      <c r="CW42" s="594"/>
      <c r="CX42" s="594"/>
      <c r="CY42" s="595"/>
      <c r="CZ42" s="627">
        <v>20.9</v>
      </c>
      <c r="DA42" s="676"/>
      <c r="DB42" s="676"/>
      <c r="DC42" s="677"/>
      <c r="DD42" s="602">
        <v>396190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48492</v>
      </c>
      <c r="CS43" s="625"/>
      <c r="CT43" s="625"/>
      <c r="CU43" s="625"/>
      <c r="CV43" s="625"/>
      <c r="CW43" s="625"/>
      <c r="CX43" s="625"/>
      <c r="CY43" s="626"/>
      <c r="CZ43" s="627">
        <v>0.7</v>
      </c>
      <c r="DA43" s="628"/>
      <c r="DB43" s="628"/>
      <c r="DC43" s="629"/>
      <c r="DD43" s="602">
        <v>48492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1151442</v>
      </c>
      <c r="CS44" s="594"/>
      <c r="CT44" s="594"/>
      <c r="CU44" s="594"/>
      <c r="CV44" s="594"/>
      <c r="CW44" s="594"/>
      <c r="CX44" s="594"/>
      <c r="CY44" s="595"/>
      <c r="CZ44" s="627">
        <v>16.600000000000001</v>
      </c>
      <c r="DA44" s="676"/>
      <c r="DB44" s="676"/>
      <c r="DC44" s="677"/>
      <c r="DD44" s="602">
        <v>383717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94373</v>
      </c>
      <c r="CS45" s="625"/>
      <c r="CT45" s="625"/>
      <c r="CU45" s="625"/>
      <c r="CV45" s="625"/>
      <c r="CW45" s="625"/>
      <c r="CX45" s="625"/>
      <c r="CY45" s="626"/>
      <c r="CZ45" s="627">
        <v>1.4</v>
      </c>
      <c r="DA45" s="628"/>
      <c r="DB45" s="628"/>
      <c r="DC45" s="629"/>
      <c r="DD45" s="602">
        <v>2072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1024429</v>
      </c>
      <c r="CS46" s="594"/>
      <c r="CT46" s="594"/>
      <c r="CU46" s="594"/>
      <c r="CV46" s="594"/>
      <c r="CW46" s="594"/>
      <c r="CX46" s="594"/>
      <c r="CY46" s="595"/>
      <c r="CZ46" s="627">
        <v>14.8</v>
      </c>
      <c r="DA46" s="676"/>
      <c r="DB46" s="676"/>
      <c r="DC46" s="677"/>
      <c r="DD46" s="602">
        <v>366705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298199</v>
      </c>
      <c r="CS47" s="625"/>
      <c r="CT47" s="625"/>
      <c r="CU47" s="625"/>
      <c r="CV47" s="625"/>
      <c r="CW47" s="625"/>
      <c r="CX47" s="625"/>
      <c r="CY47" s="626"/>
      <c r="CZ47" s="627">
        <v>4.3</v>
      </c>
      <c r="DA47" s="628"/>
      <c r="DB47" s="628"/>
      <c r="DC47" s="629"/>
      <c r="DD47" s="602">
        <v>12473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6930455</v>
      </c>
      <c r="CS49" s="661"/>
      <c r="CT49" s="661"/>
      <c r="CU49" s="661"/>
      <c r="CV49" s="661"/>
      <c r="CW49" s="661"/>
      <c r="CX49" s="661"/>
      <c r="CY49" s="688"/>
      <c r="CZ49" s="689">
        <v>100</v>
      </c>
      <c r="DA49" s="690"/>
      <c r="DB49" s="690"/>
      <c r="DC49" s="691"/>
      <c r="DD49" s="692">
        <v>4626860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7184</v>
      </c>
      <c r="R7" s="723"/>
      <c r="S7" s="723"/>
      <c r="T7" s="723"/>
      <c r="U7" s="723"/>
      <c r="V7" s="723">
        <v>6888</v>
      </c>
      <c r="W7" s="723"/>
      <c r="X7" s="723"/>
      <c r="Y7" s="723"/>
      <c r="Z7" s="723"/>
      <c r="AA7" s="723">
        <v>295</v>
      </c>
      <c r="AB7" s="723"/>
      <c r="AC7" s="723"/>
      <c r="AD7" s="723"/>
      <c r="AE7" s="724"/>
      <c r="AF7" s="725">
        <v>269</v>
      </c>
      <c r="AG7" s="726"/>
      <c r="AH7" s="726"/>
      <c r="AI7" s="726"/>
      <c r="AJ7" s="727"/>
      <c r="AK7" s="762">
        <v>392</v>
      </c>
      <c r="AL7" s="763"/>
      <c r="AM7" s="763"/>
      <c r="AN7" s="763"/>
      <c r="AO7" s="763"/>
      <c r="AP7" s="763">
        <v>7247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43</v>
      </c>
      <c r="R8" s="747"/>
      <c r="S8" s="747"/>
      <c r="T8" s="747"/>
      <c r="U8" s="747"/>
      <c r="V8" s="747">
        <v>42</v>
      </c>
      <c r="W8" s="747"/>
      <c r="X8" s="747"/>
      <c r="Y8" s="747"/>
      <c r="Z8" s="747"/>
      <c r="AA8" s="747">
        <v>0</v>
      </c>
      <c r="AB8" s="747"/>
      <c r="AC8" s="747"/>
      <c r="AD8" s="747"/>
      <c r="AE8" s="748"/>
      <c r="AF8" s="749">
        <v>0</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7226</v>
      </c>
      <c r="R23" s="782"/>
      <c r="S23" s="782"/>
      <c r="T23" s="782"/>
      <c r="U23" s="782"/>
      <c r="V23" s="782">
        <v>6930</v>
      </c>
      <c r="W23" s="782"/>
      <c r="X23" s="782"/>
      <c r="Y23" s="782"/>
      <c r="Z23" s="782"/>
      <c r="AA23" s="782">
        <v>296</v>
      </c>
      <c r="AB23" s="782"/>
      <c r="AC23" s="782"/>
      <c r="AD23" s="782"/>
      <c r="AE23" s="783"/>
      <c r="AF23" s="784">
        <v>269</v>
      </c>
      <c r="AG23" s="782"/>
      <c r="AH23" s="782"/>
      <c r="AI23" s="782"/>
      <c r="AJ23" s="785"/>
      <c r="AK23" s="786"/>
      <c r="AL23" s="787"/>
      <c r="AM23" s="787"/>
      <c r="AN23" s="787"/>
      <c r="AO23" s="787"/>
      <c r="AP23" s="782">
        <v>7247</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1683</v>
      </c>
      <c r="R28" s="811"/>
      <c r="S28" s="811"/>
      <c r="T28" s="811"/>
      <c r="U28" s="811"/>
      <c r="V28" s="811">
        <v>1618</v>
      </c>
      <c r="W28" s="811"/>
      <c r="X28" s="811"/>
      <c r="Y28" s="811"/>
      <c r="Z28" s="811"/>
      <c r="AA28" s="811">
        <v>64</v>
      </c>
      <c r="AB28" s="811"/>
      <c r="AC28" s="811"/>
      <c r="AD28" s="811"/>
      <c r="AE28" s="812"/>
      <c r="AF28" s="813">
        <v>64</v>
      </c>
      <c r="AG28" s="811"/>
      <c r="AH28" s="811"/>
      <c r="AI28" s="811"/>
      <c r="AJ28" s="814"/>
      <c r="AK28" s="815">
        <v>191</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1920</v>
      </c>
      <c r="R29" s="747"/>
      <c r="S29" s="747"/>
      <c r="T29" s="747"/>
      <c r="U29" s="747"/>
      <c r="V29" s="747">
        <v>1901</v>
      </c>
      <c r="W29" s="747"/>
      <c r="X29" s="747"/>
      <c r="Y29" s="747"/>
      <c r="Z29" s="747"/>
      <c r="AA29" s="747">
        <v>20</v>
      </c>
      <c r="AB29" s="747"/>
      <c r="AC29" s="747"/>
      <c r="AD29" s="747"/>
      <c r="AE29" s="748"/>
      <c r="AF29" s="749">
        <v>20</v>
      </c>
      <c r="AG29" s="750"/>
      <c r="AH29" s="750"/>
      <c r="AI29" s="750"/>
      <c r="AJ29" s="751"/>
      <c r="AK29" s="818">
        <v>308</v>
      </c>
      <c r="AL29" s="819"/>
      <c r="AM29" s="819"/>
      <c r="AN29" s="819"/>
      <c r="AO29" s="819"/>
      <c r="AP29" s="819" t="s">
        <v>534</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115</v>
      </c>
      <c r="R30" s="747"/>
      <c r="S30" s="747"/>
      <c r="T30" s="747"/>
      <c r="U30" s="747"/>
      <c r="V30" s="747">
        <v>113</v>
      </c>
      <c r="W30" s="747"/>
      <c r="X30" s="747"/>
      <c r="Y30" s="747"/>
      <c r="Z30" s="747"/>
      <c r="AA30" s="747">
        <v>2</v>
      </c>
      <c r="AB30" s="747"/>
      <c r="AC30" s="747"/>
      <c r="AD30" s="747"/>
      <c r="AE30" s="748"/>
      <c r="AF30" s="749">
        <v>2</v>
      </c>
      <c r="AG30" s="750"/>
      <c r="AH30" s="750"/>
      <c r="AI30" s="750"/>
      <c r="AJ30" s="751"/>
      <c r="AK30" s="818">
        <v>41</v>
      </c>
      <c r="AL30" s="819"/>
      <c r="AM30" s="819"/>
      <c r="AN30" s="819"/>
      <c r="AO30" s="819"/>
      <c r="AP30" s="819" t="s">
        <v>534</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2197</v>
      </c>
      <c r="R31" s="747"/>
      <c r="S31" s="747"/>
      <c r="T31" s="747"/>
      <c r="U31" s="747"/>
      <c r="V31" s="747">
        <v>2076</v>
      </c>
      <c r="W31" s="747"/>
      <c r="X31" s="747"/>
      <c r="Y31" s="747"/>
      <c r="Z31" s="747"/>
      <c r="AA31" s="747">
        <v>120</v>
      </c>
      <c r="AB31" s="747"/>
      <c r="AC31" s="747"/>
      <c r="AD31" s="747"/>
      <c r="AE31" s="748"/>
      <c r="AF31" s="749" t="s">
        <v>113</v>
      </c>
      <c r="AG31" s="750"/>
      <c r="AH31" s="750"/>
      <c r="AI31" s="750"/>
      <c r="AJ31" s="751"/>
      <c r="AK31" s="818">
        <v>735</v>
      </c>
      <c r="AL31" s="819"/>
      <c r="AM31" s="819"/>
      <c r="AN31" s="819"/>
      <c r="AO31" s="819"/>
      <c r="AP31" s="819">
        <v>3140</v>
      </c>
      <c r="AQ31" s="819"/>
      <c r="AR31" s="819"/>
      <c r="AS31" s="819"/>
      <c r="AT31" s="819"/>
      <c r="AU31" s="819">
        <v>2424</v>
      </c>
      <c r="AV31" s="819"/>
      <c r="AW31" s="819"/>
      <c r="AX31" s="819"/>
      <c r="AY31" s="819"/>
      <c r="AZ31" s="820" t="s">
        <v>534</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48</v>
      </c>
      <c r="R32" s="747"/>
      <c r="S32" s="747"/>
      <c r="T32" s="747"/>
      <c r="U32" s="747"/>
      <c r="V32" s="747">
        <v>43</v>
      </c>
      <c r="W32" s="747"/>
      <c r="X32" s="747"/>
      <c r="Y32" s="747"/>
      <c r="Z32" s="747"/>
      <c r="AA32" s="747">
        <v>6</v>
      </c>
      <c r="AB32" s="747"/>
      <c r="AC32" s="747"/>
      <c r="AD32" s="747"/>
      <c r="AE32" s="748"/>
      <c r="AF32" s="749">
        <v>6</v>
      </c>
      <c r="AG32" s="750"/>
      <c r="AH32" s="750"/>
      <c r="AI32" s="750"/>
      <c r="AJ32" s="751"/>
      <c r="AK32" s="818">
        <v>27</v>
      </c>
      <c r="AL32" s="819"/>
      <c r="AM32" s="819"/>
      <c r="AN32" s="819"/>
      <c r="AO32" s="819"/>
      <c r="AP32" s="819">
        <v>104</v>
      </c>
      <c r="AQ32" s="819"/>
      <c r="AR32" s="819"/>
      <c r="AS32" s="819"/>
      <c r="AT32" s="819"/>
      <c r="AU32" s="819">
        <v>76</v>
      </c>
      <c r="AV32" s="819"/>
      <c r="AW32" s="819"/>
      <c r="AX32" s="819"/>
      <c r="AY32" s="819"/>
      <c r="AZ32" s="820" t="s">
        <v>534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243</v>
      </c>
      <c r="R33" s="747"/>
      <c r="S33" s="747"/>
      <c r="T33" s="747"/>
      <c r="U33" s="747"/>
      <c r="V33" s="747">
        <v>230</v>
      </c>
      <c r="W33" s="747"/>
      <c r="X33" s="747"/>
      <c r="Y33" s="747"/>
      <c r="Z33" s="747"/>
      <c r="AA33" s="747">
        <v>13</v>
      </c>
      <c r="AB33" s="747"/>
      <c r="AC33" s="747"/>
      <c r="AD33" s="747"/>
      <c r="AE33" s="748"/>
      <c r="AF33" s="749">
        <v>8</v>
      </c>
      <c r="AG33" s="750"/>
      <c r="AH33" s="750"/>
      <c r="AI33" s="750"/>
      <c r="AJ33" s="751"/>
      <c r="AK33" s="818">
        <v>75</v>
      </c>
      <c r="AL33" s="819"/>
      <c r="AM33" s="819"/>
      <c r="AN33" s="819"/>
      <c r="AO33" s="819"/>
      <c r="AP33" s="819">
        <v>2317</v>
      </c>
      <c r="AQ33" s="819"/>
      <c r="AR33" s="819"/>
      <c r="AS33" s="819"/>
      <c r="AT33" s="819"/>
      <c r="AU33" s="819">
        <v>2301</v>
      </c>
      <c r="AV33" s="819"/>
      <c r="AW33" s="819"/>
      <c r="AX33" s="819"/>
      <c r="AY33" s="819"/>
      <c r="AZ33" s="820" t="s">
        <v>534</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100</v>
      </c>
      <c r="AG63" s="830"/>
      <c r="AH63" s="830"/>
      <c r="AI63" s="830"/>
      <c r="AJ63" s="831"/>
      <c r="AK63" s="832"/>
      <c r="AL63" s="827"/>
      <c r="AM63" s="827"/>
      <c r="AN63" s="827"/>
      <c r="AO63" s="827"/>
      <c r="AP63" s="830">
        <v>5560</v>
      </c>
      <c r="AQ63" s="830"/>
      <c r="AR63" s="830"/>
      <c r="AS63" s="830"/>
      <c r="AT63" s="830"/>
      <c r="AU63" s="830">
        <v>4801</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7884</v>
      </c>
      <c r="R68" s="854"/>
      <c r="S68" s="854"/>
      <c r="T68" s="854"/>
      <c r="U68" s="854"/>
      <c r="V68" s="854">
        <v>7610</v>
      </c>
      <c r="W68" s="854"/>
      <c r="X68" s="854"/>
      <c r="Y68" s="854"/>
      <c r="Z68" s="854"/>
      <c r="AA68" s="854">
        <v>274</v>
      </c>
      <c r="AB68" s="854"/>
      <c r="AC68" s="854"/>
      <c r="AD68" s="854"/>
      <c r="AE68" s="854"/>
      <c r="AF68" s="854">
        <v>268</v>
      </c>
      <c r="AG68" s="854"/>
      <c r="AH68" s="854"/>
      <c r="AI68" s="854"/>
      <c r="AJ68" s="854"/>
      <c r="AK68" s="854">
        <v>5</v>
      </c>
      <c r="AL68" s="854"/>
      <c r="AM68" s="854"/>
      <c r="AN68" s="854"/>
      <c r="AO68" s="854"/>
      <c r="AP68" s="854">
        <v>3685</v>
      </c>
      <c r="AQ68" s="854"/>
      <c r="AR68" s="854"/>
      <c r="AS68" s="854"/>
      <c r="AT68" s="854"/>
      <c r="AU68" s="854">
        <v>129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315</v>
      </c>
      <c r="R69" s="819"/>
      <c r="S69" s="819"/>
      <c r="T69" s="819"/>
      <c r="U69" s="819"/>
      <c r="V69" s="819">
        <v>306</v>
      </c>
      <c r="W69" s="819"/>
      <c r="X69" s="819"/>
      <c r="Y69" s="819"/>
      <c r="Z69" s="819"/>
      <c r="AA69" s="819">
        <v>10</v>
      </c>
      <c r="AB69" s="819"/>
      <c r="AC69" s="819"/>
      <c r="AD69" s="819"/>
      <c r="AE69" s="819"/>
      <c r="AF69" s="819">
        <v>10</v>
      </c>
      <c r="AG69" s="819"/>
      <c r="AH69" s="819"/>
      <c r="AI69" s="819"/>
      <c r="AJ69" s="819"/>
      <c r="AK69" s="819" t="s">
        <v>546</v>
      </c>
      <c r="AL69" s="819"/>
      <c r="AM69" s="819"/>
      <c r="AN69" s="819"/>
      <c r="AO69" s="819"/>
      <c r="AP69" s="819">
        <v>200</v>
      </c>
      <c r="AQ69" s="819"/>
      <c r="AR69" s="819"/>
      <c r="AS69" s="819"/>
      <c r="AT69" s="819"/>
      <c r="AU69" s="819">
        <v>70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8699</v>
      </c>
      <c r="R70" s="819"/>
      <c r="S70" s="819"/>
      <c r="T70" s="819"/>
      <c r="U70" s="819"/>
      <c r="V70" s="819">
        <v>7353</v>
      </c>
      <c r="W70" s="819"/>
      <c r="X70" s="819"/>
      <c r="Y70" s="819"/>
      <c r="Z70" s="819"/>
      <c r="AA70" s="819">
        <v>1346</v>
      </c>
      <c r="AB70" s="819"/>
      <c r="AC70" s="819"/>
      <c r="AD70" s="819"/>
      <c r="AE70" s="819"/>
      <c r="AF70" s="819">
        <v>6168</v>
      </c>
      <c r="AG70" s="819"/>
      <c r="AH70" s="819"/>
      <c r="AI70" s="819"/>
      <c r="AJ70" s="819"/>
      <c r="AK70" s="819">
        <v>198</v>
      </c>
      <c r="AL70" s="819"/>
      <c r="AM70" s="819"/>
      <c r="AN70" s="819"/>
      <c r="AO70" s="819"/>
      <c r="AP70" s="819">
        <v>14110</v>
      </c>
      <c r="AQ70" s="819"/>
      <c r="AR70" s="819"/>
      <c r="AS70" s="819"/>
      <c r="AT70" s="819"/>
      <c r="AU70" s="819">
        <v>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16</v>
      </c>
      <c r="R71" s="819"/>
      <c r="S71" s="819"/>
      <c r="T71" s="819"/>
      <c r="U71" s="819"/>
      <c r="V71" s="819">
        <v>8</v>
      </c>
      <c r="W71" s="819"/>
      <c r="X71" s="819"/>
      <c r="Y71" s="819"/>
      <c r="Z71" s="819"/>
      <c r="AA71" s="819">
        <v>8</v>
      </c>
      <c r="AB71" s="819"/>
      <c r="AC71" s="819"/>
      <c r="AD71" s="819"/>
      <c r="AE71" s="819"/>
      <c r="AF71" s="819">
        <v>8</v>
      </c>
      <c r="AG71" s="819"/>
      <c r="AH71" s="819"/>
      <c r="AI71" s="819"/>
      <c r="AJ71" s="819"/>
      <c r="AK71" s="819" t="s">
        <v>547</v>
      </c>
      <c r="AL71" s="819"/>
      <c r="AM71" s="819"/>
      <c r="AN71" s="819"/>
      <c r="AO71" s="819"/>
      <c r="AP71" s="819">
        <v>1</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710</v>
      </c>
      <c r="R72" s="819"/>
      <c r="S72" s="819"/>
      <c r="T72" s="819"/>
      <c r="U72" s="819"/>
      <c r="V72" s="819">
        <v>659</v>
      </c>
      <c r="W72" s="819"/>
      <c r="X72" s="819"/>
      <c r="Y72" s="819"/>
      <c r="Z72" s="819"/>
      <c r="AA72" s="819">
        <v>51</v>
      </c>
      <c r="AB72" s="819"/>
      <c r="AC72" s="819"/>
      <c r="AD72" s="819"/>
      <c r="AE72" s="819"/>
      <c r="AF72" s="819">
        <v>51</v>
      </c>
      <c r="AG72" s="819"/>
      <c r="AH72" s="819"/>
      <c r="AI72" s="819"/>
      <c r="AJ72" s="819"/>
      <c r="AK72" s="819">
        <v>55</v>
      </c>
      <c r="AL72" s="819"/>
      <c r="AM72" s="819"/>
      <c r="AN72" s="819"/>
      <c r="AO72" s="819"/>
      <c r="AP72" s="819">
        <v>6</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229</v>
      </c>
      <c r="R73" s="819"/>
      <c r="S73" s="819"/>
      <c r="T73" s="819"/>
      <c r="U73" s="819"/>
      <c r="V73" s="819">
        <v>221</v>
      </c>
      <c r="W73" s="819"/>
      <c r="X73" s="819"/>
      <c r="Y73" s="819"/>
      <c r="Z73" s="819"/>
      <c r="AA73" s="819">
        <v>8</v>
      </c>
      <c r="AB73" s="819"/>
      <c r="AC73" s="819"/>
      <c r="AD73" s="819"/>
      <c r="AE73" s="819"/>
      <c r="AF73" s="819">
        <v>8</v>
      </c>
      <c r="AG73" s="819"/>
      <c r="AH73" s="819"/>
      <c r="AI73" s="819"/>
      <c r="AJ73" s="819"/>
      <c r="AK73" s="819" t="s">
        <v>547</v>
      </c>
      <c r="AL73" s="819"/>
      <c r="AM73" s="819"/>
      <c r="AN73" s="819"/>
      <c r="AO73" s="819"/>
      <c r="AP73" s="819">
        <v>95</v>
      </c>
      <c r="AQ73" s="819"/>
      <c r="AR73" s="819"/>
      <c r="AS73" s="819"/>
      <c r="AT73" s="819"/>
      <c r="AU73" s="819">
        <v>35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892</v>
      </c>
      <c r="R74" s="819"/>
      <c r="S74" s="819"/>
      <c r="T74" s="819"/>
      <c r="U74" s="819"/>
      <c r="V74" s="819">
        <v>845</v>
      </c>
      <c r="W74" s="819"/>
      <c r="X74" s="819"/>
      <c r="Y74" s="819"/>
      <c r="Z74" s="819"/>
      <c r="AA74" s="819">
        <v>47</v>
      </c>
      <c r="AB74" s="819"/>
      <c r="AC74" s="819"/>
      <c r="AD74" s="819"/>
      <c r="AE74" s="819"/>
      <c r="AF74" s="819">
        <v>47</v>
      </c>
      <c r="AG74" s="819"/>
      <c r="AH74" s="819"/>
      <c r="AI74" s="819"/>
      <c r="AJ74" s="819"/>
      <c r="AK74" s="819">
        <v>4</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454</v>
      </c>
      <c r="R75" s="868"/>
      <c r="S75" s="868"/>
      <c r="T75" s="868"/>
      <c r="U75" s="818"/>
      <c r="V75" s="869">
        <v>422</v>
      </c>
      <c r="W75" s="868"/>
      <c r="X75" s="868"/>
      <c r="Y75" s="868"/>
      <c r="Z75" s="818"/>
      <c r="AA75" s="869">
        <v>32</v>
      </c>
      <c r="AB75" s="868"/>
      <c r="AC75" s="868"/>
      <c r="AD75" s="868"/>
      <c r="AE75" s="818"/>
      <c r="AF75" s="869">
        <v>32</v>
      </c>
      <c r="AG75" s="868"/>
      <c r="AH75" s="868"/>
      <c r="AI75" s="868"/>
      <c r="AJ75" s="818"/>
      <c r="AK75" s="869">
        <v>10</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543</v>
      </c>
      <c r="C76" s="862"/>
      <c r="D76" s="862"/>
      <c r="E76" s="862"/>
      <c r="F76" s="862"/>
      <c r="G76" s="862"/>
      <c r="H76" s="862"/>
      <c r="I76" s="862"/>
      <c r="J76" s="862"/>
      <c r="K76" s="862"/>
      <c r="L76" s="862"/>
      <c r="M76" s="862"/>
      <c r="N76" s="862"/>
      <c r="O76" s="862"/>
      <c r="P76" s="863"/>
      <c r="Q76" s="867">
        <v>159130</v>
      </c>
      <c r="R76" s="868"/>
      <c r="S76" s="868"/>
      <c r="T76" s="868"/>
      <c r="U76" s="818"/>
      <c r="V76" s="869">
        <v>153912</v>
      </c>
      <c r="W76" s="868"/>
      <c r="X76" s="868"/>
      <c r="Y76" s="868"/>
      <c r="Z76" s="818"/>
      <c r="AA76" s="869">
        <v>5218</v>
      </c>
      <c r="AB76" s="868"/>
      <c r="AC76" s="868"/>
      <c r="AD76" s="868"/>
      <c r="AE76" s="818"/>
      <c r="AF76" s="869">
        <v>5216</v>
      </c>
      <c r="AG76" s="868"/>
      <c r="AH76" s="868"/>
      <c r="AI76" s="868"/>
      <c r="AJ76" s="818"/>
      <c r="AK76" s="869">
        <v>3424</v>
      </c>
      <c r="AL76" s="868"/>
      <c r="AM76" s="868"/>
      <c r="AN76" s="868"/>
      <c r="AO76" s="818"/>
      <c r="AP76" s="869" t="s">
        <v>547</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544</v>
      </c>
      <c r="C77" s="862"/>
      <c r="D77" s="862"/>
      <c r="E77" s="862"/>
      <c r="F77" s="862"/>
      <c r="G77" s="862"/>
      <c r="H77" s="862"/>
      <c r="I77" s="862"/>
      <c r="J77" s="862"/>
      <c r="K77" s="862"/>
      <c r="L77" s="862"/>
      <c r="M77" s="862"/>
      <c r="N77" s="862"/>
      <c r="O77" s="862"/>
      <c r="P77" s="863"/>
      <c r="Q77" s="867">
        <v>12664</v>
      </c>
      <c r="R77" s="868"/>
      <c r="S77" s="868"/>
      <c r="T77" s="868"/>
      <c r="U77" s="818"/>
      <c r="V77" s="869">
        <v>11120</v>
      </c>
      <c r="W77" s="868"/>
      <c r="X77" s="868"/>
      <c r="Y77" s="868"/>
      <c r="Z77" s="818"/>
      <c r="AA77" s="869">
        <v>1544</v>
      </c>
      <c r="AB77" s="868"/>
      <c r="AC77" s="868"/>
      <c r="AD77" s="868"/>
      <c r="AE77" s="818"/>
      <c r="AF77" s="869">
        <v>1544</v>
      </c>
      <c r="AG77" s="868"/>
      <c r="AH77" s="868"/>
      <c r="AI77" s="868"/>
      <c r="AJ77" s="818"/>
      <c r="AK77" s="869" t="s">
        <v>547</v>
      </c>
      <c r="AL77" s="868"/>
      <c r="AM77" s="868"/>
      <c r="AN77" s="868"/>
      <c r="AO77" s="818"/>
      <c r="AP77" s="869" t="s">
        <v>547</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545</v>
      </c>
      <c r="C78" s="862"/>
      <c r="D78" s="862"/>
      <c r="E78" s="862"/>
      <c r="F78" s="862"/>
      <c r="G78" s="862"/>
      <c r="H78" s="862"/>
      <c r="I78" s="862"/>
      <c r="J78" s="862"/>
      <c r="K78" s="862"/>
      <c r="L78" s="862"/>
      <c r="M78" s="862"/>
      <c r="N78" s="862"/>
      <c r="O78" s="862"/>
      <c r="P78" s="863"/>
      <c r="Q78" s="864">
        <v>187</v>
      </c>
      <c r="R78" s="819"/>
      <c r="S78" s="819"/>
      <c r="T78" s="819"/>
      <c r="U78" s="819"/>
      <c r="V78" s="819">
        <v>181</v>
      </c>
      <c r="W78" s="819"/>
      <c r="X78" s="819"/>
      <c r="Y78" s="819"/>
      <c r="Z78" s="819"/>
      <c r="AA78" s="819">
        <v>6</v>
      </c>
      <c r="AB78" s="819"/>
      <c r="AC78" s="819"/>
      <c r="AD78" s="819"/>
      <c r="AE78" s="819"/>
      <c r="AF78" s="819">
        <v>6</v>
      </c>
      <c r="AG78" s="819"/>
      <c r="AH78" s="819"/>
      <c r="AI78" s="819"/>
      <c r="AJ78" s="819"/>
      <c r="AK78" s="819" t="s">
        <v>547</v>
      </c>
      <c r="AL78" s="819"/>
      <c r="AM78" s="819"/>
      <c r="AN78" s="819"/>
      <c r="AO78" s="819"/>
      <c r="AP78" s="819" t="s">
        <v>547</v>
      </c>
      <c r="AQ78" s="819"/>
      <c r="AR78" s="819"/>
      <c r="AS78" s="819"/>
      <c r="AT78" s="819"/>
      <c r="AU78" s="819" t="s">
        <v>547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13358</v>
      </c>
      <c r="AG88" s="830"/>
      <c r="AH88" s="830"/>
      <c r="AI88" s="830"/>
      <c r="AJ88" s="830"/>
      <c r="AK88" s="827"/>
      <c r="AL88" s="827"/>
      <c r="AM88" s="827"/>
      <c r="AN88" s="827"/>
      <c r="AO88" s="827"/>
      <c r="AP88" s="830">
        <v>18097</v>
      </c>
      <c r="AQ88" s="830"/>
      <c r="AR88" s="830"/>
      <c r="AS88" s="830"/>
      <c r="AT88" s="830"/>
      <c r="AU88" s="830">
        <v>240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684045</v>
      </c>
      <c r="AB110" s="890"/>
      <c r="AC110" s="890"/>
      <c r="AD110" s="890"/>
      <c r="AE110" s="891"/>
      <c r="AF110" s="892">
        <v>646467</v>
      </c>
      <c r="AG110" s="890"/>
      <c r="AH110" s="890"/>
      <c r="AI110" s="890"/>
      <c r="AJ110" s="891"/>
      <c r="AK110" s="892">
        <v>613897</v>
      </c>
      <c r="AL110" s="890"/>
      <c r="AM110" s="890"/>
      <c r="AN110" s="890"/>
      <c r="AO110" s="891"/>
      <c r="AP110" s="893">
        <v>18.5</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6537210</v>
      </c>
      <c r="BR110" s="927"/>
      <c r="BS110" s="927"/>
      <c r="BT110" s="927"/>
      <c r="BU110" s="927"/>
      <c r="BV110" s="927">
        <v>6798008</v>
      </c>
      <c r="BW110" s="927"/>
      <c r="BX110" s="927"/>
      <c r="BY110" s="927"/>
      <c r="BZ110" s="927"/>
      <c r="CA110" s="927">
        <v>7246559</v>
      </c>
      <c r="CB110" s="927"/>
      <c r="CC110" s="927"/>
      <c r="CD110" s="927"/>
      <c r="CE110" s="927"/>
      <c r="CF110" s="941">
        <v>217.9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3004</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4999736</v>
      </c>
      <c r="BR112" s="920"/>
      <c r="BS112" s="920"/>
      <c r="BT112" s="920"/>
      <c r="BU112" s="920"/>
      <c r="BV112" s="920">
        <v>5004049</v>
      </c>
      <c r="BW112" s="920"/>
      <c r="BX112" s="920"/>
      <c r="BY112" s="920"/>
      <c r="BZ112" s="920"/>
      <c r="CA112" s="920">
        <v>4800931</v>
      </c>
      <c r="CB112" s="920"/>
      <c r="CC112" s="920"/>
      <c r="CD112" s="920"/>
      <c r="CE112" s="920"/>
      <c r="CF112" s="914">
        <v>144.4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332924</v>
      </c>
      <c r="AB113" s="934"/>
      <c r="AC113" s="934"/>
      <c r="AD113" s="934"/>
      <c r="AE113" s="935"/>
      <c r="AF113" s="936">
        <v>331291</v>
      </c>
      <c r="AG113" s="934"/>
      <c r="AH113" s="934"/>
      <c r="AI113" s="934"/>
      <c r="AJ113" s="935"/>
      <c r="AK113" s="936">
        <v>379745</v>
      </c>
      <c r="AL113" s="934"/>
      <c r="AM113" s="934"/>
      <c r="AN113" s="934"/>
      <c r="AO113" s="935"/>
      <c r="AP113" s="937">
        <v>11.4</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293235</v>
      </c>
      <c r="BR113" s="920"/>
      <c r="BS113" s="920"/>
      <c r="BT113" s="920"/>
      <c r="BU113" s="920"/>
      <c r="BV113" s="920">
        <v>261479</v>
      </c>
      <c r="BW113" s="920"/>
      <c r="BX113" s="920"/>
      <c r="BY113" s="920"/>
      <c r="BZ113" s="920"/>
      <c r="CA113" s="920">
        <v>239505</v>
      </c>
      <c r="CB113" s="920"/>
      <c r="CC113" s="920"/>
      <c r="CD113" s="920"/>
      <c r="CE113" s="920"/>
      <c r="CF113" s="914">
        <v>7.2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51094</v>
      </c>
      <c r="AB114" s="959"/>
      <c r="AC114" s="959"/>
      <c r="AD114" s="959"/>
      <c r="AE114" s="960"/>
      <c r="AF114" s="961">
        <v>40862</v>
      </c>
      <c r="AG114" s="959"/>
      <c r="AH114" s="959"/>
      <c r="AI114" s="959"/>
      <c r="AJ114" s="960"/>
      <c r="AK114" s="961">
        <v>42387</v>
      </c>
      <c r="AL114" s="959"/>
      <c r="AM114" s="959"/>
      <c r="AN114" s="959"/>
      <c r="AO114" s="960"/>
      <c r="AP114" s="962">
        <v>1.3</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810990</v>
      </c>
      <c r="BR114" s="920"/>
      <c r="BS114" s="920"/>
      <c r="BT114" s="920"/>
      <c r="BU114" s="920"/>
      <c r="BV114" s="920">
        <v>732176</v>
      </c>
      <c r="BW114" s="920"/>
      <c r="BX114" s="920"/>
      <c r="BY114" s="920"/>
      <c r="BZ114" s="920"/>
      <c r="CA114" s="920">
        <v>713590</v>
      </c>
      <c r="CB114" s="920"/>
      <c r="CC114" s="920"/>
      <c r="CD114" s="920"/>
      <c r="CE114" s="920"/>
      <c r="CF114" s="914">
        <v>21.5</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11110</v>
      </c>
      <c r="AB115" s="934"/>
      <c r="AC115" s="934"/>
      <c r="AD115" s="934"/>
      <c r="AE115" s="935"/>
      <c r="AF115" s="936">
        <v>3316</v>
      </c>
      <c r="AG115" s="934"/>
      <c r="AH115" s="934"/>
      <c r="AI115" s="934"/>
      <c r="AJ115" s="935"/>
      <c r="AK115" s="936">
        <v>114</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v>184</v>
      </c>
      <c r="AG116" s="959"/>
      <c r="AH116" s="959"/>
      <c r="AI116" s="959"/>
      <c r="AJ116" s="960"/>
      <c r="AK116" s="961">
        <v>145</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1079173</v>
      </c>
      <c r="AB117" s="966"/>
      <c r="AC117" s="966"/>
      <c r="AD117" s="966"/>
      <c r="AE117" s="967"/>
      <c r="AF117" s="965">
        <v>1022120</v>
      </c>
      <c r="AG117" s="966"/>
      <c r="AH117" s="966"/>
      <c r="AI117" s="966"/>
      <c r="AJ117" s="967"/>
      <c r="AK117" s="965">
        <v>1036288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433</v>
      </c>
      <c r="BP118" s="994"/>
      <c r="BQ118" s="985">
        <v>12644175</v>
      </c>
      <c r="BR118" s="986"/>
      <c r="BS118" s="986"/>
      <c r="BT118" s="986"/>
      <c r="BU118" s="986"/>
      <c r="BV118" s="986">
        <v>12795712</v>
      </c>
      <c r="BW118" s="986"/>
      <c r="BX118" s="986"/>
      <c r="BY118" s="986"/>
      <c r="BZ118" s="986"/>
      <c r="CA118" s="986">
        <v>13000585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1361649</v>
      </c>
      <c r="BR119" s="927"/>
      <c r="BS119" s="927"/>
      <c r="BT119" s="927"/>
      <c r="BU119" s="927"/>
      <c r="BV119" s="927">
        <v>1368298</v>
      </c>
      <c r="BW119" s="927"/>
      <c r="BX119" s="927"/>
      <c r="BY119" s="927"/>
      <c r="BZ119" s="927"/>
      <c r="CA119" s="927">
        <v>1363985</v>
      </c>
      <c r="CB119" s="927"/>
      <c r="CC119" s="927"/>
      <c r="CD119" s="927"/>
      <c r="CE119" s="927"/>
      <c r="CF119" s="941">
        <v>41</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3004</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439</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2766255</v>
      </c>
      <c r="DH120" s="927"/>
      <c r="DI120" s="927"/>
      <c r="DJ120" s="927"/>
      <c r="DK120" s="927"/>
      <c r="DL120" s="927">
        <v>2664317</v>
      </c>
      <c r="DM120" s="927"/>
      <c r="DN120" s="927"/>
      <c r="DO120" s="927"/>
      <c r="DP120" s="927"/>
      <c r="DQ120" s="927">
        <v>2423766</v>
      </c>
      <c r="DR120" s="927"/>
      <c r="DS120" s="927"/>
      <c r="DT120" s="927"/>
      <c r="DU120" s="927"/>
      <c r="DV120" s="928">
        <v>72.900000000000006</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7094769</v>
      </c>
      <c r="BR121" s="986"/>
      <c r="BS121" s="986"/>
      <c r="BT121" s="986"/>
      <c r="BU121" s="986"/>
      <c r="BV121" s="986">
        <v>7431905</v>
      </c>
      <c r="BW121" s="986"/>
      <c r="BX121" s="986"/>
      <c r="BY121" s="986"/>
      <c r="BZ121" s="986"/>
      <c r="CA121" s="986">
        <v>7760654</v>
      </c>
      <c r="CB121" s="986"/>
      <c r="CC121" s="986"/>
      <c r="CD121" s="986"/>
      <c r="CE121" s="986"/>
      <c r="CF121" s="1024">
        <v>233.4</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2204248</v>
      </c>
      <c r="DH121" s="920"/>
      <c r="DI121" s="920"/>
      <c r="DJ121" s="920"/>
      <c r="DK121" s="920"/>
      <c r="DL121" s="920">
        <v>2286800</v>
      </c>
      <c r="DM121" s="920"/>
      <c r="DN121" s="920"/>
      <c r="DO121" s="920"/>
      <c r="DP121" s="920"/>
      <c r="DQ121" s="920">
        <v>2301288</v>
      </c>
      <c r="DR121" s="920"/>
      <c r="DS121" s="920"/>
      <c r="DT121" s="920"/>
      <c r="DU121" s="920"/>
      <c r="DV121" s="921">
        <v>69.2</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442</v>
      </c>
      <c r="BP122" s="994"/>
      <c r="BQ122" s="1034">
        <v>8456418</v>
      </c>
      <c r="BR122" s="1035"/>
      <c r="BS122" s="1035"/>
      <c r="BT122" s="1035"/>
      <c r="BU122" s="1035"/>
      <c r="BV122" s="1035">
        <v>8800203</v>
      </c>
      <c r="BW122" s="1035"/>
      <c r="BX122" s="1035"/>
      <c r="BY122" s="1035"/>
      <c r="BZ122" s="1035"/>
      <c r="CA122" s="1035">
        <v>9124639</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29233</v>
      </c>
      <c r="DH122" s="920"/>
      <c r="DI122" s="920"/>
      <c r="DJ122" s="920"/>
      <c r="DK122" s="920"/>
      <c r="DL122" s="920">
        <v>52932</v>
      </c>
      <c r="DM122" s="920"/>
      <c r="DN122" s="920"/>
      <c r="DO122" s="920"/>
      <c r="DP122" s="920"/>
      <c r="DQ122" s="920">
        <v>75877</v>
      </c>
      <c r="DR122" s="920"/>
      <c r="DS122" s="920"/>
      <c r="DT122" s="920"/>
      <c r="DU122" s="920"/>
      <c r="DV122" s="921">
        <v>2.2999999999999998</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123.2</v>
      </c>
      <c r="BR123" s="1027"/>
      <c r="BS123" s="1027"/>
      <c r="BT123" s="1027"/>
      <c r="BU123" s="1027"/>
      <c r="BV123" s="1027">
        <v>116.6</v>
      </c>
      <c r="BW123" s="1027"/>
      <c r="BX123" s="1027"/>
      <c r="BY123" s="1027"/>
      <c r="BZ123" s="1027"/>
      <c r="CA123" s="1027">
        <v>116.5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10801</v>
      </c>
      <c r="AB126" s="959"/>
      <c r="AC126" s="959"/>
      <c r="AD126" s="959"/>
      <c r="AE126" s="960"/>
      <c r="AF126" s="961">
        <v>3107</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309</v>
      </c>
      <c r="AB127" s="959"/>
      <c r="AC127" s="959"/>
      <c r="AD127" s="959"/>
      <c r="AE127" s="960"/>
      <c r="AF127" s="961">
        <v>209</v>
      </c>
      <c r="AG127" s="959"/>
      <c r="AH127" s="959"/>
      <c r="AI127" s="959"/>
      <c r="AJ127" s="960"/>
      <c r="AK127" s="961">
        <v>114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3942388</v>
      </c>
      <c r="AB129" s="959"/>
      <c r="AC129" s="959"/>
      <c r="AD129" s="959"/>
      <c r="AE129" s="960"/>
      <c r="AF129" s="961">
        <v>3973255</v>
      </c>
      <c r="AG129" s="959"/>
      <c r="AH129" s="959"/>
      <c r="AI129" s="959"/>
      <c r="AJ129" s="960"/>
      <c r="AK129" s="961">
        <v>3913621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545752</v>
      </c>
      <c r="AB130" s="959"/>
      <c r="AC130" s="959"/>
      <c r="AD130" s="959"/>
      <c r="AE130" s="960"/>
      <c r="AF130" s="961">
        <v>547102</v>
      </c>
      <c r="AG130" s="959"/>
      <c r="AH130" s="959"/>
      <c r="AI130" s="959"/>
      <c r="AJ130" s="960"/>
      <c r="AK130" s="961">
        <v>588423</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116.5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3396636</v>
      </c>
      <c r="AB131" s="998"/>
      <c r="AC131" s="998"/>
      <c r="AD131" s="998"/>
      <c r="AE131" s="999"/>
      <c r="AF131" s="1000">
        <v>3426153</v>
      </c>
      <c r="AG131" s="998"/>
      <c r="AH131" s="998"/>
      <c r="AI131" s="998"/>
      <c r="AJ131" s="999"/>
      <c r="AK131" s="1000">
        <v>3325198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15.70439105</v>
      </c>
      <c r="AB132" s="1104"/>
      <c r="AC132" s="1104"/>
      <c r="AD132" s="1104"/>
      <c r="AE132" s="1105"/>
      <c r="AF132" s="1106">
        <v>13.86447132</v>
      </c>
      <c r="AG132" s="1104"/>
      <c r="AH132" s="1104"/>
      <c r="AI132" s="1104"/>
      <c r="AJ132" s="1105"/>
      <c r="AK132" s="1106">
        <v>13.46882201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16.8</v>
      </c>
      <c r="AB133" s="1111"/>
      <c r="AC133" s="1111"/>
      <c r="AD133" s="1111"/>
      <c r="AE133" s="1112"/>
      <c r="AF133" s="1110">
        <v>15.3</v>
      </c>
      <c r="AG133" s="1111"/>
      <c r="AH133" s="1111"/>
      <c r="AI133" s="1111"/>
      <c r="AJ133" s="1112"/>
      <c r="AK133" s="1110">
        <v>14.3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762075</v>
      </c>
      <c r="L9" s="264">
        <v>68452</v>
      </c>
      <c r="M9" s="265">
        <v>98802</v>
      </c>
      <c r="N9" s="266">
        <v>-30.7</v>
      </c>
    </row>
    <row r="10" spans="1:16" x14ac:dyDescent="0.15">
      <c r="A10" s="248"/>
      <c r="B10" s="244"/>
      <c r="C10" s="244"/>
      <c r="D10" s="244"/>
      <c r="E10" s="244"/>
      <c r="F10" s="244"/>
      <c r="G10" s="1119" t="s">
        <v>475</v>
      </c>
      <c r="H10" s="1120"/>
      <c r="I10" s="1120"/>
      <c r="J10" s="1121"/>
      <c r="K10" s="267">
        <v>33417</v>
      </c>
      <c r="L10" s="268">
        <v>3002</v>
      </c>
      <c r="M10" s="269">
        <v>9936</v>
      </c>
      <c r="N10" s="270">
        <v>-69.8</v>
      </c>
    </row>
    <row r="11" spans="1:16" ht="13.5" customHeight="1" x14ac:dyDescent="0.15">
      <c r="A11" s="248"/>
      <c r="B11" s="244"/>
      <c r="C11" s="244"/>
      <c r="D11" s="244"/>
      <c r="E11" s="244"/>
      <c r="F11" s="244"/>
      <c r="G11" s="1119" t="s">
        <v>476</v>
      </c>
      <c r="H11" s="1120"/>
      <c r="I11" s="1120"/>
      <c r="J11" s="1121"/>
      <c r="K11" s="267">
        <v>200207</v>
      </c>
      <c r="L11" s="268">
        <v>17983</v>
      </c>
      <c r="M11" s="269">
        <v>18057</v>
      </c>
      <c r="N11" s="270">
        <v>-0.4</v>
      </c>
    </row>
    <row r="12" spans="1:16" ht="13.5" customHeight="1" x14ac:dyDescent="0.15">
      <c r="A12" s="248"/>
      <c r="B12" s="244"/>
      <c r="C12" s="244"/>
      <c r="D12" s="244"/>
      <c r="E12" s="244"/>
      <c r="F12" s="244"/>
      <c r="G12" s="1119" t="s">
        <v>477</v>
      </c>
      <c r="H12" s="1120"/>
      <c r="I12" s="1120"/>
      <c r="J12" s="1121"/>
      <c r="K12" s="267">
        <v>41472</v>
      </c>
      <c r="L12" s="268">
        <v>3725</v>
      </c>
      <c r="M12" s="269">
        <v>2120</v>
      </c>
      <c r="N12" s="270">
        <v>75.7</v>
      </c>
    </row>
    <row r="13" spans="1:16" ht="13.5" customHeight="1" x14ac:dyDescent="0.15">
      <c r="A13" s="248"/>
      <c r="B13" s="244"/>
      <c r="C13" s="244"/>
      <c r="D13" s="244"/>
      <c r="E13" s="244"/>
      <c r="F13" s="244"/>
      <c r="G13" s="1119" t="s">
        <v>478</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480</v>
      </c>
      <c r="H14" s="1120"/>
      <c r="I14" s="1120"/>
      <c r="J14" s="1121"/>
      <c r="K14" s="267">
        <v>45254</v>
      </c>
      <c r="L14" s="268">
        <v>4065</v>
      </c>
      <c r="M14" s="269">
        <v>5213</v>
      </c>
      <c r="N14" s="270">
        <v>-22</v>
      </c>
    </row>
    <row r="15" spans="1:16" ht="13.5" customHeight="1" x14ac:dyDescent="0.15">
      <c r="A15" s="248"/>
      <c r="B15" s="244"/>
      <c r="C15" s="244"/>
      <c r="D15" s="244"/>
      <c r="E15" s="244"/>
      <c r="F15" s="244"/>
      <c r="G15" s="1119" t="s">
        <v>481</v>
      </c>
      <c r="H15" s="1120"/>
      <c r="I15" s="1120"/>
      <c r="J15" s="1121"/>
      <c r="K15" s="267">
        <v>48492</v>
      </c>
      <c r="L15" s="268">
        <v>4356</v>
      </c>
      <c r="M15" s="269">
        <v>2752</v>
      </c>
      <c r="N15" s="270">
        <v>58.3</v>
      </c>
    </row>
    <row r="16" spans="1:16" x14ac:dyDescent="0.15">
      <c r="A16" s="248"/>
      <c r="B16" s="244"/>
      <c r="C16" s="244"/>
      <c r="D16" s="244"/>
      <c r="E16" s="244"/>
      <c r="F16" s="244"/>
      <c r="G16" s="1122" t="s">
        <v>482</v>
      </c>
      <c r="H16" s="1123"/>
      <c r="I16" s="1123"/>
      <c r="J16" s="1124"/>
      <c r="K16" s="268">
        <v>-99781</v>
      </c>
      <c r="L16" s="268">
        <v>-8963</v>
      </c>
      <c r="M16" s="269">
        <v>-11422</v>
      </c>
      <c r="N16" s="270">
        <v>-21.5</v>
      </c>
    </row>
    <row r="17" spans="1:16" x14ac:dyDescent="0.15">
      <c r="A17" s="248"/>
      <c r="B17" s="244"/>
      <c r="C17" s="244"/>
      <c r="D17" s="244"/>
      <c r="E17" s="244"/>
      <c r="F17" s="244"/>
      <c r="G17" s="1122" t="s">
        <v>172</v>
      </c>
      <c r="H17" s="1123"/>
      <c r="I17" s="1123"/>
      <c r="J17" s="1124"/>
      <c r="K17" s="268">
        <v>1031136</v>
      </c>
      <c r="L17" s="268">
        <v>92620</v>
      </c>
      <c r="M17" s="269">
        <v>125458</v>
      </c>
      <c r="N17" s="270">
        <v>-26.2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8.8000000000000007</v>
      </c>
      <c r="L21" s="281">
        <v>11.31</v>
      </c>
      <c r="M21" s="282">
        <v>-2.5099999999999998</v>
      </c>
      <c r="N21" s="249"/>
      <c r="O21" s="283"/>
      <c r="P21" s="279"/>
    </row>
    <row r="22" spans="1:16" s="284" customFormat="1" x14ac:dyDescent="0.15">
      <c r="A22" s="279"/>
      <c r="B22" s="249"/>
      <c r="C22" s="249"/>
      <c r="D22" s="249"/>
      <c r="E22" s="249"/>
      <c r="F22" s="249"/>
      <c r="G22" s="1114" t="s">
        <v>488</v>
      </c>
      <c r="H22" s="1115"/>
      <c r="I22" s="1115"/>
      <c r="J22" s="1116"/>
      <c r="K22" s="285">
        <v>92.6</v>
      </c>
      <c r="L22" s="286">
        <v>94.9</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613897</v>
      </c>
      <c r="L32" s="294">
        <v>55142</v>
      </c>
      <c r="M32" s="295">
        <v>88984</v>
      </c>
      <c r="N32" s="296">
        <v>-38</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t="s">
        <v>479</v>
      </c>
      <c r="N34" s="296" t="s">
        <v>479</v>
      </c>
    </row>
    <row r="35" spans="1:16" ht="27" customHeight="1" x14ac:dyDescent="0.15">
      <c r="A35" s="248"/>
      <c r="B35" s="244"/>
      <c r="C35" s="244"/>
      <c r="D35" s="244"/>
      <c r="E35" s="244"/>
      <c r="F35" s="244"/>
      <c r="G35" s="1130" t="s">
        <v>494</v>
      </c>
      <c r="H35" s="1131"/>
      <c r="I35" s="1131"/>
      <c r="J35" s="1132"/>
      <c r="K35" s="294">
        <v>379745</v>
      </c>
      <c r="L35" s="294">
        <v>34110</v>
      </c>
      <c r="M35" s="295">
        <v>24074</v>
      </c>
      <c r="N35" s="296">
        <v>41.7</v>
      </c>
    </row>
    <row r="36" spans="1:16" ht="27" customHeight="1" x14ac:dyDescent="0.15">
      <c r="A36" s="248"/>
      <c r="B36" s="244"/>
      <c r="C36" s="244"/>
      <c r="D36" s="244"/>
      <c r="E36" s="244"/>
      <c r="F36" s="244"/>
      <c r="G36" s="1130" t="s">
        <v>495</v>
      </c>
      <c r="H36" s="1131"/>
      <c r="I36" s="1131"/>
      <c r="J36" s="1132"/>
      <c r="K36" s="294">
        <v>42387</v>
      </c>
      <c r="L36" s="294">
        <v>3807</v>
      </c>
      <c r="M36" s="295">
        <v>3724</v>
      </c>
      <c r="N36" s="296">
        <v>2.2000000000000002</v>
      </c>
    </row>
    <row r="37" spans="1:16" ht="13.5" customHeight="1" x14ac:dyDescent="0.15">
      <c r="A37" s="248"/>
      <c r="B37" s="244"/>
      <c r="C37" s="244"/>
      <c r="D37" s="244"/>
      <c r="E37" s="244"/>
      <c r="F37" s="244"/>
      <c r="G37" s="1130" t="s">
        <v>496</v>
      </c>
      <c r="H37" s="1131"/>
      <c r="I37" s="1131"/>
      <c r="J37" s="1132"/>
      <c r="K37" s="294">
        <v>114</v>
      </c>
      <c r="L37" s="294">
        <v>10</v>
      </c>
      <c r="M37" s="295">
        <v>1554</v>
      </c>
      <c r="N37" s="296">
        <v>-99.4</v>
      </c>
    </row>
    <row r="38" spans="1:16" ht="27" customHeight="1" x14ac:dyDescent="0.15">
      <c r="A38" s="248"/>
      <c r="B38" s="244"/>
      <c r="C38" s="244"/>
      <c r="D38" s="244"/>
      <c r="E38" s="244"/>
      <c r="F38" s="244"/>
      <c r="G38" s="1133" t="s">
        <v>497</v>
      </c>
      <c r="H38" s="1134"/>
      <c r="I38" s="1134"/>
      <c r="J38" s="1135"/>
      <c r="K38" s="297">
        <v>145</v>
      </c>
      <c r="L38" s="297">
        <v>13</v>
      </c>
      <c r="M38" s="298">
        <v>30</v>
      </c>
      <c r="N38" s="299">
        <v>-56.7</v>
      </c>
      <c r="O38" s="293"/>
    </row>
    <row r="39" spans="1:16" x14ac:dyDescent="0.15">
      <c r="A39" s="248"/>
      <c r="B39" s="244"/>
      <c r="C39" s="244"/>
      <c r="D39" s="244"/>
      <c r="E39" s="244"/>
      <c r="F39" s="244"/>
      <c r="G39" s="1133" t="s">
        <v>498</v>
      </c>
      <c r="H39" s="1134"/>
      <c r="I39" s="1134"/>
      <c r="J39" s="1135"/>
      <c r="K39" s="300" t="s">
        <v>479</v>
      </c>
      <c r="L39" s="300" t="s">
        <v>479</v>
      </c>
      <c r="M39" s="301">
        <v>-3836</v>
      </c>
      <c r="N39" s="302" t="s">
        <v>479</v>
      </c>
      <c r="O39" s="293"/>
    </row>
    <row r="40" spans="1:16" ht="27" customHeight="1" x14ac:dyDescent="0.15">
      <c r="A40" s="248"/>
      <c r="B40" s="244"/>
      <c r="C40" s="244"/>
      <c r="D40" s="244"/>
      <c r="E40" s="244"/>
      <c r="F40" s="244"/>
      <c r="G40" s="1130" t="s">
        <v>499</v>
      </c>
      <c r="H40" s="1131"/>
      <c r="I40" s="1131"/>
      <c r="J40" s="1132"/>
      <c r="K40" s="300">
        <v>-588423</v>
      </c>
      <c r="L40" s="300">
        <v>-52854</v>
      </c>
      <c r="M40" s="301">
        <v>-78134</v>
      </c>
      <c r="N40" s="302">
        <v>-32.4</v>
      </c>
      <c r="O40" s="293"/>
    </row>
    <row r="41" spans="1:16" x14ac:dyDescent="0.15">
      <c r="A41" s="248"/>
      <c r="B41" s="244"/>
      <c r="C41" s="244"/>
      <c r="D41" s="244"/>
      <c r="E41" s="244"/>
      <c r="F41" s="244"/>
      <c r="G41" s="1136" t="s">
        <v>282</v>
      </c>
      <c r="H41" s="1137"/>
      <c r="I41" s="1137"/>
      <c r="J41" s="1138"/>
      <c r="K41" s="294">
        <v>447865</v>
      </c>
      <c r="L41" s="300">
        <v>40229</v>
      </c>
      <c r="M41" s="301">
        <v>36395</v>
      </c>
      <c r="N41" s="302">
        <v>10.5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600807</v>
      </c>
      <c r="J51" s="320">
        <v>50463</v>
      </c>
      <c r="K51" s="321">
        <v>-14.9</v>
      </c>
      <c r="L51" s="322">
        <v>147869</v>
      </c>
      <c r="M51" s="323">
        <v>16.3</v>
      </c>
      <c r="N51" s="324">
        <v>-31.2</v>
      </c>
    </row>
    <row r="52" spans="1:14" x14ac:dyDescent="0.15">
      <c r="A52" s="248"/>
      <c r="B52" s="244"/>
      <c r="C52" s="244"/>
      <c r="D52" s="244"/>
      <c r="E52" s="244"/>
      <c r="F52" s="244"/>
      <c r="G52" s="325"/>
      <c r="H52" s="326" t="s">
        <v>510</v>
      </c>
      <c r="I52" s="327">
        <v>454798</v>
      </c>
      <c r="J52" s="328">
        <v>38199</v>
      </c>
      <c r="K52" s="329">
        <v>-26.5</v>
      </c>
      <c r="L52" s="330">
        <v>63271</v>
      </c>
      <c r="M52" s="331">
        <v>-12.8</v>
      </c>
      <c r="N52" s="332">
        <v>-13.7</v>
      </c>
    </row>
    <row r="53" spans="1:14" x14ac:dyDescent="0.15">
      <c r="A53" s="248"/>
      <c r="B53" s="244"/>
      <c r="C53" s="244"/>
      <c r="D53" s="244"/>
      <c r="E53" s="244"/>
      <c r="F53" s="244"/>
      <c r="G53" s="310" t="s">
        <v>511</v>
      </c>
      <c r="H53" s="311"/>
      <c r="I53" s="319">
        <v>1590653</v>
      </c>
      <c r="J53" s="320">
        <v>136186</v>
      </c>
      <c r="K53" s="321">
        <v>169.9</v>
      </c>
      <c r="L53" s="322">
        <v>117242</v>
      </c>
      <c r="M53" s="323">
        <v>-20.7</v>
      </c>
      <c r="N53" s="324">
        <v>190.6</v>
      </c>
    </row>
    <row r="54" spans="1:14" x14ac:dyDescent="0.15">
      <c r="A54" s="248"/>
      <c r="B54" s="244"/>
      <c r="C54" s="244"/>
      <c r="D54" s="244"/>
      <c r="E54" s="244"/>
      <c r="F54" s="244"/>
      <c r="G54" s="325"/>
      <c r="H54" s="326" t="s">
        <v>510</v>
      </c>
      <c r="I54" s="327">
        <v>896315</v>
      </c>
      <c r="J54" s="328">
        <v>76739</v>
      </c>
      <c r="K54" s="329">
        <v>100.9</v>
      </c>
      <c r="L54" s="330">
        <v>59388</v>
      </c>
      <c r="M54" s="331">
        <v>-6.1</v>
      </c>
      <c r="N54" s="332">
        <v>107</v>
      </c>
    </row>
    <row r="55" spans="1:14" x14ac:dyDescent="0.15">
      <c r="A55" s="248"/>
      <c r="B55" s="244"/>
      <c r="C55" s="244"/>
      <c r="D55" s="244"/>
      <c r="E55" s="244"/>
      <c r="F55" s="244"/>
      <c r="G55" s="310" t="s">
        <v>512</v>
      </c>
      <c r="H55" s="311"/>
      <c r="I55" s="319">
        <v>847792</v>
      </c>
      <c r="J55" s="320">
        <v>73619</v>
      </c>
      <c r="K55" s="321">
        <v>-45.9</v>
      </c>
      <c r="L55" s="322">
        <v>114097</v>
      </c>
      <c r="M55" s="323">
        <v>-2.7</v>
      </c>
      <c r="N55" s="324">
        <v>-43.2</v>
      </c>
    </row>
    <row r="56" spans="1:14" x14ac:dyDescent="0.15">
      <c r="A56" s="248"/>
      <c r="B56" s="244"/>
      <c r="C56" s="244"/>
      <c r="D56" s="244"/>
      <c r="E56" s="244"/>
      <c r="F56" s="244"/>
      <c r="G56" s="325"/>
      <c r="H56" s="326" t="s">
        <v>510</v>
      </c>
      <c r="I56" s="327">
        <v>365298</v>
      </c>
      <c r="J56" s="328">
        <v>31721</v>
      </c>
      <c r="K56" s="329">
        <v>-58.7</v>
      </c>
      <c r="L56" s="330">
        <v>61630</v>
      </c>
      <c r="M56" s="331">
        <v>3.8</v>
      </c>
      <c r="N56" s="332">
        <v>-62.5</v>
      </c>
    </row>
    <row r="57" spans="1:14" x14ac:dyDescent="0.15">
      <c r="A57" s="248"/>
      <c r="B57" s="244"/>
      <c r="C57" s="244"/>
      <c r="D57" s="244"/>
      <c r="E57" s="244"/>
      <c r="F57" s="244"/>
      <c r="G57" s="310" t="s">
        <v>513</v>
      </c>
      <c r="H57" s="311"/>
      <c r="I57" s="319">
        <v>1437509</v>
      </c>
      <c r="J57" s="320">
        <v>125987</v>
      </c>
      <c r="K57" s="321">
        <v>71.099999999999994</v>
      </c>
      <c r="L57" s="322">
        <v>136577</v>
      </c>
      <c r="M57" s="323">
        <v>19.7</v>
      </c>
      <c r="N57" s="324">
        <v>51.4</v>
      </c>
    </row>
    <row r="58" spans="1:14" x14ac:dyDescent="0.15">
      <c r="A58" s="248"/>
      <c r="B58" s="244"/>
      <c r="C58" s="244"/>
      <c r="D58" s="244"/>
      <c r="E58" s="244"/>
      <c r="F58" s="244"/>
      <c r="G58" s="325"/>
      <c r="H58" s="326" t="s">
        <v>510</v>
      </c>
      <c r="I58" s="327">
        <v>552277</v>
      </c>
      <c r="J58" s="328">
        <v>48403</v>
      </c>
      <c r="K58" s="329">
        <v>52.6</v>
      </c>
      <c r="L58" s="330">
        <v>59645</v>
      </c>
      <c r="M58" s="331">
        <v>-3.2</v>
      </c>
      <c r="N58" s="332">
        <v>55.8</v>
      </c>
    </row>
    <row r="59" spans="1:14" x14ac:dyDescent="0.15">
      <c r="A59" s="248"/>
      <c r="B59" s="244"/>
      <c r="C59" s="244"/>
      <c r="D59" s="244"/>
      <c r="E59" s="244"/>
      <c r="F59" s="244"/>
      <c r="G59" s="310" t="s">
        <v>514</v>
      </c>
      <c r="H59" s="311"/>
      <c r="I59" s="319">
        <v>1151442</v>
      </c>
      <c r="J59" s="320">
        <v>103426</v>
      </c>
      <c r="K59" s="321">
        <v>-17.899999999999999</v>
      </c>
      <c r="L59" s="322">
        <v>132212</v>
      </c>
      <c r="M59" s="323">
        <v>-3.2</v>
      </c>
      <c r="N59" s="324">
        <v>-14.7</v>
      </c>
    </row>
    <row r="60" spans="1:14" x14ac:dyDescent="0.15">
      <c r="A60" s="248"/>
      <c r="B60" s="244"/>
      <c r="C60" s="244"/>
      <c r="D60" s="244"/>
      <c r="E60" s="244"/>
      <c r="F60" s="244"/>
      <c r="G60" s="325"/>
      <c r="H60" s="326" t="s">
        <v>510</v>
      </c>
      <c r="I60" s="333">
        <v>1024429</v>
      </c>
      <c r="J60" s="328">
        <v>92017</v>
      </c>
      <c r="K60" s="329">
        <v>90.1</v>
      </c>
      <c r="L60" s="330">
        <v>67114</v>
      </c>
      <c r="M60" s="331">
        <v>12.5</v>
      </c>
      <c r="N60" s="332">
        <v>77.599999999999994</v>
      </c>
    </row>
    <row r="61" spans="1:14" x14ac:dyDescent="0.15">
      <c r="A61" s="248"/>
      <c r="B61" s="244"/>
      <c r="C61" s="244"/>
      <c r="D61" s="244"/>
      <c r="E61" s="244"/>
      <c r="F61" s="244"/>
      <c r="G61" s="310" t="s">
        <v>515</v>
      </c>
      <c r="H61" s="334"/>
      <c r="I61" s="335">
        <v>1125641</v>
      </c>
      <c r="J61" s="336">
        <v>97936</v>
      </c>
      <c r="K61" s="337">
        <v>32.5</v>
      </c>
      <c r="L61" s="338">
        <v>129599</v>
      </c>
      <c r="M61" s="339">
        <v>1.9</v>
      </c>
      <c r="N61" s="324">
        <v>30.6</v>
      </c>
    </row>
    <row r="62" spans="1:14" x14ac:dyDescent="0.15">
      <c r="A62" s="248"/>
      <c r="B62" s="244"/>
      <c r="C62" s="244"/>
      <c r="D62" s="244"/>
      <c r="E62" s="244"/>
      <c r="F62" s="244"/>
      <c r="G62" s="325"/>
      <c r="H62" s="326" t="s">
        <v>510</v>
      </c>
      <c r="I62" s="327">
        <v>658623</v>
      </c>
      <c r="J62" s="328">
        <v>57416</v>
      </c>
      <c r="K62" s="329">
        <v>31.7</v>
      </c>
      <c r="L62" s="330">
        <v>62210</v>
      </c>
      <c r="M62" s="331">
        <v>-1.2</v>
      </c>
      <c r="N62" s="332">
        <v>32.9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3.86</v>
      </c>
      <c r="G47" s="12">
        <v>3.99</v>
      </c>
      <c r="H47" s="12">
        <v>3.96</v>
      </c>
      <c r="I47" s="12">
        <v>7.18</v>
      </c>
      <c r="J47" s="13">
        <v>10.62</v>
      </c>
    </row>
    <row r="48" spans="2:10" ht="57.75" customHeight="1" x14ac:dyDescent="0.15">
      <c r="B48" s="14"/>
      <c r="C48" s="1141" t="s">
        <v>4</v>
      </c>
      <c r="D48" s="1141"/>
      <c r="E48" s="1142"/>
      <c r="F48" s="15">
        <v>8.57</v>
      </c>
      <c r="G48" s="16">
        <v>8.44</v>
      </c>
      <c r="H48" s="16">
        <v>6.51</v>
      </c>
      <c r="I48" s="16">
        <v>6.53</v>
      </c>
      <c r="J48" s="17">
        <v>6.87</v>
      </c>
    </row>
    <row r="49" spans="2:10" ht="57.75" customHeight="1" thickBot="1" x14ac:dyDescent="0.2">
      <c r="B49" s="18"/>
      <c r="C49" s="1143" t="s">
        <v>5</v>
      </c>
      <c r="D49" s="1143"/>
      <c r="E49" s="1144"/>
      <c r="F49" s="19">
        <v>4.01</v>
      </c>
      <c r="G49" s="20" t="s">
        <v>522</v>
      </c>
      <c r="H49" s="20" t="s">
        <v>523</v>
      </c>
      <c r="I49" s="20">
        <v>7.0000000000000007E-2</v>
      </c>
      <c r="J49" s="21">
        <v>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v>8.56</v>
      </c>
      <c r="G34" s="33">
        <v>8.43</v>
      </c>
      <c r="H34" s="33">
        <v>6.5</v>
      </c>
      <c r="I34" s="33">
        <v>6.52</v>
      </c>
      <c r="J34" s="34">
        <v>6.86</v>
      </c>
      <c r="K34" s="22"/>
      <c r="L34" s="22"/>
      <c r="M34" s="22"/>
      <c r="N34" s="22"/>
      <c r="O34" s="22"/>
      <c r="P34" s="22"/>
    </row>
    <row r="35" spans="1:16" ht="39" customHeight="1" x14ac:dyDescent="0.15">
      <c r="A35" s="22"/>
      <c r="B35" s="35"/>
      <c r="C35" s="1145" t="s">
        <v>525</v>
      </c>
      <c r="D35" s="1146"/>
      <c r="E35" s="1147"/>
      <c r="F35" s="36">
        <v>2.4</v>
      </c>
      <c r="G35" s="37">
        <v>1.7</v>
      </c>
      <c r="H35" s="37">
        <v>2.0099999999999998</v>
      </c>
      <c r="I35" s="37">
        <v>1.59</v>
      </c>
      <c r="J35" s="38">
        <v>1.63</v>
      </c>
      <c r="K35" s="22"/>
      <c r="L35" s="22"/>
      <c r="M35" s="22"/>
      <c r="N35" s="22"/>
      <c r="O35" s="22"/>
      <c r="P35" s="22"/>
    </row>
    <row r="36" spans="1:16" ht="39" customHeight="1" x14ac:dyDescent="0.15">
      <c r="A36" s="22"/>
      <c r="B36" s="35"/>
      <c r="C36" s="1145" t="s">
        <v>526</v>
      </c>
      <c r="D36" s="1146"/>
      <c r="E36" s="1147"/>
      <c r="F36" s="36">
        <v>0.7</v>
      </c>
      <c r="G36" s="37">
        <v>0.47</v>
      </c>
      <c r="H36" s="37">
        <v>1.03</v>
      </c>
      <c r="I36" s="37">
        <v>1.1399999999999999</v>
      </c>
      <c r="J36" s="38">
        <v>0.5</v>
      </c>
      <c r="K36" s="22"/>
      <c r="L36" s="22"/>
      <c r="M36" s="22"/>
      <c r="N36" s="22"/>
      <c r="O36" s="22"/>
      <c r="P36" s="22"/>
    </row>
    <row r="37" spans="1:16" ht="39" customHeight="1" x14ac:dyDescent="0.15">
      <c r="A37" s="22"/>
      <c r="B37" s="35"/>
      <c r="C37" s="1145" t="s">
        <v>527</v>
      </c>
      <c r="D37" s="1146"/>
      <c r="E37" s="1147"/>
      <c r="F37" s="36">
        <v>0.24</v>
      </c>
      <c r="G37" s="37">
        <v>0.28000000000000003</v>
      </c>
      <c r="H37" s="37">
        <v>0.31</v>
      </c>
      <c r="I37" s="37">
        <v>0.42</v>
      </c>
      <c r="J37" s="38">
        <v>0.21</v>
      </c>
      <c r="K37" s="22"/>
      <c r="L37" s="22"/>
      <c r="M37" s="22"/>
      <c r="N37" s="22"/>
      <c r="O37" s="22"/>
      <c r="P37" s="22"/>
    </row>
    <row r="38" spans="1:16" ht="39" customHeight="1" x14ac:dyDescent="0.15">
      <c r="A38" s="22"/>
      <c r="B38" s="35"/>
      <c r="C38" s="1145" t="s">
        <v>528</v>
      </c>
      <c r="D38" s="1146"/>
      <c r="E38" s="1147"/>
      <c r="F38" s="36">
        <v>0.18</v>
      </c>
      <c r="G38" s="37">
        <v>0.03</v>
      </c>
      <c r="H38" s="37">
        <v>0.03</v>
      </c>
      <c r="I38" s="37">
        <v>0.1</v>
      </c>
      <c r="J38" s="38">
        <v>0.15</v>
      </c>
      <c r="K38" s="22"/>
      <c r="L38" s="22"/>
      <c r="M38" s="22"/>
      <c r="N38" s="22"/>
      <c r="O38" s="22"/>
      <c r="P38" s="22"/>
    </row>
    <row r="39" spans="1:16" ht="39" customHeight="1" x14ac:dyDescent="0.15">
      <c r="A39" s="22"/>
      <c r="B39" s="35"/>
      <c r="C39" s="1145" t="s">
        <v>529</v>
      </c>
      <c r="D39" s="1146"/>
      <c r="E39" s="1147"/>
      <c r="F39" s="36">
        <v>0</v>
      </c>
      <c r="G39" s="37">
        <v>0.03</v>
      </c>
      <c r="H39" s="37">
        <v>0.04</v>
      </c>
      <c r="I39" s="37">
        <v>0.03</v>
      </c>
      <c r="J39" s="38">
        <v>0.04</v>
      </c>
      <c r="K39" s="22"/>
      <c r="L39" s="22"/>
      <c r="M39" s="22"/>
      <c r="N39" s="22"/>
      <c r="O39" s="22"/>
      <c r="P39" s="22"/>
    </row>
    <row r="40" spans="1:16" ht="39" customHeight="1" x14ac:dyDescent="0.15">
      <c r="A40" s="22"/>
      <c r="B40" s="35"/>
      <c r="C40" s="1145" t="s">
        <v>530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533</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868</v>
      </c>
      <c r="L45" s="60">
        <v>749</v>
      </c>
      <c r="M45" s="60">
        <v>684</v>
      </c>
      <c r="N45" s="60">
        <v>646</v>
      </c>
      <c r="O45" s="61">
        <v>614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264</v>
      </c>
      <c r="L48" s="64">
        <v>272</v>
      </c>
      <c r="M48" s="64">
        <v>333</v>
      </c>
      <c r="N48" s="64">
        <v>331</v>
      </c>
      <c r="O48" s="65">
        <v>380</v>
      </c>
      <c r="P48" s="48"/>
      <c r="Q48" s="48"/>
      <c r="R48" s="48"/>
      <c r="S48" s="48"/>
      <c r="T48" s="48"/>
      <c r="U48" s="48"/>
    </row>
    <row r="49" spans="1:21" ht="30.75" customHeight="1" x14ac:dyDescent="0.15">
      <c r="A49" s="48"/>
      <c r="B49" s="1163"/>
      <c r="C49" s="1164"/>
      <c r="D49" s="62"/>
      <c r="E49" s="1155" t="s">
        <v>16</v>
      </c>
      <c r="F49" s="1155"/>
      <c r="G49" s="1155"/>
      <c r="H49" s="1155"/>
      <c r="I49" s="1155"/>
      <c r="J49" s="1156"/>
      <c r="K49" s="63">
        <v>55</v>
      </c>
      <c r="L49" s="64">
        <v>61</v>
      </c>
      <c r="M49" s="64">
        <v>51</v>
      </c>
      <c r="N49" s="64">
        <v>41</v>
      </c>
      <c r="O49" s="65">
        <v>42</v>
      </c>
      <c r="P49" s="48"/>
      <c r="Q49" s="48"/>
      <c r="R49" s="48"/>
      <c r="S49" s="48"/>
      <c r="T49" s="48"/>
      <c r="U49" s="48"/>
    </row>
    <row r="50" spans="1:21" ht="30.75" customHeight="1" x14ac:dyDescent="0.15">
      <c r="A50" s="48"/>
      <c r="B50" s="1163"/>
      <c r="C50" s="1164"/>
      <c r="D50" s="62"/>
      <c r="E50" s="1155" t="s">
        <v>17</v>
      </c>
      <c r="F50" s="1155"/>
      <c r="G50" s="1155"/>
      <c r="H50" s="1155"/>
      <c r="I50" s="1155"/>
      <c r="J50" s="1156"/>
      <c r="K50" s="63">
        <v>26</v>
      </c>
      <c r="L50" s="64">
        <v>21</v>
      </c>
      <c r="M50" s="64">
        <v>11</v>
      </c>
      <c r="N50" s="64">
        <v>3</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v>0</v>
      </c>
      <c r="M51" s="64" t="s">
        <v>479</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567</v>
      </c>
      <c r="L52" s="64">
        <v>551</v>
      </c>
      <c r="M52" s="64">
        <v>545</v>
      </c>
      <c r="N52" s="64">
        <v>547</v>
      </c>
      <c r="O52" s="65">
        <v>589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646</v>
      </c>
      <c r="L53" s="69">
        <v>552</v>
      </c>
      <c r="M53" s="69">
        <v>534</v>
      </c>
      <c r="N53" s="69">
        <v>474</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2016-05-01T07:57:29Z</cp:lastPrinted>
  <dcterms:created xsi:type="dcterms:W3CDTF">2016-02-15T00:33:48Z</dcterms:created>
  <dcterms:modified xsi:type="dcterms:W3CDTF">2016-05-09T03:48:24Z</dcterms:modified>
  <cp:category/>
</cp:coreProperties>
</file>