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8115" windowHeight="3735"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W102" i="12"/>
  <c r="DB102" i="12"/>
  <c r="DG102" i="12"/>
  <c r="DL102" i="12"/>
  <c r="DQ102" i="12"/>
  <c r="CR102" i="12"/>
  <c r="AA69" i="12" l="1"/>
  <c r="AA71" i="12"/>
  <c r="AA72" i="12"/>
  <c r="AA73" i="12"/>
  <c r="AA30" i="12" l="1"/>
  <c r="AA31" i="12"/>
  <c r="AA32" i="12"/>
  <c r="AA29" i="12"/>
  <c r="AA28" i="12"/>
  <c r="AP63" i="12"/>
  <c r="AU63" i="12"/>
  <c r="AP23" i="12"/>
  <c r="V23" i="12"/>
  <c r="Q23" i="12"/>
  <c r="AA7" i="12"/>
  <c r="AA23" i="12" s="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C34" i="10"/>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CO34" i="10" l="1"/>
  <c r="CO35" i="10" s="1"/>
</calcChain>
</file>

<file path=xl/sharedStrings.xml><?xml version="1.0" encoding="utf-8"?>
<sst xmlns="http://schemas.openxmlformats.org/spreadsheetml/2006/main" count="1139" uniqueCount="620">
  <si>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</si>
  <si>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</si>
  <si>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</si>
  <si>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</si>
  <si>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</si>
  <si>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</si>
  <si>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</si>
  <si>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</si>
  <si>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</si>
  <si>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</si>
  <si>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</si>
  <si>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</si>
  <si>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</si>
  <si>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</si>
  <si>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</si>
  <si>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</si>
  <si>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</si>
  <si>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</si>
  <si>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</si>
  <si>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</si>
  <si>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</si>
  <si>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</si>
  <si>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</si>
  <si>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</si>
  <si>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</si>
  <si>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</si>
  <si>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</si>
  <si>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</si>
  <si>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</si>
  <si>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</si>
  <si>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</si>
  <si>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</si>
  <si>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</si>
  <si>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</si>
  <si>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</si>
  <si>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</si>
  <si>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</si>
  <si>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</si>
  <si>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</si>
  <si>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</si>
  <si>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</si>
  <si>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</si>
  <si>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</si>
  <si>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</si>
  <si>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</si>
  <si>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</si>
  <si>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</si>
  <si>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</si>
  <si>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</si>
  <si>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</si>
  <si>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</si>
  <si>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</si>
  <si>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</si>
  <si>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</si>
  <si>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</si>
  <si>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</si>
  <si>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</si>
  <si>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</si>
  <si>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</si>
  <si>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</si>
  <si>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</si>
  <si>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</si>
  <si>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</si>
  <si>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</si>
  <si>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</si>
  <si>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</si>
  <si>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</si>
  <si>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</si>
  <si>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</si>
  <si>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</si>
  <si>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</si>
  <si>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</si>
  <si>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</si>
  <si>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</si>
  <si>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</si>
  <si>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</si>
  <si>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</si>
  <si>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</si>
  <si>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</si>
  <si>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</si>
  <si>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</si>
  <si>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</si>
  <si>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</si>
  <si>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</si>
  <si>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</si>
  <si>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</si>
  <si>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</si>
  <si>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</si>
  <si>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</si>
  <si>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</si>
  <si>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</si>
  <si>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</si>
  <si>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</si>
  <si>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</si>
  <si>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</si>
  <si>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</si>
  <si>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</si>
  <si>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</si>
  <si>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</si>
  <si>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</si>
  <si>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</si>
  <si>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</si>
  <si>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</si>
  <si>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</si>
  <si>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</si>
  <si>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</si>
  <si>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</si>
  <si>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</si>
  <si>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</si>
  <si>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</si>
  <si>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</si>
  <si>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</si>
  <si>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</si>
  <si>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</si>
  <si>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</si>
  <si>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</si>
  <si>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</si>
  <si>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</si>
  <si>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</si>
  <si>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</si>
  <si>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</si>
  <si>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</si>
  <si>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</si>
  <si>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</si>
  <si>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</si>
  <si>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</si>
  <si>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</si>
  <si>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</si>
  <si>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</si>
  <si>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</si>
  <si>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</si>
  <si>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</si>
  <si>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</si>
  <si>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</si>
  <si>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</si>
  <si>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</si>
  <si>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</si>
  <si>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</si>
  <si>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</si>
  <si>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</si>
  <si>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</si>
  <si>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</si>
  <si>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</si>
  <si>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</si>
  <si>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</si>
  <si>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</si>
  <si>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</si>
  <si>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</si>
  <si>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</si>
  <si>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</si>
  <si>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</si>
  <si>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</si>
  <si>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</si>
  <si>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</si>
  <si>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</si>
  <si>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-3.0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</si>
  <si>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</si>
  <si>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</si>
  <si>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</si>
  <si>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</si>
  <si>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</si>
  <si>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</si>
  <si>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</si>
  <si>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</si>
  <si>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</si>
  <si>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</si>
  <si>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</si>
  <si>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</si>
  <si>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</si>
  <si>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</si>
  <si>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</si>
  <si>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</si>
  <si>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</si>
  <si>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</si>
  <si>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</si>
  <si>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</si>
  <si>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</si>
  <si>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</si>
  <si>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</si>
  <si>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</si>
  <si>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</si>
  <si>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</si>
  <si>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</si>
  <si>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</si>
  <si>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</si>
  <si>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</si>
  <si>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</si>
  <si>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</si>
  <si>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</si>
  <si>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</si>
  <si>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</si>
  <si>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</si>
  <si>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</si>
  <si>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</si>
  <si>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</si>
  <si>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</si>
  <si>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</si>
  <si>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</si>
  <si>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</si>
  <si>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</si>
  <si>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</si>
  <si>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</si>
  <si>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</si>
  <si>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</si>
  <si>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</si>
  <si>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</si>
  <si>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</si>
  <si>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</si>
  <si>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</si>
  <si>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</si>
  <si>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</si>
  <si>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</si>
  <si>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</si>
  <si>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</si>
  <si>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青森県佐井村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</si>
  <si>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</si>
  <si>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</si>
  <si>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</si>
  <si>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</si>
  <si>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</si>
  <si>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</si>
  <si>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</si>
  <si>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</si>
  <si>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</si>
  <si>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</si>
  <si>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</si>
  <si>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</si>
  <si>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</si>
  <si>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</si>
  <si>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</si>
  <si>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</si>
  <si>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</si>
  <si>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</si>
  <si>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</si>
  <si>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</si>
  <si>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</si>
  <si>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</si>
  <si>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</si>
  <si>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</si>
  <si>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</si>
  <si>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</si>
  <si>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</si>
  <si>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</si>
  <si>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</si>
  <si>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</si>
  <si>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</si>
  <si>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</si>
  <si>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</si>
  <si>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</si>
  <si>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</si>
  <si>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</si>
  <si>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</si>
  <si>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</si>
  <si>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</si>
  <si>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</si>
  <si>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</si>
  <si>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</si>
  <si>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</si>
  <si>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</si>
  <si>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</si>
  <si>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</si>
  <si>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</si>
  <si>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</si>
  <si>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</si>
  <si>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</si>
  <si>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</si>
  <si>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</si>
  <si>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</si>
  <si>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</si>
  <si>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</si>
  <si>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</si>
  <si>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</si>
  <si>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</si>
  <si>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</si>
  <si>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</si>
  <si>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</si>
  <si>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</si>
  <si>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</si>
  <si>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</si>
  <si>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</si>
  <si>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</si>
  <si>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</si>
  <si>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</si>
  <si>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</si>
  <si>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</si>
  <si>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</si>
  <si>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</si>
  <si>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</si>
  <si>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</si>
  <si>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</si>
  <si>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</si>
  <si>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</si>
  <si>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</si>
  <si>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</si>
  <si>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</si>
  <si>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</si>
  <si>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</si>
  <si>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</si>
  <si>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</si>
  <si>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</si>
  <si>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</si>
  <si>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</si>
  <si>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</si>
  <si>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</si>
  <si>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</si>
  <si>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</si>
  <si>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</si>
  <si>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</si>
  <si>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</si>
  <si>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</si>
  <si>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</si>
  <si>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</si>
  <si>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</si>
  <si>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</si>
  <si>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</si>
  <si>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</si>
  <si>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</si>
  <si>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</si>
  <si>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</si>
  <si>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</si>
  <si>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</si>
  <si>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</si>
  <si>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</si>
  <si>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</si>
  <si>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</si>
  <si>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</si>
  <si>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</si>
  <si>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</si>
  <si>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</si>
  <si>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</si>
  <si>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</si>
  <si>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</si>
  <si>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</si>
  <si>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</si>
  <si>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</si>
  <si>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</si>
  <si>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</si>
  <si>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</si>
  <si>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</si>
  <si>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</si>
  <si>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</si>
  <si>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</si>
  <si>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</si>
  <si>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</si>
  <si>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</si>
  <si>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</si>
  <si>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</si>
  <si>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</si>
  <si>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</si>
  <si>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</si>
  <si>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</si>
  <si>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</si>
  <si>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</si>
  <si>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</si>
  <si>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</si>
  <si>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</si>
  <si>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</si>
  <si>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</si>
  <si>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</si>
  <si>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</si>
  <si>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</si>
  <si>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</si>
  <si>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</si>
  <si>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</si>
  <si>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</si>
  <si>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青森県佐井村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</si>
  <si>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</si>
  <si>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</si>
  <si>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</si>
  <si>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</si>
  <si>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</si>
  <si>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</si>
  <si>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</si>
  <si>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</si>
  <si>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</si>
  <si>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</si>
  <si>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</si>
  <si>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</si>
  <si>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</si>
  <si>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</si>
  <si>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</si>
  <si>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</si>
  <si>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</si>
  <si>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</si>
  <si>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</si>
  <si>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</si>
  <si>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</si>
  <si>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</si>
  <si>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</si>
  <si>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</si>
  <si>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</si>
  <si>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</si>
  <si>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</si>
  <si>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</si>
  <si>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</si>
  <si>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</si>
  <si>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</si>
  <si>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</si>
  <si>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</si>
  <si>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</si>
  <si>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</si>
  <si>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t>
    <phoneticPr fontId="5"/>
  </si>
  <si>
    <t>簡易水道事業特別会計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</si>
  <si>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</si>
  <si>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</si>
  <si>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</si>
  <si>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</si>
  <si>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</si>
  <si>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</si>
  <si>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</si>
  <si>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</si>
  <si>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</si>
  <si>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</si>
  <si>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</si>
  <si>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</si>
  <si>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</si>
  <si>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</si>
  <si>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</si>
  <si>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</si>
  <si>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</si>
  <si>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</si>
  <si>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</si>
  <si>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</si>
  <si>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</si>
  <si>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</si>
  <si>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</si>
  <si>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</si>
  <si>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</si>
  <si>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</si>
  <si>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</si>
  <si>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</si>
  <si>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</si>
  <si>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</si>
  <si>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</si>
  <si>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</si>
  <si>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</si>
  <si>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</si>
  <si>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</si>
  <si>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</si>
  <si>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</si>
  <si>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</si>
  <si>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</si>
  <si>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</si>
  <si>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</si>
  <si>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</si>
  <si>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</si>
  <si>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</si>
  <si>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</si>
  <si>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</si>
  <si>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</si>
  <si>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</si>
  <si>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</si>
  <si>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</si>
  <si>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</si>
  <si>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</si>
  <si>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</si>
  <si>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</si>
  <si>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</si>
  <si>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</si>
  <si>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</si>
  <si>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</si>
  <si>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</si>
  <si>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</si>
  <si>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</si>
  <si>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</si>
  <si>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</si>
  <si>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</si>
  <si>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</si>
  <si>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</si>
  <si>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</si>
  <si>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</si>
  <si>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</si>
  <si>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</si>
  <si>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</si>
  <si>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</si>
  <si>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</si>
  <si>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</si>
  <si>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</si>
  <si>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</si>
  <si>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</si>
  <si>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</si>
  <si>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</si>
  <si>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</si>
  <si>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</si>
  <si>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</si>
  <si>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</si>
  <si>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</si>
  <si>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</si>
  <si>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</si>
  <si>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</si>
  <si>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</si>
  <si>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</si>
  <si>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</si>
  <si>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</si>
  <si>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</si>
  <si>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</si>
  <si>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</si>
  <si>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</si>
  <si>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</si>
  <si>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</si>
  <si>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</si>
  <si>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</si>
  <si>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</si>
  <si>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</si>
  <si>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</si>
  <si>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</si>
  <si>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</si>
  <si>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</si>
  <si>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</si>
  <si>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</si>
  <si>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</si>
  <si>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</si>
  <si>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</si>
  <si>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</si>
  <si>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</si>
  <si>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</si>
  <si>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</si>
  <si>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</si>
  <si>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</si>
  <si>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</si>
  <si>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</si>
  <si>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</si>
  <si>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</si>
  <si>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</si>
  <si>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</si>
  <si>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</si>
  <si>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</si>
  <si>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</si>
  <si>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</si>
  <si>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</si>
  <si>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</si>
  <si>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</si>
  <si>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</si>
  <si>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</si>
  <si>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</si>
  <si>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</si>
  <si>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</si>
  <si>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</si>
  <si>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</si>
  <si>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</si>
  <si>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</si>
  <si>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</si>
  <si>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</si>
  <si>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</si>
  <si>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</si>
  <si>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</si>
  <si>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</si>
  <si>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</si>
  <si>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</si>
  <si>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</si>
  <si>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</si>
  <si>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</si>
  <si>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</si>
  <si>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</si>
  <si>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</si>
  <si>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</si>
  <si>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</si>
  <si>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</si>
  <si>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</si>
  <si>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</si>
  <si>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</si>
  <si>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</si>
  <si>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</si>
  <si>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</si>
  <si>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</si>
  <si>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1.13</t>
  </si>
  <si>
    <t>一般会計</t>
  </si>
  <si>
    <t>国民健康保険特別会計</t>
  </si>
  <si>
    <t>▲ 0.72</t>
  </si>
  <si>
    <t>▲ 0.52</t>
  </si>
  <si>
    <t>介護保険特別会計</t>
  </si>
  <si>
    <t>後期高齢者医療特別会計</t>
  </si>
  <si>
    <t>簡易水道事業特別会計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</si>
  <si>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</si>
  <si>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</si>
  <si>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</si>
  <si>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</si>
  <si>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</si>
  <si>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</si>
  <si>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</si>
  <si>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</si>
  <si>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</si>
  <si>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</si>
  <si>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</si>
  <si>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</si>
  <si>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佐井定期観光株式会社</t>
    <rPh sb="0" eb="2">
      <t>サイ</t>
    </rPh>
    <rPh sb="2" eb="4">
      <t>テイキ</t>
    </rPh>
    <rPh sb="4" eb="6">
      <t>カンコウ</t>
    </rPh>
    <rPh sb="6" eb="10">
      <t>カブシキガイシャ</t>
    </rPh>
    <phoneticPr fontId="2"/>
  </si>
  <si>
    <t>シィライン株式会社</t>
    <rPh sb="5" eb="9">
      <t>カブシキガイシャ</t>
    </rPh>
    <phoneticPr fontId="2"/>
  </si>
  <si>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</si>
  <si>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</si>
  <si>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</si>
  <si>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</si>
  <si>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</si>
  <si>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</si>
  <si>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</si>
  <si>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</si>
  <si>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</si>
  <si>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</si>
  <si>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t>
    <phoneticPr fontId="2"/>
  </si>
  <si>
    <t>公共施設維持補修基金</t>
    <rPh sb="0" eb="2">
      <t>コウキョウ</t>
    </rPh>
    <rPh sb="2" eb="4">
      <t>シセツ</t>
    </rPh>
    <rPh sb="4" eb="6">
      <t>イジ</t>
    </rPh>
    <rPh sb="6" eb="8">
      <t>ホシュウ</t>
    </rPh>
    <rPh sb="8" eb="10">
      <t>キキン</t>
    </rPh>
    <phoneticPr fontId="2"/>
  </si>
  <si>
    <t>水産振興基金</t>
    <rPh sb="0" eb="2">
      <t>スイサン</t>
    </rPh>
    <rPh sb="2" eb="4">
      <t>シンコウ</t>
    </rPh>
    <rPh sb="4" eb="6">
      <t>キキン</t>
    </rPh>
    <phoneticPr fontId="2"/>
  </si>
  <si>
    <t>育英基金</t>
    <rPh sb="0" eb="2">
      <t>イクエイ</t>
    </rPh>
    <rPh sb="2" eb="4">
      <t>キキン</t>
    </rPh>
    <phoneticPr fontId="2"/>
  </si>
  <si>
    <t>ふるさと佐井村応援基金</t>
    <rPh sb="4" eb="7">
      <t>サイムラ</t>
    </rPh>
    <rPh sb="7" eb="9">
      <t>オウエン</t>
    </rPh>
    <rPh sb="9" eb="11">
      <t>キキン</t>
    </rPh>
    <phoneticPr fontId="2"/>
  </si>
  <si>
    <t>公共施設整備基金</t>
    <rPh sb="0" eb="2">
      <t>コウキョウ</t>
    </rPh>
    <rPh sb="2" eb="4">
      <t>シセツ</t>
    </rPh>
    <rPh sb="4" eb="6">
      <t>セイビ</t>
    </rPh>
    <rPh sb="6" eb="8">
      <t>キキン</t>
    </rPh>
    <phoneticPr fontId="2"/>
  </si>
  <si>
    <t>-</t>
    <phoneticPr fontId="2"/>
  </si>
  <si>
    <t>国民健康保険特別会計</t>
    <phoneticPr fontId="5"/>
  </si>
  <si>
    <t>介護保険特別会計</t>
    <phoneticPr fontId="5"/>
  </si>
  <si>
    <t>後期高齢者医療特別会計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</si>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</sst>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7" fillId="0" borderId="112" xfId="15" applyNumberFormat="1" applyFont="1" applyBorder="1" applyAlignment="1" applyProtection="1">
      <alignment horizontal="right" vertical="center" shrinkToFit="1"/>
      <protection locked="0"/>
    </xf>
    <xf numFmtId="177" fontId="37" fillId="0" borderId="113" xfId="15" applyNumberFormat="1" applyFont="1" applyBorder="1" applyAlignment="1" applyProtection="1">
      <alignment horizontal="right" vertical="center" shrinkToFit="1"/>
      <protection locked="0"/>
    </xf>
    <xf numFmtId="177" fontId="37" fillId="0" borderId="114" xfId="15"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761-4D21-A94D-9F63867C40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150384</c:v>
                </c:pt>
                <c:pt idx="1">
                  <c:v>176191</c:v>
                </c:pt>
                <c:pt idx="2">
                  <c:v>160345</c:v>
                </c:pt>
                <c:pt idx="3">
                  <c:v>163256</c:v>
                </c:pt>
                <c:pt idx="4">
                  <c:v>158210</c:v>
                </c:pt>
              </c:numCache>
            </c:numRef>
          </c:val>
          <c:smooth val="0"/>
          <c:extLst>
            <c:ext xmlns:c16="http://schemas.microsoft.com/office/drawing/2014/chart" uri="{C3380CC4-5D6E-409C-BE32-E72D297353CC}">
              <c16:uniqueId val="{00000001-5761-4D21-A94D-9F63867C4032}"/>
            </c:ext>
          </c:extLst>
        </c:ser>
        <c:dLbls>
          <c:showLegendKey val="0"/>
          <c:showVal val="0"/>
          <c:showCatName val="0"/>
          <c:showSerName val="0"/>
          <c:showPercent val="0"/>
          <c:showBubbleSize val="0"/>
        </c:dLbls>
        <c:marker val="1"/>
        <c:smooth val="0"/>
        <c:axId val="148694912"/>
        <c:axId val="148697088"/>
      </c:lineChart>
      <c:catAx>
        <c:axId val="14869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97088"/>
        <c:crosses val="autoZero"/>
        <c:auto val="1"/>
        <c:lblAlgn val="ctr"/>
        <c:lblOffset val="100"/>
        <c:tickLblSkip val="1"/>
        <c:tickMarkSkip val="1"/>
        <c:noMultiLvlLbl val="0"/>
      </c:catAx>
      <c:valAx>
        <c:axId val="1486970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9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4.3099999999999996</c:v>
                </c:pt>
                <c:pt idx="1">
                  <c:v>4.16</c:v>
                </c:pt>
                <c:pt idx="2">
                  <c:v>3.7</c:v>
                </c:pt>
                <c:pt idx="3">
                  <c:v>3.35</c:v>
                </c:pt>
                <c:pt idx="4">
                  <c:v>3.98</c:v>
                </c:pt>
              </c:numCache>
            </c:numRef>
          </c:val>
          <c:extLst>
            <c:ext xmlns:c16="http://schemas.microsoft.com/office/drawing/2014/chart" uri="{C3380CC4-5D6E-409C-BE32-E72D297353CC}">
              <c16:uniqueId val="{00000000-E320-43C3-A750-68DB41428E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30.38</c:v>
                </c:pt>
                <c:pt idx="1">
                  <c:v>39.06</c:v>
                </c:pt>
                <c:pt idx="2">
                  <c:v>44.87</c:v>
                </c:pt>
                <c:pt idx="3">
                  <c:v>46.01</c:v>
                </c:pt>
                <c:pt idx="4">
                  <c:v>46.92</c:v>
                </c:pt>
              </c:numCache>
            </c:numRef>
          </c:val>
          <c:extLst>
            <c:ext xmlns:c16="http://schemas.microsoft.com/office/drawing/2014/chart" uri="{C3380CC4-5D6E-409C-BE32-E72D297353CC}">
              <c16:uniqueId val="{00000001-E320-43C3-A750-68DB41428E29}"/>
            </c:ext>
          </c:extLst>
        </c:ser>
        <c:dLbls>
          <c:showLegendKey val="0"/>
          <c:showVal val="0"/>
          <c:showCatName val="0"/>
          <c:showSerName val="0"/>
          <c:showPercent val="0"/>
          <c:showBubbleSize val="0"/>
        </c:dLbls>
        <c:gapWidth val="250"/>
        <c:overlap val="100"/>
        <c:axId val="112624768"/>
        <c:axId val="11262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6.33</c:v>
                </c:pt>
                <c:pt idx="1">
                  <c:v>9.49</c:v>
                </c:pt>
                <c:pt idx="2">
                  <c:v>4.3899999999999997</c:v>
                </c:pt>
                <c:pt idx="3">
                  <c:v>-1.1299999999999999</c:v>
                </c:pt>
                <c:pt idx="4">
                  <c:v>0.23</c:v>
                </c:pt>
              </c:numCache>
            </c:numRef>
          </c:val>
          <c:smooth val="0"/>
          <c:extLst>
            <c:ext xmlns:c16="http://schemas.microsoft.com/office/drawing/2014/chart" uri="{C3380CC4-5D6E-409C-BE32-E72D297353CC}">
              <c16:uniqueId val="{00000002-E320-43C3-A750-68DB41428E29}"/>
            </c:ext>
          </c:extLst>
        </c:ser>
        <c:dLbls>
          <c:showLegendKey val="0"/>
          <c:showVal val="0"/>
          <c:showCatName val="0"/>
          <c:showSerName val="0"/>
          <c:showPercent val="0"/>
          <c:showBubbleSize val="0"/>
        </c:dLbls>
        <c:marker val="1"/>
        <c:smooth val="0"/>
        <c:axId val="112624768"/>
        <c:axId val="112626688"/>
      </c:lineChart>
      <c:catAx>
        <c:axId val="1126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626688"/>
        <c:crosses val="autoZero"/>
        <c:auto val="1"/>
        <c:lblAlgn val="ctr"/>
        <c:lblOffset val="100"/>
        <c:tickLblSkip val="1"/>
        <c:tickMarkSkip val="1"/>
        <c:noMultiLvlLbl val="0"/>
      </c:catAx>
      <c:valAx>
        <c:axId val="11262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2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E2-4191-88D8-BD3EC57393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E2-4191-88D8-BD3EC57393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E2-4191-88D8-BD3EC57393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E2-4191-88D8-BD3EC573931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E2-4191-88D8-BD3EC573931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BE2-4191-88D8-BD3EC573931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BE2-4191-88D8-BD3EC573931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0.28000000000000003</c:v>
                </c:pt>
                <c:pt idx="4">
                  <c:v>#N/A</c:v>
                </c:pt>
                <c:pt idx="5">
                  <c:v>0.25</c:v>
                </c:pt>
                <c:pt idx="6">
                  <c:v>#N/A</c:v>
                </c:pt>
                <c:pt idx="7">
                  <c:v>0</c:v>
                </c:pt>
                <c:pt idx="8">
                  <c:v>#N/A</c:v>
                </c:pt>
                <c:pt idx="9">
                  <c:v>0</c:v>
                </c:pt>
              </c:numCache>
            </c:numRef>
          </c:val>
          <c:extLst>
            <c:ext xmlns:c16="http://schemas.microsoft.com/office/drawing/2014/chart" uri="{C3380CC4-5D6E-409C-BE32-E72D297353CC}">
              <c16:uniqueId val="{00000007-9BE2-4191-88D8-BD3EC573931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0.72</c:v>
                </c:pt>
                <c:pt idx="1">
                  <c:v>#N/A</c:v>
                </c:pt>
                <c:pt idx="2">
                  <c:v>0.52</c:v>
                </c:pt>
                <c:pt idx="3">
                  <c:v>#N/A</c:v>
                </c:pt>
                <c:pt idx="4">
                  <c:v>#N/A</c:v>
                </c:pt>
                <c:pt idx="5">
                  <c:v>0</c:v>
                </c:pt>
                <c:pt idx="6">
                  <c:v>#N/A</c:v>
                </c:pt>
                <c:pt idx="7">
                  <c:v>0.96</c:v>
                </c:pt>
                <c:pt idx="8">
                  <c:v>#N/A</c:v>
                </c:pt>
                <c:pt idx="9">
                  <c:v>0.77</c:v>
                </c:pt>
              </c:numCache>
            </c:numRef>
          </c:val>
          <c:extLst>
            <c:ext xmlns:c16="http://schemas.microsoft.com/office/drawing/2014/chart" uri="{C3380CC4-5D6E-409C-BE32-E72D297353CC}">
              <c16:uniqueId val="{00000008-9BE2-4191-88D8-BD3EC57393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c:v>
                </c:pt>
                <c:pt idx="2">
                  <c:v>#N/A</c:v>
                </c:pt>
                <c:pt idx="3">
                  <c:v>4.1500000000000004</c:v>
                </c:pt>
                <c:pt idx="4">
                  <c:v>#N/A</c:v>
                </c:pt>
                <c:pt idx="5">
                  <c:v>3.7</c:v>
                </c:pt>
                <c:pt idx="6">
                  <c:v>#N/A</c:v>
                </c:pt>
                <c:pt idx="7">
                  <c:v>3.34</c:v>
                </c:pt>
                <c:pt idx="8">
                  <c:v>#N/A</c:v>
                </c:pt>
                <c:pt idx="9">
                  <c:v>3.97</c:v>
                </c:pt>
              </c:numCache>
            </c:numRef>
          </c:val>
          <c:extLst>
            <c:ext xmlns:c16="http://schemas.microsoft.com/office/drawing/2014/chart" uri="{C3380CC4-5D6E-409C-BE32-E72D297353CC}">
              <c16:uniqueId val="{00000009-9BE2-4191-88D8-BD3EC573931A}"/>
            </c:ext>
          </c:extLst>
        </c:ser>
        <c:dLbls>
          <c:showLegendKey val="0"/>
          <c:showVal val="0"/>
          <c:showCatName val="0"/>
          <c:showSerName val="0"/>
          <c:showPercent val="0"/>
          <c:showBubbleSize val="0"/>
        </c:dLbls>
        <c:gapWidth val="150"/>
        <c:overlap val="100"/>
        <c:axId val="112679552"/>
        <c:axId val="112685440"/>
      </c:barChart>
      <c:catAx>
        <c:axId val="1126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85440"/>
        <c:crosses val="autoZero"/>
        <c:auto val="1"/>
        <c:lblAlgn val="ctr"/>
        <c:lblOffset val="100"/>
        <c:tickLblSkip val="1"/>
        <c:tickMarkSkip val="1"/>
        <c:noMultiLvlLbl val="0"/>
      </c:catAx>
      <c:valAx>
        <c:axId val="11268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7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304</c:v>
                </c:pt>
                <c:pt idx="5">
                  <c:v>298</c:v>
                </c:pt>
                <c:pt idx="8">
                  <c:v>289</c:v>
                </c:pt>
                <c:pt idx="11">
                  <c:v>272</c:v>
                </c:pt>
                <c:pt idx="14">
                  <c:v>256</c:v>
                </c:pt>
              </c:numCache>
            </c:numRef>
          </c:val>
          <c:extLst>
            <c:ext xmlns:c16="http://schemas.microsoft.com/office/drawing/2014/chart" uri="{C3380CC4-5D6E-409C-BE32-E72D297353CC}">
              <c16:uniqueId val="{00000000-9B3B-40BE-B4EC-08D2A738E3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3B-40BE-B4EC-08D2A738E3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3B-40BE-B4EC-08D2A738E3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c:v>
                </c:pt>
                <c:pt idx="3">
                  <c:v>45</c:v>
                </c:pt>
                <c:pt idx="6">
                  <c:v>44</c:v>
                </c:pt>
                <c:pt idx="9">
                  <c:v>45</c:v>
                </c:pt>
                <c:pt idx="12">
                  <c:v>28</c:v>
                </c:pt>
              </c:numCache>
            </c:numRef>
          </c:val>
          <c:extLst>
            <c:ext xmlns:c16="http://schemas.microsoft.com/office/drawing/2014/chart" uri="{C3380CC4-5D6E-409C-BE32-E72D297353CC}">
              <c16:uniqueId val="{00000003-9B3B-40BE-B4EC-08D2A738E3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107</c:v>
                </c:pt>
                <c:pt idx="6">
                  <c:v>116</c:v>
                </c:pt>
                <c:pt idx="9">
                  <c:v>121</c:v>
                </c:pt>
                <c:pt idx="12">
                  <c:v>117</c:v>
                </c:pt>
              </c:numCache>
            </c:numRef>
          </c:val>
          <c:extLst>
            <c:ext xmlns:c16="http://schemas.microsoft.com/office/drawing/2014/chart" uri="{C3380CC4-5D6E-409C-BE32-E72D297353CC}">
              <c16:uniqueId val="{00000004-9B3B-40BE-B4EC-08D2A738E3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3B-40BE-B4EC-08D2A738E3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3B-40BE-B4EC-08D2A738E3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c:v>
                </c:pt>
                <c:pt idx="3">
                  <c:v>285</c:v>
                </c:pt>
                <c:pt idx="6">
                  <c:v>258</c:v>
                </c:pt>
                <c:pt idx="9">
                  <c:v>231</c:v>
                </c:pt>
                <c:pt idx="12">
                  <c:v>204</c:v>
                </c:pt>
              </c:numCache>
            </c:numRef>
          </c:val>
          <c:extLst>
            <c:ext xmlns:c16="http://schemas.microsoft.com/office/drawing/2014/chart" uri="{C3380CC4-5D6E-409C-BE32-E72D297353CC}">
              <c16:uniqueId val="{00000007-9B3B-40BE-B4EC-08D2A738E381}"/>
            </c:ext>
          </c:extLst>
        </c:ser>
        <c:dLbls>
          <c:showLegendKey val="0"/>
          <c:showVal val="0"/>
          <c:showCatName val="0"/>
          <c:showSerName val="0"/>
          <c:showPercent val="0"/>
          <c:showBubbleSize val="0"/>
        </c:dLbls>
        <c:gapWidth val="100"/>
        <c:overlap val="100"/>
        <c:axId val="156120576"/>
        <c:axId val="15612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154</c:v>
                </c:pt>
                <c:pt idx="2">
                  <c:v>#N/A</c:v>
                </c:pt>
                <c:pt idx="3">
                  <c:v>#N/A</c:v>
                </c:pt>
                <c:pt idx="4">
                  <c:v>139</c:v>
                </c:pt>
                <c:pt idx="5">
                  <c:v>#N/A</c:v>
                </c:pt>
                <c:pt idx="6">
                  <c:v>#N/A</c:v>
                </c:pt>
                <c:pt idx="7">
                  <c:v>129</c:v>
                </c:pt>
                <c:pt idx="8">
                  <c:v>#N/A</c:v>
                </c:pt>
                <c:pt idx="9">
                  <c:v>#N/A</c:v>
                </c:pt>
                <c:pt idx="10">
                  <c:v>125</c:v>
                </c:pt>
                <c:pt idx="11">
                  <c:v>#N/A</c:v>
                </c:pt>
                <c:pt idx="12">
                  <c:v>#N/A</c:v>
                </c:pt>
                <c:pt idx="13">
                  <c:v>93</c:v>
                </c:pt>
                <c:pt idx="14">
                  <c:v>#N/A</c:v>
                </c:pt>
              </c:numCache>
            </c:numRef>
          </c:val>
          <c:smooth val="0"/>
          <c:extLst>
            <c:ext xmlns:c16="http://schemas.microsoft.com/office/drawing/2014/chart" uri="{C3380CC4-5D6E-409C-BE32-E72D297353CC}">
              <c16:uniqueId val="{00000008-9B3B-40BE-B4EC-08D2A738E381}"/>
            </c:ext>
          </c:extLst>
        </c:ser>
        <c:dLbls>
          <c:showLegendKey val="0"/>
          <c:showVal val="0"/>
          <c:showCatName val="0"/>
          <c:showSerName val="0"/>
          <c:showPercent val="0"/>
          <c:showBubbleSize val="0"/>
        </c:dLbls>
        <c:marker val="1"/>
        <c:smooth val="0"/>
        <c:axId val="156120576"/>
        <c:axId val="156122496"/>
      </c:lineChart>
      <c:catAx>
        <c:axId val="1561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122496"/>
        <c:crosses val="autoZero"/>
        <c:auto val="1"/>
        <c:lblAlgn val="ctr"/>
        <c:lblOffset val="100"/>
        <c:tickLblSkip val="1"/>
        <c:tickMarkSkip val="1"/>
        <c:noMultiLvlLbl val="0"/>
      </c:catAx>
      <c:valAx>
        <c:axId val="1561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1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2581</c:v>
                </c:pt>
                <c:pt idx="5">
                  <c:v>2389</c:v>
                </c:pt>
                <c:pt idx="8">
                  <c:v>2489</c:v>
                </c:pt>
                <c:pt idx="11">
                  <c:v>2200</c:v>
                </c:pt>
                <c:pt idx="14">
                  <c:v>1922</c:v>
                </c:pt>
              </c:numCache>
            </c:numRef>
          </c:val>
          <c:extLst>
            <c:ext xmlns:c16="http://schemas.microsoft.com/office/drawing/2014/chart" uri="{C3380CC4-5D6E-409C-BE32-E72D297353CC}">
              <c16:uniqueId val="{00000000-B5C7-42B6-AA5E-FB0931B2CC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c:v>
                </c:pt>
                <c:pt idx="5">
                  <c:v>6</c:v>
                </c:pt>
                <c:pt idx="8">
                  <c:v>3</c:v>
                </c:pt>
                <c:pt idx="11">
                  <c:v>2</c:v>
                </c:pt>
                <c:pt idx="14">
                  <c:v>1</c:v>
                </c:pt>
              </c:numCache>
            </c:numRef>
          </c:val>
          <c:extLst>
            <c:ext xmlns:c16="http://schemas.microsoft.com/office/drawing/2014/chart" uri="{C3380CC4-5D6E-409C-BE32-E72D297353CC}">
              <c16:uniqueId val="{00000001-B5C7-42B6-AA5E-FB0931B2CC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1420</c:v>
                </c:pt>
                <c:pt idx="5">
                  <c:v>1423</c:v>
                </c:pt>
                <c:pt idx="8">
                  <c:v>1639</c:v>
                </c:pt>
                <c:pt idx="11">
                  <c:v>1837</c:v>
                </c:pt>
                <c:pt idx="14">
                  <c:v>1838</c:v>
                </c:pt>
              </c:numCache>
            </c:numRef>
          </c:val>
          <c:extLst>
            <c:ext xmlns:c16="http://schemas.microsoft.com/office/drawing/2014/chart" uri="{C3380CC4-5D6E-409C-BE32-E72D297353CC}">
              <c16:uniqueId val="{00000002-B5C7-42B6-AA5E-FB0931B2CC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C7-42B6-AA5E-FB0931B2CC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C7-42B6-AA5E-FB0931B2CC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5-B5C7-42B6-AA5E-FB0931B2CC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313</c:v>
                </c:pt>
                <c:pt idx="3">
                  <c:v>368</c:v>
                </c:pt>
                <c:pt idx="6">
                  <c:v>401</c:v>
                </c:pt>
                <c:pt idx="9">
                  <c:v>378</c:v>
                </c:pt>
                <c:pt idx="12">
                  <c:v>397</c:v>
                </c:pt>
              </c:numCache>
            </c:numRef>
          </c:val>
          <c:extLst>
            <c:ext xmlns:c16="http://schemas.microsoft.com/office/drawing/2014/chart" uri="{C3380CC4-5D6E-409C-BE32-E72D297353CC}">
              <c16:uniqueId val="{00000006-B5C7-42B6-AA5E-FB0931B2CC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293</c:v>
                </c:pt>
                <c:pt idx="3">
                  <c:v>251</c:v>
                </c:pt>
                <c:pt idx="6">
                  <c:v>207</c:v>
                </c:pt>
                <c:pt idx="9">
                  <c:v>172</c:v>
                </c:pt>
                <c:pt idx="12">
                  <c:v>145</c:v>
                </c:pt>
              </c:numCache>
            </c:numRef>
          </c:val>
          <c:extLst>
            <c:ext xmlns:c16="http://schemas.microsoft.com/office/drawing/2014/chart" uri="{C3380CC4-5D6E-409C-BE32-E72D297353CC}">
              <c16:uniqueId val="{00000007-B5C7-42B6-AA5E-FB0931B2CC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595</c:v>
                </c:pt>
                <c:pt idx="3">
                  <c:v>518</c:v>
                </c:pt>
                <c:pt idx="6">
                  <c:v>444</c:v>
                </c:pt>
                <c:pt idx="9">
                  <c:v>401</c:v>
                </c:pt>
                <c:pt idx="12">
                  <c:v>449</c:v>
                </c:pt>
              </c:numCache>
            </c:numRef>
          </c:val>
          <c:extLst>
            <c:ext xmlns:c16="http://schemas.microsoft.com/office/drawing/2014/chart" uri="{C3380CC4-5D6E-409C-BE32-E72D297353CC}">
              <c16:uniqueId val="{00000008-B5C7-42B6-AA5E-FB0931B2CC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C7-42B6-AA5E-FB0931B2CC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1893</c:v>
                </c:pt>
                <c:pt idx="3">
                  <c:v>1736</c:v>
                </c:pt>
                <c:pt idx="6">
                  <c:v>1534</c:v>
                </c:pt>
                <c:pt idx="9">
                  <c:v>1433</c:v>
                </c:pt>
                <c:pt idx="12">
                  <c:v>1337</c:v>
                </c:pt>
              </c:numCache>
            </c:numRef>
          </c:val>
          <c:extLst>
            <c:ext xmlns:c16="http://schemas.microsoft.com/office/drawing/2014/chart" uri="{C3380CC4-5D6E-409C-BE32-E72D297353CC}">
              <c16:uniqueId val="{0000000A-B5C7-42B6-AA5E-FB0931B2CC4F}"/>
            </c:ext>
          </c:extLst>
        </c:ser>
        <c:dLbls>
          <c:showLegendKey val="0"/>
          <c:showVal val="0"/>
          <c:showCatName val="0"/>
          <c:showSerName val="0"/>
          <c:showPercent val="0"/>
          <c:showBubbleSize val="0"/>
        </c:dLbls>
        <c:gapWidth val="100"/>
        <c:overlap val="100"/>
        <c:axId val="149428096"/>
        <c:axId val="14944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5C7-42B6-AA5E-FB0931B2CC4F}"/>
            </c:ext>
          </c:extLst>
        </c:ser>
        <c:dLbls>
          <c:showLegendKey val="0"/>
          <c:showVal val="0"/>
          <c:showCatName val="0"/>
          <c:showSerName val="0"/>
          <c:showPercent val="0"/>
          <c:showBubbleSize val="0"/>
        </c:dLbls>
        <c:marker val="1"/>
        <c:smooth val="0"/>
        <c:axId val="149428096"/>
        <c:axId val="149442560"/>
      </c:lineChart>
      <c:catAx>
        <c:axId val="14942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442560"/>
        <c:crosses val="autoZero"/>
        <c:auto val="1"/>
        <c:lblAlgn val="ctr"/>
        <c:lblOffset val="100"/>
        <c:tickLblSkip val="1"/>
        <c:tickMarkSkip val="1"/>
        <c:noMultiLvlLbl val="0"/>
      </c:catAx>
      <c:valAx>
        <c:axId val="1494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2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730</c:v>
                </c:pt>
                <c:pt idx="1">
                  <c:v>720</c:v>
                </c:pt>
                <c:pt idx="2">
                  <c:v>715</c:v>
                </c:pt>
              </c:numCache>
            </c:numRef>
          </c:val>
          <c:extLst>
            <c:ext xmlns:c16="http://schemas.microsoft.com/office/drawing/2014/chart" uri="{C3380CC4-5D6E-409C-BE32-E72D297353CC}">
              <c16:uniqueId val="{00000000-0E0E-4DB8-9980-F15DA4B39F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289</c:v>
                </c:pt>
                <c:pt idx="1">
                  <c:v>277</c:v>
                </c:pt>
                <c:pt idx="2">
                  <c:v>303</c:v>
                </c:pt>
              </c:numCache>
            </c:numRef>
          </c:val>
          <c:extLst>
            <c:ext xmlns:c16="http://schemas.microsoft.com/office/drawing/2014/chart" uri="{C3380CC4-5D6E-409C-BE32-E72D297353CC}">
              <c16:uniqueId val="{00000001-0E0E-4DB8-9980-F15DA4B39F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619</c:v>
                </c:pt>
                <c:pt idx="1">
                  <c:v>839</c:v>
                </c:pt>
                <c:pt idx="2">
                  <c:v>818</c:v>
                </c:pt>
              </c:numCache>
            </c:numRef>
          </c:val>
          <c:extLst>
            <c:ext xmlns:c16="http://schemas.microsoft.com/office/drawing/2014/chart" uri="{C3380CC4-5D6E-409C-BE32-E72D297353CC}">
              <c16:uniqueId val="{00000002-0E0E-4DB8-9980-F15DA4B39FE9}"/>
            </c:ext>
          </c:extLst>
        </c:ser>
        <c:dLbls>
          <c:showLegendKey val="0"/>
          <c:showVal val="0"/>
          <c:showCatName val="0"/>
          <c:showSerName val="0"/>
          <c:showPercent val="0"/>
          <c:showBubbleSize val="0"/>
        </c:dLbls>
        <c:gapWidth val="120"/>
        <c:overlap val="100"/>
        <c:axId val="156842624"/>
        <c:axId val="156844416"/>
      </c:barChart>
      <c:catAx>
        <c:axId val="1568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844416"/>
        <c:crosses val="autoZero"/>
        <c:auto val="1"/>
        <c:lblAlgn val="ctr"/>
        <c:lblOffset val="100"/>
        <c:tickLblSkip val="1"/>
        <c:tickMarkSkip val="1"/>
        <c:noMultiLvlLbl val="0"/>
      </c:catAx>
      <c:valAx>
        <c:axId val="15684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8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{90814CB6-FA72-4936-B976-66BABCECEC7E}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7A6-4BDD-98DA-5C378356D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{FFFF0371-5A49-47F9-8C6A-392106356C4E}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A6-4BDD-98DA-5C378356D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{A199B8F7-A31F-40D8-BC19-7A11A190428C}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A6-4BDD-98DA-5C378356D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{9E3E55F4-886B-4D87-905C-2E84904223B6}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A6-4BDD-98DA-5C378356D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{9696B95D-5764-4828-A5C6-CBA98392B949}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A6-4BDD-98DA-5C378356D3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{1960DC20-3BA8-47B8-A35A-309CC4A08D1A}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7A6-4BDD-98DA-5C378356D3C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{50F399B5-2AE3-44D0-98E3-38BF3D21976C}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7A6-4BDD-98DA-5C378356D3C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{3728DE99-8621-4C2F-BA73-4845112F3F45}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7A6-4BDD-98DA-5C378356D3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{3CC1A67C-2D76-40AE-9AE2-003CE4074151}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7A6-4BDD-98DA-5C378356D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64.8</c:v>
                </c:pt>
                <c:pt idx="24">
                  <c:v>64.8</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A6-4BDD-98DA-5C378356D3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{597FE276-29D4-4852-A470-CD0DB0FE71F1}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7A6-4BDD-98DA-5C378356D3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{FCB09A79-6FBD-4BD0-9112-8F8A821CD6F7}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A6-4BDD-98DA-5C378356D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{F2365D4E-38CB-493B-BFAB-003888B07F75}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A6-4BDD-98DA-5C378356D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{8D6143D3-F7FE-42F0-9F83-F17DB058AF02}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A6-4BDD-98DA-5C378356D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{91CA0588-E08E-4B58-A9FC-A3553147764C}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A6-4BDD-98DA-5C378356D3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{88608DC4-58BB-4DF0-A9A0-C9B024C0FF89}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7A6-4BDD-98DA-5C378356D3C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{80B0AA2E-E912-4D19-890B-00F8B612880A}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7A6-4BDD-98DA-5C378356D3C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{22741BF5-1958-495A-BA09-38A2F11C1AD5}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7A6-4BDD-98DA-5C378356D3C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{1C0C69D2-B000-4941-B90D-42E78CA6EAB3}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7A6-4BDD-98DA-5C378356D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7A6-4BDD-98DA-5C378356D3C7}"/>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{D4BFDA67-6E69-4292-A81F-BBFFBCDFBFE5}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AC1-425F-B380-960BE7E00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{0B775B9B-C6A6-4083-995E-B03A20261FB3}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C1-425F-B380-960BE7E00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{87BD2407-9682-4FB5-8C78-5FD2C828F5F6}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C1-425F-B380-960BE7E00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{4E60DB7D-A18C-41EC-A653-41BFAE22411D}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C1-425F-B380-960BE7E00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{054F61D8-30B9-41DC-A470-5CC37EB1DF09}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C1-425F-B380-960BE7E0008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{FF0C2E24-B94B-42EB-A0EE-16BC84A0DAED}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AC1-425F-B380-960BE7E0008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{2F057195-D0E4-44E2-851B-EF3D322A4636}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AC1-425F-B380-960BE7E0008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{0ECABA37-4F87-42BE-9C41-5D44860E8117}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AC1-425F-B380-960BE7E0008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{549DECF5-E8D4-4127-BA36-2C08A9331037}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AC1-425F-B380-960BE7E00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12.8</c:v>
                </c:pt>
                <c:pt idx="16">
                  <c:v>10.4</c:v>
                </c:pt>
                <c:pt idx="24">
                  <c:v>9.8000000000000007</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C1-425F-B380-960BE7E000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{1E444845-1A5A-4606-8524-BBCFA7E29603}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AC1-425F-B380-960BE7E000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{91E2F8DB-AB8D-47DB-A7DC-C15FC90F07FB}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C1-425F-B380-960BE7E00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{E007CB42-233B-454F-B333-1469EB770621}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C1-425F-B380-960BE7E00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{6DA14284-A405-4430-99EE-AA7989950164}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C1-425F-B380-960BE7E00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{A602BDBC-EB12-4C93-9D74-318F7357F425}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C1-425F-B380-960BE7E0008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{E0867C8D-FB94-47E0-A92C-1DEF57EB3F68}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AC1-425F-B380-960BE7E0008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{FD3AA120-D867-4BEE-99C1-F89A659448ED}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AC1-425F-B380-960BE7E0008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{0C23E8F8-BF84-46DE-A183-3EE95B488570}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AC1-425F-B380-960BE7E00083}"/>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{6EEFB648-1ECB-4B5A-B5CD-0BAD315D0991}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AC1-425F-B380-960BE7E00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C1-425F-B380-960BE7E00083}"/>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は減少傾向にある。しかし、公営企業債の元利償還金に対する繰出金が高水準にあるが、これは下水道事業特別会計において償還ピークは越えたものの、未だ高止まりとなっている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全会計での償還額及び一部事務組合が発行した地方債償還金の負担金も減少傾向にあるが、両項目とも今後増加する見込みのため、一部事務組合の動向に注視するとともに、村発行の地方債にあっては厳選し、計画的に進めることにより、当該分子の減少に努め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ysClr val="windowText" lastClr="000000"/>
              </a:solidFill>
              <a:latin typeface="ＭＳ ゴシック" pitchFamily="49" charset="-128"/>
              <a:ea typeface="ＭＳ ゴシック" pitchFamily="49" charset="-128"/>
            </a:rPr>
            <a:t>　地方債等の将来負担額、基金残高等の充当可能財源等はともに減少となった。</a:t>
          </a:r>
          <a:endParaRPr kumimoji="1" lang="en-US" altLang="ja-JP" sz="1500">
            <a:solidFill>
              <a:sysClr val="windowText" lastClr="000000"/>
            </a:solidFill>
            <a:latin typeface="ＭＳ ゴシック" pitchFamily="49" charset="-128"/>
            <a:ea typeface="ＭＳ ゴシック" pitchFamily="49" charset="-128"/>
          </a:endParaRPr>
        </a:p>
        <a:p>
          <a:r>
            <a:rPr kumimoji="1" lang="ja-JP" altLang="en-US" sz="1500">
              <a:solidFill>
                <a:sysClr val="windowText" lastClr="000000"/>
              </a:solidFill>
              <a:latin typeface="ＭＳ ゴシック" pitchFamily="49" charset="-128"/>
              <a:ea typeface="ＭＳ ゴシック" pitchFamily="49" charset="-128"/>
            </a:rPr>
            <a:t>　将来負担額については、公営企業債等の繰入金及び退職手当負担金は増額傾向にあるが、全体でみると</a:t>
          </a:r>
          <a:r>
            <a:rPr kumimoji="1" lang="en-US" altLang="ja-JP" sz="1500">
              <a:solidFill>
                <a:sysClr val="windowText" lastClr="000000"/>
              </a:solidFill>
              <a:latin typeface="ＭＳ ゴシック" pitchFamily="49" charset="-128"/>
              <a:ea typeface="ＭＳ ゴシック" pitchFamily="49" charset="-128"/>
            </a:rPr>
            <a:t>56</a:t>
          </a:r>
          <a:r>
            <a:rPr kumimoji="1" lang="ja-JP" altLang="en-US" sz="1500">
              <a:solidFill>
                <a:sysClr val="windowText" lastClr="000000"/>
              </a:solidFill>
              <a:latin typeface="ＭＳ ゴシック" pitchFamily="49" charset="-128"/>
              <a:ea typeface="ＭＳ ゴシック" pitchFamily="49" charset="-128"/>
            </a:rPr>
            <a:t>百万円の減額となった。</a:t>
          </a:r>
          <a:endParaRPr kumimoji="1" lang="en-US" altLang="ja-JP" sz="1500">
            <a:solidFill>
              <a:sysClr val="windowText" lastClr="000000"/>
            </a:solidFill>
            <a:latin typeface="ＭＳ ゴシック" pitchFamily="49" charset="-128"/>
            <a:ea typeface="ＭＳ ゴシック" pitchFamily="49" charset="-128"/>
          </a:endParaRPr>
        </a:p>
        <a:p>
          <a:r>
            <a:rPr kumimoji="1" lang="ja-JP" altLang="en-US" sz="1500">
              <a:solidFill>
                <a:sysClr val="windowText" lastClr="000000"/>
              </a:solidFill>
              <a:latin typeface="ＭＳ ゴシック" pitchFamily="49" charset="-128"/>
              <a:ea typeface="ＭＳ ゴシック" pitchFamily="49" charset="-128"/>
            </a:rPr>
            <a:t>　充当可能財源等については、地域経済・雇用対策費の廃止等により基準財政需要額算入見込額が</a:t>
          </a:r>
          <a:r>
            <a:rPr kumimoji="1" lang="en-US" altLang="ja-JP" sz="1500">
              <a:solidFill>
                <a:sysClr val="windowText" lastClr="000000"/>
              </a:solidFill>
              <a:latin typeface="ＭＳ ゴシック" pitchFamily="49" charset="-128"/>
              <a:ea typeface="ＭＳ ゴシック" pitchFamily="49" charset="-128"/>
            </a:rPr>
            <a:t>278</a:t>
          </a:r>
          <a:r>
            <a:rPr kumimoji="1" lang="ja-JP" altLang="en-US" sz="1500">
              <a:solidFill>
                <a:sysClr val="windowText" lastClr="000000"/>
              </a:solidFill>
              <a:latin typeface="ＭＳ ゴシック" pitchFamily="49" charset="-128"/>
              <a:ea typeface="ＭＳ ゴシック" pitchFamily="49" charset="-128"/>
            </a:rPr>
            <a:t>百万円減少したことが大きく影響し分子の増加要因となった。</a:t>
          </a:r>
          <a:endParaRPr kumimoji="1" lang="en-US" altLang="ja-JP" sz="1500">
            <a:solidFill>
              <a:sysClr val="windowText" lastClr="000000"/>
            </a:solidFill>
            <a:latin typeface="ＭＳ ゴシック" pitchFamily="49" charset="-128"/>
            <a:ea typeface="ＭＳ ゴシック" pitchFamily="49" charset="-128"/>
          </a:endParaRPr>
        </a:p>
        <a:p>
          <a:r>
            <a:rPr kumimoji="1" lang="ja-JP" altLang="en-US" sz="1500">
              <a:latin typeface="ＭＳ ゴシック" pitchFamily="49" charset="-128"/>
              <a:ea typeface="ＭＳ ゴシック" pitchFamily="49" charset="-128"/>
            </a:rPr>
            <a:t>　今後も新規発行地方債の厳選、抑制に努めるとともに下北地域広域行政事務組合等の経営健全化に係る取り組み、進展を見極めつつ、当該分子の減少に努める。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・津軽海峡文化館「アルサス」及び佐井中学校の改修のため「公共施設維持補修基金」を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百万円取り崩したこと、保育所維持運営のため「核燃料物質等取扱交付金基金」を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百万円取り崩した一方、電源立地地域対策交付金により「公共施設維持運営基金」に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百万円、歳計剰余金を「減債基金」に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百万円、ほか前年度とほぼ同額を積み立てたことにより、基金全体としては前年度とほぼ変わらない残高となった。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・基金の使途の明確化を図るために、財政調整基金の残高が多額になった場合は取り崩して個々の特定目的基金に積み立てていくことを予定している。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事業とは、佐井村漁業協同組合における水産振興対策のための事業、漁業協同組合の経営強化対策のための事業、その他水産振興に資すると認められ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・公共施設維持補修基金：公共施設の修繕その他維持補修経費の財源に充てることができる。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・公共施設整備基金：公共施設の整備資金に充てることができる。</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・育英基金：奨学金の貸与のための基金。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・ふるさと佐井村応援基金：生活環境の整備及び学校教育の充実、防災に関すること、福祉・保健・医療の充実等を目的とした事業費に充てることができる基金。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・水産振興基金：以前、村漁業協同組合に経営強化資金を貸し付けた分の返済額が毎年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百万円であり同額を積み立てたことによる増加。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・公共施設維持補修基金：公共施設の維持補修のため電源立地地域対策交付金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百万円を積み立てたが、一方で津軽海峡文化館「アルサス」及び佐井中学校の改修工事のために取り崩したため減少。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・育英基金：貸付額より返済金の方が大きかったことによる増加。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・ふるさと佐井村応援基金：取崩し額より寄付金額が多かったことによる増加。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年度までは毎年返済金分として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百万円積み立て、水産振興計画に基づき毎年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・公共施設維持補修基金：佐井中学校校舎補修のため令和元年度で核燃料サイクル交付金分の一部を取り崩すが、毎年電源立地地域対策交付金分で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年度決算においては、基金の使途の明確化を図るため、財政調整基金を取り崩して、特定目的基金に積み立てたことから減少した。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・財政調整基金の残高は、災害等不足の事態に備えるため、過去の実績等を踏まえ、標準財政規模の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・毎年度、歳計剰余金を積み立てているため自然的に増加していく。今後は、償還のため計画的に取り崩して財政の安定化を図る。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有形固定資産減価償却率は類似団体より高く、施設の老朽化の進行により今後も上昇する</a:t>
          </a:r>
          <a:r>
            <a:rPr kumimoji="1" lang="ja-JP" altLang="en-US" sz="1100" baseline="0">
              <a:solidFill>
                <a:schemeClr val="dk1"/>
              </a:solidFill>
              <a:effectLst/>
              <a:latin typeface="+mn-lt"/>
              <a:ea typeface="+mn-ea"/>
              <a:cs typeface="+mn-cs"/>
            </a:rPr>
            <a:t>ことが考えられる。</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有形固定資産については、</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佐井村公共施設等総合管理計画」において、それぞれの公共施設等について、令和２年度を目途に個別施設計画を策定することとしており、今後も当該計画に基づき、計画的な修繕・更新等による施設の維持管理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108767</xdr:rowOff>
    </xdr:from>
    <xdr:to>
      <xdr:col>23</xdr:col>
      <xdr:colOff>85725</xdr:colOff>
      <xdr:row>28</xdr:row>
      <xdr:rowOff>158115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4051300" y="568089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28</xdr:row>
      <xdr:rowOff>158115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7302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は類似団体平均を下回っている。主な要因は、地方債の新規発行を抑制していることによる公債費負担の軽減と村債残高の圧縮等が考えられる。</a:t>
          </a:r>
          <a:endParaRPr lang="ja-JP" altLang="ja-JP">
            <a:effectLst/>
          </a:endParaRPr>
        </a:p>
        <a:p>
          <a:r>
            <a:rPr kumimoji="1" lang="ja-JP" altLang="ja-JP" sz="1100">
              <a:solidFill>
                <a:schemeClr val="dk1"/>
              </a:solidFill>
              <a:effectLst/>
              <a:latin typeface="+mn-lt"/>
              <a:ea typeface="+mn-ea"/>
              <a:cs typeface="+mn-cs"/>
            </a:rPr>
            <a:t>　今後も債務償還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に配慮した財政運営に努めていく必要がある。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168120</xdr:rowOff>
    </xdr:from>
    <xdr:to>
      <xdr:col>76</xdr:col>
      <xdr:colOff>73025</xdr:colOff>
      <xdr:row>34</xdr:row>
      <xdr:rowOff>98270</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59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83047</xdr:rowOff>
    </xdr:from>
    <xdr:ext cx="405111"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5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268</xdr:rowOff>
    </xdr:from>
    <xdr:to>
      <xdr:col>72</xdr:col>
      <xdr:colOff>123825</xdr:colOff>
      <xdr:row>34</xdr:row>
      <xdr:rowOff>101868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60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47470</xdr:rowOff>
    </xdr:from>
    <xdr:to>
      <xdr:col>76</xdr:col>
      <xdr:colOff>22225</xdr:colOff>
      <xdr:row>34</xdr:row>
      <xdr:rowOff>51068</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64829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0000000-0008-0000-0000-000091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92995</xdr:rowOff>
    </xdr:from>
    <xdr:ext cx="405111" cy="259045"/>
    <xdr:sp macro="" textlink="">
      <xdr:nvSpPr>
        <xdr:cNvPr id="146" name="n_1mainValue債務償還比率">
          <a:extLst>
            <a:ext uri="{FF2B5EF4-FFF2-40B4-BE49-F238E27FC236}">
              <a16:creationId xmlns:a16="http://schemas.microsoft.com/office/drawing/2014/main" id="{00000000-0008-0000-0000-000092000000}"/>
            </a:ext>
          </a:extLst>
        </xdr:cNvPr>
        <xdr:cNvSpPr txBox="1"/>
      </xdr:nvSpPr>
      <xdr:spPr>
        <a:xfrm>
          <a:off x="13869044" y="669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18869</xdr:rowOff>
    </xdr:from>
    <xdr:to>
      <xdr:col>24</xdr:col>
      <xdr:colOff>114300</xdr:colOff>
      <xdr:row>35</xdr:row>
      <xdr:rowOff>120469</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41746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69669</xdr:rowOff>
    </xdr:from>
    <xdr:to>
      <xdr:col>24</xdr:col>
      <xdr:colOff>63500</xdr:colOff>
      <xdr:row>35</xdr:row>
      <xdr:rowOff>99060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07041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92347</xdr:rowOff>
    </xdr:from>
    <xdr:to>
      <xdr:col>15</xdr:col>
      <xdr:colOff>101600</xdr:colOff>
      <xdr:row>36</xdr:row>
      <xdr:rowOff>22497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143147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0998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39024</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125559</xdr:rowOff>
    </xdr:from>
    <xdr:to>
      <xdr:col>55</xdr:col>
      <xdr:colOff>50800</xdr:colOff>
      <xdr:row>42</xdr:row>
      <xdr:rowOff>55709</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1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40486</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126506</xdr:rowOff>
    </xdr:from>
    <xdr:to>
      <xdr:col>50</xdr:col>
      <xdr:colOff>165100</xdr:colOff>
      <xdr:row>42</xdr:row>
      <xdr:rowOff>56656</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1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4909</xdr:rowOff>
    </xdr:from>
    <xdr:to>
      <xdr:col>55</xdr:col>
      <xdr:colOff>0</xdr:colOff>
      <xdr:row>42</xdr:row>
      <xdr:rowOff>5856</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205809"/>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127495</xdr:rowOff>
    </xdr:from>
    <xdr:to>
      <xdr:col>46</xdr:col>
      <xdr:colOff>38100</xdr:colOff>
      <xdr:row>42</xdr:row>
      <xdr:rowOff>57645</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1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5856</xdr:rowOff>
    </xdr:from>
    <xdr:to>
      <xdr:col>50</xdr:col>
      <xdr:colOff>114300</xdr:colOff>
      <xdr:row>42</xdr:row>
      <xdr:rowOff>6845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206756"/>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47783</xdr:rowOff>
    </xdr:from>
    <xdr:ext cx="534377"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59411" y="72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48772</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72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59</xdr:row>
      <xdr:rowOff>6531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0910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37556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1220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39790</xdr:rowOff>
    </xdr:from>
    <xdr:to>
      <xdr:col>55</xdr:col>
      <xdr:colOff>50800</xdr:colOff>
      <xdr:row>63</xdr:row>
      <xdr:rowOff>141390</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8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126167</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75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42098</xdr:rowOff>
    </xdr:from>
    <xdr:to>
      <xdr:col>50</xdr:col>
      <xdr:colOff>165100</xdr:colOff>
      <xdr:row>63</xdr:row>
      <xdr:rowOff>143698</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8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90590</xdr:rowOff>
    </xdr:from>
    <xdr:to>
      <xdr:col>55</xdr:col>
      <xdr:colOff>0</xdr:colOff>
      <xdr:row>63</xdr:row>
      <xdr:rowOff>92898</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10891940"/>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43994</xdr:rowOff>
    </xdr:from>
    <xdr:to>
      <xdr:col>46</xdr:col>
      <xdr:colOff>38100</xdr:colOff>
      <xdr:row>63</xdr:row>
      <xdr:rowOff>145594</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8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92898</xdr:rowOff>
    </xdr:from>
    <xdr:to>
      <xdr:col>50</xdr:col>
      <xdr:colOff>114300</xdr:colOff>
      <xdr:row>63</xdr:row>
      <xdr:rowOff>94794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0894248"/>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134825</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327095" y="1093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136721</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50795" y="1093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80</xdr:row>
      <xdr:rowOff>142875</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3635989"/>
          <a:ext cx="8382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2857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80</xdr:row>
      <xdr:rowOff>7620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2908300" y="136359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1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1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1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48450</xdr:rowOff>
    </xdr:from>
    <xdr:to>
      <xdr:col>55</xdr:col>
      <xdr:colOff>50800</xdr:colOff>
      <xdr:row>86</xdr:row>
      <xdr:rowOff>150050</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10426700" y="147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134827</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100-00003F010000}"/>
            </a:ext>
          </a:extLst>
        </xdr:cNvPr>
        <xdr:cNvSpPr txBox="1"/>
      </xdr:nvSpPr>
      <xdr:spPr>
        <a:xfrm>
          <a:off x="10515600" y="1470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49137</xdr:rowOff>
    </xdr:from>
    <xdr:to>
      <xdr:col>50</xdr:col>
      <xdr:colOff>165100</xdr:colOff>
      <xdr:row>86</xdr:row>
      <xdr:rowOff>150737</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9588500" y="14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99250</xdr:rowOff>
    </xdr:from>
    <xdr:to>
      <xdr:col>55</xdr:col>
      <xdr:colOff>0</xdr:colOff>
      <xdr:row>86</xdr:row>
      <xdr:rowOff>99937</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9639300" y="14843950"/>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49479</xdr:rowOff>
    </xdr:from>
    <xdr:to>
      <xdr:col>46</xdr:col>
      <xdr:colOff>38100</xdr:colOff>
      <xdr:row>86</xdr:row>
      <xdr:rowOff>151079</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8699500" y="147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99937</xdr:rowOff>
    </xdr:from>
    <xdr:to>
      <xdr:col>50</xdr:col>
      <xdr:colOff>114300</xdr:colOff>
      <xdr:row>86</xdr:row>
      <xdr:rowOff>100279</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8750300" y="1484463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0000000-0008-0000-01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00000000-0008-0000-01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00000000-0008-0000-0100-000046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141864</xdr:rowOff>
    </xdr:from>
    <xdr:ext cx="469744" cy="259045"/>
    <xdr:sp macro="" textlink="">
      <xdr:nvSpPr>
        <xdr:cNvPr id="327" name="n_1mainValue【公営住宅】&#10;一人当たり面積">
          <a:extLst>
            <a:ext uri="{FF2B5EF4-FFF2-40B4-BE49-F238E27FC236}">
              <a16:creationId xmlns:a16="http://schemas.microsoft.com/office/drawing/2014/main" id="{00000000-0008-0000-0100-000047010000}"/>
            </a:ext>
          </a:extLst>
        </xdr:cNvPr>
        <xdr:cNvSpPr txBox="1"/>
      </xdr:nvSpPr>
      <xdr:spPr>
        <a:xfrm>
          <a:off x="9391727" y="1488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142206</xdr:rowOff>
    </xdr:from>
    <xdr:ext cx="469744" cy="259045"/>
    <xdr:sp macro="" textlink="">
      <xdr:nvSpPr>
        <xdr:cNvPr id="328" name="n_2mainValue【公営住宅】&#10;一人当たり面積">
          <a:extLst>
            <a:ext uri="{FF2B5EF4-FFF2-40B4-BE49-F238E27FC236}">
              <a16:creationId xmlns:a16="http://schemas.microsoft.com/office/drawing/2014/main" id="{00000000-0008-0000-0100-000048010000}"/>
            </a:ext>
          </a:extLst>
        </xdr:cNvPr>
        <xdr:cNvSpPr txBox="1"/>
      </xdr:nvSpPr>
      <xdr:spPr>
        <a:xfrm>
          <a:off x="8515427" y="148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00000000-0008-0000-0100-00006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a:extLst>
            <a:ext uri="{FF2B5EF4-FFF2-40B4-BE49-F238E27FC236}">
              <a16:creationId xmlns:a16="http://schemas.microsoft.com/office/drawing/2014/main" id="{00000000-0008-0000-0100-000063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a:extLst>
            <a:ext uri="{FF2B5EF4-FFF2-40B4-BE49-F238E27FC236}">
              <a16:creationId xmlns:a16="http://schemas.microsoft.com/office/drawing/2014/main" id="{00000000-0008-0000-0100-000065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00000000-0008-0000-0100-000067010000}"/>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a:extLst>
            <a:ext uri="{FF2B5EF4-FFF2-40B4-BE49-F238E27FC236}">
              <a16:creationId xmlns:a16="http://schemas.microsoft.com/office/drawing/2014/main" id="{00000000-0008-0000-0100-000068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a:extLst>
            <a:ext uri="{FF2B5EF4-FFF2-40B4-BE49-F238E27FC236}">
              <a16:creationId xmlns:a16="http://schemas.microsoft.com/office/drawing/2014/main" id="{00000000-0008-0000-0100-000069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a:extLst>
            <a:ext uri="{FF2B5EF4-FFF2-40B4-BE49-F238E27FC236}">
              <a16:creationId xmlns:a16="http://schemas.microsoft.com/office/drawing/2014/main" id="{00000000-0008-0000-0100-00006A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a:extLst>
            <a:ext uri="{FF2B5EF4-FFF2-40B4-BE49-F238E27FC236}">
              <a16:creationId xmlns:a16="http://schemas.microsoft.com/office/drawing/2014/main" id="{00000000-0008-0000-0100-00006B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370" name="【港湾・漁港】&#10;有形固定資産減価償却率該当値テキスト">
          <a:extLst>
            <a:ext uri="{FF2B5EF4-FFF2-40B4-BE49-F238E27FC236}">
              <a16:creationId xmlns:a16="http://schemas.microsoft.com/office/drawing/2014/main" id="{00000000-0008-0000-0100-000072010000}"/>
            </a:ext>
          </a:extLst>
        </xdr:cNvPr>
        <xdr:cNvSpPr txBox="1"/>
      </xdr:nvSpPr>
      <xdr:spPr>
        <a:xfrm>
          <a:off x="4673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105592</xdr:rowOff>
    </xdr:from>
    <xdr:to>
      <xdr:col>24</xdr:col>
      <xdr:colOff>63500</xdr:colOff>
      <xdr:row>104</xdr:row>
      <xdr:rowOff>136616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3797300" y="1793639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121738</xdr:rowOff>
    </xdr:from>
    <xdr:to>
      <xdr:col>15</xdr:col>
      <xdr:colOff>101600</xdr:colOff>
      <xdr:row>105</xdr:row>
      <xdr:rowOff>51888</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1088</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2908300" y="179674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75" name="n_1aveValue【港湾・漁港】&#10;有形固定資産減価償却率">
          <a:extLst>
            <a:ext uri="{FF2B5EF4-FFF2-40B4-BE49-F238E27FC236}">
              <a16:creationId xmlns:a16="http://schemas.microsoft.com/office/drawing/2014/main" id="{00000000-0008-0000-0100-000077010000}"/>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6" name="n_2aveValue【港湾・漁港】&#10;有形固定資産減価償却率">
          <a:extLst>
            <a:ext uri="{FF2B5EF4-FFF2-40B4-BE49-F238E27FC236}">
              <a16:creationId xmlns:a16="http://schemas.microsoft.com/office/drawing/2014/main" id="{00000000-0008-0000-0100-000078010000}"/>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7" name="n_3aveValue【港湾・漁港】&#10;有形固定資産減価償却率">
          <a:extLst>
            <a:ext uri="{FF2B5EF4-FFF2-40B4-BE49-F238E27FC236}">
              <a16:creationId xmlns:a16="http://schemas.microsoft.com/office/drawing/2014/main" id="{00000000-0008-0000-0100-000079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378" name="n_1mainValue【港湾・漁港】&#10;有形固定資産減価償却率">
          <a:extLst>
            <a:ext uri="{FF2B5EF4-FFF2-40B4-BE49-F238E27FC236}">
              <a16:creationId xmlns:a16="http://schemas.microsoft.com/office/drawing/2014/main" id="{00000000-0008-0000-0100-00007A010000}"/>
            </a:ext>
          </a:extLst>
        </xdr:cNvPr>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79" name="n_2mainValue【港湾・漁港】&#10;有形固定資産減価償却率">
          <a:extLst>
            <a:ext uri="{FF2B5EF4-FFF2-40B4-BE49-F238E27FC236}">
              <a16:creationId xmlns:a16="http://schemas.microsoft.com/office/drawing/2014/main" id="{00000000-0008-0000-0100-00007B010000}"/>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00000000-0008-0000-0100-00009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a:extLst>
            <a:ext uri="{FF2B5EF4-FFF2-40B4-BE49-F238E27FC236}">
              <a16:creationId xmlns:a16="http://schemas.microsoft.com/office/drawing/2014/main" id="{00000000-0008-0000-0100-000094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a:extLst>
            <a:ext uri="{FF2B5EF4-FFF2-40B4-BE49-F238E27FC236}">
              <a16:creationId xmlns:a16="http://schemas.microsoft.com/office/drawing/2014/main" id="{00000000-0008-0000-0100-000096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08" name="【港湾・漁港】&#10;一人当たり有形固定資産（償却資産）額平均値テキスト">
          <a:extLst>
            <a:ext uri="{FF2B5EF4-FFF2-40B4-BE49-F238E27FC236}">
              <a16:creationId xmlns:a16="http://schemas.microsoft.com/office/drawing/2014/main" id="{00000000-0008-0000-0100-000098010000}"/>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74716</xdr:rowOff>
    </xdr:from>
    <xdr:to>
      <xdr:col>55</xdr:col>
      <xdr:colOff>50800</xdr:colOff>
      <xdr:row>109</xdr:row>
      <xdr:rowOff>4866</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0426700" y="18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690189" cy="259045"/>
    <xdr:sp macro="" textlink="">
      <xdr:nvSpPr>
        <xdr:cNvPr id="419" name="【港湾・漁港】&#10;一人当たり有形固定資産（償却資産）額該当値テキスト">
          <a:extLst>
            <a:ext uri="{FF2B5EF4-FFF2-40B4-BE49-F238E27FC236}">
              <a16:creationId xmlns:a16="http://schemas.microsoft.com/office/drawing/2014/main" id="{00000000-0008-0000-0100-0000A3010000}"/>
            </a:ext>
          </a:extLst>
        </xdr:cNvPr>
        <xdr:cNvSpPr txBox="1"/>
      </xdr:nvSpPr>
      <xdr:spPr>
        <a:xfrm>
          <a:off x="10515600" y="18562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75484</xdr:rowOff>
    </xdr:from>
    <xdr:to>
      <xdr:col>50</xdr:col>
      <xdr:colOff>165100</xdr:colOff>
      <xdr:row>109</xdr:row>
      <xdr:rowOff>5634</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9588500" y="1859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125516</xdr:rowOff>
    </xdr:from>
    <xdr:to>
      <xdr:col>55</xdr:col>
      <xdr:colOff>0</xdr:colOff>
      <xdr:row>108</xdr:row>
      <xdr:rowOff>126284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9639300" y="18642116"/>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76271</xdr:rowOff>
    </xdr:from>
    <xdr:to>
      <xdr:col>46</xdr:col>
      <xdr:colOff>38100</xdr:colOff>
      <xdr:row>109</xdr:row>
      <xdr:rowOff>6421</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8699500" y="185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126284</xdr:rowOff>
    </xdr:from>
    <xdr:to>
      <xdr:col>50</xdr:col>
      <xdr:colOff>114300</xdr:colOff>
      <xdr:row>108</xdr:row>
      <xdr:rowOff>127071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8750300" y="18642884"/>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24" name="n_1aveValue【港湾・漁港】&#10;一人当たり有形固定資産（償却資産）額">
          <a:extLst>
            <a:ext uri="{FF2B5EF4-FFF2-40B4-BE49-F238E27FC236}">
              <a16:creationId xmlns:a16="http://schemas.microsoft.com/office/drawing/2014/main" id="{00000000-0008-0000-0100-0000A8010000}"/>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25" name="n_2aveValue【港湾・漁港】&#10;一人当たり有形固定資産（償却資産）額">
          <a:extLst>
            <a:ext uri="{FF2B5EF4-FFF2-40B4-BE49-F238E27FC236}">
              <a16:creationId xmlns:a16="http://schemas.microsoft.com/office/drawing/2014/main" id="{00000000-0008-0000-0100-0000A9010000}"/>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26" name="n_3aveValue【港湾・漁港】&#10;一人当たり有形固定資産（償却資産）額">
          <a:extLst>
            <a:ext uri="{FF2B5EF4-FFF2-40B4-BE49-F238E27FC236}">
              <a16:creationId xmlns:a16="http://schemas.microsoft.com/office/drawing/2014/main" id="{00000000-0008-0000-0100-0000AA010000}"/>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168211</xdr:rowOff>
    </xdr:from>
    <xdr:ext cx="690189" cy="259045"/>
    <xdr:sp macro="" textlink="">
      <xdr:nvSpPr>
        <xdr:cNvPr id="427" name="n_1mainValue【港湾・漁港】&#10;一人当たり有形固定資産（償却資産）額">
          <a:extLst>
            <a:ext uri="{FF2B5EF4-FFF2-40B4-BE49-F238E27FC236}">
              <a16:creationId xmlns:a16="http://schemas.microsoft.com/office/drawing/2014/main" id="{00000000-0008-0000-0100-0000AB010000}"/>
            </a:ext>
          </a:extLst>
        </xdr:cNvPr>
        <xdr:cNvSpPr txBox="1"/>
      </xdr:nvSpPr>
      <xdr:spPr>
        <a:xfrm>
          <a:off x="9281505" y="18684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168998</xdr:rowOff>
    </xdr:from>
    <xdr:ext cx="690189" cy="259045"/>
    <xdr:sp macro="" textlink="">
      <xdr:nvSpPr>
        <xdr:cNvPr id="428" name="n_2mainValue【港湾・漁港】&#10;一人当たり有形固定資産（償却資産）額">
          <a:extLst>
            <a:ext uri="{FF2B5EF4-FFF2-40B4-BE49-F238E27FC236}">
              <a16:creationId xmlns:a16="http://schemas.microsoft.com/office/drawing/2014/main" id="{00000000-0008-0000-0100-0000AC010000}"/>
            </a:ext>
          </a:extLst>
        </xdr:cNvPr>
        <xdr:cNvSpPr txBox="1"/>
      </xdr:nvSpPr>
      <xdr:spPr>
        <a:xfrm>
          <a:off x="8405205" y="1868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00000000-0008-0000-01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a:extLst>
            <a:ext uri="{FF2B5EF4-FFF2-40B4-BE49-F238E27FC236}">
              <a16:creationId xmlns:a16="http://schemas.microsoft.com/office/drawing/2014/main" id="{00000000-0008-0000-0100-0000C7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00000000-0008-0000-0100-0000C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00000000-0008-0000-0100-0000CB010000}"/>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115207</xdr:rowOff>
    </xdr:from>
    <xdr:to>
      <xdr:col>85</xdr:col>
      <xdr:colOff>177800</xdr:colOff>
      <xdr:row>40</xdr:row>
      <xdr:rowOff>45357</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6268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93634</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00000000-0008-0000-0100-0000D6010000}"/>
            </a:ext>
          </a:extLst>
        </xdr:cNvPr>
        <xdr:cNvSpPr txBox="1"/>
      </xdr:nvSpPr>
      <xdr:spPr>
        <a:xfrm>
          <a:off x="16357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543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39</xdr:row>
      <xdr:rowOff>166007</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5481300" y="685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73" name="n_1aveValue【認定こども園・幼稚園・保育所】&#10;有形固定資産減価償却率">
          <a:extLst>
            <a:ext uri="{FF2B5EF4-FFF2-40B4-BE49-F238E27FC236}">
              <a16:creationId xmlns:a16="http://schemas.microsoft.com/office/drawing/2014/main" id="{00000000-0008-0000-0100-0000D901000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74" name="n_2aveValue【認定こども園・幼稚園・保育所】&#10;有形固定資産減価償却率">
          <a:extLst>
            <a:ext uri="{FF2B5EF4-FFF2-40B4-BE49-F238E27FC236}">
              <a16:creationId xmlns:a16="http://schemas.microsoft.com/office/drawing/2014/main" id="{00000000-0008-0000-0100-0000DA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5" name="n_3aveValue【認定こども園・幼稚園・保育所】&#10;有形固定資産減価償却率">
          <a:extLst>
            <a:ext uri="{FF2B5EF4-FFF2-40B4-BE49-F238E27FC236}">
              <a16:creationId xmlns:a16="http://schemas.microsoft.com/office/drawing/2014/main" id="{00000000-0008-0000-0100-0000DB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76" name="n_1mainValue【認定こども園・幼稚園・保育所】&#10;有形固定資産減価償却率">
          <a:extLst>
            <a:ext uri="{FF2B5EF4-FFF2-40B4-BE49-F238E27FC236}">
              <a16:creationId xmlns:a16="http://schemas.microsoft.com/office/drawing/2014/main" id="{00000000-0008-0000-0100-0000DC010000}"/>
            </a:ext>
          </a:extLst>
        </xdr:cNvPr>
        <xdr:cNvSpPr txBox="1"/>
      </xdr:nvSpPr>
      <xdr:spPr>
        <a:xfrm>
          <a:off x="15266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認定こども園・幼稚園・保育所】&#10;一人当たり面積グラフ枠">
          <a:extLst>
            <a:ext uri="{FF2B5EF4-FFF2-40B4-BE49-F238E27FC236}">
              <a16:creationId xmlns:a16="http://schemas.microsoft.com/office/drawing/2014/main" id="{00000000-0008-0000-0100-0000F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3" name="【認定こども園・幼稚園・保育所】&#10;一人当たり面積最小値テキスト">
          <a:extLst>
            <a:ext uri="{FF2B5EF4-FFF2-40B4-BE49-F238E27FC236}">
              <a16:creationId xmlns:a16="http://schemas.microsoft.com/office/drawing/2014/main" id="{00000000-0008-0000-0100-0000F7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5" name="【認定こども園・幼稚園・保育所】&#10;一人当たり面積最大値テキスト">
          <a:extLst>
            <a:ext uri="{FF2B5EF4-FFF2-40B4-BE49-F238E27FC236}">
              <a16:creationId xmlns:a16="http://schemas.microsoft.com/office/drawing/2014/main" id="{00000000-0008-0000-0100-0000F9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07" name="【認定こども園・幼稚園・保育所】&#10;一人当たり面積平均値テキスト">
          <a:extLst>
            <a:ext uri="{FF2B5EF4-FFF2-40B4-BE49-F238E27FC236}">
              <a16:creationId xmlns:a16="http://schemas.microsoft.com/office/drawing/2014/main" id="{00000000-0008-0000-0100-0000FB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3084</xdr:rowOff>
    </xdr:from>
    <xdr:to>
      <xdr:col>116</xdr:col>
      <xdr:colOff>114300</xdr:colOff>
      <xdr:row>39</xdr:row>
      <xdr:rowOff>104684</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22110700" y="66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25961</xdr:rowOff>
    </xdr:from>
    <xdr:ext cx="469744" cy="259045"/>
    <xdr:sp macro="" textlink="">
      <xdr:nvSpPr>
        <xdr:cNvPr id="518" name="【認定こども園・幼稚園・保育所】&#10;一人当たり面積該当値テキスト">
          <a:extLst>
            <a:ext uri="{FF2B5EF4-FFF2-40B4-BE49-F238E27FC236}">
              <a16:creationId xmlns:a16="http://schemas.microsoft.com/office/drawing/2014/main" id="{00000000-0008-0000-0100-000006020000}"/>
            </a:ext>
          </a:extLst>
        </xdr:cNvPr>
        <xdr:cNvSpPr txBox="1"/>
      </xdr:nvSpPr>
      <xdr:spPr>
        <a:xfrm>
          <a:off x="22199600"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18324</xdr:rowOff>
    </xdr:from>
    <xdr:to>
      <xdr:col>112</xdr:col>
      <xdr:colOff>38100</xdr:colOff>
      <xdr:row>39</xdr:row>
      <xdr:rowOff>119924</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21272500" y="67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53884</xdr:rowOff>
    </xdr:from>
    <xdr:to>
      <xdr:col>116</xdr:col>
      <xdr:colOff>63500</xdr:colOff>
      <xdr:row>39</xdr:row>
      <xdr:rowOff>69124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21323300" y="674043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21" name="n_1aveValue【認定こども園・幼稚園・保育所】&#10;一人当たり面積">
          <a:extLst>
            <a:ext uri="{FF2B5EF4-FFF2-40B4-BE49-F238E27FC236}">
              <a16:creationId xmlns:a16="http://schemas.microsoft.com/office/drawing/2014/main" id="{00000000-0008-0000-0100-00000902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22" name="n_2aveValue【認定こども園・幼稚園・保育所】&#10;一人当たり面積">
          <a:extLst>
            <a:ext uri="{FF2B5EF4-FFF2-40B4-BE49-F238E27FC236}">
              <a16:creationId xmlns:a16="http://schemas.microsoft.com/office/drawing/2014/main" id="{00000000-0008-0000-0100-00000A02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3" name="n_3aveValue【認定こども園・幼稚園・保育所】&#10;一人当たり面積">
          <a:extLst>
            <a:ext uri="{FF2B5EF4-FFF2-40B4-BE49-F238E27FC236}">
              <a16:creationId xmlns:a16="http://schemas.microsoft.com/office/drawing/2014/main" id="{00000000-0008-0000-0100-00000B02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136451</xdr:rowOff>
    </xdr:from>
    <xdr:ext cx="469744" cy="259045"/>
    <xdr:sp macro="" textlink="">
      <xdr:nvSpPr>
        <xdr:cNvPr id="524" name="n_1mainValue【認定こども園・幼稚園・保育所】&#10;一人当たり面積">
          <a:extLst>
            <a:ext uri="{FF2B5EF4-FFF2-40B4-BE49-F238E27FC236}">
              <a16:creationId xmlns:a16="http://schemas.microsoft.com/office/drawing/2014/main" id="{00000000-0008-0000-0100-00000C020000}"/>
            </a:ext>
          </a:extLst>
        </xdr:cNvPr>
        <xdr:cNvSpPr txBox="1"/>
      </xdr:nvSpPr>
      <xdr:spPr>
        <a:xfrm>
          <a:off x="21075727"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学校施設】&#10;有形固定資産減価償却率グラフ枠">
          <a:extLst>
            <a:ext uri="{FF2B5EF4-FFF2-40B4-BE49-F238E27FC236}">
              <a16:creationId xmlns:a16="http://schemas.microsoft.com/office/drawing/2014/main" id="{00000000-0008-0000-0100-00002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1" name="【学校施設】&#10;有形固定資産減価償却率最小値テキスト">
          <a:extLst>
            <a:ext uri="{FF2B5EF4-FFF2-40B4-BE49-F238E27FC236}">
              <a16:creationId xmlns:a16="http://schemas.microsoft.com/office/drawing/2014/main" id="{00000000-0008-0000-0100-000027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3" name="【学校施設】&#10;有形固定資産減価償却率最大値テキスト">
          <a:extLst>
            <a:ext uri="{FF2B5EF4-FFF2-40B4-BE49-F238E27FC236}">
              <a16:creationId xmlns:a16="http://schemas.microsoft.com/office/drawing/2014/main" id="{00000000-0008-0000-0100-000029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55" name="【学校施設】&#10;有形固定資産減価償却率平均値テキスト">
          <a:extLst>
            <a:ext uri="{FF2B5EF4-FFF2-40B4-BE49-F238E27FC236}">
              <a16:creationId xmlns:a16="http://schemas.microsoft.com/office/drawing/2014/main" id="{00000000-0008-0000-0100-00002B02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566" name="【学校施設】&#10;有形固定資産減価償却率該当値テキスト">
          <a:extLst>
            <a:ext uri="{FF2B5EF4-FFF2-40B4-BE49-F238E27FC236}">
              <a16:creationId xmlns:a16="http://schemas.microsoft.com/office/drawing/2014/main" id="{00000000-0008-0000-0100-000036020000}"/>
            </a:ext>
          </a:extLst>
        </xdr:cNvPr>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146776</xdr:rowOff>
    </xdr:from>
    <xdr:to>
      <xdr:col>81</xdr:col>
      <xdr:colOff>101600</xdr:colOff>
      <xdr:row>57</xdr:row>
      <xdr:rowOff>76926</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5430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26126</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5481300" y="97726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9616</xdr:rowOff>
    </xdr:from>
    <xdr:to>
      <xdr:col>76</xdr:col>
      <xdr:colOff>165100</xdr:colOff>
      <xdr:row>57</xdr:row>
      <xdr:rowOff>111216</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4541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26126</xdr:rowOff>
    </xdr:from>
    <xdr:to>
      <xdr:col>81</xdr:col>
      <xdr:colOff>50800</xdr:colOff>
      <xdr:row>57</xdr:row>
      <xdr:rowOff>60416</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14592300" y="9798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71" name="n_1aveValue【学校施設】&#10;有形固定資産減価償却率">
          <a:extLst>
            <a:ext uri="{FF2B5EF4-FFF2-40B4-BE49-F238E27FC236}">
              <a16:creationId xmlns:a16="http://schemas.microsoft.com/office/drawing/2014/main" id="{00000000-0008-0000-0100-00003B02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72" name="n_2aveValue【学校施設】&#10;有形固定資産減価償却率">
          <a:extLst>
            <a:ext uri="{FF2B5EF4-FFF2-40B4-BE49-F238E27FC236}">
              <a16:creationId xmlns:a16="http://schemas.microsoft.com/office/drawing/2014/main" id="{00000000-0008-0000-0100-00003C02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3" name="n_3aveValue【学校施設】&#10;有形固定資産減価償却率">
          <a:extLst>
            <a:ext uri="{FF2B5EF4-FFF2-40B4-BE49-F238E27FC236}">
              <a16:creationId xmlns:a16="http://schemas.microsoft.com/office/drawing/2014/main" id="{00000000-0008-0000-0100-00003D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93453</xdr:rowOff>
    </xdr:from>
    <xdr:ext cx="405111" cy="259045"/>
    <xdr:sp macro="" textlink="">
      <xdr:nvSpPr>
        <xdr:cNvPr id="574" name="n_1mainValue【学校施設】&#10;有形固定資産減価償却率">
          <a:extLst>
            <a:ext uri="{FF2B5EF4-FFF2-40B4-BE49-F238E27FC236}">
              <a16:creationId xmlns:a16="http://schemas.microsoft.com/office/drawing/2014/main" id="{00000000-0008-0000-0100-00003E020000}"/>
            </a:ext>
          </a:extLst>
        </xdr:cNvPr>
        <xdr:cNvSpPr txBox="1"/>
      </xdr:nvSpPr>
      <xdr:spPr>
        <a:xfrm>
          <a:off x="152660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127743</xdr:rowOff>
    </xdr:from>
    <xdr:ext cx="405111" cy="259045"/>
    <xdr:sp macro="" textlink="">
      <xdr:nvSpPr>
        <xdr:cNvPr id="575" name="n_2mainValue【学校施設】&#10;有形固定資産減価償却率">
          <a:extLst>
            <a:ext uri="{FF2B5EF4-FFF2-40B4-BE49-F238E27FC236}">
              <a16:creationId xmlns:a16="http://schemas.microsoft.com/office/drawing/2014/main" id="{00000000-0008-0000-0100-00003F020000}"/>
            </a:ext>
          </a:extLst>
        </xdr:cNvPr>
        <xdr:cNvSpPr txBox="1"/>
      </xdr:nvSpPr>
      <xdr:spPr>
        <a:xfrm>
          <a:off x="14389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00000000-0008-0000-01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2" name="【学校施設】&#10;一人当たり面積最小値テキスト">
          <a:extLst>
            <a:ext uri="{FF2B5EF4-FFF2-40B4-BE49-F238E27FC236}">
              <a16:creationId xmlns:a16="http://schemas.microsoft.com/office/drawing/2014/main" id="{00000000-0008-0000-0100-00005A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04" name="【学校施設】&#10;一人当たり面積最大値テキスト">
          <a:extLst>
            <a:ext uri="{FF2B5EF4-FFF2-40B4-BE49-F238E27FC236}">
              <a16:creationId xmlns:a16="http://schemas.microsoft.com/office/drawing/2014/main" id="{00000000-0008-0000-0100-00005C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06" name="【学校施設】&#10;一人当たり面積平均値テキスト">
          <a:extLst>
            <a:ext uri="{FF2B5EF4-FFF2-40B4-BE49-F238E27FC236}">
              <a16:creationId xmlns:a16="http://schemas.microsoft.com/office/drawing/2014/main" id="{00000000-0008-0000-0100-00005E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150858</xdr:rowOff>
    </xdr:from>
    <xdr:to>
      <xdr:col>116</xdr:col>
      <xdr:colOff>114300</xdr:colOff>
      <xdr:row>64</xdr:row>
      <xdr:rowOff>81008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2110700" y="109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617" name="【学校施設】&#10;一人当たり面積該当値テキスト">
          <a:extLst>
            <a:ext uri="{FF2B5EF4-FFF2-40B4-BE49-F238E27FC236}">
              <a16:creationId xmlns:a16="http://schemas.microsoft.com/office/drawing/2014/main" id="{00000000-0008-0000-0100-000069020000}"/>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91193</xdr:rowOff>
    </xdr:from>
    <xdr:to>
      <xdr:col>112</xdr:col>
      <xdr:colOff>38100</xdr:colOff>
      <xdr:row>64</xdr:row>
      <xdr:rowOff>21343</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21272500" y="108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141993</xdr:rowOff>
    </xdr:from>
    <xdr:to>
      <xdr:col>116</xdr:col>
      <xdr:colOff>63500</xdr:colOff>
      <xdr:row>64</xdr:row>
      <xdr:rowOff>30208</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21323300" y="10943343"/>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95047</xdr:rowOff>
    </xdr:from>
    <xdr:to>
      <xdr:col>107</xdr:col>
      <xdr:colOff>101600</xdr:colOff>
      <xdr:row>64</xdr:row>
      <xdr:rowOff>25197</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20383500" y="108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141993</xdr:rowOff>
    </xdr:from>
    <xdr:to>
      <xdr:col>111</xdr:col>
      <xdr:colOff>177800</xdr:colOff>
      <xdr:row>63</xdr:row>
      <xdr:rowOff>145847</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20434300" y="1094334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37870</xdr:rowOff>
    </xdr:from>
    <xdr:ext cx="469744" cy="259045"/>
    <xdr:sp macro="" textlink="">
      <xdr:nvSpPr>
        <xdr:cNvPr id="625" name="n_1mainValue【学校施設】&#10;一人当たり面積">
          <a:extLst>
            <a:ext uri="{FF2B5EF4-FFF2-40B4-BE49-F238E27FC236}">
              <a16:creationId xmlns:a16="http://schemas.microsoft.com/office/drawing/2014/main" id="{00000000-0008-0000-0100-000071020000}"/>
            </a:ext>
          </a:extLst>
        </xdr:cNvPr>
        <xdr:cNvSpPr txBox="1"/>
      </xdr:nvSpPr>
      <xdr:spPr>
        <a:xfrm>
          <a:off x="21075727" y="106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41724</xdr:rowOff>
    </xdr:from>
    <xdr:ext cx="469744" cy="259045"/>
    <xdr:sp macro="" textlink="">
      <xdr:nvSpPr>
        <xdr:cNvPr id="626" name="n_2mainValue【学校施設】&#10;一人当たり面積">
          <a:extLst>
            <a:ext uri="{FF2B5EF4-FFF2-40B4-BE49-F238E27FC236}">
              <a16:creationId xmlns:a16="http://schemas.microsoft.com/office/drawing/2014/main" id="{00000000-0008-0000-0100-000072020000}"/>
            </a:ext>
          </a:extLst>
        </xdr:cNvPr>
        <xdr:cNvSpPr txBox="1"/>
      </xdr:nvSpPr>
      <xdr:spPr>
        <a:xfrm>
          <a:off x="20199427" y="106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a:t>
          </a:r>
          <a:r>
            <a:rPr kumimoji="1" lang="ja-JP" altLang="en-US" sz="1100">
              <a:solidFill>
                <a:schemeClr val="dk1"/>
              </a:solidFill>
              <a:effectLst/>
              <a:latin typeface="+mn-lt"/>
              <a:ea typeface="+mn-ea"/>
              <a:cs typeface="+mn-cs"/>
            </a:rPr>
            <a:t>橋りょう・トンネル、</a:t>
          </a:r>
          <a:r>
            <a:rPr kumimoji="1" lang="ja-JP" altLang="ja-JP" sz="1100">
              <a:solidFill>
                <a:schemeClr val="dk1"/>
              </a:solidFill>
              <a:effectLst/>
              <a:latin typeface="+mn-lt"/>
              <a:ea typeface="+mn-ea"/>
              <a:cs typeface="+mn-cs"/>
            </a:rPr>
            <a:t>学校施設、公営住宅である。一方、低くなっているのは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、港湾・漁港である。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また、有形固定資産減価償却率が高くなっている施設は、一人当たり有形固定資産額が類似団体と比較して低い傾向にあるが、これは施設の老朽化により有形固定資産額が減少しているためであるといえる。</a:t>
          </a:r>
          <a:endParaRPr lang="ja-JP" altLang="ja-JP" sz="1400">
            <a:effectLst/>
          </a:endParaRPr>
        </a:p>
        <a:p>
          <a:r>
            <a:rPr kumimoji="1" lang="ja-JP" altLang="ja-JP" sz="1100">
              <a:solidFill>
                <a:schemeClr val="dk1"/>
              </a:solidFill>
              <a:effectLst/>
              <a:latin typeface="+mn-lt"/>
              <a:ea typeface="+mn-ea"/>
              <a:cs typeface="+mn-cs"/>
            </a:rPr>
            <a:t>道路、橋りょう・トンネル、学校施設、公営住宅については、個別施設ごとの長寿命化計画（個別施設計画）を令和２年度までに策定予定であり、当該計画に基づいて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00000000-0008-0000-0200-00005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00000000-0008-0000-0200-000059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00000000-0008-0000-0200-00005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00000000-0008-0000-0200-00005D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00000000-0008-0000-0200-00005E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00000000-0008-0000-0200-00005F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96" name="n_1aveValue【福祉施設】&#10;有形固定資産減価償却率">
          <a:extLst>
            <a:ext uri="{FF2B5EF4-FFF2-40B4-BE49-F238E27FC236}">
              <a16:creationId xmlns:a16="http://schemas.microsoft.com/office/drawing/2014/main" id="{00000000-0008-0000-0200-000060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98" name="n_2aveValue【福祉施設】&#10;有形固定資産減価償却率">
          <a:extLst>
            <a:ext uri="{FF2B5EF4-FFF2-40B4-BE49-F238E27FC236}">
              <a16:creationId xmlns:a16="http://schemas.microsoft.com/office/drawing/2014/main" id="{00000000-0008-0000-0200-000062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00" name="n_3aveValue【福祉施設】&#10;有形固定資産減価償却率">
          <a:extLst>
            <a:ext uri="{FF2B5EF4-FFF2-40B4-BE49-F238E27FC236}">
              <a16:creationId xmlns:a16="http://schemas.microsoft.com/office/drawing/2014/main" id="{00000000-0008-0000-0200-000064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158750</xdr:rowOff>
    </xdr:from>
    <xdr:to>
      <xdr:col>15</xdr:col>
      <xdr:colOff>101600</xdr:colOff>
      <xdr:row>86</xdr:row>
      <xdr:rowOff>88900</xdr:rowOff>
    </xdr:to>
    <xdr:sp macro="" textlink="">
      <xdr:nvSpPr>
        <xdr:cNvPr id="107" name="楕円 106">
          <a:extLst>
            <a:ext uri="{FF2B5EF4-FFF2-40B4-BE49-F238E27FC236}">
              <a16:creationId xmlns:a16="http://schemas.microsoft.com/office/drawing/2014/main" id="{00000000-0008-0000-0200-00006B000000}"/>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86</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2908300" y="14211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109" name="n_1mainValue【福祉施設】&#10;有形固定資産減価償却率">
          <a:extLst>
            <a:ext uri="{FF2B5EF4-FFF2-40B4-BE49-F238E27FC236}">
              <a16:creationId xmlns:a16="http://schemas.microsoft.com/office/drawing/2014/main" id="{00000000-0008-0000-0200-00006D00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110" name="n_2mainValue【福祉施設】&#10;有形固定資産減価償却率">
          <a:extLst>
            <a:ext uri="{FF2B5EF4-FFF2-40B4-BE49-F238E27FC236}">
              <a16:creationId xmlns:a16="http://schemas.microsoft.com/office/drawing/2014/main" id="{00000000-0008-0000-0200-00006E000000}"/>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5" name="【福祉施設】&#10;一人当たり面積グラフ枠">
          <a:extLst>
            <a:ext uri="{FF2B5EF4-FFF2-40B4-BE49-F238E27FC236}">
              <a16:creationId xmlns:a16="http://schemas.microsoft.com/office/drawing/2014/main" id="{00000000-0008-0000-0200-00008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37" name="【福祉施設】&#10;一人当たり面積最小値テキスト">
          <a:extLst>
            <a:ext uri="{FF2B5EF4-FFF2-40B4-BE49-F238E27FC236}">
              <a16:creationId xmlns:a16="http://schemas.microsoft.com/office/drawing/2014/main" id="{00000000-0008-0000-0200-000089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39" name="【福祉施設】&#10;一人当たり面積最大値テキスト">
          <a:extLst>
            <a:ext uri="{FF2B5EF4-FFF2-40B4-BE49-F238E27FC236}">
              <a16:creationId xmlns:a16="http://schemas.microsoft.com/office/drawing/2014/main" id="{00000000-0008-0000-0200-00008B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141" name="【福祉施設】&#10;一人当たり面積平均値テキスト">
          <a:extLst>
            <a:ext uri="{FF2B5EF4-FFF2-40B4-BE49-F238E27FC236}">
              <a16:creationId xmlns:a16="http://schemas.microsoft.com/office/drawing/2014/main" id="{00000000-0008-0000-0200-00008D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44" name="n_1aveValue【福祉施設】&#10;一人当たり面積">
          <a:extLst>
            <a:ext uri="{FF2B5EF4-FFF2-40B4-BE49-F238E27FC236}">
              <a16:creationId xmlns:a16="http://schemas.microsoft.com/office/drawing/2014/main" id="{00000000-0008-0000-0200-000090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46" name="n_2aveValue【福祉施設】&#10;一人当たり面積">
          <a:extLst>
            <a:ext uri="{FF2B5EF4-FFF2-40B4-BE49-F238E27FC236}">
              <a16:creationId xmlns:a16="http://schemas.microsoft.com/office/drawing/2014/main" id="{00000000-0008-0000-0200-000092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148" name="n_3aveValue【福祉施設】&#10;一人当たり面積">
          <a:extLst>
            <a:ext uri="{FF2B5EF4-FFF2-40B4-BE49-F238E27FC236}">
              <a16:creationId xmlns:a16="http://schemas.microsoft.com/office/drawing/2014/main" id="{00000000-0008-0000-0200-000094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38898</xdr:rowOff>
    </xdr:from>
    <xdr:to>
      <xdr:col>50</xdr:col>
      <xdr:colOff>165100</xdr:colOff>
      <xdr:row>85</xdr:row>
      <xdr:rowOff>140498</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9588500" y="146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133277</xdr:rowOff>
    </xdr:from>
    <xdr:to>
      <xdr:col>46</xdr:col>
      <xdr:colOff>38100</xdr:colOff>
      <xdr:row>86</xdr:row>
      <xdr:rowOff>63427</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8699500" y="14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89698</xdr:rowOff>
    </xdr:from>
    <xdr:to>
      <xdr:col>50</xdr:col>
      <xdr:colOff>114300</xdr:colOff>
      <xdr:row>86</xdr:row>
      <xdr:rowOff>12627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8750300" y="14662948"/>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131625</xdr:rowOff>
    </xdr:from>
    <xdr:ext cx="469744" cy="259045"/>
    <xdr:sp macro="" textlink="">
      <xdr:nvSpPr>
        <xdr:cNvPr id="157" name="n_1mainValue【福祉施設】&#10;一人当たり面積">
          <a:extLst>
            <a:ext uri="{FF2B5EF4-FFF2-40B4-BE49-F238E27FC236}">
              <a16:creationId xmlns:a16="http://schemas.microsoft.com/office/drawing/2014/main" id="{00000000-0008-0000-0200-00009D000000}"/>
            </a:ext>
          </a:extLst>
        </xdr:cNvPr>
        <xdr:cNvSpPr txBox="1"/>
      </xdr:nvSpPr>
      <xdr:spPr>
        <a:xfrm>
          <a:off x="9391727" y="1470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54554</xdr:rowOff>
    </xdr:from>
    <xdr:ext cx="469744" cy="259045"/>
    <xdr:sp macro="" textlink="">
      <xdr:nvSpPr>
        <xdr:cNvPr id="158" name="n_2mainValue【福祉施設】&#10;一人当たり面積">
          <a:extLst>
            <a:ext uri="{FF2B5EF4-FFF2-40B4-BE49-F238E27FC236}">
              <a16:creationId xmlns:a16="http://schemas.microsoft.com/office/drawing/2014/main" id="{00000000-0008-0000-0200-00009E000000}"/>
            </a:ext>
          </a:extLst>
        </xdr:cNvPr>
        <xdr:cNvSpPr txBox="1"/>
      </xdr:nvSpPr>
      <xdr:spPr>
        <a:xfrm>
          <a:off x="8515427" y="147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7" name="【一般廃棄物処理施設】&#10;有形固定資産減価償却率グラフ枠">
          <a:extLst>
            <a:ext uri="{FF2B5EF4-FFF2-40B4-BE49-F238E27FC236}">
              <a16:creationId xmlns:a16="http://schemas.microsoft.com/office/drawing/2014/main" id="{00000000-0008-0000-0200-0000C5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199" name="【一般廃棄物処理施設】&#10;有形固定資産減価償却率最小値テキスト">
          <a:extLst>
            <a:ext uri="{FF2B5EF4-FFF2-40B4-BE49-F238E27FC236}">
              <a16:creationId xmlns:a16="http://schemas.microsoft.com/office/drawing/2014/main" id="{00000000-0008-0000-0200-0000C700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01" name="【一般廃棄物処理施設】&#10;有形固定資産減価償却率最大値テキスト">
          <a:extLst>
            <a:ext uri="{FF2B5EF4-FFF2-40B4-BE49-F238E27FC236}">
              <a16:creationId xmlns:a16="http://schemas.microsoft.com/office/drawing/2014/main" id="{00000000-0008-0000-0200-0000C900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03" name="【一般廃棄物処理施設】&#10;有形固定資産減価償却率平均値テキスト">
          <a:extLst>
            <a:ext uri="{FF2B5EF4-FFF2-40B4-BE49-F238E27FC236}">
              <a16:creationId xmlns:a16="http://schemas.microsoft.com/office/drawing/2014/main" id="{00000000-0008-0000-0200-0000CB00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06" name="n_1aveValue【一般廃棄物処理施設】&#10;有形固定資産減価償却率">
          <a:extLst>
            <a:ext uri="{FF2B5EF4-FFF2-40B4-BE49-F238E27FC236}">
              <a16:creationId xmlns:a16="http://schemas.microsoft.com/office/drawing/2014/main" id="{00000000-0008-0000-0200-0000CE00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08" name="n_2aveValue【一般廃棄物処理施設】&#10;有形固定資産減価償却率">
          <a:extLst>
            <a:ext uri="{FF2B5EF4-FFF2-40B4-BE49-F238E27FC236}">
              <a16:creationId xmlns:a16="http://schemas.microsoft.com/office/drawing/2014/main" id="{00000000-0008-0000-0200-0000D000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10" name="n_3aveValue【一般廃棄物処理施設】&#10;有形固定資産減価償却率">
          <a:extLst>
            <a:ext uri="{FF2B5EF4-FFF2-40B4-BE49-F238E27FC236}">
              <a16:creationId xmlns:a16="http://schemas.microsoft.com/office/drawing/2014/main" id="{00000000-0008-0000-0200-0000D200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74930</xdr:rowOff>
    </xdr:from>
    <xdr:to>
      <xdr:col>76</xdr:col>
      <xdr:colOff>165100</xdr:colOff>
      <xdr:row>36</xdr:row>
      <xdr:rowOff>5080</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14541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21607</xdr:rowOff>
    </xdr:from>
    <xdr:ext cx="405111" cy="259045"/>
    <xdr:sp macro="" textlink="">
      <xdr:nvSpPr>
        <xdr:cNvPr id="217" name="n_2mainValue【一般廃棄物処理施設】&#10;有形固定資産減価償却率">
          <a:extLst>
            <a:ext uri="{FF2B5EF4-FFF2-40B4-BE49-F238E27FC236}">
              <a16:creationId xmlns:a16="http://schemas.microsoft.com/office/drawing/2014/main" id="{00000000-0008-0000-0200-0000D9000000}"/>
            </a:ext>
          </a:extLst>
        </xdr:cNvPr>
        <xdr:cNvSpPr txBox="1"/>
      </xdr:nvSpPr>
      <xdr:spPr>
        <a:xfrm>
          <a:off x="14389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0" name="【一般廃棄物処理施設】&#10;一人当たり有形固定資産（償却資産）額グラフ枠">
          <a:extLst>
            <a:ext uri="{FF2B5EF4-FFF2-40B4-BE49-F238E27FC236}">
              <a16:creationId xmlns:a16="http://schemas.microsoft.com/office/drawing/2014/main" id="{00000000-0008-0000-0200-0000F0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42" name="【一般廃棄物処理施設】&#10;一人当たり有形固定資産（償却資産）額最小値テキスト">
          <a:extLst>
            <a:ext uri="{FF2B5EF4-FFF2-40B4-BE49-F238E27FC236}">
              <a16:creationId xmlns:a16="http://schemas.microsoft.com/office/drawing/2014/main" id="{00000000-0008-0000-0200-0000F200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44" name="【一般廃棄物処理施設】&#10;一人当たり有形固定資産（償却資産）額最大値テキスト">
          <a:extLst>
            <a:ext uri="{FF2B5EF4-FFF2-40B4-BE49-F238E27FC236}">
              <a16:creationId xmlns:a16="http://schemas.microsoft.com/office/drawing/2014/main" id="{00000000-0008-0000-0200-0000F400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46" name="【一般廃棄物処理施設】&#10;一人当たり有形固定資産（償却資産）額平均値テキスト">
          <a:extLst>
            <a:ext uri="{FF2B5EF4-FFF2-40B4-BE49-F238E27FC236}">
              <a16:creationId xmlns:a16="http://schemas.microsoft.com/office/drawing/2014/main" id="{00000000-0008-0000-0200-0000F600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49" name="n_1aveValue【一般廃棄物処理施設】&#10;一人当たり有形固定資産（償却資産）額">
          <a:extLst>
            <a:ext uri="{FF2B5EF4-FFF2-40B4-BE49-F238E27FC236}">
              <a16:creationId xmlns:a16="http://schemas.microsoft.com/office/drawing/2014/main" id="{00000000-0008-0000-0200-0000F900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51" name="n_2aveValue【一般廃棄物処理施設】&#10;一人当たり有形固定資産（償却資産）額">
          <a:extLst>
            <a:ext uri="{FF2B5EF4-FFF2-40B4-BE49-F238E27FC236}">
              <a16:creationId xmlns:a16="http://schemas.microsoft.com/office/drawing/2014/main" id="{00000000-0008-0000-0200-0000FB00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53" name="n_3aveValue【一般廃棄物処理施設】&#10;一人当たり有形固定資産（償却資産）額">
          <a:extLst>
            <a:ext uri="{FF2B5EF4-FFF2-40B4-BE49-F238E27FC236}">
              <a16:creationId xmlns:a16="http://schemas.microsoft.com/office/drawing/2014/main" id="{00000000-0008-0000-0200-0000FD00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16279</xdr:rowOff>
    </xdr:from>
    <xdr:to>
      <xdr:col>107</xdr:col>
      <xdr:colOff>101600</xdr:colOff>
      <xdr:row>41</xdr:row>
      <xdr:rowOff>117879</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20383500" y="70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109006</xdr:rowOff>
    </xdr:from>
    <xdr:ext cx="599010" cy="259045"/>
    <xdr:sp macro="" textlink="">
      <xdr:nvSpPr>
        <xdr:cNvPr id="260" name="n_2mainValue【一般廃棄物処理施設】&#10;一人当たり有形固定資産（償却資産）額">
          <a:extLst>
            <a:ext uri="{FF2B5EF4-FFF2-40B4-BE49-F238E27FC236}">
              <a16:creationId xmlns:a16="http://schemas.microsoft.com/office/drawing/2014/main" id="{00000000-0008-0000-0200-000004010000}"/>
            </a:ext>
          </a:extLst>
        </xdr:cNvPr>
        <xdr:cNvSpPr txBox="1"/>
      </xdr:nvSpPr>
      <xdr:spPr>
        <a:xfrm>
          <a:off x="20134795" y="71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a:extLst>
            <a:ext uri="{FF2B5EF4-FFF2-40B4-BE49-F238E27FC236}">
              <a16:creationId xmlns:a16="http://schemas.microsoft.com/office/drawing/2014/main" id="{00000000-0008-0000-0200-00002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03" name="【消防施設】&#10;有形固定資産減価償却率最小値テキスト">
          <a:extLst>
            <a:ext uri="{FF2B5EF4-FFF2-40B4-BE49-F238E27FC236}">
              <a16:creationId xmlns:a16="http://schemas.microsoft.com/office/drawing/2014/main" id="{00000000-0008-0000-0200-00002F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5" name="【消防施設】&#10;有形固定資産減価償却率最大値テキスト">
          <a:extLst>
            <a:ext uri="{FF2B5EF4-FFF2-40B4-BE49-F238E27FC236}">
              <a16:creationId xmlns:a16="http://schemas.microsoft.com/office/drawing/2014/main" id="{00000000-0008-0000-0200-00003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07" name="【消防施設】&#10;有形固定資産減価償却率平均値テキスト">
          <a:extLst>
            <a:ext uri="{FF2B5EF4-FFF2-40B4-BE49-F238E27FC236}">
              <a16:creationId xmlns:a16="http://schemas.microsoft.com/office/drawing/2014/main" id="{00000000-0008-0000-0200-000033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10" name="n_1aveValue【消防施設】&#10;有形固定資産減価償却率">
          <a:extLst>
            <a:ext uri="{FF2B5EF4-FFF2-40B4-BE49-F238E27FC236}">
              <a16:creationId xmlns:a16="http://schemas.microsoft.com/office/drawing/2014/main" id="{00000000-0008-0000-0200-000036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12" name="n_2aveValue【消防施設】&#10;有形固定資産減価償却率">
          <a:extLst>
            <a:ext uri="{FF2B5EF4-FFF2-40B4-BE49-F238E27FC236}">
              <a16:creationId xmlns:a16="http://schemas.microsoft.com/office/drawing/2014/main" id="{00000000-0008-0000-0200-000038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14" name="n_3aveValue【消防施設】&#10;有形固定資産減価償却率">
          <a:extLst>
            <a:ext uri="{FF2B5EF4-FFF2-40B4-BE49-F238E27FC236}">
              <a16:creationId xmlns:a16="http://schemas.microsoft.com/office/drawing/2014/main" id="{00000000-0008-0000-0200-00003A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321" name="【消防施設】&#10;有形固定資産減価償却率該当値テキスト">
          <a:extLst>
            <a:ext uri="{FF2B5EF4-FFF2-40B4-BE49-F238E27FC236}">
              <a16:creationId xmlns:a16="http://schemas.microsoft.com/office/drawing/2014/main" id="{00000000-0008-0000-0200-000041010000}"/>
            </a:ext>
          </a:extLst>
        </xdr:cNvPr>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31387</xdr:rowOff>
    </xdr:from>
    <xdr:to>
      <xdr:col>81</xdr:col>
      <xdr:colOff>101600</xdr:colOff>
      <xdr:row>80</xdr:row>
      <xdr:rowOff>132987</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5430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82187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5481300" y="137736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129539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flipV="1">
          <a:off x="14592300" y="137981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149514</xdr:rowOff>
    </xdr:from>
    <xdr:ext cx="405111" cy="259045"/>
    <xdr:sp macro="" textlink="">
      <xdr:nvSpPr>
        <xdr:cNvPr id="326" name="n_1mainValue【消防施設】&#10;有形固定資産減価償却率">
          <a:extLst>
            <a:ext uri="{FF2B5EF4-FFF2-40B4-BE49-F238E27FC236}">
              <a16:creationId xmlns:a16="http://schemas.microsoft.com/office/drawing/2014/main" id="{00000000-0008-0000-0200-000046010000}"/>
            </a:ext>
          </a:extLst>
        </xdr:cNvPr>
        <xdr:cNvSpPr txBox="1"/>
      </xdr:nvSpPr>
      <xdr:spPr>
        <a:xfrm>
          <a:off x="152660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327" name="n_2mainValue【消防施設】&#10;有形固定資産減価償却率">
          <a:extLst>
            <a:ext uri="{FF2B5EF4-FFF2-40B4-BE49-F238E27FC236}">
              <a16:creationId xmlns:a16="http://schemas.microsoft.com/office/drawing/2014/main" id="{00000000-0008-0000-0200-000047010000}"/>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0" name="【消防施設】&#10;一人当たり面積グラフ枠">
          <a:extLst>
            <a:ext uri="{FF2B5EF4-FFF2-40B4-BE49-F238E27FC236}">
              <a16:creationId xmlns:a16="http://schemas.microsoft.com/office/drawing/2014/main" id="{00000000-0008-0000-0200-00005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52" name="【消防施設】&#10;一人当たり面積最小値テキスト">
          <a:extLst>
            <a:ext uri="{FF2B5EF4-FFF2-40B4-BE49-F238E27FC236}">
              <a16:creationId xmlns:a16="http://schemas.microsoft.com/office/drawing/2014/main" id="{00000000-0008-0000-0200-000060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54" name="【消防施設】&#10;一人当たり面積最大値テキスト">
          <a:extLst>
            <a:ext uri="{FF2B5EF4-FFF2-40B4-BE49-F238E27FC236}">
              <a16:creationId xmlns:a16="http://schemas.microsoft.com/office/drawing/2014/main" id="{00000000-0008-0000-0200-000062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356" name="【消防施設】&#10;一人当たり面積平均値テキスト">
          <a:extLst>
            <a:ext uri="{FF2B5EF4-FFF2-40B4-BE49-F238E27FC236}">
              <a16:creationId xmlns:a16="http://schemas.microsoft.com/office/drawing/2014/main" id="{00000000-0008-0000-0200-00006401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359" name="n_1aveValue【消防施設】&#10;一人当たり面積">
          <a:extLst>
            <a:ext uri="{FF2B5EF4-FFF2-40B4-BE49-F238E27FC236}">
              <a16:creationId xmlns:a16="http://schemas.microsoft.com/office/drawing/2014/main" id="{00000000-0008-0000-0200-000067010000}"/>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361" name="n_2aveValue【消防施設】&#10;一人当たり面積">
          <a:extLst>
            <a:ext uri="{FF2B5EF4-FFF2-40B4-BE49-F238E27FC236}">
              <a16:creationId xmlns:a16="http://schemas.microsoft.com/office/drawing/2014/main" id="{00000000-0008-0000-0200-00006901000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63" name="n_3aveValue【消防施設】&#10;一人当たり面積">
          <a:extLst>
            <a:ext uri="{FF2B5EF4-FFF2-40B4-BE49-F238E27FC236}">
              <a16:creationId xmlns:a16="http://schemas.microsoft.com/office/drawing/2014/main" id="{00000000-0008-0000-0200-00006B01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90742</xdr:rowOff>
    </xdr:from>
    <xdr:to>
      <xdr:col>116</xdr:col>
      <xdr:colOff>114300</xdr:colOff>
      <xdr:row>86</xdr:row>
      <xdr:rowOff>20892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22110700" y="146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113619</xdr:rowOff>
    </xdr:from>
    <xdr:ext cx="469744" cy="259045"/>
    <xdr:sp macro="" textlink="">
      <xdr:nvSpPr>
        <xdr:cNvPr id="370" name="【消防施設】&#10;一人当たり面積該当値テキスト">
          <a:extLst>
            <a:ext uri="{FF2B5EF4-FFF2-40B4-BE49-F238E27FC236}">
              <a16:creationId xmlns:a16="http://schemas.microsoft.com/office/drawing/2014/main" id="{00000000-0008-0000-0200-000072010000}"/>
            </a:ext>
          </a:extLst>
        </xdr:cNvPr>
        <xdr:cNvSpPr txBox="1"/>
      </xdr:nvSpPr>
      <xdr:spPr>
        <a:xfrm>
          <a:off x="22199600" y="1451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94932</xdr:rowOff>
    </xdr:from>
    <xdr:to>
      <xdr:col>112</xdr:col>
      <xdr:colOff>38100</xdr:colOff>
      <xdr:row>86</xdr:row>
      <xdr:rowOff>25082</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21272500" y="146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141542</xdr:rowOff>
    </xdr:from>
    <xdr:to>
      <xdr:col>116</xdr:col>
      <xdr:colOff>63500</xdr:colOff>
      <xdr:row>85</xdr:row>
      <xdr:rowOff>145732</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1323300" y="14714792"/>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90551</xdr:rowOff>
    </xdr:from>
    <xdr:to>
      <xdr:col>107</xdr:col>
      <xdr:colOff>101600</xdr:colOff>
      <xdr:row>84</xdr:row>
      <xdr:rowOff>20701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20383500" y="143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141351</xdr:rowOff>
    </xdr:from>
    <xdr:to>
      <xdr:col>111</xdr:col>
      <xdr:colOff>177800</xdr:colOff>
      <xdr:row>85</xdr:row>
      <xdr:rowOff>145732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0434300" y="14371701"/>
          <a:ext cx="889000" cy="3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41609</xdr:rowOff>
    </xdr:from>
    <xdr:ext cx="469744" cy="259045"/>
    <xdr:sp macro="" textlink="">
      <xdr:nvSpPr>
        <xdr:cNvPr id="375" name="n_1mainValue【消防施設】&#10;一人当たり面積">
          <a:extLst>
            <a:ext uri="{FF2B5EF4-FFF2-40B4-BE49-F238E27FC236}">
              <a16:creationId xmlns:a16="http://schemas.microsoft.com/office/drawing/2014/main" id="{00000000-0008-0000-0200-000077010000}"/>
            </a:ext>
          </a:extLst>
        </xdr:cNvPr>
        <xdr:cNvSpPr txBox="1"/>
      </xdr:nvSpPr>
      <xdr:spPr>
        <a:xfrm>
          <a:off x="21075727" y="1444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37228</xdr:rowOff>
    </xdr:from>
    <xdr:ext cx="469744" cy="259045"/>
    <xdr:sp macro="" textlink="">
      <xdr:nvSpPr>
        <xdr:cNvPr id="376" name="n_2mainValue【消防施設】&#10;一人当たり面積">
          <a:extLst>
            <a:ext uri="{FF2B5EF4-FFF2-40B4-BE49-F238E27FC236}">
              <a16:creationId xmlns:a16="http://schemas.microsoft.com/office/drawing/2014/main" id="{00000000-0008-0000-0200-000078010000}"/>
            </a:ext>
          </a:extLst>
        </xdr:cNvPr>
        <xdr:cNvSpPr txBox="1"/>
      </xdr:nvSpPr>
      <xdr:spPr>
        <a:xfrm>
          <a:off x="201994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9" name="【庁舎】&#10;有形固定資産減価償却率グラフ枠">
          <a:extLst>
            <a:ext uri="{FF2B5EF4-FFF2-40B4-BE49-F238E27FC236}">
              <a16:creationId xmlns:a16="http://schemas.microsoft.com/office/drawing/2014/main" id="{00000000-0008-0000-0200-00008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01" name="【庁舎】&#10;有形固定資産減価償却率最小値テキスト">
          <a:extLst>
            <a:ext uri="{FF2B5EF4-FFF2-40B4-BE49-F238E27FC236}">
              <a16:creationId xmlns:a16="http://schemas.microsoft.com/office/drawing/2014/main" id="{00000000-0008-0000-0200-000091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03" name="【庁舎】&#10;有形固定資産減価償却率最大値テキスト">
          <a:extLst>
            <a:ext uri="{FF2B5EF4-FFF2-40B4-BE49-F238E27FC236}">
              <a16:creationId xmlns:a16="http://schemas.microsoft.com/office/drawing/2014/main" id="{00000000-0008-0000-0200-000093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05" name="【庁舎】&#10;有形固定資産減価償却率平均値テキスト">
          <a:extLst>
            <a:ext uri="{FF2B5EF4-FFF2-40B4-BE49-F238E27FC236}">
              <a16:creationId xmlns:a16="http://schemas.microsoft.com/office/drawing/2014/main" id="{00000000-0008-0000-0200-00009501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08" name="n_1aveValue【庁舎】&#10;有形固定資産減価償却率">
          <a:extLst>
            <a:ext uri="{FF2B5EF4-FFF2-40B4-BE49-F238E27FC236}">
              <a16:creationId xmlns:a16="http://schemas.microsoft.com/office/drawing/2014/main" id="{00000000-0008-0000-0200-00009801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10" name="n_2aveValue【庁舎】&#10;有形固定資産減価償却率">
          <a:extLst>
            <a:ext uri="{FF2B5EF4-FFF2-40B4-BE49-F238E27FC236}">
              <a16:creationId xmlns:a16="http://schemas.microsoft.com/office/drawing/2014/main" id="{00000000-0008-0000-0200-00009A01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12" name="n_3aveValue【庁舎】&#10;有形固定資産減価償却率">
          <a:extLst>
            <a:ext uri="{FF2B5EF4-FFF2-40B4-BE49-F238E27FC236}">
              <a16:creationId xmlns:a16="http://schemas.microsoft.com/office/drawing/2014/main" id="{00000000-0008-0000-0200-00009C01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7620</xdr:rowOff>
    </xdr:from>
    <xdr:to>
      <xdr:col>85</xdr:col>
      <xdr:colOff>177800</xdr:colOff>
      <xdr:row>103</xdr:row>
      <xdr:rowOff>109220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62687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30497</xdr:rowOff>
    </xdr:from>
    <xdr:ext cx="405111" cy="259045"/>
    <xdr:sp macro="" textlink="">
      <xdr:nvSpPr>
        <xdr:cNvPr id="419" name="【庁舎】&#10;有形固定資産減価償却率該当値テキスト">
          <a:extLst>
            <a:ext uri="{FF2B5EF4-FFF2-40B4-BE49-F238E27FC236}">
              <a16:creationId xmlns:a16="http://schemas.microsoft.com/office/drawing/2014/main" id="{00000000-0008-0000-0200-0000A3010000}"/>
            </a:ext>
          </a:extLst>
        </xdr:cNvPr>
        <xdr:cNvSpPr txBox="1"/>
      </xdr:nvSpPr>
      <xdr:spPr>
        <a:xfrm>
          <a:off x="16357600"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58420</xdr:rowOff>
    </xdr:from>
    <xdr:to>
      <xdr:col>85</xdr:col>
      <xdr:colOff>127000</xdr:colOff>
      <xdr:row>103</xdr:row>
      <xdr:rowOff>80011</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5481300" y="177177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80011</xdr:rowOff>
    </xdr:from>
    <xdr:to>
      <xdr:col>81</xdr:col>
      <xdr:colOff>50800</xdr:colOff>
      <xdr:row>103</xdr:row>
      <xdr:rowOff>80011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4592300" y="17739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424" name="n_1mainValue【庁舎】&#10;有形固定資産減価償却率">
          <a:extLst>
            <a:ext uri="{FF2B5EF4-FFF2-40B4-BE49-F238E27FC236}">
              <a16:creationId xmlns:a16="http://schemas.microsoft.com/office/drawing/2014/main" id="{00000000-0008-0000-0200-0000A8010000}"/>
            </a:ext>
          </a:extLst>
        </xdr:cNvPr>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147338</xdr:rowOff>
    </xdr:from>
    <xdr:ext cx="405111" cy="259045"/>
    <xdr:sp macro="" textlink="">
      <xdr:nvSpPr>
        <xdr:cNvPr id="425" name="n_2mainValue【庁舎】&#10;有形固定資産減価償却率">
          <a:extLst>
            <a:ext uri="{FF2B5EF4-FFF2-40B4-BE49-F238E27FC236}">
              <a16:creationId xmlns:a16="http://schemas.microsoft.com/office/drawing/2014/main" id="{00000000-0008-0000-0200-0000A9010000}"/>
            </a:ext>
          </a:extLst>
        </xdr:cNvPr>
        <xdr:cNvSpPr txBox="1"/>
      </xdr:nvSpPr>
      <xdr:spPr>
        <a:xfrm>
          <a:off x="14389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8" name="【庁舎】&#10;一人当たり面積グラフ枠">
          <a:extLst>
            <a:ext uri="{FF2B5EF4-FFF2-40B4-BE49-F238E27FC236}">
              <a16:creationId xmlns:a16="http://schemas.microsoft.com/office/drawing/2014/main" id="{00000000-0008-0000-0200-0000C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50" name="【庁舎】&#10;一人当たり面積最小値テキスト">
          <a:extLst>
            <a:ext uri="{FF2B5EF4-FFF2-40B4-BE49-F238E27FC236}">
              <a16:creationId xmlns:a16="http://schemas.microsoft.com/office/drawing/2014/main" id="{00000000-0008-0000-0200-0000C201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52" name="【庁舎】&#10;一人当たり面積最大値テキスト">
          <a:extLst>
            <a:ext uri="{FF2B5EF4-FFF2-40B4-BE49-F238E27FC236}">
              <a16:creationId xmlns:a16="http://schemas.microsoft.com/office/drawing/2014/main" id="{00000000-0008-0000-0200-0000C401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54" name="【庁舎】&#10;一人当たり面積平均値テキスト">
          <a:extLst>
            <a:ext uri="{FF2B5EF4-FFF2-40B4-BE49-F238E27FC236}">
              <a16:creationId xmlns:a16="http://schemas.microsoft.com/office/drawing/2014/main" id="{00000000-0008-0000-0200-0000C601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57" name="n_1aveValue【庁舎】&#10;一人当たり面積">
          <a:extLst>
            <a:ext uri="{FF2B5EF4-FFF2-40B4-BE49-F238E27FC236}">
              <a16:creationId xmlns:a16="http://schemas.microsoft.com/office/drawing/2014/main" id="{00000000-0008-0000-0200-0000C901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459" name="n_2aveValue【庁舎】&#10;一人当たり面積">
          <a:extLst>
            <a:ext uri="{FF2B5EF4-FFF2-40B4-BE49-F238E27FC236}">
              <a16:creationId xmlns:a16="http://schemas.microsoft.com/office/drawing/2014/main" id="{00000000-0008-0000-0200-0000CB01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61" name="n_3aveValue【庁舎】&#10;一人当たり面積">
          <a:extLst>
            <a:ext uri="{FF2B5EF4-FFF2-40B4-BE49-F238E27FC236}">
              <a16:creationId xmlns:a16="http://schemas.microsoft.com/office/drawing/2014/main" id="{00000000-0008-0000-0200-0000CD01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145414</xdr:rowOff>
    </xdr:from>
    <xdr:to>
      <xdr:col>116</xdr:col>
      <xdr:colOff>114300</xdr:colOff>
      <xdr:row>107</xdr:row>
      <xdr:rowOff>75564</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22110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123841</xdr:rowOff>
    </xdr:from>
    <xdr:ext cx="469744" cy="259045"/>
    <xdr:sp macro="" textlink="">
      <xdr:nvSpPr>
        <xdr:cNvPr id="468" name="【庁舎】&#10;一人当たり面積該当値テキスト">
          <a:extLst>
            <a:ext uri="{FF2B5EF4-FFF2-40B4-BE49-F238E27FC236}">
              <a16:creationId xmlns:a16="http://schemas.microsoft.com/office/drawing/2014/main" id="{00000000-0008-0000-0200-0000D4010000}"/>
            </a:ext>
          </a:extLst>
        </xdr:cNvPr>
        <xdr:cNvSpPr txBox="1"/>
      </xdr:nvSpPr>
      <xdr:spPr>
        <a:xfrm>
          <a:off x="22199600"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153797</xdr:rowOff>
    </xdr:from>
    <xdr:to>
      <xdr:col>112</xdr:col>
      <xdr:colOff>38100</xdr:colOff>
      <xdr:row>107</xdr:row>
      <xdr:rowOff>83947</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21272500" y="183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24764</xdr:rowOff>
    </xdr:from>
    <xdr:to>
      <xdr:col>116</xdr:col>
      <xdr:colOff>63500</xdr:colOff>
      <xdr:row>107</xdr:row>
      <xdr:rowOff>33147</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21323300" y="1836991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20383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116205</xdr:rowOff>
    </xdr:from>
    <xdr:to>
      <xdr:col>111</xdr:col>
      <xdr:colOff>177800</xdr:colOff>
      <xdr:row>107</xdr:row>
      <xdr:rowOff>33147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0434300" y="1828990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75074</xdr:rowOff>
    </xdr:from>
    <xdr:ext cx="469744" cy="259045"/>
    <xdr:sp macro="" textlink="">
      <xdr:nvSpPr>
        <xdr:cNvPr id="473" name="n_1mainValue【庁舎】&#10;一人当たり面積">
          <a:extLst>
            <a:ext uri="{FF2B5EF4-FFF2-40B4-BE49-F238E27FC236}">
              <a16:creationId xmlns:a16="http://schemas.microsoft.com/office/drawing/2014/main" id="{00000000-0008-0000-0200-0000D9010000}"/>
            </a:ext>
          </a:extLst>
        </xdr:cNvPr>
        <xdr:cNvSpPr txBox="1"/>
      </xdr:nvSpPr>
      <xdr:spPr>
        <a:xfrm>
          <a:off x="21075727" y="1842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12082</xdr:rowOff>
    </xdr:from>
    <xdr:ext cx="469744" cy="259045"/>
    <xdr:sp macro="" textlink="">
      <xdr:nvSpPr>
        <xdr:cNvPr id="474" name="n_2mainValue【庁舎】&#10;一人当たり面積">
          <a:extLst>
            <a:ext uri="{FF2B5EF4-FFF2-40B4-BE49-F238E27FC236}">
              <a16:creationId xmlns:a16="http://schemas.microsoft.com/office/drawing/2014/main" id="{00000000-0008-0000-0200-0000DA010000}"/>
            </a:ext>
          </a:extLst>
        </xdr:cNvPr>
        <xdr:cNvSpPr txBox="1"/>
      </xdr:nvSpPr>
      <xdr:spPr>
        <a:xfrm>
          <a:off x="20199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消防施設、庁舎について、</a:t>
          </a:r>
          <a:r>
            <a:rPr kumimoji="1" lang="ja-JP" altLang="ja-JP" sz="1100">
              <a:solidFill>
                <a:schemeClr val="dk1"/>
              </a:solidFill>
              <a:effectLst/>
              <a:latin typeface="+mn-lt"/>
              <a:ea typeface="+mn-ea"/>
              <a:cs typeface="+mn-cs"/>
            </a:rPr>
            <a:t>類似団体と比較して有形固定資産減価償却率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高く</a:t>
          </a:r>
          <a:r>
            <a:rPr kumimoji="1" lang="ja-JP" altLang="en-US" sz="1100">
              <a:solidFill>
                <a:schemeClr val="dk1"/>
              </a:solidFill>
              <a:effectLst/>
              <a:latin typeface="+mn-lt"/>
              <a:ea typeface="+mn-ea"/>
              <a:cs typeface="+mn-cs"/>
            </a:rPr>
            <a:t>なっており、年々増加傾向にある。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また、一人当たり面積は低下しており、有形固定資産減価償却率の上昇によって有形固定資産額が減少しているためとみられる。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消防施設、庁舎については、個別施設ごとの長寿命化計画（個別施設計画）を令和２年度までに策定予定であり、当該計画に基づいて老朽化対策に取り組んでいくこととしている。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人口の減少や全国平均を上回る高齢化率（</a:t>
          </a:r>
          <a:r>
            <a:rPr kumimoji="1" lang="ja-JP" altLang="ja-JP" sz="1300">
              <a:solidFill>
                <a:schemeClr val="dk1"/>
              </a:solidFill>
              <a:effectLst/>
              <a:latin typeface="游ゴシック 本文"/>
              <a:ea typeface="+mn-ea"/>
              <a:cs typeface="+mn-cs"/>
            </a:rPr>
            <a:t>平成</a:t>
          </a:r>
          <a:r>
            <a:rPr kumimoji="1" lang="en-US" altLang="ja-JP" sz="1300">
              <a:solidFill>
                <a:schemeClr val="dk1"/>
              </a:solidFill>
              <a:effectLst/>
              <a:latin typeface="游ゴシック 本文"/>
              <a:ea typeface="+mn-ea"/>
              <a:cs typeface="+mn-cs"/>
            </a:rPr>
            <a:t>31</a:t>
          </a:r>
          <a:r>
            <a:rPr kumimoji="1" lang="ja-JP" altLang="ja-JP" sz="1300">
              <a:solidFill>
                <a:schemeClr val="dk1"/>
              </a:solidFill>
              <a:effectLst/>
              <a:latin typeface="游ゴシック 本文"/>
              <a:ea typeface="+mn-ea"/>
              <a:cs typeface="+mn-cs"/>
            </a:rPr>
            <a:t>年</a:t>
          </a:r>
          <a:r>
            <a:rPr kumimoji="1" lang="en-US" altLang="ja-JP" sz="1300">
              <a:solidFill>
                <a:schemeClr val="dk1"/>
              </a:solidFill>
              <a:effectLst/>
              <a:latin typeface="游ゴシック 本文"/>
              <a:ea typeface="+mn-ea"/>
              <a:cs typeface="+mn-cs"/>
            </a:rPr>
            <a:t>3</a:t>
          </a:r>
          <a:r>
            <a:rPr kumimoji="1" lang="ja-JP" altLang="ja-JP" sz="1300">
              <a:solidFill>
                <a:schemeClr val="dk1"/>
              </a:solidFill>
              <a:effectLst/>
              <a:latin typeface="游ゴシック 本文"/>
              <a:ea typeface="+mn-ea"/>
              <a:cs typeface="+mn-cs"/>
            </a:rPr>
            <a:t>月末　</a:t>
          </a:r>
          <a:r>
            <a:rPr kumimoji="1" lang="en-US" altLang="ja-JP" sz="1300">
              <a:solidFill>
                <a:schemeClr val="dk1"/>
              </a:solidFill>
              <a:effectLst/>
              <a:latin typeface="游ゴシック 本文"/>
              <a:ea typeface="+mn-ea"/>
              <a:cs typeface="+mn-cs"/>
            </a:rPr>
            <a:t>44.1%</a:t>
          </a:r>
          <a:r>
            <a:rPr kumimoji="1" lang="ja-JP" altLang="ja-JP" sz="1300">
              <a:solidFill>
                <a:schemeClr val="dk1"/>
              </a:solidFill>
              <a:effectLst/>
              <a:latin typeface="+mn-lt"/>
              <a:ea typeface="+mn-ea"/>
              <a:cs typeface="+mn-cs"/>
            </a:rPr>
            <a:t>）に加え、長引く景気低迷や漁業不振などから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今後も自主財源の根幹である村税の収納率向上に努めるとともに、緊急に必要な事業を峻別し、行財政の効率化に努めることにより、財政の健全化を図る。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年度から実施している職員の給与カット（特別職</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等）による人件費の削減や投資的経費の抑制による公債費の削減等により対前年度比では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ポイント減となり、類似団体平均で比べると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ポイント上回っているが、徐々に近づいてきている状態である。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すべての事務事業の優先度を厳しく点検し、優先度の低い事務事業について計画的に廃止・縮小を進める。また、事務的経費の削減に取り組み、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63</xdr:row>
      <xdr:rowOff>104246</xdr:rowOff>
    </xdr:to>
    <xdr:cxnSp macro="">
      <xdr:nvCxnSpPr>
        <xdr:cNvPr id="129" name="直線コネクタ 128"/>
        <xdr:cNvCxnSpPr/>
      </xdr:nvCxnSpPr>
      <xdr:spPr>
        <a:xfrm flipV="1">
          <a:off x="4114800" y="1089755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104246</xdr:rowOff>
    </xdr:from>
    <xdr:to>
      <xdr:col>19</xdr:col>
      <xdr:colOff>133350</xdr:colOff>
      <xdr:row>63</xdr:row>
      <xdr:rowOff>110279</xdr:rowOff>
    </xdr:to>
    <xdr:cxnSp macro="">
      <xdr:nvCxnSpPr>
        <xdr:cNvPr id="132" name="直線コネクタ 131"/>
        <xdr:cNvCxnSpPr/>
      </xdr:nvCxnSpPr>
      <xdr:spPr>
        <a:xfrm flipV="1">
          <a:off x="3225800" y="109055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63</xdr:row>
      <xdr:rowOff>156528</xdr:rowOff>
    </xdr:to>
    <xdr:cxnSp macro="">
      <xdr:nvCxnSpPr>
        <xdr:cNvPr id="135" name="直線コネクタ 134"/>
        <xdr:cNvCxnSpPr/>
      </xdr:nvCxnSpPr>
      <xdr:spPr>
        <a:xfrm flipV="1">
          <a:off x="2336800" y="1091162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152506</xdr:rowOff>
    </xdr:from>
    <xdr:to>
      <xdr:col>11</xdr:col>
      <xdr:colOff>31750</xdr:colOff>
      <xdr:row>63</xdr:row>
      <xdr:rowOff>156528</xdr:rowOff>
    </xdr:to>
    <xdr:cxnSp macro="">
      <xdr:nvCxnSpPr>
        <xdr:cNvPr id="138" name="直線コネクタ 137"/>
        <xdr:cNvCxnSpPr/>
      </xdr:nvCxnSpPr>
      <xdr:spPr>
        <a:xfrm>
          <a:off x="1447800" y="109538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8" name="楕円 147"/>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9" name="財政構造の弾力性該当値テキスト"/>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53446</xdr:rowOff>
    </xdr:from>
    <xdr:to>
      <xdr:col>19</xdr:col>
      <xdr:colOff>184150</xdr:colOff>
      <xdr:row>63</xdr:row>
      <xdr:rowOff>155046</xdr:rowOff>
    </xdr:to>
    <xdr:sp macro="" textlink="">
      <xdr:nvSpPr>
        <xdr:cNvPr id="150" name="楕円 149"/>
        <xdr:cNvSpPr/>
      </xdr:nvSpPr>
      <xdr:spPr>
        <a:xfrm>
          <a:off x="4064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139823</xdr:rowOff>
    </xdr:from>
    <xdr:ext cx="736600" cy="259045"/>
    <xdr:sp macro="" textlink="">
      <xdr:nvSpPr>
        <xdr:cNvPr id="151" name="テキスト ボックス 150"/>
        <xdr:cNvSpPr txBox="1"/>
      </xdr:nvSpPr>
      <xdr:spPr>
        <a:xfrm>
          <a:off x="3733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2" name="楕円 151"/>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3" name="テキスト ボックス 152"/>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4" name="楕円 153"/>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5" name="テキスト ボックス 154"/>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101706</xdr:rowOff>
    </xdr:from>
    <xdr:to>
      <xdr:col>7</xdr:col>
      <xdr:colOff>31750</xdr:colOff>
      <xdr:row>64</xdr:row>
      <xdr:rowOff>31856</xdr:rowOff>
    </xdr:to>
    <xdr:sp macro="" textlink="">
      <xdr:nvSpPr>
        <xdr:cNvPr id="156" name="楕円 155"/>
        <xdr:cNvSpPr/>
      </xdr:nvSpPr>
      <xdr:spPr>
        <a:xfrm>
          <a:off x="1397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16633</xdr:rowOff>
    </xdr:from>
    <xdr:ext cx="762000" cy="259045"/>
    <xdr:sp macro="" textlink="">
      <xdr:nvSpPr>
        <xdr:cNvPr id="157" name="テキスト ボックス 156"/>
        <xdr:cNvSpPr txBox="1"/>
      </xdr:nvSpPr>
      <xdr:spPr>
        <a:xfrm>
          <a:off x="1066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年度まで実施した退職者不補充等による職員数の削減や平成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年度から継続している給与カット、指定管理者制度の導入による委託料の減、さらにはゴミ・し尿処理業務や消防業務等が一部事務組合への負担金で決算されているため、類似団体を約</a:t>
          </a:r>
          <a:r>
            <a:rPr kumimoji="1" lang="en-US" altLang="ja-JP" sz="1300">
              <a:latin typeface="ＭＳ Ｐゴシック" panose="020B0600070205080204" pitchFamily="50" charset="-128"/>
              <a:ea typeface="ＭＳ Ｐゴシック" panose="020B0600070205080204" pitchFamily="50" charset="-128"/>
            </a:rPr>
            <a:t>4,200</a:t>
          </a:r>
          <a:r>
            <a:rPr kumimoji="1" lang="ja-JP" altLang="en-US" sz="1300">
              <a:latin typeface="ＭＳ Ｐゴシック" panose="020B0600070205080204" pitchFamily="50" charset="-128"/>
              <a:ea typeface="ＭＳ Ｐゴシック" panose="020B0600070205080204" pitchFamily="50" charset="-128"/>
            </a:rPr>
            <a:t>万円下回っている。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部事務組合の人件費、物件費等に充てる負担金や簡易水道・下水道の公営企業会計の人件費、物件費等に充てる繰出金といった費用を加味した場合、人口一人当たりの決算額は増加することとなるため、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108527</xdr:rowOff>
    </xdr:from>
    <xdr:to>
      <xdr:col>23</xdr:col>
      <xdr:colOff>133350</xdr:colOff>
      <xdr:row>82</xdr:row>
      <xdr:rowOff>118988</xdr:rowOff>
    </xdr:to>
    <xdr:cxnSp macro="">
      <xdr:nvCxnSpPr>
        <xdr:cNvPr id="193" name="直線コネクタ 192"/>
        <xdr:cNvCxnSpPr/>
      </xdr:nvCxnSpPr>
      <xdr:spPr>
        <a:xfrm>
          <a:off x="4114800" y="14167427"/>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108527</xdr:rowOff>
    </xdr:from>
    <xdr:to>
      <xdr:col>19</xdr:col>
      <xdr:colOff>133350</xdr:colOff>
      <xdr:row>82</xdr:row>
      <xdr:rowOff>108565</xdr:rowOff>
    </xdr:to>
    <xdr:cxnSp macro="">
      <xdr:nvCxnSpPr>
        <xdr:cNvPr id="196" name="直線コネクタ 195"/>
        <xdr:cNvCxnSpPr/>
      </xdr:nvCxnSpPr>
      <xdr:spPr>
        <a:xfrm flipV="1">
          <a:off x="3225800" y="1416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108565</xdr:rowOff>
    </xdr:from>
    <xdr:to>
      <xdr:col>15</xdr:col>
      <xdr:colOff>82550</xdr:colOff>
      <xdr:row>82</xdr:row>
      <xdr:rowOff>119343</xdr:rowOff>
    </xdr:to>
    <xdr:cxnSp macro="">
      <xdr:nvCxnSpPr>
        <xdr:cNvPr id="199" name="直線コネクタ 198"/>
        <xdr:cNvCxnSpPr/>
      </xdr:nvCxnSpPr>
      <xdr:spPr>
        <a:xfrm flipV="1">
          <a:off x="2336800" y="14167465"/>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42197</xdr:rowOff>
    </xdr:from>
    <xdr:to>
      <xdr:col>11</xdr:col>
      <xdr:colOff>31750</xdr:colOff>
      <xdr:row>82</xdr:row>
      <xdr:rowOff>119343</xdr:rowOff>
    </xdr:to>
    <xdr:cxnSp macro="">
      <xdr:nvCxnSpPr>
        <xdr:cNvPr id="202" name="直線コネクタ 201"/>
        <xdr:cNvCxnSpPr/>
      </xdr:nvCxnSpPr>
      <xdr:spPr>
        <a:xfrm>
          <a:off x="1447800" y="14101097"/>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68188</xdr:rowOff>
    </xdr:from>
    <xdr:to>
      <xdr:col>23</xdr:col>
      <xdr:colOff>184150</xdr:colOff>
      <xdr:row>82</xdr:row>
      <xdr:rowOff>169788</xdr:rowOff>
    </xdr:to>
    <xdr:sp macro="" textlink="">
      <xdr:nvSpPr>
        <xdr:cNvPr id="212" name="楕円 211"/>
        <xdr:cNvSpPr/>
      </xdr:nvSpPr>
      <xdr:spPr>
        <a:xfrm>
          <a:off x="4902200" y="141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84715</xdr:rowOff>
    </xdr:from>
    <xdr:ext cx="762000" cy="259045"/>
    <xdr:sp macro="" textlink="">
      <xdr:nvSpPr>
        <xdr:cNvPr id="213" name="人件費・物件費等の状況該当値テキスト"/>
        <xdr:cNvSpPr txBox="1"/>
      </xdr:nvSpPr>
      <xdr:spPr>
        <a:xfrm>
          <a:off x="5041900" y="1397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57727</xdr:rowOff>
    </xdr:from>
    <xdr:to>
      <xdr:col>19</xdr:col>
      <xdr:colOff>184150</xdr:colOff>
      <xdr:row>82</xdr:row>
      <xdr:rowOff>159327</xdr:rowOff>
    </xdr:to>
    <xdr:sp macro="" textlink="">
      <xdr:nvSpPr>
        <xdr:cNvPr id="214" name="楕円 213"/>
        <xdr:cNvSpPr/>
      </xdr:nvSpPr>
      <xdr:spPr>
        <a:xfrm>
          <a:off x="4064000" y="141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169504</xdr:rowOff>
    </xdr:from>
    <xdr:ext cx="736600" cy="259045"/>
    <xdr:sp macro="" textlink="">
      <xdr:nvSpPr>
        <xdr:cNvPr id="215" name="テキスト ボックス 214"/>
        <xdr:cNvSpPr txBox="1"/>
      </xdr:nvSpPr>
      <xdr:spPr>
        <a:xfrm>
          <a:off x="3733800" y="1388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57765</xdr:rowOff>
    </xdr:from>
    <xdr:to>
      <xdr:col>15</xdr:col>
      <xdr:colOff>133350</xdr:colOff>
      <xdr:row>82</xdr:row>
      <xdr:rowOff>159365</xdr:rowOff>
    </xdr:to>
    <xdr:sp macro="" textlink="">
      <xdr:nvSpPr>
        <xdr:cNvPr id="216" name="楕円 215"/>
        <xdr:cNvSpPr/>
      </xdr:nvSpPr>
      <xdr:spPr>
        <a:xfrm>
          <a:off x="3175000" y="141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169542</xdr:rowOff>
    </xdr:from>
    <xdr:ext cx="762000" cy="259045"/>
    <xdr:sp macro="" textlink="">
      <xdr:nvSpPr>
        <xdr:cNvPr id="217" name="テキスト ボックス 216"/>
        <xdr:cNvSpPr txBox="1"/>
      </xdr:nvSpPr>
      <xdr:spPr>
        <a:xfrm>
          <a:off x="2844800" y="138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68543</xdr:rowOff>
    </xdr:from>
    <xdr:to>
      <xdr:col>11</xdr:col>
      <xdr:colOff>82550</xdr:colOff>
      <xdr:row>82</xdr:row>
      <xdr:rowOff>170143</xdr:rowOff>
    </xdr:to>
    <xdr:sp macro="" textlink="">
      <xdr:nvSpPr>
        <xdr:cNvPr id="218" name="楕円 217"/>
        <xdr:cNvSpPr/>
      </xdr:nvSpPr>
      <xdr:spPr>
        <a:xfrm>
          <a:off x="2286000" y="141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8870</xdr:rowOff>
    </xdr:from>
    <xdr:ext cx="762000" cy="259045"/>
    <xdr:sp macro="" textlink="">
      <xdr:nvSpPr>
        <xdr:cNvPr id="219" name="テキスト ボックス 218"/>
        <xdr:cNvSpPr txBox="1"/>
      </xdr:nvSpPr>
      <xdr:spPr>
        <a:xfrm>
          <a:off x="1955800" y="138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162847</xdr:rowOff>
    </xdr:from>
    <xdr:to>
      <xdr:col>7</xdr:col>
      <xdr:colOff>31750</xdr:colOff>
      <xdr:row>82</xdr:row>
      <xdr:rowOff>92997</xdr:rowOff>
    </xdr:to>
    <xdr:sp macro="" textlink="">
      <xdr:nvSpPr>
        <xdr:cNvPr id="220" name="楕円 219"/>
        <xdr:cNvSpPr/>
      </xdr:nvSpPr>
      <xdr:spPr>
        <a:xfrm>
          <a:off x="1397000" y="14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103174</xdr:rowOff>
    </xdr:from>
    <xdr:ext cx="762000" cy="259045"/>
    <xdr:sp macro="" textlink="">
      <xdr:nvSpPr>
        <xdr:cNvPr id="221" name="テキスト ボックス 220"/>
        <xdr:cNvSpPr txBox="1"/>
      </xdr:nvSpPr>
      <xdr:spPr>
        <a:xfrm>
          <a:off x="1066800" y="138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厳しい財政状況の中、財源確保として平成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年度まで職員の本給をカット（特別職</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）、手当では期末勤勉手当の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カットや時間外手当の上限設定（給料の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）、管理職手当の凍結及び特別勤務手当の廃止を行ってきた。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年度においても同様に、職員の給与カットは継続しており、類似団体平均とさほど変わらない状態となっていることから、今後も類似団体平均を上回らない引き続き給与の適正化に努めていく。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32702</xdr:rowOff>
    </xdr:to>
    <xdr:cxnSp macro="">
      <xdr:nvCxnSpPr>
        <xdr:cNvPr id="251" name="直線コネクタ 250"/>
        <xdr:cNvCxnSpPr/>
      </xdr:nvCxnSpPr>
      <xdr:spPr>
        <a:xfrm>
          <a:off x="16179800" y="1494282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87</xdr:row>
      <xdr:rowOff>26670</xdr:rowOff>
    </xdr:to>
    <xdr:cxnSp macro="">
      <xdr:nvCxnSpPr>
        <xdr:cNvPr id="254" name="直線コネクタ 253"/>
        <xdr:cNvCxnSpPr/>
      </xdr:nvCxnSpPr>
      <xdr:spPr>
        <a:xfrm>
          <a:off x="15290800" y="1479200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143827</xdr:rowOff>
    </xdr:to>
    <xdr:cxnSp macro="">
      <xdr:nvCxnSpPr>
        <xdr:cNvPr id="257" name="直線コネクタ 256"/>
        <xdr:cNvCxnSpPr/>
      </xdr:nvCxnSpPr>
      <xdr:spPr>
        <a:xfrm flipV="1">
          <a:off x="14401800" y="147920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65405</xdr:rowOff>
    </xdr:from>
    <xdr:to>
      <xdr:col>68</xdr:col>
      <xdr:colOff>152400</xdr:colOff>
      <xdr:row>86</xdr:row>
      <xdr:rowOff>143827</xdr:rowOff>
    </xdr:to>
    <xdr:cxnSp macro="">
      <xdr:nvCxnSpPr>
        <xdr:cNvPr id="260" name="直線コネクタ 259"/>
        <xdr:cNvCxnSpPr/>
      </xdr:nvCxnSpPr>
      <xdr:spPr>
        <a:xfrm>
          <a:off x="13512800" y="1481010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0" name="楕円 269"/>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1" name="給与水準   （国との比較）該当値テキスト"/>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3" name="テキスト ボックス 27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4" name="楕円 273"/>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5" name="テキスト ボックス 274"/>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93027</xdr:rowOff>
    </xdr:from>
    <xdr:to>
      <xdr:col>68</xdr:col>
      <xdr:colOff>203200</xdr:colOff>
      <xdr:row>87</xdr:row>
      <xdr:rowOff>23177</xdr:rowOff>
    </xdr:to>
    <xdr:sp macro="" textlink="">
      <xdr:nvSpPr>
        <xdr:cNvPr id="276" name="楕円 275"/>
        <xdr:cNvSpPr/>
      </xdr:nvSpPr>
      <xdr:spPr>
        <a:xfrm>
          <a:off x="14351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33354</xdr:rowOff>
    </xdr:from>
    <xdr:ext cx="762000" cy="259045"/>
    <xdr:sp macro="" textlink="">
      <xdr:nvSpPr>
        <xdr:cNvPr id="277" name="テキスト ボックス 276"/>
        <xdr:cNvSpPr txBox="1"/>
      </xdr:nvSpPr>
      <xdr:spPr>
        <a:xfrm>
          <a:off x="14020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78" name="楕円 277"/>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79" name="テキスト ボックス 278"/>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年度までは新採用なし）が大きな要因となり、その後は定員管理適正化計画に則り、退職者数と採用者の均衡を図ることにより、類似団体平均を下回った状態が続いている。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今後も「佐井村行財政改革大綱」及び「佐井村第４次長期総合計画」に基づき、組織機構の合理化、事務事業の見直しを更に進め、職員数の適正化を図る。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161689</xdr:rowOff>
    </xdr:from>
    <xdr:to>
      <xdr:col>81</xdr:col>
      <xdr:colOff>44450</xdr:colOff>
      <xdr:row>60</xdr:row>
      <xdr:rowOff>10578</xdr:rowOff>
    </xdr:to>
    <xdr:cxnSp macro="">
      <xdr:nvCxnSpPr>
        <xdr:cNvPr id="316" name="直線コネクタ 315"/>
        <xdr:cNvCxnSpPr/>
      </xdr:nvCxnSpPr>
      <xdr:spPr>
        <a:xfrm>
          <a:off x="16179800" y="10277239"/>
          <a:ext cx="8382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128941</xdr:rowOff>
    </xdr:from>
    <xdr:to>
      <xdr:col>77</xdr:col>
      <xdr:colOff>44450</xdr:colOff>
      <xdr:row>59</xdr:row>
      <xdr:rowOff>161689</xdr:rowOff>
    </xdr:to>
    <xdr:cxnSp macro="">
      <xdr:nvCxnSpPr>
        <xdr:cNvPr id="319" name="直線コネクタ 318"/>
        <xdr:cNvCxnSpPr/>
      </xdr:nvCxnSpPr>
      <xdr:spPr>
        <a:xfrm>
          <a:off x="15290800" y="1024449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89299</xdr:rowOff>
    </xdr:from>
    <xdr:to>
      <xdr:col>72</xdr:col>
      <xdr:colOff>203200</xdr:colOff>
      <xdr:row>59</xdr:row>
      <xdr:rowOff>128941</xdr:rowOff>
    </xdr:to>
    <xdr:cxnSp macro="">
      <xdr:nvCxnSpPr>
        <xdr:cNvPr id="322" name="直線コネクタ 321"/>
        <xdr:cNvCxnSpPr/>
      </xdr:nvCxnSpPr>
      <xdr:spPr>
        <a:xfrm>
          <a:off x="14401800" y="1020484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59654</xdr:rowOff>
    </xdr:from>
    <xdr:to>
      <xdr:col>68</xdr:col>
      <xdr:colOff>152400</xdr:colOff>
      <xdr:row>59</xdr:row>
      <xdr:rowOff>89299</xdr:rowOff>
    </xdr:to>
    <xdr:cxnSp macro="">
      <xdr:nvCxnSpPr>
        <xdr:cNvPr id="325" name="直線コネクタ 324"/>
        <xdr:cNvCxnSpPr/>
      </xdr:nvCxnSpPr>
      <xdr:spPr>
        <a:xfrm>
          <a:off x="13512800" y="10175204"/>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131228</xdr:rowOff>
    </xdr:from>
    <xdr:to>
      <xdr:col>81</xdr:col>
      <xdr:colOff>95250</xdr:colOff>
      <xdr:row>60</xdr:row>
      <xdr:rowOff>61378</xdr:rowOff>
    </xdr:to>
    <xdr:sp macro="" textlink="">
      <xdr:nvSpPr>
        <xdr:cNvPr id="335" name="楕円 334"/>
        <xdr:cNvSpPr/>
      </xdr:nvSpPr>
      <xdr:spPr>
        <a:xfrm>
          <a:off x="16967200" y="102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147755</xdr:rowOff>
    </xdr:from>
    <xdr:ext cx="762000" cy="259045"/>
    <xdr:sp macro="" textlink="">
      <xdr:nvSpPr>
        <xdr:cNvPr id="336" name="定員管理の状況該当値テキスト"/>
        <xdr:cNvSpPr txBox="1"/>
      </xdr:nvSpPr>
      <xdr:spPr>
        <a:xfrm>
          <a:off x="17106900" y="1009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110889</xdr:rowOff>
    </xdr:from>
    <xdr:to>
      <xdr:col>77</xdr:col>
      <xdr:colOff>95250</xdr:colOff>
      <xdr:row>60</xdr:row>
      <xdr:rowOff>41039</xdr:rowOff>
    </xdr:to>
    <xdr:sp macro="" textlink="">
      <xdr:nvSpPr>
        <xdr:cNvPr id="337" name="楕円 336"/>
        <xdr:cNvSpPr/>
      </xdr:nvSpPr>
      <xdr:spPr>
        <a:xfrm>
          <a:off x="16129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51216</xdr:rowOff>
    </xdr:from>
    <xdr:ext cx="736600" cy="259045"/>
    <xdr:sp macro="" textlink="">
      <xdr:nvSpPr>
        <xdr:cNvPr id="338" name="テキスト ボックス 337"/>
        <xdr:cNvSpPr txBox="1"/>
      </xdr:nvSpPr>
      <xdr:spPr>
        <a:xfrm>
          <a:off x="15798800" y="99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78141</xdr:rowOff>
    </xdr:from>
    <xdr:to>
      <xdr:col>73</xdr:col>
      <xdr:colOff>44450</xdr:colOff>
      <xdr:row>60</xdr:row>
      <xdr:rowOff>8291</xdr:rowOff>
    </xdr:to>
    <xdr:sp macro="" textlink="">
      <xdr:nvSpPr>
        <xdr:cNvPr id="339" name="楕円 338"/>
        <xdr:cNvSpPr/>
      </xdr:nvSpPr>
      <xdr:spPr>
        <a:xfrm>
          <a:off x="15240000" y="101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18468</xdr:rowOff>
    </xdr:from>
    <xdr:ext cx="762000" cy="259045"/>
    <xdr:sp macro="" textlink="">
      <xdr:nvSpPr>
        <xdr:cNvPr id="340" name="テキスト ボックス 339"/>
        <xdr:cNvSpPr txBox="1"/>
      </xdr:nvSpPr>
      <xdr:spPr>
        <a:xfrm>
          <a:off x="14909800" y="99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38499</xdr:rowOff>
    </xdr:from>
    <xdr:to>
      <xdr:col>68</xdr:col>
      <xdr:colOff>203200</xdr:colOff>
      <xdr:row>59</xdr:row>
      <xdr:rowOff>140099</xdr:rowOff>
    </xdr:to>
    <xdr:sp macro="" textlink="">
      <xdr:nvSpPr>
        <xdr:cNvPr id="341" name="楕円 340"/>
        <xdr:cNvSpPr/>
      </xdr:nvSpPr>
      <xdr:spPr>
        <a:xfrm>
          <a:off x="14351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150276</xdr:rowOff>
    </xdr:from>
    <xdr:ext cx="762000" cy="259045"/>
    <xdr:sp macro="" textlink="">
      <xdr:nvSpPr>
        <xdr:cNvPr id="342" name="テキスト ボックス 341"/>
        <xdr:cNvSpPr txBox="1"/>
      </xdr:nvSpPr>
      <xdr:spPr>
        <a:xfrm>
          <a:off x="14020800" y="99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8854</xdr:rowOff>
    </xdr:from>
    <xdr:to>
      <xdr:col>64</xdr:col>
      <xdr:colOff>152400</xdr:colOff>
      <xdr:row>59</xdr:row>
      <xdr:rowOff>110454</xdr:rowOff>
    </xdr:to>
    <xdr:sp macro="" textlink="">
      <xdr:nvSpPr>
        <xdr:cNvPr id="343" name="楕円 342"/>
        <xdr:cNvSpPr/>
      </xdr:nvSpPr>
      <xdr:spPr>
        <a:xfrm>
          <a:off x="13462000" y="101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120631</xdr:rowOff>
    </xdr:from>
    <xdr:ext cx="762000" cy="259045"/>
    <xdr:sp macro="" textlink="">
      <xdr:nvSpPr>
        <xdr:cNvPr id="344" name="テキスト ボックス 343"/>
        <xdr:cNvSpPr txBox="1"/>
      </xdr:nvSpPr>
      <xdr:spPr>
        <a:xfrm>
          <a:off x="13131800" y="989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普通建設事業費の廃止・縮減による公債費の削減により徐々に比率が下がってきているものの、未だに類似団体平均を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ポイント上回っている状態である。徐々に類似団体平均に近づいてきているものの、今後大規模工事分の償還も控えているおり、公債費比率は増加する見込みである。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今後とも、事業の取捨選択を徹底するとともに、新規の地方債の発行にあたっては厳選し、計画的に進めることにより、引き続き比率の改善に努め、類似団体の平均水準である</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台までの低下を目指す。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42</xdr:row>
      <xdr:rowOff>15748</xdr:rowOff>
    </xdr:to>
    <xdr:cxnSp macro="">
      <xdr:nvCxnSpPr>
        <xdr:cNvPr id="375" name="直線コネクタ 374"/>
        <xdr:cNvCxnSpPr/>
      </xdr:nvCxnSpPr>
      <xdr:spPr>
        <a:xfrm flipV="1">
          <a:off x="16179800" y="71732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44704</xdr:rowOff>
    </xdr:to>
    <xdr:cxnSp macro="">
      <xdr:nvCxnSpPr>
        <xdr:cNvPr id="378" name="直線コネクタ 377"/>
        <xdr:cNvCxnSpPr/>
      </xdr:nvCxnSpPr>
      <xdr:spPr>
        <a:xfrm flipV="1">
          <a:off x="15290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160528</xdr:rowOff>
    </xdr:to>
    <xdr:cxnSp macro="">
      <xdr:nvCxnSpPr>
        <xdr:cNvPr id="381" name="直線コネクタ 380"/>
        <xdr:cNvCxnSpPr/>
      </xdr:nvCxnSpPr>
      <xdr:spPr>
        <a:xfrm flipV="1">
          <a:off x="14401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46990</xdr:rowOff>
    </xdr:to>
    <xdr:cxnSp macro="">
      <xdr:nvCxnSpPr>
        <xdr:cNvPr id="384" name="直線コネクタ 383"/>
        <xdr:cNvCxnSpPr/>
      </xdr:nvCxnSpPr>
      <xdr:spPr>
        <a:xfrm flipV="1">
          <a:off x="13512800" y="73614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94" name="楕円 393"/>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5"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6" name="楕円 395"/>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7" name="テキスト ボックス 396"/>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398" name="楕円 397"/>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399" name="テキスト ボックス 398"/>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0" name="楕円 399"/>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1" name="テキスト ボックス 400"/>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2" name="楕円 401"/>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3" name="テキスト ボックス 402"/>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ポイント上回ったものの、類似団体平均を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ポイント下回っている。これは過去に実施した退職者不補充や平成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年度から継続したいる給与カットが大きく影響している。また、ゴミ・し尿処理業務や消防業務を一部事務組合で行っていることも、下回っている一因として考えられる。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今後も職員数の適正化を維持していくとともに、人件費の抑制に努める。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36</xdr:row>
      <xdr:rowOff>26416</xdr:rowOff>
    </xdr:to>
    <xdr:cxnSp macro="">
      <xdr:nvCxnSpPr>
        <xdr:cNvPr id="64" name="直線コネクタ 63"/>
        <xdr:cNvCxnSpPr/>
      </xdr:nvCxnSpPr>
      <xdr:spPr>
        <a:xfrm>
          <a:off x="3987800" y="61026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101854</xdr:rowOff>
    </xdr:to>
    <xdr:cxnSp macro="">
      <xdr:nvCxnSpPr>
        <xdr:cNvPr id="67" name="直線コネクタ 66"/>
        <xdr:cNvCxnSpPr/>
      </xdr:nvCxnSpPr>
      <xdr:spPr>
        <a:xfrm>
          <a:off x="3098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69850</xdr:rowOff>
    </xdr:to>
    <xdr:cxnSp macro="">
      <xdr:nvCxnSpPr>
        <xdr:cNvPr id="70" name="直線コネクタ 69"/>
        <xdr:cNvCxnSpPr/>
      </xdr:nvCxnSpPr>
      <xdr:spPr>
        <a:xfrm>
          <a:off x="2209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78994</xdr:rowOff>
    </xdr:to>
    <xdr:cxnSp macro="">
      <xdr:nvCxnSpPr>
        <xdr:cNvPr id="73" name="直線コネクタ 72"/>
        <xdr:cNvCxnSpPr/>
      </xdr:nvCxnSpPr>
      <xdr:spPr>
        <a:xfrm flipV="1">
          <a:off x="1320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51054</xdr:rowOff>
    </xdr:from>
    <xdr:to>
      <xdr:col>20</xdr:col>
      <xdr:colOff>38100</xdr:colOff>
      <xdr:row>35</xdr:row>
      <xdr:rowOff>152654</xdr:rowOff>
    </xdr:to>
    <xdr:sp macro="" textlink="">
      <xdr:nvSpPr>
        <xdr:cNvPr id="85" name="楕円 84"/>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162831</xdr:rowOff>
    </xdr:from>
    <xdr:ext cx="736600" cy="259045"/>
    <xdr:sp macro="" textlink="">
      <xdr:nvSpPr>
        <xdr:cNvPr id="86" name="テキスト ボックス 85"/>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7" name="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ポイント増となった。これは、ゴミ収集に関する委託料及び公共施設に新たに設置した設備の点検業務、さらには村単独で実施している各種イベント（三上剛太郎生誕</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年祭など）の開催が影響している。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今後は事業内容の精査・見直しを進めていくことで上昇傾向に歯止めをかけるよう努める。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17</xdr:row>
      <xdr:rowOff>156718</xdr:rowOff>
    </xdr:to>
    <xdr:cxnSp macro="">
      <xdr:nvCxnSpPr>
        <xdr:cNvPr id="122" name="直線コネクタ 121"/>
        <xdr:cNvCxnSpPr/>
      </xdr:nvCxnSpPr>
      <xdr:spPr>
        <a:xfrm>
          <a:off x="15671800" y="30393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124714</xdr:rowOff>
    </xdr:to>
    <xdr:cxnSp macro="">
      <xdr:nvCxnSpPr>
        <xdr:cNvPr id="125" name="直線コネクタ 124"/>
        <xdr:cNvCxnSpPr/>
      </xdr:nvCxnSpPr>
      <xdr:spPr>
        <a:xfrm>
          <a:off x="14782800" y="281990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10414</xdr:rowOff>
    </xdr:to>
    <xdr:cxnSp macro="">
      <xdr:nvCxnSpPr>
        <xdr:cNvPr id="128" name="直線コネクタ 127"/>
        <xdr:cNvCxnSpPr/>
      </xdr:nvCxnSpPr>
      <xdr:spPr>
        <a:xfrm flipV="1">
          <a:off x="13893800" y="2819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10414</xdr:rowOff>
    </xdr:to>
    <xdr:cxnSp macro="">
      <xdr:nvCxnSpPr>
        <xdr:cNvPr id="131" name="直線コネクタ 130"/>
        <xdr:cNvCxnSpPr/>
      </xdr:nvCxnSpPr>
      <xdr:spPr>
        <a:xfrm>
          <a:off x="13004800" y="2897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49" name="楕円 148"/>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0" name="テキスト ボックス 149"/>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ポイント下回っており、ほぼ横這いとなっているものの、障害自立支援給付費や乳幼児医療扶助費、児童・生徒に対する医療費扶助は増額傾向にある。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今後は事業内容の精査・見直しを進めていき、扶助費の抑制に努める。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2" name="直線コネクタ 181"/>
        <xdr:cNvCxnSpPr/>
      </xdr:nvCxnSpPr>
      <xdr:spPr>
        <a:xfrm flipV="1">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101600</xdr:rowOff>
    </xdr:to>
    <xdr:cxnSp macro="">
      <xdr:nvCxnSpPr>
        <xdr:cNvPr id="185" name="直線コネクタ 184"/>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101600</xdr:rowOff>
    </xdr:to>
    <xdr:cxnSp macro="">
      <xdr:nvCxnSpPr>
        <xdr:cNvPr id="188" name="直線コネクタ 187"/>
        <xdr:cNvCxnSpPr/>
      </xdr:nvCxnSpPr>
      <xdr:spPr>
        <a:xfrm>
          <a:off x="2209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50800</xdr:rowOff>
    </xdr:to>
    <xdr:cxnSp macro="">
      <xdr:nvCxnSpPr>
        <xdr:cNvPr id="191" name="直線コネクタ 190"/>
        <xdr:cNvCxnSpPr/>
      </xdr:nvCxnSpPr>
      <xdr:spPr>
        <a:xfrm>
          <a:off x="1320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3" name="楕円 202"/>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4" name="テキスト ボックス 203"/>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09" name="楕円 208"/>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0" name="テキスト ボックス 209"/>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その他に係るものは繰出金、維持補修費であるが類似団体平均を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った。この要因としては繰出金であり、地理的条件による集落の点在のため費用が嵩んでいる状況で、さらに各給排水施設の老朽化が進んでいるため維持管理費が高止まり、その解消のため長寿命化計画の策定等でも負担が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公営企業会計については独立採算の原則に立ち返った料金の値上げによる健全化を図ることなどにより、普通会計の負担を減らしていくよう努める。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113284</xdr:rowOff>
    </xdr:to>
    <xdr:cxnSp macro="">
      <xdr:nvCxnSpPr>
        <xdr:cNvPr id="240" name="直線コネクタ 239"/>
        <xdr:cNvCxnSpPr/>
      </xdr:nvCxnSpPr>
      <xdr:spPr>
        <a:xfrm>
          <a:off x="15671800" y="9668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85852</xdr:rowOff>
    </xdr:to>
    <xdr:cxnSp macro="">
      <xdr:nvCxnSpPr>
        <xdr:cNvPr id="243" name="直線コネクタ 242"/>
        <xdr:cNvCxnSpPr/>
      </xdr:nvCxnSpPr>
      <xdr:spPr>
        <a:xfrm flipV="1">
          <a:off x="14782800" y="9668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57</xdr:row>
      <xdr:rowOff>42418</xdr:rowOff>
    </xdr:to>
    <xdr:cxnSp macro="">
      <xdr:nvCxnSpPr>
        <xdr:cNvPr id="246" name="直線コネクタ 245"/>
        <xdr:cNvCxnSpPr/>
      </xdr:nvCxnSpPr>
      <xdr:spPr>
        <a:xfrm flipV="1">
          <a:off x="13893800" y="9687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57</xdr:row>
      <xdr:rowOff>42418</xdr:rowOff>
    </xdr:to>
    <xdr:cxnSp macro="">
      <xdr:nvCxnSpPr>
        <xdr:cNvPr id="249" name="直線コネクタ 248"/>
        <xdr:cNvCxnSpPr/>
      </xdr:nvCxnSpPr>
      <xdr:spPr>
        <a:xfrm>
          <a:off x="13004800" y="9723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9" name="楕円 258"/>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0" name="その他該当値テキスト"/>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1" name="楕円 260"/>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2" name="テキスト ボックス 261"/>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35052</xdr:rowOff>
    </xdr:from>
    <xdr:to>
      <xdr:col>74</xdr:col>
      <xdr:colOff>31750</xdr:colOff>
      <xdr:row>56</xdr:row>
      <xdr:rowOff>136652</xdr:rowOff>
    </xdr:to>
    <xdr:sp macro="" textlink="">
      <xdr:nvSpPr>
        <xdr:cNvPr id="263" name="楕円 262"/>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64" name="テキスト ボックス 263"/>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5" name="楕円 264"/>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6" name="テキスト ボックス 26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7" name="楕円 266"/>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158005</xdr:rowOff>
    </xdr:from>
    <xdr:ext cx="762000" cy="259045"/>
    <xdr:sp macro="" textlink="">
      <xdr:nvSpPr>
        <xdr:cNvPr id="268" name="テキスト ボックス 267"/>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ほぼ横這いとなっており、未だに類似団体平均を大きく上回っている。これは、ゴミ・し尿処理業務や消防業務などを一部事務組合で行っていることが影響しており補助費等のうち経常経費一般財源等に占める割合については</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今後も村単独補助金の見直しに加え、一部事務組合負担金についても注視していく必要がある。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38</xdr:row>
      <xdr:rowOff>140716</xdr:rowOff>
    </xdr:to>
    <xdr:cxnSp macro="">
      <xdr:nvCxnSpPr>
        <xdr:cNvPr id="298" name="直線コネクタ 297"/>
        <xdr:cNvCxnSpPr/>
      </xdr:nvCxnSpPr>
      <xdr:spPr>
        <a:xfrm>
          <a:off x="15671800" y="66512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39</xdr:row>
      <xdr:rowOff>143002</xdr:rowOff>
    </xdr:to>
    <xdr:cxnSp macro="">
      <xdr:nvCxnSpPr>
        <xdr:cNvPr id="301" name="直線コネクタ 300"/>
        <xdr:cNvCxnSpPr/>
      </xdr:nvCxnSpPr>
      <xdr:spPr>
        <a:xfrm flipV="1">
          <a:off x="14782800" y="66512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129286</xdr:rowOff>
    </xdr:from>
    <xdr:to>
      <xdr:col>73</xdr:col>
      <xdr:colOff>180975</xdr:colOff>
      <xdr:row>39</xdr:row>
      <xdr:rowOff>143002</xdr:rowOff>
    </xdr:to>
    <xdr:cxnSp macro="">
      <xdr:nvCxnSpPr>
        <xdr:cNvPr id="304" name="直線コネクタ 303"/>
        <xdr:cNvCxnSpPr/>
      </xdr:nvCxnSpPr>
      <xdr:spPr>
        <a:xfrm>
          <a:off x="13893800" y="6815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120142</xdr:rowOff>
    </xdr:from>
    <xdr:to>
      <xdr:col>69</xdr:col>
      <xdr:colOff>92075</xdr:colOff>
      <xdr:row>39</xdr:row>
      <xdr:rowOff>129286</xdr:rowOff>
    </xdr:to>
    <xdr:cxnSp macro="">
      <xdr:nvCxnSpPr>
        <xdr:cNvPr id="307" name="直線コネクタ 306"/>
        <xdr:cNvCxnSpPr/>
      </xdr:nvCxnSpPr>
      <xdr:spPr>
        <a:xfrm>
          <a:off x="13004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17" name="楕円 316"/>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18"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19" name="楕円 318"/>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0" name="テキスト ボックス 319"/>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21" name="楕円 320"/>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22" name="テキスト ボックス 321"/>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78486</xdr:rowOff>
    </xdr:from>
    <xdr:to>
      <xdr:col>69</xdr:col>
      <xdr:colOff>142875</xdr:colOff>
      <xdr:row>40</xdr:row>
      <xdr:rowOff>8636</xdr:rowOff>
    </xdr:to>
    <xdr:sp macro="" textlink="">
      <xdr:nvSpPr>
        <xdr:cNvPr id="323" name="楕円 322"/>
        <xdr:cNvSpPr/>
      </xdr:nvSpPr>
      <xdr:spPr>
        <a:xfrm>
          <a:off x="13843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164863</xdr:rowOff>
    </xdr:from>
    <xdr:ext cx="762000" cy="259045"/>
    <xdr:sp macro="" textlink="">
      <xdr:nvSpPr>
        <xdr:cNvPr id="324" name="テキスト ボックス 323"/>
        <xdr:cNvSpPr txBox="1"/>
      </xdr:nvSpPr>
      <xdr:spPr>
        <a:xfrm>
          <a:off x="13512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25" name="楕円 324"/>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26" name="テキスト ボックス 325"/>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類似団体平均と比較すると</a:t>
          </a:r>
          <a:r>
            <a:rPr kumimoji="1" lang="en-US" altLang="ja-JP" sz="1250">
              <a:latin typeface="ＭＳ Ｐゴシック" panose="020B0600070205080204" pitchFamily="50" charset="-128"/>
              <a:ea typeface="ＭＳ Ｐゴシック" panose="020B0600070205080204" pitchFamily="50" charset="-128"/>
            </a:rPr>
            <a:t>4.6</a:t>
          </a:r>
          <a:r>
            <a:rPr kumimoji="1" lang="ja-JP" altLang="en-US" sz="1250">
              <a:latin typeface="ＭＳ Ｐゴシック" panose="020B0600070205080204" pitchFamily="50" charset="-128"/>
              <a:ea typeface="ＭＳ Ｐゴシック" panose="020B0600070205080204" pitchFamily="50" charset="-128"/>
            </a:rPr>
            <a:t>ポイント下回った。数年は減少傾向となると考えられるが、各施設の長寿命化事業や防災関係等で多額の借入を行っているため、償還が始まると類似団体を上回る可能性がある。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地方債発行の抑制により、一般会計・特別会計ともに減少傾向にはあるものの、近年はやむを得ない多額の借入が続いていることから、今後も他の事業と調整を図りながら地方債発行の抑制に努める。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146050</xdr:rowOff>
    </xdr:to>
    <xdr:cxnSp macro="">
      <xdr:nvCxnSpPr>
        <xdr:cNvPr id="358" name="直線コネクタ 357"/>
        <xdr:cNvCxnSpPr/>
      </xdr:nvCxnSpPr>
      <xdr:spPr>
        <a:xfrm flipV="1">
          <a:off x="3987800" y="1301623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77</xdr:row>
      <xdr:rowOff>31750</xdr:rowOff>
    </xdr:to>
    <xdr:cxnSp macro="">
      <xdr:nvCxnSpPr>
        <xdr:cNvPr id="361" name="直線コネクタ 360"/>
        <xdr:cNvCxnSpPr/>
      </xdr:nvCxnSpPr>
      <xdr:spPr>
        <a:xfrm flipV="1">
          <a:off x="3098800" y="1317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31750</xdr:rowOff>
    </xdr:to>
    <xdr:cxnSp macro="">
      <xdr:nvCxnSpPr>
        <xdr:cNvPr id="364" name="直線コネクタ 363"/>
        <xdr:cNvCxnSpPr/>
      </xdr:nvCxnSpPr>
      <xdr:spPr>
        <a:xfrm>
          <a:off x="2209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46989</xdr:rowOff>
    </xdr:to>
    <xdr:cxnSp macro="">
      <xdr:nvCxnSpPr>
        <xdr:cNvPr id="367" name="直線コネクタ 366"/>
        <xdr:cNvCxnSpPr/>
      </xdr:nvCxnSpPr>
      <xdr:spPr>
        <a:xfrm flipV="1">
          <a:off x="1320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77" name="楕円 376"/>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78"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79" name="楕円 378"/>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0" name="テキスト ボックス 379"/>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1" name="楕円 38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2" name="テキスト ボックス 381"/>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4" name="テキスト ボックス 38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5" name="楕円 384"/>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6" name="テキスト ボックス 385"/>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これは補助費等と物件費が要因であり、特に一部事務組合（下北地域広域行政事務組合）への負担金が大きく影響している。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今後は、一部事務組合負担金の推移に十分留意するとともに、業務委託料についても、事業の必要性を十分に検討し、最小限の事業実施にとどめる。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110998</xdr:rowOff>
    </xdr:to>
    <xdr:cxnSp macro="">
      <xdr:nvCxnSpPr>
        <xdr:cNvPr id="417" name="直線コネクタ 416"/>
        <xdr:cNvCxnSpPr/>
      </xdr:nvCxnSpPr>
      <xdr:spPr>
        <a:xfrm>
          <a:off x="15671800" y="13225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24130</xdr:rowOff>
    </xdr:to>
    <xdr:cxnSp macro="">
      <xdr:nvCxnSpPr>
        <xdr:cNvPr id="420" name="直線コネクタ 419"/>
        <xdr:cNvCxnSpPr/>
      </xdr:nvCxnSpPr>
      <xdr:spPr>
        <a:xfrm>
          <a:off x="14782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94996</xdr:rowOff>
    </xdr:to>
    <xdr:cxnSp macro="">
      <xdr:nvCxnSpPr>
        <xdr:cNvPr id="423" name="直線コネクタ 422"/>
        <xdr:cNvCxnSpPr/>
      </xdr:nvCxnSpPr>
      <xdr:spPr>
        <a:xfrm flipV="1">
          <a:off x="13893800" y="1319834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94996</xdr:rowOff>
    </xdr:to>
    <xdr:cxnSp macro="">
      <xdr:nvCxnSpPr>
        <xdr:cNvPr id="426" name="直線コネクタ 425"/>
        <xdr:cNvCxnSpPr/>
      </xdr:nvCxnSpPr>
      <xdr:spPr>
        <a:xfrm>
          <a:off x="13004800" y="1323721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36" name="楕円 435"/>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37"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38" name="楕円 43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39" name="テキスト ボックス 43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40" name="楕円 439"/>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41" name="テキスト ボックス 440"/>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44196</xdr:rowOff>
    </xdr:from>
    <xdr:to>
      <xdr:col>69</xdr:col>
      <xdr:colOff>142875</xdr:colOff>
      <xdr:row>77</xdr:row>
      <xdr:rowOff>145796</xdr:rowOff>
    </xdr:to>
    <xdr:sp macro="" textlink="">
      <xdr:nvSpPr>
        <xdr:cNvPr id="442" name="楕円 441"/>
        <xdr:cNvSpPr/>
      </xdr:nvSpPr>
      <xdr:spPr>
        <a:xfrm>
          <a:off x="13843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130573</xdr:rowOff>
    </xdr:from>
    <xdr:ext cx="762000" cy="259045"/>
    <xdr:sp macro="" textlink="">
      <xdr:nvSpPr>
        <xdr:cNvPr id="443" name="テキスト ボックス 442"/>
        <xdr:cNvSpPr txBox="1"/>
      </xdr:nvSpPr>
      <xdr:spPr>
        <a:xfrm>
          <a:off x="13512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4" name="楕円 443"/>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45" name="テキスト ボックス 444"/>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77017</xdr:rowOff>
    </xdr:from>
    <xdr:to>
      <xdr:col>29</xdr:col>
      <xdr:colOff>127000</xdr:colOff>
      <xdr:row>17</xdr:row>
      <xdr:rowOff>110360</xdr:rowOff>
    </xdr:to>
    <xdr:cxnSp macro="">
      <xdr:nvCxnSpPr>
        <xdr:cNvPr id="49" name="直線コネクタ 48"/>
        <xdr:cNvCxnSpPr/>
      </xdr:nvCxnSpPr>
      <xdr:spPr bwMode="auto">
        <a:xfrm flipV="1">
          <a:off x="5003800" y="3039292"/>
          <a:ext cx="6477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61794</xdr:rowOff>
    </xdr:from>
    <xdr:ext cx="762000" cy="259045"/>
    <xdr:sp macro="" textlink="">
      <xdr:nvSpPr>
        <xdr:cNvPr id="50" name="人口1人当たり決算額の推移平均値テキスト130"/>
        <xdr:cNvSpPr txBox="1"/>
      </xdr:nvSpPr>
      <xdr:spPr>
        <a:xfrm>
          <a:off x="5740400" y="3024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110360</xdr:rowOff>
    </xdr:from>
    <xdr:to>
      <xdr:col>26</xdr:col>
      <xdr:colOff>50800</xdr:colOff>
      <xdr:row>17</xdr:row>
      <xdr:rowOff>126171</xdr:rowOff>
    </xdr:to>
    <xdr:cxnSp macro="">
      <xdr:nvCxnSpPr>
        <xdr:cNvPr id="52" name="直線コネクタ 51"/>
        <xdr:cNvCxnSpPr/>
      </xdr:nvCxnSpPr>
      <xdr:spPr bwMode="auto">
        <a:xfrm flipV="1">
          <a:off x="4305300" y="3072635"/>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126171</xdr:rowOff>
    </xdr:from>
    <xdr:to>
      <xdr:col>22</xdr:col>
      <xdr:colOff>114300</xdr:colOff>
      <xdr:row>17</xdr:row>
      <xdr:rowOff>128381</xdr:rowOff>
    </xdr:to>
    <xdr:cxnSp macro="">
      <xdr:nvCxnSpPr>
        <xdr:cNvPr id="55" name="直線コネクタ 54"/>
        <xdr:cNvCxnSpPr/>
      </xdr:nvCxnSpPr>
      <xdr:spPr bwMode="auto">
        <a:xfrm flipV="1">
          <a:off x="3606800" y="308844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128381</xdr:rowOff>
    </xdr:from>
    <xdr:to>
      <xdr:col>18</xdr:col>
      <xdr:colOff>177800</xdr:colOff>
      <xdr:row>17</xdr:row>
      <xdr:rowOff>148269</xdr:rowOff>
    </xdr:to>
    <xdr:cxnSp macro="">
      <xdr:nvCxnSpPr>
        <xdr:cNvPr id="58" name="直線コネクタ 57"/>
        <xdr:cNvCxnSpPr/>
      </xdr:nvCxnSpPr>
      <xdr:spPr bwMode="auto">
        <a:xfrm flipV="1">
          <a:off x="2908300" y="3090656"/>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26217</xdr:rowOff>
    </xdr:from>
    <xdr:to>
      <xdr:col>29</xdr:col>
      <xdr:colOff>177800</xdr:colOff>
      <xdr:row>17</xdr:row>
      <xdr:rowOff>127817</xdr:rowOff>
    </xdr:to>
    <xdr:sp macro="" textlink="">
      <xdr:nvSpPr>
        <xdr:cNvPr id="68" name="楕円 67"/>
        <xdr:cNvSpPr/>
      </xdr:nvSpPr>
      <xdr:spPr bwMode="auto">
        <a:xfrm>
          <a:off x="5600700" y="298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42744</xdr:rowOff>
    </xdr:from>
    <xdr:ext cx="762000" cy="259045"/>
    <xdr:sp macro="" textlink="">
      <xdr:nvSpPr>
        <xdr:cNvPr id="69" name="人口1人当たり決算額の推移該当値テキスト130"/>
        <xdr:cNvSpPr txBox="1"/>
      </xdr:nvSpPr>
      <xdr:spPr>
        <a:xfrm>
          <a:off x="5740400" y="283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59560</xdr:rowOff>
    </xdr:from>
    <xdr:to>
      <xdr:col>26</xdr:col>
      <xdr:colOff>101600</xdr:colOff>
      <xdr:row>17</xdr:row>
      <xdr:rowOff>161160</xdr:rowOff>
    </xdr:to>
    <xdr:sp macro="" textlink="">
      <xdr:nvSpPr>
        <xdr:cNvPr id="70" name="楕円 69"/>
        <xdr:cNvSpPr/>
      </xdr:nvSpPr>
      <xdr:spPr bwMode="auto">
        <a:xfrm>
          <a:off x="49530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171337</xdr:rowOff>
    </xdr:from>
    <xdr:ext cx="736600" cy="259045"/>
    <xdr:sp macro="" textlink="">
      <xdr:nvSpPr>
        <xdr:cNvPr id="71" name="テキスト ボックス 70"/>
        <xdr:cNvSpPr txBox="1"/>
      </xdr:nvSpPr>
      <xdr:spPr>
        <a:xfrm>
          <a:off x="4622800" y="2790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75371</xdr:rowOff>
    </xdr:from>
    <xdr:to>
      <xdr:col>22</xdr:col>
      <xdr:colOff>165100</xdr:colOff>
      <xdr:row>18</xdr:row>
      <xdr:rowOff>5521</xdr:rowOff>
    </xdr:to>
    <xdr:sp macro="" textlink="">
      <xdr:nvSpPr>
        <xdr:cNvPr id="72" name="楕円 71"/>
        <xdr:cNvSpPr/>
      </xdr:nvSpPr>
      <xdr:spPr bwMode="auto">
        <a:xfrm>
          <a:off x="4254500" y="303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15698</xdr:rowOff>
    </xdr:from>
    <xdr:ext cx="762000" cy="259045"/>
    <xdr:sp macro="" textlink="">
      <xdr:nvSpPr>
        <xdr:cNvPr id="73" name="テキスト ボックス 72"/>
        <xdr:cNvSpPr txBox="1"/>
      </xdr:nvSpPr>
      <xdr:spPr>
        <a:xfrm>
          <a:off x="3924300" y="28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77581</xdr:rowOff>
    </xdr:from>
    <xdr:to>
      <xdr:col>19</xdr:col>
      <xdr:colOff>38100</xdr:colOff>
      <xdr:row>18</xdr:row>
      <xdr:rowOff>7731</xdr:rowOff>
    </xdr:to>
    <xdr:sp macro="" textlink="">
      <xdr:nvSpPr>
        <xdr:cNvPr id="74" name="楕円 73"/>
        <xdr:cNvSpPr/>
      </xdr:nvSpPr>
      <xdr:spPr bwMode="auto">
        <a:xfrm>
          <a:off x="3556000" y="303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17908</xdr:rowOff>
    </xdr:from>
    <xdr:ext cx="762000" cy="259045"/>
    <xdr:sp macro="" textlink="">
      <xdr:nvSpPr>
        <xdr:cNvPr id="75" name="テキスト ボックス 74"/>
        <xdr:cNvSpPr txBox="1"/>
      </xdr:nvSpPr>
      <xdr:spPr>
        <a:xfrm>
          <a:off x="3225800" y="28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97469</xdr:rowOff>
    </xdr:from>
    <xdr:to>
      <xdr:col>15</xdr:col>
      <xdr:colOff>101600</xdr:colOff>
      <xdr:row>18</xdr:row>
      <xdr:rowOff>27619</xdr:rowOff>
    </xdr:to>
    <xdr:sp macro="" textlink="">
      <xdr:nvSpPr>
        <xdr:cNvPr id="76" name="楕円 75"/>
        <xdr:cNvSpPr/>
      </xdr:nvSpPr>
      <xdr:spPr bwMode="auto">
        <a:xfrm>
          <a:off x="2857500" y="305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37796</xdr:rowOff>
    </xdr:from>
    <xdr:ext cx="762000" cy="259045"/>
    <xdr:sp macro="" textlink="">
      <xdr:nvSpPr>
        <xdr:cNvPr id="77" name="テキスト ボックス 76"/>
        <xdr:cNvSpPr txBox="1"/>
      </xdr:nvSpPr>
      <xdr:spPr>
        <a:xfrm>
          <a:off x="2527300" y="28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140314</xdr:rowOff>
    </xdr:from>
    <xdr:to>
      <xdr:col>29</xdr:col>
      <xdr:colOff>127000</xdr:colOff>
      <xdr:row>35</xdr:row>
      <xdr:rowOff>203197</xdr:rowOff>
    </xdr:to>
    <xdr:cxnSp macro="">
      <xdr:nvCxnSpPr>
        <xdr:cNvPr id="108" name="直線コネクタ 107"/>
        <xdr:cNvCxnSpPr/>
      </xdr:nvCxnSpPr>
      <xdr:spPr bwMode="auto">
        <a:xfrm>
          <a:off x="5003800" y="6750664"/>
          <a:ext cx="647700" cy="6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187974</xdr:rowOff>
    </xdr:from>
    <xdr:ext cx="762000" cy="259045"/>
    <xdr:sp macro="" textlink="">
      <xdr:nvSpPr>
        <xdr:cNvPr id="109" name="人口1人当たり決算額の推移平均値テキスト445"/>
        <xdr:cNvSpPr txBox="1"/>
      </xdr:nvSpPr>
      <xdr:spPr>
        <a:xfrm>
          <a:off x="5740400" y="6798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138096</xdr:rowOff>
    </xdr:from>
    <xdr:to>
      <xdr:col>26</xdr:col>
      <xdr:colOff>50800</xdr:colOff>
      <xdr:row>35</xdr:row>
      <xdr:rowOff>140314</xdr:rowOff>
    </xdr:to>
    <xdr:cxnSp macro="">
      <xdr:nvCxnSpPr>
        <xdr:cNvPr id="111" name="直線コネクタ 110"/>
        <xdr:cNvCxnSpPr/>
      </xdr:nvCxnSpPr>
      <xdr:spPr bwMode="auto">
        <a:xfrm>
          <a:off x="4305300" y="6748446"/>
          <a:ext cx="698500" cy="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129236</xdr:rowOff>
    </xdr:from>
    <xdr:to>
      <xdr:col>22</xdr:col>
      <xdr:colOff>114300</xdr:colOff>
      <xdr:row>35</xdr:row>
      <xdr:rowOff>138096</xdr:rowOff>
    </xdr:to>
    <xdr:cxnSp macro="">
      <xdr:nvCxnSpPr>
        <xdr:cNvPr id="114" name="直線コネクタ 113"/>
        <xdr:cNvCxnSpPr/>
      </xdr:nvCxnSpPr>
      <xdr:spPr bwMode="auto">
        <a:xfrm>
          <a:off x="3606800" y="6739586"/>
          <a:ext cx="698500" cy="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105855</xdr:rowOff>
    </xdr:from>
    <xdr:to>
      <xdr:col>18</xdr:col>
      <xdr:colOff>177800</xdr:colOff>
      <xdr:row>35</xdr:row>
      <xdr:rowOff>129236</xdr:rowOff>
    </xdr:to>
    <xdr:cxnSp macro="">
      <xdr:nvCxnSpPr>
        <xdr:cNvPr id="117" name="直線コネクタ 116"/>
        <xdr:cNvCxnSpPr/>
      </xdr:nvCxnSpPr>
      <xdr:spPr bwMode="auto">
        <a:xfrm>
          <a:off x="2908300" y="6716205"/>
          <a:ext cx="698500" cy="2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152397</xdr:rowOff>
    </xdr:from>
    <xdr:to>
      <xdr:col>29</xdr:col>
      <xdr:colOff>177800</xdr:colOff>
      <xdr:row>35</xdr:row>
      <xdr:rowOff>253997</xdr:rowOff>
    </xdr:to>
    <xdr:sp macro="" textlink="">
      <xdr:nvSpPr>
        <xdr:cNvPr id="127" name="楕円 126"/>
        <xdr:cNvSpPr/>
      </xdr:nvSpPr>
      <xdr:spPr bwMode="auto">
        <a:xfrm>
          <a:off x="5600700" y="676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340374</xdr:rowOff>
    </xdr:from>
    <xdr:ext cx="762000" cy="259045"/>
    <xdr:sp macro="" textlink="">
      <xdr:nvSpPr>
        <xdr:cNvPr id="128" name="人口1人当たり決算額の推移該当値テキスト445"/>
        <xdr:cNvSpPr txBox="1"/>
      </xdr:nvSpPr>
      <xdr:spPr>
        <a:xfrm>
          <a:off x="5740400" y="66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89514</xdr:rowOff>
    </xdr:from>
    <xdr:to>
      <xdr:col>26</xdr:col>
      <xdr:colOff>101600</xdr:colOff>
      <xdr:row>35</xdr:row>
      <xdr:rowOff>191114</xdr:rowOff>
    </xdr:to>
    <xdr:sp macro="" textlink="">
      <xdr:nvSpPr>
        <xdr:cNvPr id="129" name="楕円 128"/>
        <xdr:cNvSpPr/>
      </xdr:nvSpPr>
      <xdr:spPr bwMode="auto">
        <a:xfrm>
          <a:off x="4953000" y="669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201291</xdr:rowOff>
    </xdr:from>
    <xdr:ext cx="736600" cy="259045"/>
    <xdr:sp macro="" textlink="">
      <xdr:nvSpPr>
        <xdr:cNvPr id="130" name="テキスト ボックス 129"/>
        <xdr:cNvSpPr txBox="1"/>
      </xdr:nvSpPr>
      <xdr:spPr>
        <a:xfrm>
          <a:off x="4622800" y="646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87296</xdr:rowOff>
    </xdr:from>
    <xdr:to>
      <xdr:col>22</xdr:col>
      <xdr:colOff>165100</xdr:colOff>
      <xdr:row>35</xdr:row>
      <xdr:rowOff>188896</xdr:rowOff>
    </xdr:to>
    <xdr:sp macro="" textlink="">
      <xdr:nvSpPr>
        <xdr:cNvPr id="131" name="楕円 130"/>
        <xdr:cNvSpPr/>
      </xdr:nvSpPr>
      <xdr:spPr bwMode="auto">
        <a:xfrm>
          <a:off x="4254500" y="669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199073</xdr:rowOff>
    </xdr:from>
    <xdr:ext cx="762000" cy="259045"/>
    <xdr:sp macro="" textlink="">
      <xdr:nvSpPr>
        <xdr:cNvPr id="132" name="テキスト ボックス 131"/>
        <xdr:cNvSpPr txBox="1"/>
      </xdr:nvSpPr>
      <xdr:spPr>
        <a:xfrm>
          <a:off x="3924300" y="646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78436</xdr:rowOff>
    </xdr:from>
    <xdr:to>
      <xdr:col>19</xdr:col>
      <xdr:colOff>38100</xdr:colOff>
      <xdr:row>35</xdr:row>
      <xdr:rowOff>180036</xdr:rowOff>
    </xdr:to>
    <xdr:sp macro="" textlink="">
      <xdr:nvSpPr>
        <xdr:cNvPr id="133" name="楕円 132"/>
        <xdr:cNvSpPr/>
      </xdr:nvSpPr>
      <xdr:spPr bwMode="auto">
        <a:xfrm>
          <a:off x="3556000" y="668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190213</xdr:rowOff>
    </xdr:from>
    <xdr:ext cx="762000" cy="259045"/>
    <xdr:sp macro="" textlink="">
      <xdr:nvSpPr>
        <xdr:cNvPr id="134" name="テキスト ボックス 133"/>
        <xdr:cNvSpPr txBox="1"/>
      </xdr:nvSpPr>
      <xdr:spPr>
        <a:xfrm>
          <a:off x="3225800" y="645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55055</xdr:rowOff>
    </xdr:from>
    <xdr:to>
      <xdr:col>15</xdr:col>
      <xdr:colOff>101600</xdr:colOff>
      <xdr:row>35</xdr:row>
      <xdr:rowOff>156655</xdr:rowOff>
    </xdr:to>
    <xdr:sp macro="" textlink="">
      <xdr:nvSpPr>
        <xdr:cNvPr id="135" name="楕円 134"/>
        <xdr:cNvSpPr/>
      </xdr:nvSpPr>
      <xdr:spPr bwMode="auto">
        <a:xfrm>
          <a:off x="28575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166831</xdr:rowOff>
    </xdr:from>
    <xdr:ext cx="762000" cy="259045"/>
    <xdr:sp macro="" textlink="">
      <xdr:nvSpPr>
        <xdr:cNvPr id="136" name="テキスト ボックス 135"/>
        <xdr:cNvSpPr txBox="1"/>
      </xdr:nvSpPr>
      <xdr:spPr>
        <a:xfrm>
          <a:off x="2527300" y="643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94981</xdr:rowOff>
    </xdr:from>
    <xdr:to>
      <xdr:col>24</xdr:col>
      <xdr:colOff>63500</xdr:colOff>
      <xdr:row>36</xdr:row>
      <xdr:rowOff>126002</xdr:rowOff>
    </xdr:to>
    <xdr:cxnSp macro="">
      <xdr:nvCxnSpPr>
        <xdr:cNvPr id="58" name="直線コネクタ 57"/>
        <xdr:cNvCxnSpPr/>
      </xdr:nvCxnSpPr>
      <xdr:spPr>
        <a:xfrm flipV="1">
          <a:off x="3797300" y="6267181"/>
          <a:ext cx="8382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126002</xdr:rowOff>
    </xdr:from>
    <xdr:to>
      <xdr:col>19</xdr:col>
      <xdr:colOff>177800</xdr:colOff>
      <xdr:row>36</xdr:row>
      <xdr:rowOff>131864</xdr:rowOff>
    </xdr:to>
    <xdr:cxnSp macro="">
      <xdr:nvCxnSpPr>
        <xdr:cNvPr id="61" name="直線コネクタ 60"/>
        <xdr:cNvCxnSpPr/>
      </xdr:nvCxnSpPr>
      <xdr:spPr>
        <a:xfrm flipV="1">
          <a:off x="2908300" y="6298202"/>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131864</xdr:rowOff>
    </xdr:from>
    <xdr:to>
      <xdr:col>15</xdr:col>
      <xdr:colOff>50800</xdr:colOff>
      <xdr:row>36</xdr:row>
      <xdr:rowOff>141472</xdr:rowOff>
    </xdr:to>
    <xdr:cxnSp macro="">
      <xdr:nvCxnSpPr>
        <xdr:cNvPr id="64" name="直線コネクタ 63"/>
        <xdr:cNvCxnSpPr/>
      </xdr:nvCxnSpPr>
      <xdr:spPr>
        <a:xfrm flipV="1">
          <a:off x="2019300" y="6304064"/>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141472</xdr:rowOff>
    </xdr:from>
    <xdr:to>
      <xdr:col>10</xdr:col>
      <xdr:colOff>114300</xdr:colOff>
      <xdr:row>36</xdr:row>
      <xdr:rowOff>145731</xdr:rowOff>
    </xdr:to>
    <xdr:cxnSp macro="">
      <xdr:nvCxnSpPr>
        <xdr:cNvPr id="67" name="直線コネクタ 66"/>
        <xdr:cNvCxnSpPr/>
      </xdr:nvCxnSpPr>
      <xdr:spPr>
        <a:xfrm flipV="1">
          <a:off x="1130300" y="6313672"/>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44181</xdr:rowOff>
    </xdr:from>
    <xdr:to>
      <xdr:col>24</xdr:col>
      <xdr:colOff>114300</xdr:colOff>
      <xdr:row>36</xdr:row>
      <xdr:rowOff>145781</xdr:rowOff>
    </xdr:to>
    <xdr:sp macro="" textlink="">
      <xdr:nvSpPr>
        <xdr:cNvPr id="77" name="楕円 76"/>
        <xdr:cNvSpPr/>
      </xdr:nvSpPr>
      <xdr:spPr>
        <a:xfrm>
          <a:off x="4584700" y="62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22608</xdr:rowOff>
    </xdr:from>
    <xdr:ext cx="599010" cy="259045"/>
    <xdr:sp macro="" textlink="">
      <xdr:nvSpPr>
        <xdr:cNvPr id="78" name="人件費該当値テキスト"/>
        <xdr:cNvSpPr txBox="1"/>
      </xdr:nvSpPr>
      <xdr:spPr>
        <a:xfrm>
          <a:off x="4686300" y="619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75202</xdr:rowOff>
    </xdr:from>
    <xdr:to>
      <xdr:col>20</xdr:col>
      <xdr:colOff>38100</xdr:colOff>
      <xdr:row>37</xdr:row>
      <xdr:rowOff>5352</xdr:rowOff>
    </xdr:to>
    <xdr:sp macro="" textlink="">
      <xdr:nvSpPr>
        <xdr:cNvPr id="79" name="楕円 78"/>
        <xdr:cNvSpPr/>
      </xdr:nvSpPr>
      <xdr:spPr>
        <a:xfrm>
          <a:off x="3746500" y="62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167929</xdr:rowOff>
    </xdr:from>
    <xdr:ext cx="599010" cy="259045"/>
    <xdr:sp macro="" textlink="">
      <xdr:nvSpPr>
        <xdr:cNvPr id="80" name="テキスト ボックス 79"/>
        <xdr:cNvSpPr txBox="1"/>
      </xdr:nvSpPr>
      <xdr:spPr>
        <a:xfrm>
          <a:off x="3497795" y="634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81064</xdr:rowOff>
    </xdr:from>
    <xdr:to>
      <xdr:col>15</xdr:col>
      <xdr:colOff>101600</xdr:colOff>
      <xdr:row>37</xdr:row>
      <xdr:rowOff>11214</xdr:rowOff>
    </xdr:to>
    <xdr:sp macro="" textlink="">
      <xdr:nvSpPr>
        <xdr:cNvPr id="81" name="楕円 80"/>
        <xdr:cNvSpPr/>
      </xdr:nvSpPr>
      <xdr:spPr>
        <a:xfrm>
          <a:off x="2857500" y="62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2341</xdr:rowOff>
    </xdr:from>
    <xdr:ext cx="599010" cy="259045"/>
    <xdr:sp macro="" textlink="">
      <xdr:nvSpPr>
        <xdr:cNvPr id="82" name="テキスト ボックス 81"/>
        <xdr:cNvSpPr txBox="1"/>
      </xdr:nvSpPr>
      <xdr:spPr>
        <a:xfrm>
          <a:off x="2608795" y="63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90672</xdr:rowOff>
    </xdr:from>
    <xdr:to>
      <xdr:col>10</xdr:col>
      <xdr:colOff>165100</xdr:colOff>
      <xdr:row>37</xdr:row>
      <xdr:rowOff>20822</xdr:rowOff>
    </xdr:to>
    <xdr:sp macro="" textlink="">
      <xdr:nvSpPr>
        <xdr:cNvPr id="83" name="楕円 82"/>
        <xdr:cNvSpPr/>
      </xdr:nvSpPr>
      <xdr:spPr>
        <a:xfrm>
          <a:off x="1968500" y="62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11949</xdr:rowOff>
    </xdr:from>
    <xdr:ext cx="599010" cy="259045"/>
    <xdr:sp macro="" textlink="">
      <xdr:nvSpPr>
        <xdr:cNvPr id="84" name="テキスト ボックス 83"/>
        <xdr:cNvSpPr txBox="1"/>
      </xdr:nvSpPr>
      <xdr:spPr>
        <a:xfrm>
          <a:off x="1719795" y="63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94931</xdr:rowOff>
    </xdr:from>
    <xdr:to>
      <xdr:col>6</xdr:col>
      <xdr:colOff>38100</xdr:colOff>
      <xdr:row>37</xdr:row>
      <xdr:rowOff>25081</xdr:rowOff>
    </xdr:to>
    <xdr:sp macro="" textlink="">
      <xdr:nvSpPr>
        <xdr:cNvPr id="85" name="楕円 84"/>
        <xdr:cNvSpPr/>
      </xdr:nvSpPr>
      <xdr:spPr>
        <a:xfrm>
          <a:off x="1079500" y="62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16208</xdr:rowOff>
    </xdr:from>
    <xdr:ext cx="599010" cy="259045"/>
    <xdr:sp macro="" textlink="">
      <xdr:nvSpPr>
        <xdr:cNvPr id="86" name="テキスト ボックス 85"/>
        <xdr:cNvSpPr txBox="1"/>
      </xdr:nvSpPr>
      <xdr:spPr>
        <a:xfrm>
          <a:off x="830795" y="635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94091</xdr:rowOff>
    </xdr:from>
    <xdr:to>
      <xdr:col>24</xdr:col>
      <xdr:colOff>63500</xdr:colOff>
      <xdr:row>57</xdr:row>
      <xdr:rowOff>96318</xdr:rowOff>
    </xdr:to>
    <xdr:cxnSp macro="">
      <xdr:nvCxnSpPr>
        <xdr:cNvPr id="117" name="直線コネクタ 116"/>
        <xdr:cNvCxnSpPr/>
      </xdr:nvCxnSpPr>
      <xdr:spPr>
        <a:xfrm>
          <a:off x="3797300" y="9866741"/>
          <a:ext cx="8382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80194</xdr:rowOff>
    </xdr:from>
    <xdr:to>
      <xdr:col>19</xdr:col>
      <xdr:colOff>177800</xdr:colOff>
      <xdr:row>57</xdr:row>
      <xdr:rowOff>94091</xdr:rowOff>
    </xdr:to>
    <xdr:cxnSp macro="">
      <xdr:nvCxnSpPr>
        <xdr:cNvPr id="120" name="直線コネクタ 119"/>
        <xdr:cNvCxnSpPr/>
      </xdr:nvCxnSpPr>
      <xdr:spPr>
        <a:xfrm>
          <a:off x="2908300" y="9852844"/>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72769</xdr:rowOff>
    </xdr:from>
    <xdr:to>
      <xdr:col>15</xdr:col>
      <xdr:colOff>50800</xdr:colOff>
      <xdr:row>57</xdr:row>
      <xdr:rowOff>80194</xdr:rowOff>
    </xdr:to>
    <xdr:cxnSp macro="">
      <xdr:nvCxnSpPr>
        <xdr:cNvPr id="123" name="直線コネクタ 122"/>
        <xdr:cNvCxnSpPr/>
      </xdr:nvCxnSpPr>
      <xdr:spPr>
        <a:xfrm>
          <a:off x="2019300" y="9845419"/>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72769</xdr:rowOff>
    </xdr:from>
    <xdr:to>
      <xdr:col>10</xdr:col>
      <xdr:colOff>114300</xdr:colOff>
      <xdr:row>57</xdr:row>
      <xdr:rowOff>161562</xdr:rowOff>
    </xdr:to>
    <xdr:cxnSp macro="">
      <xdr:nvCxnSpPr>
        <xdr:cNvPr id="126" name="直線コネクタ 125"/>
        <xdr:cNvCxnSpPr/>
      </xdr:nvCxnSpPr>
      <xdr:spPr>
        <a:xfrm flipV="1">
          <a:off x="1130300" y="9845419"/>
          <a:ext cx="8890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45518</xdr:rowOff>
    </xdr:from>
    <xdr:to>
      <xdr:col>24</xdr:col>
      <xdr:colOff>114300</xdr:colOff>
      <xdr:row>57</xdr:row>
      <xdr:rowOff>147118</xdr:rowOff>
    </xdr:to>
    <xdr:sp macro="" textlink="">
      <xdr:nvSpPr>
        <xdr:cNvPr id="136" name="楕円 135"/>
        <xdr:cNvSpPr/>
      </xdr:nvSpPr>
      <xdr:spPr>
        <a:xfrm>
          <a:off x="4584700" y="98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23945</xdr:rowOff>
    </xdr:from>
    <xdr:ext cx="599010" cy="259045"/>
    <xdr:sp macro="" textlink="">
      <xdr:nvSpPr>
        <xdr:cNvPr id="137" name="物件費該当値テキスト"/>
        <xdr:cNvSpPr txBox="1"/>
      </xdr:nvSpPr>
      <xdr:spPr>
        <a:xfrm>
          <a:off x="4686300" y="979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43291</xdr:rowOff>
    </xdr:from>
    <xdr:to>
      <xdr:col>20</xdr:col>
      <xdr:colOff>38100</xdr:colOff>
      <xdr:row>57</xdr:row>
      <xdr:rowOff>144891</xdr:rowOff>
    </xdr:to>
    <xdr:sp macro="" textlink="">
      <xdr:nvSpPr>
        <xdr:cNvPr id="138" name="楕円 137"/>
        <xdr:cNvSpPr/>
      </xdr:nvSpPr>
      <xdr:spPr>
        <a:xfrm>
          <a:off x="3746500" y="9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161418</xdr:rowOff>
    </xdr:from>
    <xdr:ext cx="599010" cy="259045"/>
    <xdr:sp macro="" textlink="">
      <xdr:nvSpPr>
        <xdr:cNvPr id="139" name="テキスト ボックス 138"/>
        <xdr:cNvSpPr txBox="1"/>
      </xdr:nvSpPr>
      <xdr:spPr>
        <a:xfrm>
          <a:off x="3497795" y="95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29394</xdr:rowOff>
    </xdr:from>
    <xdr:to>
      <xdr:col>15</xdr:col>
      <xdr:colOff>101600</xdr:colOff>
      <xdr:row>57</xdr:row>
      <xdr:rowOff>130994</xdr:rowOff>
    </xdr:to>
    <xdr:sp macro="" textlink="">
      <xdr:nvSpPr>
        <xdr:cNvPr id="140" name="楕円 139"/>
        <xdr:cNvSpPr/>
      </xdr:nvSpPr>
      <xdr:spPr>
        <a:xfrm>
          <a:off x="2857500" y="9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147521</xdr:rowOff>
    </xdr:from>
    <xdr:ext cx="599010" cy="259045"/>
    <xdr:sp macro="" textlink="">
      <xdr:nvSpPr>
        <xdr:cNvPr id="141" name="テキスト ボックス 140"/>
        <xdr:cNvSpPr txBox="1"/>
      </xdr:nvSpPr>
      <xdr:spPr>
        <a:xfrm>
          <a:off x="2608795" y="957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21969</xdr:rowOff>
    </xdr:from>
    <xdr:to>
      <xdr:col>10</xdr:col>
      <xdr:colOff>165100</xdr:colOff>
      <xdr:row>57</xdr:row>
      <xdr:rowOff>123569</xdr:rowOff>
    </xdr:to>
    <xdr:sp macro="" textlink="">
      <xdr:nvSpPr>
        <xdr:cNvPr id="142" name="楕円 141"/>
        <xdr:cNvSpPr/>
      </xdr:nvSpPr>
      <xdr:spPr>
        <a:xfrm>
          <a:off x="1968500" y="9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140096</xdr:rowOff>
    </xdr:from>
    <xdr:ext cx="599010" cy="259045"/>
    <xdr:sp macro="" textlink="">
      <xdr:nvSpPr>
        <xdr:cNvPr id="143" name="テキスト ボックス 142"/>
        <xdr:cNvSpPr txBox="1"/>
      </xdr:nvSpPr>
      <xdr:spPr>
        <a:xfrm>
          <a:off x="1719795" y="956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110762</xdr:rowOff>
    </xdr:from>
    <xdr:to>
      <xdr:col>6</xdr:col>
      <xdr:colOff>38100</xdr:colOff>
      <xdr:row>58</xdr:row>
      <xdr:rowOff>40912</xdr:rowOff>
    </xdr:to>
    <xdr:sp macro="" textlink="">
      <xdr:nvSpPr>
        <xdr:cNvPr id="144" name="楕円 143"/>
        <xdr:cNvSpPr/>
      </xdr:nvSpPr>
      <xdr:spPr>
        <a:xfrm>
          <a:off x="1079500" y="98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32039</xdr:rowOff>
    </xdr:from>
    <xdr:ext cx="599010" cy="259045"/>
    <xdr:sp macro="" textlink="">
      <xdr:nvSpPr>
        <xdr:cNvPr id="145" name="テキスト ボックス 144"/>
        <xdr:cNvSpPr txBox="1"/>
      </xdr:nvSpPr>
      <xdr:spPr>
        <a:xfrm>
          <a:off x="830795" y="997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115660</xdr:rowOff>
    </xdr:from>
    <xdr:to>
      <xdr:col>24</xdr:col>
      <xdr:colOff>63500</xdr:colOff>
      <xdr:row>78</xdr:row>
      <xdr:rowOff>150216</xdr:rowOff>
    </xdr:to>
    <xdr:cxnSp macro="">
      <xdr:nvCxnSpPr>
        <xdr:cNvPr id="174" name="直線コネクタ 173"/>
        <xdr:cNvCxnSpPr/>
      </xdr:nvCxnSpPr>
      <xdr:spPr>
        <a:xfrm>
          <a:off x="3797300" y="13488760"/>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115660</xdr:rowOff>
    </xdr:from>
    <xdr:to>
      <xdr:col>19</xdr:col>
      <xdr:colOff>177800</xdr:colOff>
      <xdr:row>78</xdr:row>
      <xdr:rowOff>150726</xdr:rowOff>
    </xdr:to>
    <xdr:cxnSp macro="">
      <xdr:nvCxnSpPr>
        <xdr:cNvPr id="177" name="直線コネクタ 176"/>
        <xdr:cNvCxnSpPr/>
      </xdr:nvCxnSpPr>
      <xdr:spPr>
        <a:xfrm flipV="1">
          <a:off x="2908300" y="13488760"/>
          <a:ext cx="8890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102735</xdr:rowOff>
    </xdr:from>
    <xdr:to>
      <xdr:col>15</xdr:col>
      <xdr:colOff>50800</xdr:colOff>
      <xdr:row>78</xdr:row>
      <xdr:rowOff>150726</xdr:rowOff>
    </xdr:to>
    <xdr:cxnSp macro="">
      <xdr:nvCxnSpPr>
        <xdr:cNvPr id="180" name="直線コネクタ 179"/>
        <xdr:cNvCxnSpPr/>
      </xdr:nvCxnSpPr>
      <xdr:spPr>
        <a:xfrm>
          <a:off x="2019300" y="13475835"/>
          <a:ext cx="889000" cy="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102735</xdr:rowOff>
    </xdr:from>
    <xdr:to>
      <xdr:col>10</xdr:col>
      <xdr:colOff>114300</xdr:colOff>
      <xdr:row>78</xdr:row>
      <xdr:rowOff>148540</xdr:rowOff>
    </xdr:to>
    <xdr:cxnSp macro="">
      <xdr:nvCxnSpPr>
        <xdr:cNvPr id="183" name="直線コネクタ 182"/>
        <xdr:cNvCxnSpPr/>
      </xdr:nvCxnSpPr>
      <xdr:spPr>
        <a:xfrm flipV="1">
          <a:off x="1130300" y="13475835"/>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99416</xdr:rowOff>
    </xdr:from>
    <xdr:to>
      <xdr:col>24</xdr:col>
      <xdr:colOff>114300</xdr:colOff>
      <xdr:row>79</xdr:row>
      <xdr:rowOff>29566</xdr:rowOff>
    </xdr:to>
    <xdr:sp macro="" textlink="">
      <xdr:nvSpPr>
        <xdr:cNvPr id="193" name="楕円 192"/>
        <xdr:cNvSpPr/>
      </xdr:nvSpPr>
      <xdr:spPr>
        <a:xfrm>
          <a:off x="4584700" y="134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14343</xdr:rowOff>
    </xdr:from>
    <xdr:ext cx="469744" cy="259045"/>
    <xdr:sp macro="" textlink="">
      <xdr:nvSpPr>
        <xdr:cNvPr id="194" name="維持補修費該当値テキスト"/>
        <xdr:cNvSpPr txBox="1"/>
      </xdr:nvSpPr>
      <xdr:spPr>
        <a:xfrm>
          <a:off x="4686300" y="1338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64860</xdr:rowOff>
    </xdr:from>
    <xdr:to>
      <xdr:col>20</xdr:col>
      <xdr:colOff>38100</xdr:colOff>
      <xdr:row>78</xdr:row>
      <xdr:rowOff>166460</xdr:rowOff>
    </xdr:to>
    <xdr:sp macro="" textlink="">
      <xdr:nvSpPr>
        <xdr:cNvPr id="195" name="楕円 194"/>
        <xdr:cNvSpPr/>
      </xdr:nvSpPr>
      <xdr:spPr>
        <a:xfrm>
          <a:off x="3746500" y="134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157587</xdr:rowOff>
    </xdr:from>
    <xdr:ext cx="534377" cy="259045"/>
    <xdr:sp macro="" textlink="">
      <xdr:nvSpPr>
        <xdr:cNvPr id="196" name="テキスト ボックス 195"/>
        <xdr:cNvSpPr txBox="1"/>
      </xdr:nvSpPr>
      <xdr:spPr>
        <a:xfrm>
          <a:off x="3530111" y="135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99926</xdr:rowOff>
    </xdr:from>
    <xdr:to>
      <xdr:col>15</xdr:col>
      <xdr:colOff>101600</xdr:colOff>
      <xdr:row>79</xdr:row>
      <xdr:rowOff>30076</xdr:rowOff>
    </xdr:to>
    <xdr:sp macro="" textlink="">
      <xdr:nvSpPr>
        <xdr:cNvPr id="197" name="楕円 196"/>
        <xdr:cNvSpPr/>
      </xdr:nvSpPr>
      <xdr:spPr>
        <a:xfrm>
          <a:off x="2857500" y="134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21203</xdr:rowOff>
    </xdr:from>
    <xdr:ext cx="469744" cy="259045"/>
    <xdr:sp macro="" textlink="">
      <xdr:nvSpPr>
        <xdr:cNvPr id="198" name="テキスト ボックス 197"/>
        <xdr:cNvSpPr txBox="1"/>
      </xdr:nvSpPr>
      <xdr:spPr>
        <a:xfrm>
          <a:off x="2673428" y="1356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51935</xdr:rowOff>
    </xdr:from>
    <xdr:to>
      <xdr:col>10</xdr:col>
      <xdr:colOff>165100</xdr:colOff>
      <xdr:row>78</xdr:row>
      <xdr:rowOff>153535</xdr:rowOff>
    </xdr:to>
    <xdr:sp macro="" textlink="">
      <xdr:nvSpPr>
        <xdr:cNvPr id="199" name="楕円 198"/>
        <xdr:cNvSpPr/>
      </xdr:nvSpPr>
      <xdr:spPr>
        <a:xfrm>
          <a:off x="1968500" y="134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144662</xdr:rowOff>
    </xdr:from>
    <xdr:ext cx="534377" cy="259045"/>
    <xdr:sp macro="" textlink="">
      <xdr:nvSpPr>
        <xdr:cNvPr id="200" name="テキスト ボックス 199"/>
        <xdr:cNvSpPr txBox="1"/>
      </xdr:nvSpPr>
      <xdr:spPr>
        <a:xfrm>
          <a:off x="1752111" y="1351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97740</xdr:rowOff>
    </xdr:from>
    <xdr:to>
      <xdr:col>6</xdr:col>
      <xdr:colOff>38100</xdr:colOff>
      <xdr:row>79</xdr:row>
      <xdr:rowOff>27890</xdr:rowOff>
    </xdr:to>
    <xdr:sp macro="" textlink="">
      <xdr:nvSpPr>
        <xdr:cNvPr id="201" name="楕円 200"/>
        <xdr:cNvSpPr/>
      </xdr:nvSpPr>
      <xdr:spPr>
        <a:xfrm>
          <a:off x="10795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19017</xdr:rowOff>
    </xdr:from>
    <xdr:ext cx="469744" cy="259045"/>
    <xdr:sp macro="" textlink="">
      <xdr:nvSpPr>
        <xdr:cNvPr id="202" name="テキスト ボックス 201"/>
        <xdr:cNvSpPr txBox="1"/>
      </xdr:nvSpPr>
      <xdr:spPr>
        <a:xfrm>
          <a:off x="895428" y="135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135995</xdr:rowOff>
    </xdr:from>
    <xdr:to>
      <xdr:col>24</xdr:col>
      <xdr:colOff>63500</xdr:colOff>
      <xdr:row>96</xdr:row>
      <xdr:rowOff>144235</xdr:rowOff>
    </xdr:to>
    <xdr:cxnSp macro="">
      <xdr:nvCxnSpPr>
        <xdr:cNvPr id="235" name="直線コネクタ 234"/>
        <xdr:cNvCxnSpPr/>
      </xdr:nvCxnSpPr>
      <xdr:spPr>
        <a:xfrm>
          <a:off x="3797300" y="16595195"/>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51099</xdr:rowOff>
    </xdr:from>
    <xdr:to>
      <xdr:col>19</xdr:col>
      <xdr:colOff>177800</xdr:colOff>
      <xdr:row>96</xdr:row>
      <xdr:rowOff>135995</xdr:rowOff>
    </xdr:to>
    <xdr:cxnSp macro="">
      <xdr:nvCxnSpPr>
        <xdr:cNvPr id="238" name="直線コネクタ 237"/>
        <xdr:cNvCxnSpPr/>
      </xdr:nvCxnSpPr>
      <xdr:spPr>
        <a:xfrm>
          <a:off x="2908300" y="16510299"/>
          <a:ext cx="889000" cy="8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51099</xdr:rowOff>
    </xdr:from>
    <xdr:to>
      <xdr:col>15</xdr:col>
      <xdr:colOff>50800</xdr:colOff>
      <xdr:row>96</xdr:row>
      <xdr:rowOff>171275</xdr:rowOff>
    </xdr:to>
    <xdr:cxnSp macro="">
      <xdr:nvCxnSpPr>
        <xdr:cNvPr id="241" name="直線コネクタ 240"/>
        <xdr:cNvCxnSpPr/>
      </xdr:nvCxnSpPr>
      <xdr:spPr>
        <a:xfrm flipV="1">
          <a:off x="2019300" y="16510299"/>
          <a:ext cx="889000" cy="1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171275</xdr:rowOff>
    </xdr:from>
    <xdr:to>
      <xdr:col>10</xdr:col>
      <xdr:colOff>114300</xdr:colOff>
      <xdr:row>97</xdr:row>
      <xdr:rowOff>9465</xdr:rowOff>
    </xdr:to>
    <xdr:cxnSp macro="">
      <xdr:nvCxnSpPr>
        <xdr:cNvPr id="244" name="直線コネクタ 243"/>
        <xdr:cNvCxnSpPr/>
      </xdr:nvCxnSpPr>
      <xdr:spPr>
        <a:xfrm flipV="1">
          <a:off x="1130300" y="16630475"/>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93435</xdr:rowOff>
    </xdr:from>
    <xdr:to>
      <xdr:col>24</xdr:col>
      <xdr:colOff>114300</xdr:colOff>
      <xdr:row>97</xdr:row>
      <xdr:rowOff>23585</xdr:rowOff>
    </xdr:to>
    <xdr:sp macro="" textlink="">
      <xdr:nvSpPr>
        <xdr:cNvPr id="254" name="楕円 253"/>
        <xdr:cNvSpPr/>
      </xdr:nvSpPr>
      <xdr:spPr>
        <a:xfrm>
          <a:off x="45847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71862</xdr:rowOff>
    </xdr:from>
    <xdr:ext cx="534377" cy="259045"/>
    <xdr:sp macro="" textlink="">
      <xdr:nvSpPr>
        <xdr:cNvPr id="255" name="扶助費該当値テキスト"/>
        <xdr:cNvSpPr txBox="1"/>
      </xdr:nvSpPr>
      <xdr:spPr>
        <a:xfrm>
          <a:off x="4686300" y="165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85195</xdr:rowOff>
    </xdr:from>
    <xdr:to>
      <xdr:col>20</xdr:col>
      <xdr:colOff>38100</xdr:colOff>
      <xdr:row>97</xdr:row>
      <xdr:rowOff>15345</xdr:rowOff>
    </xdr:to>
    <xdr:sp macro="" textlink="">
      <xdr:nvSpPr>
        <xdr:cNvPr id="256" name="楕円 255"/>
        <xdr:cNvSpPr/>
      </xdr:nvSpPr>
      <xdr:spPr>
        <a:xfrm>
          <a:off x="3746500" y="165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6472</xdr:rowOff>
    </xdr:from>
    <xdr:ext cx="534377" cy="259045"/>
    <xdr:sp macro="" textlink="">
      <xdr:nvSpPr>
        <xdr:cNvPr id="257" name="テキスト ボックス 256"/>
        <xdr:cNvSpPr txBox="1"/>
      </xdr:nvSpPr>
      <xdr:spPr>
        <a:xfrm>
          <a:off x="3530111" y="166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299</xdr:rowOff>
    </xdr:from>
    <xdr:to>
      <xdr:col>15</xdr:col>
      <xdr:colOff>101600</xdr:colOff>
      <xdr:row>96</xdr:row>
      <xdr:rowOff>101899</xdr:rowOff>
    </xdr:to>
    <xdr:sp macro="" textlink="">
      <xdr:nvSpPr>
        <xdr:cNvPr id="258" name="楕円 257"/>
        <xdr:cNvSpPr/>
      </xdr:nvSpPr>
      <xdr:spPr>
        <a:xfrm>
          <a:off x="2857500" y="164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93026</xdr:rowOff>
    </xdr:from>
    <xdr:ext cx="534377" cy="259045"/>
    <xdr:sp macro="" textlink="">
      <xdr:nvSpPr>
        <xdr:cNvPr id="259" name="テキスト ボックス 258"/>
        <xdr:cNvSpPr txBox="1"/>
      </xdr:nvSpPr>
      <xdr:spPr>
        <a:xfrm>
          <a:off x="2641111" y="165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120475</xdr:rowOff>
    </xdr:from>
    <xdr:to>
      <xdr:col>10</xdr:col>
      <xdr:colOff>165100</xdr:colOff>
      <xdr:row>97</xdr:row>
      <xdr:rowOff>50625</xdr:rowOff>
    </xdr:to>
    <xdr:sp macro="" textlink="">
      <xdr:nvSpPr>
        <xdr:cNvPr id="260" name="楕円 259"/>
        <xdr:cNvSpPr/>
      </xdr:nvSpPr>
      <xdr:spPr>
        <a:xfrm>
          <a:off x="1968500" y="165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41752</xdr:rowOff>
    </xdr:from>
    <xdr:ext cx="534377" cy="259045"/>
    <xdr:sp macro="" textlink="">
      <xdr:nvSpPr>
        <xdr:cNvPr id="261" name="テキスト ボックス 260"/>
        <xdr:cNvSpPr txBox="1"/>
      </xdr:nvSpPr>
      <xdr:spPr>
        <a:xfrm>
          <a:off x="1752111" y="166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130115</xdr:rowOff>
    </xdr:from>
    <xdr:to>
      <xdr:col>6</xdr:col>
      <xdr:colOff>38100</xdr:colOff>
      <xdr:row>97</xdr:row>
      <xdr:rowOff>60265</xdr:rowOff>
    </xdr:to>
    <xdr:sp macro="" textlink="">
      <xdr:nvSpPr>
        <xdr:cNvPr id="262" name="楕円 261"/>
        <xdr:cNvSpPr/>
      </xdr:nvSpPr>
      <xdr:spPr>
        <a:xfrm>
          <a:off x="1079500" y="165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51392</xdr:rowOff>
    </xdr:from>
    <xdr:ext cx="534377" cy="259045"/>
    <xdr:sp macro="" textlink="">
      <xdr:nvSpPr>
        <xdr:cNvPr id="263" name="テキスト ボックス 262"/>
        <xdr:cNvSpPr txBox="1"/>
      </xdr:nvSpPr>
      <xdr:spPr>
        <a:xfrm>
          <a:off x="863111" y="166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73558</xdr:rowOff>
    </xdr:from>
    <xdr:to>
      <xdr:col>55</xdr:col>
      <xdr:colOff>0</xdr:colOff>
      <xdr:row>36</xdr:row>
      <xdr:rowOff>133133</xdr:rowOff>
    </xdr:to>
    <xdr:cxnSp macro="">
      <xdr:nvCxnSpPr>
        <xdr:cNvPr id="292" name="直線コネクタ 291"/>
        <xdr:cNvCxnSpPr/>
      </xdr:nvCxnSpPr>
      <xdr:spPr>
        <a:xfrm>
          <a:off x="9639300" y="6245758"/>
          <a:ext cx="838200" cy="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73558</xdr:rowOff>
    </xdr:from>
    <xdr:to>
      <xdr:col>50</xdr:col>
      <xdr:colOff>114300</xdr:colOff>
      <xdr:row>36</xdr:row>
      <xdr:rowOff>154929</xdr:rowOff>
    </xdr:to>
    <xdr:cxnSp macro="">
      <xdr:nvCxnSpPr>
        <xdr:cNvPr id="295" name="直線コネクタ 294"/>
        <xdr:cNvCxnSpPr/>
      </xdr:nvCxnSpPr>
      <xdr:spPr>
        <a:xfrm flipV="1">
          <a:off x="8750300" y="6245758"/>
          <a:ext cx="889000" cy="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95984</xdr:rowOff>
    </xdr:from>
    <xdr:to>
      <xdr:col>45</xdr:col>
      <xdr:colOff>177800</xdr:colOff>
      <xdr:row>36</xdr:row>
      <xdr:rowOff>154929</xdr:rowOff>
    </xdr:to>
    <xdr:cxnSp macro="">
      <xdr:nvCxnSpPr>
        <xdr:cNvPr id="298" name="直線コネクタ 297"/>
        <xdr:cNvCxnSpPr/>
      </xdr:nvCxnSpPr>
      <xdr:spPr>
        <a:xfrm>
          <a:off x="7861300" y="6268184"/>
          <a:ext cx="889000" cy="5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95984</xdr:rowOff>
    </xdr:from>
    <xdr:to>
      <xdr:col>41</xdr:col>
      <xdr:colOff>50800</xdr:colOff>
      <xdr:row>37</xdr:row>
      <xdr:rowOff>4331</xdr:rowOff>
    </xdr:to>
    <xdr:cxnSp macro="">
      <xdr:nvCxnSpPr>
        <xdr:cNvPr id="301" name="直線コネクタ 300"/>
        <xdr:cNvCxnSpPr/>
      </xdr:nvCxnSpPr>
      <xdr:spPr>
        <a:xfrm flipV="1">
          <a:off x="6972300" y="6268184"/>
          <a:ext cx="8890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82333</xdr:rowOff>
    </xdr:from>
    <xdr:to>
      <xdr:col>55</xdr:col>
      <xdr:colOff>50800</xdr:colOff>
      <xdr:row>37</xdr:row>
      <xdr:rowOff>12483</xdr:rowOff>
    </xdr:to>
    <xdr:sp macro="" textlink="">
      <xdr:nvSpPr>
        <xdr:cNvPr id="311" name="楕円 310"/>
        <xdr:cNvSpPr/>
      </xdr:nvSpPr>
      <xdr:spPr>
        <a:xfrm>
          <a:off x="10426700" y="62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105210</xdr:rowOff>
    </xdr:from>
    <xdr:ext cx="599010" cy="259045"/>
    <xdr:sp macro="" textlink="">
      <xdr:nvSpPr>
        <xdr:cNvPr id="312" name="補助費等該当値テキスト"/>
        <xdr:cNvSpPr txBox="1"/>
      </xdr:nvSpPr>
      <xdr:spPr>
        <a:xfrm>
          <a:off x="10528300" y="610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22758</xdr:rowOff>
    </xdr:from>
    <xdr:to>
      <xdr:col>50</xdr:col>
      <xdr:colOff>165100</xdr:colOff>
      <xdr:row>36</xdr:row>
      <xdr:rowOff>124358</xdr:rowOff>
    </xdr:to>
    <xdr:sp macro="" textlink="">
      <xdr:nvSpPr>
        <xdr:cNvPr id="313" name="楕円 312"/>
        <xdr:cNvSpPr/>
      </xdr:nvSpPr>
      <xdr:spPr>
        <a:xfrm>
          <a:off x="9588500" y="61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140885</xdr:rowOff>
    </xdr:from>
    <xdr:ext cx="599010" cy="259045"/>
    <xdr:sp macro="" textlink="">
      <xdr:nvSpPr>
        <xdr:cNvPr id="314" name="テキスト ボックス 313"/>
        <xdr:cNvSpPr txBox="1"/>
      </xdr:nvSpPr>
      <xdr:spPr>
        <a:xfrm>
          <a:off x="9339795" y="59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104129</xdr:rowOff>
    </xdr:from>
    <xdr:to>
      <xdr:col>46</xdr:col>
      <xdr:colOff>38100</xdr:colOff>
      <xdr:row>37</xdr:row>
      <xdr:rowOff>34279</xdr:rowOff>
    </xdr:to>
    <xdr:sp macro="" textlink="">
      <xdr:nvSpPr>
        <xdr:cNvPr id="315" name="楕円 314"/>
        <xdr:cNvSpPr/>
      </xdr:nvSpPr>
      <xdr:spPr>
        <a:xfrm>
          <a:off x="8699500" y="62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50806</xdr:rowOff>
    </xdr:from>
    <xdr:ext cx="599010" cy="259045"/>
    <xdr:sp macro="" textlink="">
      <xdr:nvSpPr>
        <xdr:cNvPr id="316" name="テキスト ボックス 315"/>
        <xdr:cNvSpPr txBox="1"/>
      </xdr:nvSpPr>
      <xdr:spPr>
        <a:xfrm>
          <a:off x="8450795" y="605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45184</xdr:rowOff>
    </xdr:from>
    <xdr:to>
      <xdr:col>41</xdr:col>
      <xdr:colOff>101600</xdr:colOff>
      <xdr:row>36</xdr:row>
      <xdr:rowOff>146784</xdr:rowOff>
    </xdr:to>
    <xdr:sp macro="" textlink="">
      <xdr:nvSpPr>
        <xdr:cNvPr id="317" name="楕円 316"/>
        <xdr:cNvSpPr/>
      </xdr:nvSpPr>
      <xdr:spPr>
        <a:xfrm>
          <a:off x="7810500" y="62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163311</xdr:rowOff>
    </xdr:from>
    <xdr:ext cx="599010" cy="259045"/>
    <xdr:sp macro="" textlink="">
      <xdr:nvSpPr>
        <xdr:cNvPr id="318" name="テキスト ボックス 317"/>
        <xdr:cNvSpPr txBox="1"/>
      </xdr:nvSpPr>
      <xdr:spPr>
        <a:xfrm>
          <a:off x="7561795" y="59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124981</xdr:rowOff>
    </xdr:from>
    <xdr:to>
      <xdr:col>36</xdr:col>
      <xdr:colOff>165100</xdr:colOff>
      <xdr:row>37</xdr:row>
      <xdr:rowOff>55131</xdr:rowOff>
    </xdr:to>
    <xdr:sp macro="" textlink="">
      <xdr:nvSpPr>
        <xdr:cNvPr id="319" name="楕円 318"/>
        <xdr:cNvSpPr/>
      </xdr:nvSpPr>
      <xdr:spPr>
        <a:xfrm>
          <a:off x="6921500" y="62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71658</xdr:rowOff>
    </xdr:from>
    <xdr:ext cx="599010" cy="259045"/>
    <xdr:sp macro="" textlink="">
      <xdr:nvSpPr>
        <xdr:cNvPr id="320" name="テキスト ボックス 319"/>
        <xdr:cNvSpPr txBox="1"/>
      </xdr:nvSpPr>
      <xdr:spPr>
        <a:xfrm>
          <a:off x="6672795" y="607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65060</xdr:rowOff>
    </xdr:from>
    <xdr:to>
      <xdr:col>55</xdr:col>
      <xdr:colOff>0</xdr:colOff>
      <xdr:row>58</xdr:row>
      <xdr:rowOff>67366</xdr:rowOff>
    </xdr:to>
    <xdr:cxnSp macro="">
      <xdr:nvCxnSpPr>
        <xdr:cNvPr id="347" name="直線コネクタ 346"/>
        <xdr:cNvCxnSpPr/>
      </xdr:nvCxnSpPr>
      <xdr:spPr>
        <a:xfrm>
          <a:off x="9639300" y="10009160"/>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65060</xdr:rowOff>
    </xdr:from>
    <xdr:to>
      <xdr:col>50</xdr:col>
      <xdr:colOff>114300</xdr:colOff>
      <xdr:row>58</xdr:row>
      <xdr:rowOff>66391</xdr:rowOff>
    </xdr:to>
    <xdr:cxnSp macro="">
      <xdr:nvCxnSpPr>
        <xdr:cNvPr id="350" name="直線コネクタ 349"/>
        <xdr:cNvCxnSpPr/>
      </xdr:nvCxnSpPr>
      <xdr:spPr>
        <a:xfrm flipV="1">
          <a:off x="8750300" y="1000916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59145</xdr:rowOff>
    </xdr:from>
    <xdr:to>
      <xdr:col>45</xdr:col>
      <xdr:colOff>177800</xdr:colOff>
      <xdr:row>58</xdr:row>
      <xdr:rowOff>66391</xdr:rowOff>
    </xdr:to>
    <xdr:cxnSp macro="">
      <xdr:nvCxnSpPr>
        <xdr:cNvPr id="353" name="直線コネクタ 352"/>
        <xdr:cNvCxnSpPr/>
      </xdr:nvCxnSpPr>
      <xdr:spPr>
        <a:xfrm>
          <a:off x="7861300" y="1000324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59145</xdr:rowOff>
    </xdr:from>
    <xdr:to>
      <xdr:col>41</xdr:col>
      <xdr:colOff>50800</xdr:colOff>
      <xdr:row>58</xdr:row>
      <xdr:rowOff>70945</xdr:rowOff>
    </xdr:to>
    <xdr:cxnSp macro="">
      <xdr:nvCxnSpPr>
        <xdr:cNvPr id="356" name="直線コネクタ 355"/>
        <xdr:cNvCxnSpPr/>
      </xdr:nvCxnSpPr>
      <xdr:spPr>
        <a:xfrm flipV="1">
          <a:off x="6972300" y="10003245"/>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16566</xdr:rowOff>
    </xdr:from>
    <xdr:to>
      <xdr:col>55</xdr:col>
      <xdr:colOff>50800</xdr:colOff>
      <xdr:row>58</xdr:row>
      <xdr:rowOff>118166</xdr:rowOff>
    </xdr:to>
    <xdr:sp macro="" textlink="">
      <xdr:nvSpPr>
        <xdr:cNvPr id="366" name="楕円 365"/>
        <xdr:cNvSpPr/>
      </xdr:nvSpPr>
      <xdr:spPr>
        <a:xfrm>
          <a:off x="10426700" y="99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14260</xdr:rowOff>
    </xdr:from>
    <xdr:to>
      <xdr:col>50</xdr:col>
      <xdr:colOff>165100</xdr:colOff>
      <xdr:row>58</xdr:row>
      <xdr:rowOff>115860</xdr:rowOff>
    </xdr:to>
    <xdr:sp macro="" textlink="">
      <xdr:nvSpPr>
        <xdr:cNvPr id="368" name="楕円 367"/>
        <xdr:cNvSpPr/>
      </xdr:nvSpPr>
      <xdr:spPr>
        <a:xfrm>
          <a:off x="9588500" y="9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106987</xdr:rowOff>
    </xdr:from>
    <xdr:ext cx="599010" cy="259045"/>
    <xdr:sp macro="" textlink="">
      <xdr:nvSpPr>
        <xdr:cNvPr id="369" name="テキスト ボックス 368"/>
        <xdr:cNvSpPr txBox="1"/>
      </xdr:nvSpPr>
      <xdr:spPr>
        <a:xfrm>
          <a:off x="9339795" y="1005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15591</xdr:rowOff>
    </xdr:from>
    <xdr:to>
      <xdr:col>46</xdr:col>
      <xdr:colOff>38100</xdr:colOff>
      <xdr:row>58</xdr:row>
      <xdr:rowOff>117191</xdr:rowOff>
    </xdr:to>
    <xdr:sp macro="" textlink="">
      <xdr:nvSpPr>
        <xdr:cNvPr id="370" name="楕円 369"/>
        <xdr:cNvSpPr/>
      </xdr:nvSpPr>
      <xdr:spPr>
        <a:xfrm>
          <a:off x="8699500" y="99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108318</xdr:rowOff>
    </xdr:from>
    <xdr:ext cx="599010" cy="259045"/>
    <xdr:sp macro="" textlink="">
      <xdr:nvSpPr>
        <xdr:cNvPr id="371" name="テキスト ボックス 370"/>
        <xdr:cNvSpPr txBox="1"/>
      </xdr:nvSpPr>
      <xdr:spPr>
        <a:xfrm>
          <a:off x="8450795" y="1005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8345</xdr:rowOff>
    </xdr:from>
    <xdr:to>
      <xdr:col>41</xdr:col>
      <xdr:colOff>101600</xdr:colOff>
      <xdr:row>58</xdr:row>
      <xdr:rowOff>109945</xdr:rowOff>
    </xdr:to>
    <xdr:sp macro="" textlink="">
      <xdr:nvSpPr>
        <xdr:cNvPr id="372" name="楕円 371"/>
        <xdr:cNvSpPr/>
      </xdr:nvSpPr>
      <xdr:spPr>
        <a:xfrm>
          <a:off x="7810500" y="9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101072</xdr:rowOff>
    </xdr:from>
    <xdr:ext cx="599010" cy="259045"/>
    <xdr:sp macro="" textlink="">
      <xdr:nvSpPr>
        <xdr:cNvPr id="373" name="テキスト ボックス 372"/>
        <xdr:cNvSpPr txBox="1"/>
      </xdr:nvSpPr>
      <xdr:spPr>
        <a:xfrm>
          <a:off x="7561795" y="100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20145</xdr:rowOff>
    </xdr:from>
    <xdr:to>
      <xdr:col>36</xdr:col>
      <xdr:colOff>165100</xdr:colOff>
      <xdr:row>58</xdr:row>
      <xdr:rowOff>121745</xdr:rowOff>
    </xdr:to>
    <xdr:sp macro="" textlink="">
      <xdr:nvSpPr>
        <xdr:cNvPr id="374" name="楕円 373"/>
        <xdr:cNvSpPr/>
      </xdr:nvSpPr>
      <xdr:spPr>
        <a:xfrm>
          <a:off x="6921500" y="99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112872</xdr:rowOff>
    </xdr:from>
    <xdr:ext cx="599010" cy="259045"/>
    <xdr:sp macro="" textlink="">
      <xdr:nvSpPr>
        <xdr:cNvPr id="375" name="テキスト ボックス 374"/>
        <xdr:cNvSpPr txBox="1"/>
      </xdr:nvSpPr>
      <xdr:spPr>
        <a:xfrm>
          <a:off x="6672795" y="10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167452</xdr:rowOff>
    </xdr:from>
    <xdr:to>
      <xdr:col>55</xdr:col>
      <xdr:colOff>0</xdr:colOff>
      <xdr:row>79</xdr:row>
      <xdr:rowOff>44450</xdr:rowOff>
    </xdr:to>
    <xdr:cxnSp macro="">
      <xdr:nvCxnSpPr>
        <xdr:cNvPr id="404" name="直線コネクタ 403"/>
        <xdr:cNvCxnSpPr/>
      </xdr:nvCxnSpPr>
      <xdr:spPr>
        <a:xfrm flipV="1">
          <a:off x="9639300" y="13540552"/>
          <a:ext cx="8382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44399</xdr:rowOff>
    </xdr:from>
    <xdr:to>
      <xdr:col>50</xdr:col>
      <xdr:colOff>114300</xdr:colOff>
      <xdr:row>79</xdr:row>
      <xdr:rowOff>44450</xdr:rowOff>
    </xdr:to>
    <xdr:cxnSp macro="">
      <xdr:nvCxnSpPr>
        <xdr:cNvPr id="407" name="直線コネクタ 406"/>
        <xdr:cNvCxnSpPr/>
      </xdr:nvCxnSpPr>
      <xdr:spPr>
        <a:xfrm>
          <a:off x="8750300" y="1358894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44399</xdr:rowOff>
    </xdr:from>
    <xdr:to>
      <xdr:col>45</xdr:col>
      <xdr:colOff>177800</xdr:colOff>
      <xdr:row>79</xdr:row>
      <xdr:rowOff>44450</xdr:rowOff>
    </xdr:to>
    <xdr:cxnSp macro="">
      <xdr:nvCxnSpPr>
        <xdr:cNvPr id="410" name="直線コネクタ 409"/>
        <xdr:cNvCxnSpPr/>
      </xdr:nvCxnSpPr>
      <xdr:spPr>
        <a:xfrm flipV="1">
          <a:off x="7861300" y="1358894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135164</xdr:rowOff>
    </xdr:from>
    <xdr:to>
      <xdr:col>41</xdr:col>
      <xdr:colOff>50800</xdr:colOff>
      <xdr:row>79</xdr:row>
      <xdr:rowOff>44450</xdr:rowOff>
    </xdr:to>
    <xdr:cxnSp macro="">
      <xdr:nvCxnSpPr>
        <xdr:cNvPr id="413" name="直線コネクタ 412"/>
        <xdr:cNvCxnSpPr/>
      </xdr:nvCxnSpPr>
      <xdr:spPr>
        <a:xfrm>
          <a:off x="6972300" y="13508264"/>
          <a:ext cx="88900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116652</xdr:rowOff>
    </xdr:from>
    <xdr:to>
      <xdr:col>55</xdr:col>
      <xdr:colOff>50800</xdr:colOff>
      <xdr:row>79</xdr:row>
      <xdr:rowOff>46802</xdr:rowOff>
    </xdr:to>
    <xdr:sp macro="" textlink="">
      <xdr:nvSpPr>
        <xdr:cNvPr id="423" name="楕円 422"/>
        <xdr:cNvSpPr/>
      </xdr:nvSpPr>
      <xdr:spPr>
        <a:xfrm>
          <a:off x="10426700" y="134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165049</xdr:rowOff>
    </xdr:from>
    <xdr:to>
      <xdr:col>46</xdr:col>
      <xdr:colOff>38100</xdr:colOff>
      <xdr:row>79</xdr:row>
      <xdr:rowOff>95199</xdr:rowOff>
    </xdr:to>
    <xdr:sp macro="" textlink="">
      <xdr:nvSpPr>
        <xdr:cNvPr id="427" name="楕円 426"/>
        <xdr:cNvSpPr/>
      </xdr:nvSpPr>
      <xdr:spPr>
        <a:xfrm>
          <a:off x="86995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86326</xdr:rowOff>
    </xdr:from>
    <xdr:ext cx="313932" cy="259045"/>
    <xdr:sp macro="" textlink="">
      <xdr:nvSpPr>
        <xdr:cNvPr id="428" name="テキスト ボックス 427"/>
        <xdr:cNvSpPr txBox="1"/>
      </xdr:nvSpPr>
      <xdr:spPr>
        <a:xfrm>
          <a:off x="8593333" y="13630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84364</xdr:rowOff>
    </xdr:from>
    <xdr:to>
      <xdr:col>36</xdr:col>
      <xdr:colOff>165100</xdr:colOff>
      <xdr:row>79</xdr:row>
      <xdr:rowOff>14514</xdr:rowOff>
    </xdr:to>
    <xdr:sp macro="" textlink="">
      <xdr:nvSpPr>
        <xdr:cNvPr id="431" name="楕円 430"/>
        <xdr:cNvSpPr/>
      </xdr:nvSpPr>
      <xdr:spPr>
        <a:xfrm>
          <a:off x="6921500" y="134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5641</xdr:rowOff>
    </xdr:from>
    <xdr:ext cx="534377" cy="259045"/>
    <xdr:sp macro="" textlink="">
      <xdr:nvSpPr>
        <xdr:cNvPr id="432" name="テキスト ボックス 431"/>
        <xdr:cNvSpPr txBox="1"/>
      </xdr:nvSpPr>
      <xdr:spPr>
        <a:xfrm>
          <a:off x="6705111" y="135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69962</xdr:rowOff>
    </xdr:from>
    <xdr:to>
      <xdr:col>55</xdr:col>
      <xdr:colOff>0</xdr:colOff>
      <xdr:row>98</xdr:row>
      <xdr:rowOff>87881</xdr:rowOff>
    </xdr:to>
    <xdr:cxnSp macro="">
      <xdr:nvCxnSpPr>
        <xdr:cNvPr id="459" name="直線コネクタ 458"/>
        <xdr:cNvCxnSpPr/>
      </xdr:nvCxnSpPr>
      <xdr:spPr>
        <a:xfrm>
          <a:off x="9639300" y="16872062"/>
          <a:ext cx="838200" cy="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69754</xdr:rowOff>
    </xdr:from>
    <xdr:to>
      <xdr:col>50</xdr:col>
      <xdr:colOff>114300</xdr:colOff>
      <xdr:row>98</xdr:row>
      <xdr:rowOff>69962</xdr:rowOff>
    </xdr:to>
    <xdr:cxnSp macro="">
      <xdr:nvCxnSpPr>
        <xdr:cNvPr id="462" name="直線コネクタ 461"/>
        <xdr:cNvCxnSpPr/>
      </xdr:nvCxnSpPr>
      <xdr:spPr>
        <a:xfrm>
          <a:off x="8750300" y="16871854"/>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63021</xdr:rowOff>
    </xdr:from>
    <xdr:to>
      <xdr:col>45</xdr:col>
      <xdr:colOff>177800</xdr:colOff>
      <xdr:row>98</xdr:row>
      <xdr:rowOff>69754</xdr:rowOff>
    </xdr:to>
    <xdr:cxnSp macro="">
      <xdr:nvCxnSpPr>
        <xdr:cNvPr id="465" name="直線コネクタ 464"/>
        <xdr:cNvCxnSpPr/>
      </xdr:nvCxnSpPr>
      <xdr:spPr>
        <a:xfrm>
          <a:off x="7861300" y="16865121"/>
          <a:ext cx="8890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63021</xdr:rowOff>
    </xdr:from>
    <xdr:to>
      <xdr:col>41</xdr:col>
      <xdr:colOff>50800</xdr:colOff>
      <xdr:row>98</xdr:row>
      <xdr:rowOff>103298</xdr:rowOff>
    </xdr:to>
    <xdr:cxnSp macro="">
      <xdr:nvCxnSpPr>
        <xdr:cNvPr id="468" name="直線コネクタ 467"/>
        <xdr:cNvCxnSpPr/>
      </xdr:nvCxnSpPr>
      <xdr:spPr>
        <a:xfrm flipV="1">
          <a:off x="6972300" y="16865121"/>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37081</xdr:rowOff>
    </xdr:from>
    <xdr:to>
      <xdr:col>55</xdr:col>
      <xdr:colOff>50800</xdr:colOff>
      <xdr:row>98</xdr:row>
      <xdr:rowOff>138681</xdr:rowOff>
    </xdr:to>
    <xdr:sp macro="" textlink="">
      <xdr:nvSpPr>
        <xdr:cNvPr id="478" name="楕円 477"/>
        <xdr:cNvSpPr/>
      </xdr:nvSpPr>
      <xdr:spPr>
        <a:xfrm>
          <a:off x="10426700" y="168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3679</xdr:rowOff>
    </xdr:from>
    <xdr:ext cx="599010" cy="259045"/>
    <xdr:sp macro="" textlink="">
      <xdr:nvSpPr>
        <xdr:cNvPr id="479" name="普通建設事業費 （ うち更新整備　）該当値テキスト"/>
        <xdr:cNvSpPr txBox="1"/>
      </xdr:nvSpPr>
      <xdr:spPr>
        <a:xfrm>
          <a:off x="10528300" y="1680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19162</xdr:rowOff>
    </xdr:from>
    <xdr:to>
      <xdr:col>50</xdr:col>
      <xdr:colOff>165100</xdr:colOff>
      <xdr:row>98</xdr:row>
      <xdr:rowOff>120762</xdr:rowOff>
    </xdr:to>
    <xdr:sp macro="" textlink="">
      <xdr:nvSpPr>
        <xdr:cNvPr id="480" name="楕円 479"/>
        <xdr:cNvSpPr/>
      </xdr:nvSpPr>
      <xdr:spPr>
        <a:xfrm>
          <a:off x="9588500" y="168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111889</xdr:rowOff>
    </xdr:from>
    <xdr:ext cx="599010" cy="259045"/>
    <xdr:sp macro="" textlink="">
      <xdr:nvSpPr>
        <xdr:cNvPr id="481" name="テキスト ボックス 480"/>
        <xdr:cNvSpPr txBox="1"/>
      </xdr:nvSpPr>
      <xdr:spPr>
        <a:xfrm>
          <a:off x="9339795" y="1691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18954</xdr:rowOff>
    </xdr:from>
    <xdr:to>
      <xdr:col>46</xdr:col>
      <xdr:colOff>38100</xdr:colOff>
      <xdr:row>98</xdr:row>
      <xdr:rowOff>120554</xdr:rowOff>
    </xdr:to>
    <xdr:sp macro="" textlink="">
      <xdr:nvSpPr>
        <xdr:cNvPr id="482" name="楕円 481"/>
        <xdr:cNvSpPr/>
      </xdr:nvSpPr>
      <xdr:spPr>
        <a:xfrm>
          <a:off x="8699500" y="168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137081</xdr:rowOff>
    </xdr:from>
    <xdr:ext cx="599010" cy="259045"/>
    <xdr:sp macro="" textlink="">
      <xdr:nvSpPr>
        <xdr:cNvPr id="483" name="テキスト ボックス 482"/>
        <xdr:cNvSpPr txBox="1"/>
      </xdr:nvSpPr>
      <xdr:spPr>
        <a:xfrm>
          <a:off x="8450795" y="1659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12221</xdr:rowOff>
    </xdr:from>
    <xdr:to>
      <xdr:col>41</xdr:col>
      <xdr:colOff>101600</xdr:colOff>
      <xdr:row>98</xdr:row>
      <xdr:rowOff>113821</xdr:rowOff>
    </xdr:to>
    <xdr:sp macro="" textlink="">
      <xdr:nvSpPr>
        <xdr:cNvPr id="484" name="楕円 483"/>
        <xdr:cNvSpPr/>
      </xdr:nvSpPr>
      <xdr:spPr>
        <a:xfrm>
          <a:off x="7810500" y="168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130348</xdr:rowOff>
    </xdr:from>
    <xdr:ext cx="599010" cy="259045"/>
    <xdr:sp macro="" textlink="">
      <xdr:nvSpPr>
        <xdr:cNvPr id="485" name="テキスト ボックス 484"/>
        <xdr:cNvSpPr txBox="1"/>
      </xdr:nvSpPr>
      <xdr:spPr>
        <a:xfrm>
          <a:off x="7561795" y="1658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52498</xdr:rowOff>
    </xdr:from>
    <xdr:to>
      <xdr:col>36</xdr:col>
      <xdr:colOff>165100</xdr:colOff>
      <xdr:row>98</xdr:row>
      <xdr:rowOff>154098</xdr:rowOff>
    </xdr:to>
    <xdr:sp macro="" textlink="">
      <xdr:nvSpPr>
        <xdr:cNvPr id="486" name="楕円 485"/>
        <xdr:cNvSpPr/>
      </xdr:nvSpPr>
      <xdr:spPr>
        <a:xfrm>
          <a:off x="6921500" y="168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145225</xdr:rowOff>
    </xdr:from>
    <xdr:ext cx="534377" cy="259045"/>
    <xdr:sp macro="" textlink="">
      <xdr:nvSpPr>
        <xdr:cNvPr id="487" name="テキスト ボックス 486"/>
        <xdr:cNvSpPr txBox="1"/>
      </xdr:nvSpPr>
      <xdr:spPr>
        <a:xfrm>
          <a:off x="6705111" y="169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33968</xdr:rowOff>
    </xdr:from>
    <xdr:to>
      <xdr:col>85</xdr:col>
      <xdr:colOff>127000</xdr:colOff>
      <xdr:row>39</xdr:row>
      <xdr:rowOff>42023</xdr:rowOff>
    </xdr:to>
    <xdr:cxnSp macro="">
      <xdr:nvCxnSpPr>
        <xdr:cNvPr id="516" name="直線コネクタ 515"/>
        <xdr:cNvCxnSpPr/>
      </xdr:nvCxnSpPr>
      <xdr:spPr>
        <a:xfrm>
          <a:off x="15481300" y="6720518"/>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33968</xdr:rowOff>
    </xdr:from>
    <xdr:to>
      <xdr:col>81</xdr:col>
      <xdr:colOff>50800</xdr:colOff>
      <xdr:row>39</xdr:row>
      <xdr:rowOff>41318</xdr:rowOff>
    </xdr:to>
    <xdr:cxnSp macro="">
      <xdr:nvCxnSpPr>
        <xdr:cNvPr id="519" name="直線コネクタ 518"/>
        <xdr:cNvCxnSpPr/>
      </xdr:nvCxnSpPr>
      <xdr:spPr>
        <a:xfrm flipV="1">
          <a:off x="14592300" y="6720518"/>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27732</xdr:rowOff>
    </xdr:from>
    <xdr:to>
      <xdr:col>76</xdr:col>
      <xdr:colOff>114300</xdr:colOff>
      <xdr:row>39</xdr:row>
      <xdr:rowOff>41318</xdr:rowOff>
    </xdr:to>
    <xdr:cxnSp macro="">
      <xdr:nvCxnSpPr>
        <xdr:cNvPr id="522" name="直線コネクタ 521"/>
        <xdr:cNvCxnSpPr/>
      </xdr:nvCxnSpPr>
      <xdr:spPr>
        <a:xfrm>
          <a:off x="13703300" y="6714282"/>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27732</xdr:rowOff>
    </xdr:from>
    <xdr:to>
      <xdr:col>71</xdr:col>
      <xdr:colOff>177800</xdr:colOff>
      <xdr:row>39</xdr:row>
      <xdr:rowOff>36117</xdr:rowOff>
    </xdr:to>
    <xdr:cxnSp macro="">
      <xdr:nvCxnSpPr>
        <xdr:cNvPr id="525" name="直線コネクタ 524"/>
        <xdr:cNvCxnSpPr/>
      </xdr:nvCxnSpPr>
      <xdr:spPr>
        <a:xfrm flipV="1">
          <a:off x="12814300" y="6714282"/>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162673</xdr:rowOff>
    </xdr:from>
    <xdr:to>
      <xdr:col>85</xdr:col>
      <xdr:colOff>177800</xdr:colOff>
      <xdr:row>39</xdr:row>
      <xdr:rowOff>92823</xdr:rowOff>
    </xdr:to>
    <xdr:sp macro="" textlink="">
      <xdr:nvSpPr>
        <xdr:cNvPr id="535" name="楕円 534"/>
        <xdr:cNvSpPr/>
      </xdr:nvSpPr>
      <xdr:spPr>
        <a:xfrm>
          <a:off x="16268700" y="66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77600</xdr:rowOff>
    </xdr:from>
    <xdr:ext cx="378565" cy="259045"/>
    <xdr:sp macro="" textlink="">
      <xdr:nvSpPr>
        <xdr:cNvPr id="536" name="災害復旧事業費該当値テキスト"/>
        <xdr:cNvSpPr txBox="1"/>
      </xdr:nvSpPr>
      <xdr:spPr>
        <a:xfrm>
          <a:off x="16370300" y="659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154618</xdr:rowOff>
    </xdr:from>
    <xdr:to>
      <xdr:col>81</xdr:col>
      <xdr:colOff>101600</xdr:colOff>
      <xdr:row>39</xdr:row>
      <xdr:rowOff>84768</xdr:rowOff>
    </xdr:to>
    <xdr:sp macro="" textlink="">
      <xdr:nvSpPr>
        <xdr:cNvPr id="537" name="楕円 536"/>
        <xdr:cNvSpPr/>
      </xdr:nvSpPr>
      <xdr:spPr>
        <a:xfrm>
          <a:off x="15430500" y="6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75895</xdr:rowOff>
    </xdr:from>
    <xdr:ext cx="469744" cy="259045"/>
    <xdr:sp macro="" textlink="">
      <xdr:nvSpPr>
        <xdr:cNvPr id="538" name="テキスト ボックス 537"/>
        <xdr:cNvSpPr txBox="1"/>
      </xdr:nvSpPr>
      <xdr:spPr>
        <a:xfrm>
          <a:off x="15246428" y="676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161968</xdr:rowOff>
    </xdr:from>
    <xdr:to>
      <xdr:col>76</xdr:col>
      <xdr:colOff>165100</xdr:colOff>
      <xdr:row>39</xdr:row>
      <xdr:rowOff>92118</xdr:rowOff>
    </xdr:to>
    <xdr:sp macro="" textlink="">
      <xdr:nvSpPr>
        <xdr:cNvPr id="539" name="楕円 538"/>
        <xdr:cNvSpPr/>
      </xdr:nvSpPr>
      <xdr:spPr>
        <a:xfrm>
          <a:off x="14541500" y="66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83245</xdr:rowOff>
    </xdr:from>
    <xdr:ext cx="378565" cy="259045"/>
    <xdr:sp macro="" textlink="">
      <xdr:nvSpPr>
        <xdr:cNvPr id="540" name="テキスト ボックス 539"/>
        <xdr:cNvSpPr txBox="1"/>
      </xdr:nvSpPr>
      <xdr:spPr>
        <a:xfrm>
          <a:off x="14403017" y="676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148382</xdr:rowOff>
    </xdr:from>
    <xdr:to>
      <xdr:col>72</xdr:col>
      <xdr:colOff>38100</xdr:colOff>
      <xdr:row>39</xdr:row>
      <xdr:rowOff>78532</xdr:rowOff>
    </xdr:to>
    <xdr:sp macro="" textlink="">
      <xdr:nvSpPr>
        <xdr:cNvPr id="541" name="楕円 540"/>
        <xdr:cNvSpPr/>
      </xdr:nvSpPr>
      <xdr:spPr>
        <a:xfrm>
          <a:off x="13652500" y="66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69659</xdr:rowOff>
    </xdr:from>
    <xdr:ext cx="469744" cy="259045"/>
    <xdr:sp macro="" textlink="">
      <xdr:nvSpPr>
        <xdr:cNvPr id="542" name="テキスト ボックス 541"/>
        <xdr:cNvSpPr txBox="1"/>
      </xdr:nvSpPr>
      <xdr:spPr>
        <a:xfrm>
          <a:off x="13468428" y="675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156767</xdr:rowOff>
    </xdr:from>
    <xdr:to>
      <xdr:col>67</xdr:col>
      <xdr:colOff>101600</xdr:colOff>
      <xdr:row>39</xdr:row>
      <xdr:rowOff>86917</xdr:rowOff>
    </xdr:to>
    <xdr:sp macro="" textlink="">
      <xdr:nvSpPr>
        <xdr:cNvPr id="543" name="楕円 542"/>
        <xdr:cNvSpPr/>
      </xdr:nvSpPr>
      <xdr:spPr>
        <a:xfrm>
          <a:off x="12763500" y="66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78044</xdr:rowOff>
    </xdr:from>
    <xdr:ext cx="469744" cy="259045"/>
    <xdr:sp macro="" textlink="">
      <xdr:nvSpPr>
        <xdr:cNvPr id="544" name="テキスト ボックス 543"/>
        <xdr:cNvSpPr txBox="1"/>
      </xdr:nvSpPr>
      <xdr:spPr>
        <a:xfrm>
          <a:off x="12579428" y="676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138678</xdr:rowOff>
    </xdr:from>
    <xdr:to>
      <xdr:col>85</xdr:col>
      <xdr:colOff>127000</xdr:colOff>
      <xdr:row>78</xdr:row>
      <xdr:rowOff>24516</xdr:rowOff>
    </xdr:to>
    <xdr:cxnSp macro="">
      <xdr:nvCxnSpPr>
        <xdr:cNvPr id="628" name="直線コネクタ 627"/>
        <xdr:cNvCxnSpPr/>
      </xdr:nvCxnSpPr>
      <xdr:spPr>
        <a:xfrm>
          <a:off x="15481300" y="13340328"/>
          <a:ext cx="8382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114774</xdr:rowOff>
    </xdr:from>
    <xdr:to>
      <xdr:col>81</xdr:col>
      <xdr:colOff>50800</xdr:colOff>
      <xdr:row>77</xdr:row>
      <xdr:rowOff>138678</xdr:rowOff>
    </xdr:to>
    <xdr:cxnSp macro="">
      <xdr:nvCxnSpPr>
        <xdr:cNvPr id="631" name="直線コネクタ 630"/>
        <xdr:cNvCxnSpPr/>
      </xdr:nvCxnSpPr>
      <xdr:spPr>
        <a:xfrm>
          <a:off x="14592300" y="13316424"/>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114774</xdr:rowOff>
    </xdr:from>
    <xdr:to>
      <xdr:col>76</xdr:col>
      <xdr:colOff>114300</xdr:colOff>
      <xdr:row>77</xdr:row>
      <xdr:rowOff>144356</xdr:rowOff>
    </xdr:to>
    <xdr:cxnSp macro="">
      <xdr:nvCxnSpPr>
        <xdr:cNvPr id="634" name="直線コネクタ 633"/>
        <xdr:cNvCxnSpPr/>
      </xdr:nvCxnSpPr>
      <xdr:spPr>
        <a:xfrm flipV="1">
          <a:off x="13703300" y="13316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125228</xdr:rowOff>
    </xdr:from>
    <xdr:to>
      <xdr:col>71</xdr:col>
      <xdr:colOff>177800</xdr:colOff>
      <xdr:row>77</xdr:row>
      <xdr:rowOff>144356</xdr:rowOff>
    </xdr:to>
    <xdr:cxnSp macro="">
      <xdr:nvCxnSpPr>
        <xdr:cNvPr id="637" name="直線コネクタ 636"/>
        <xdr:cNvCxnSpPr/>
      </xdr:nvCxnSpPr>
      <xdr:spPr>
        <a:xfrm>
          <a:off x="12814300" y="1332687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145166</xdr:rowOff>
    </xdr:from>
    <xdr:to>
      <xdr:col>85</xdr:col>
      <xdr:colOff>177800</xdr:colOff>
      <xdr:row>78</xdr:row>
      <xdr:rowOff>75316</xdr:rowOff>
    </xdr:to>
    <xdr:sp macro="" textlink="">
      <xdr:nvSpPr>
        <xdr:cNvPr id="647" name="楕円 646"/>
        <xdr:cNvSpPr/>
      </xdr:nvSpPr>
      <xdr:spPr>
        <a:xfrm>
          <a:off x="16268700" y="13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123593</xdr:rowOff>
    </xdr:from>
    <xdr:ext cx="599010" cy="259045"/>
    <xdr:sp macro="" textlink="">
      <xdr:nvSpPr>
        <xdr:cNvPr id="648" name="公債費該当値テキスト"/>
        <xdr:cNvSpPr txBox="1"/>
      </xdr:nvSpPr>
      <xdr:spPr>
        <a:xfrm>
          <a:off x="16370300" y="1332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87878</xdr:rowOff>
    </xdr:from>
    <xdr:to>
      <xdr:col>81</xdr:col>
      <xdr:colOff>101600</xdr:colOff>
      <xdr:row>78</xdr:row>
      <xdr:rowOff>18028</xdr:rowOff>
    </xdr:to>
    <xdr:sp macro="" textlink="">
      <xdr:nvSpPr>
        <xdr:cNvPr id="649" name="楕円 648"/>
        <xdr:cNvSpPr/>
      </xdr:nvSpPr>
      <xdr:spPr>
        <a:xfrm>
          <a:off x="15430500" y="132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9155</xdr:rowOff>
    </xdr:from>
    <xdr:ext cx="599010" cy="259045"/>
    <xdr:sp macro="" textlink="">
      <xdr:nvSpPr>
        <xdr:cNvPr id="650" name="テキスト ボックス 649"/>
        <xdr:cNvSpPr txBox="1"/>
      </xdr:nvSpPr>
      <xdr:spPr>
        <a:xfrm>
          <a:off x="15181795" y="1338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63974</xdr:rowOff>
    </xdr:from>
    <xdr:to>
      <xdr:col>76</xdr:col>
      <xdr:colOff>165100</xdr:colOff>
      <xdr:row>77</xdr:row>
      <xdr:rowOff>165574</xdr:rowOff>
    </xdr:to>
    <xdr:sp macro="" textlink="">
      <xdr:nvSpPr>
        <xdr:cNvPr id="651" name="楕円 650"/>
        <xdr:cNvSpPr/>
      </xdr:nvSpPr>
      <xdr:spPr>
        <a:xfrm>
          <a:off x="14541500" y="132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156701</xdr:rowOff>
    </xdr:from>
    <xdr:ext cx="599010" cy="259045"/>
    <xdr:sp macro="" textlink="">
      <xdr:nvSpPr>
        <xdr:cNvPr id="652" name="テキスト ボックス 651"/>
        <xdr:cNvSpPr txBox="1"/>
      </xdr:nvSpPr>
      <xdr:spPr>
        <a:xfrm>
          <a:off x="14292795" y="133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93556</xdr:rowOff>
    </xdr:from>
    <xdr:to>
      <xdr:col>72</xdr:col>
      <xdr:colOff>38100</xdr:colOff>
      <xdr:row>78</xdr:row>
      <xdr:rowOff>23706</xdr:rowOff>
    </xdr:to>
    <xdr:sp macro="" textlink="">
      <xdr:nvSpPr>
        <xdr:cNvPr id="653" name="楕円 652"/>
        <xdr:cNvSpPr/>
      </xdr:nvSpPr>
      <xdr:spPr>
        <a:xfrm>
          <a:off x="136525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14833</xdr:rowOff>
    </xdr:from>
    <xdr:ext cx="599010" cy="259045"/>
    <xdr:sp macro="" textlink="">
      <xdr:nvSpPr>
        <xdr:cNvPr id="654" name="テキスト ボックス 653"/>
        <xdr:cNvSpPr txBox="1"/>
      </xdr:nvSpPr>
      <xdr:spPr>
        <a:xfrm>
          <a:off x="13403795" y="1338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74428</xdr:rowOff>
    </xdr:from>
    <xdr:to>
      <xdr:col>67</xdr:col>
      <xdr:colOff>101600</xdr:colOff>
      <xdr:row>78</xdr:row>
      <xdr:rowOff>4578</xdr:rowOff>
    </xdr:to>
    <xdr:sp macro="" textlink="">
      <xdr:nvSpPr>
        <xdr:cNvPr id="655" name="楕円 654"/>
        <xdr:cNvSpPr/>
      </xdr:nvSpPr>
      <xdr:spPr>
        <a:xfrm>
          <a:off x="12763500" y="13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167155</xdr:rowOff>
    </xdr:from>
    <xdr:ext cx="599010" cy="259045"/>
    <xdr:sp macro="" textlink="">
      <xdr:nvSpPr>
        <xdr:cNvPr id="656" name="テキスト ボックス 655"/>
        <xdr:cNvSpPr txBox="1"/>
      </xdr:nvSpPr>
      <xdr:spPr>
        <a:xfrm>
          <a:off x="12514795" y="1336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94610</xdr:rowOff>
    </xdr:from>
    <xdr:to>
      <xdr:col>85</xdr:col>
      <xdr:colOff>127000</xdr:colOff>
      <xdr:row>99</xdr:row>
      <xdr:rowOff>36264</xdr:rowOff>
    </xdr:to>
    <xdr:cxnSp macro="">
      <xdr:nvCxnSpPr>
        <xdr:cNvPr id="687" name="直線コネクタ 686"/>
        <xdr:cNvCxnSpPr/>
      </xdr:nvCxnSpPr>
      <xdr:spPr>
        <a:xfrm>
          <a:off x="15481300" y="16896710"/>
          <a:ext cx="838200" cy="1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94610</xdr:rowOff>
    </xdr:from>
    <xdr:to>
      <xdr:col>81</xdr:col>
      <xdr:colOff>50800</xdr:colOff>
      <xdr:row>98</xdr:row>
      <xdr:rowOff>167970</xdr:rowOff>
    </xdr:to>
    <xdr:cxnSp macro="">
      <xdr:nvCxnSpPr>
        <xdr:cNvPr id="690" name="直線コネクタ 689"/>
        <xdr:cNvCxnSpPr/>
      </xdr:nvCxnSpPr>
      <xdr:spPr>
        <a:xfrm flipV="1">
          <a:off x="14592300" y="16896710"/>
          <a:ext cx="889000" cy="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118275</xdr:rowOff>
    </xdr:from>
    <xdr:to>
      <xdr:col>76</xdr:col>
      <xdr:colOff>114300</xdr:colOff>
      <xdr:row>98</xdr:row>
      <xdr:rowOff>167970</xdr:rowOff>
    </xdr:to>
    <xdr:cxnSp macro="">
      <xdr:nvCxnSpPr>
        <xdr:cNvPr id="693" name="直線コネクタ 692"/>
        <xdr:cNvCxnSpPr/>
      </xdr:nvCxnSpPr>
      <xdr:spPr>
        <a:xfrm>
          <a:off x="13703300" y="16920375"/>
          <a:ext cx="889000" cy="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118275</xdr:rowOff>
    </xdr:from>
    <xdr:to>
      <xdr:col>71</xdr:col>
      <xdr:colOff>177800</xdr:colOff>
      <xdr:row>98</xdr:row>
      <xdr:rowOff>158612</xdr:rowOff>
    </xdr:to>
    <xdr:cxnSp macro="">
      <xdr:nvCxnSpPr>
        <xdr:cNvPr id="696" name="直線コネクタ 695"/>
        <xdr:cNvCxnSpPr/>
      </xdr:nvCxnSpPr>
      <xdr:spPr>
        <a:xfrm flipV="1">
          <a:off x="12814300" y="16920375"/>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156914</xdr:rowOff>
    </xdr:from>
    <xdr:to>
      <xdr:col>85</xdr:col>
      <xdr:colOff>177800</xdr:colOff>
      <xdr:row>99</xdr:row>
      <xdr:rowOff>87064</xdr:rowOff>
    </xdr:to>
    <xdr:sp macro="" textlink="">
      <xdr:nvSpPr>
        <xdr:cNvPr id="706" name="楕円 705"/>
        <xdr:cNvSpPr/>
      </xdr:nvSpPr>
      <xdr:spPr>
        <a:xfrm>
          <a:off x="16268700" y="169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120167</xdr:rowOff>
    </xdr:from>
    <xdr:ext cx="534377" cy="259045"/>
    <xdr:sp macro="" textlink="">
      <xdr:nvSpPr>
        <xdr:cNvPr id="707" name="積立金該当値テキスト"/>
        <xdr:cNvSpPr txBox="1"/>
      </xdr:nvSpPr>
      <xdr:spPr>
        <a:xfrm>
          <a:off x="16370300" y="169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43810</xdr:rowOff>
    </xdr:from>
    <xdr:to>
      <xdr:col>81</xdr:col>
      <xdr:colOff>101600</xdr:colOff>
      <xdr:row>98</xdr:row>
      <xdr:rowOff>145410</xdr:rowOff>
    </xdr:to>
    <xdr:sp macro="" textlink="">
      <xdr:nvSpPr>
        <xdr:cNvPr id="708" name="楕円 707"/>
        <xdr:cNvSpPr/>
      </xdr:nvSpPr>
      <xdr:spPr>
        <a:xfrm>
          <a:off x="15430500" y="168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161937</xdr:rowOff>
    </xdr:from>
    <xdr:ext cx="599010" cy="259045"/>
    <xdr:sp macro="" textlink="">
      <xdr:nvSpPr>
        <xdr:cNvPr id="709" name="テキスト ボックス 708"/>
        <xdr:cNvSpPr txBox="1"/>
      </xdr:nvSpPr>
      <xdr:spPr>
        <a:xfrm>
          <a:off x="15181795" y="166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117170</xdr:rowOff>
    </xdr:from>
    <xdr:to>
      <xdr:col>76</xdr:col>
      <xdr:colOff>165100</xdr:colOff>
      <xdr:row>99</xdr:row>
      <xdr:rowOff>47320</xdr:rowOff>
    </xdr:to>
    <xdr:sp macro="" textlink="">
      <xdr:nvSpPr>
        <xdr:cNvPr id="710" name="楕円 709"/>
        <xdr:cNvSpPr/>
      </xdr:nvSpPr>
      <xdr:spPr>
        <a:xfrm>
          <a:off x="14541500" y="169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63847</xdr:rowOff>
    </xdr:from>
    <xdr:ext cx="534377" cy="259045"/>
    <xdr:sp macro="" textlink="">
      <xdr:nvSpPr>
        <xdr:cNvPr id="711" name="テキスト ボックス 710"/>
        <xdr:cNvSpPr txBox="1"/>
      </xdr:nvSpPr>
      <xdr:spPr>
        <a:xfrm>
          <a:off x="14325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67475</xdr:rowOff>
    </xdr:from>
    <xdr:to>
      <xdr:col>72</xdr:col>
      <xdr:colOff>38100</xdr:colOff>
      <xdr:row>98</xdr:row>
      <xdr:rowOff>169075</xdr:rowOff>
    </xdr:to>
    <xdr:sp macro="" textlink="">
      <xdr:nvSpPr>
        <xdr:cNvPr id="712" name="楕円 711"/>
        <xdr:cNvSpPr/>
      </xdr:nvSpPr>
      <xdr:spPr>
        <a:xfrm>
          <a:off x="13652500" y="168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14152</xdr:rowOff>
    </xdr:from>
    <xdr:ext cx="599010" cy="259045"/>
    <xdr:sp macro="" textlink="">
      <xdr:nvSpPr>
        <xdr:cNvPr id="713" name="テキスト ボックス 712"/>
        <xdr:cNvSpPr txBox="1"/>
      </xdr:nvSpPr>
      <xdr:spPr>
        <a:xfrm>
          <a:off x="13403795" y="1664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107812</xdr:rowOff>
    </xdr:from>
    <xdr:to>
      <xdr:col>67</xdr:col>
      <xdr:colOff>101600</xdr:colOff>
      <xdr:row>99</xdr:row>
      <xdr:rowOff>37962</xdr:rowOff>
    </xdr:to>
    <xdr:sp macro="" textlink="">
      <xdr:nvSpPr>
        <xdr:cNvPr id="714" name="楕円 713"/>
        <xdr:cNvSpPr/>
      </xdr:nvSpPr>
      <xdr:spPr>
        <a:xfrm>
          <a:off x="12763500" y="169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54489</xdr:rowOff>
    </xdr:from>
    <xdr:ext cx="599010" cy="259045"/>
    <xdr:sp macro="" textlink="">
      <xdr:nvSpPr>
        <xdr:cNvPr id="715" name="テキスト ボックス 714"/>
        <xdr:cNvSpPr txBox="1"/>
      </xdr:nvSpPr>
      <xdr:spPr>
        <a:xfrm>
          <a:off x="12514795" y="166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41193</xdr:rowOff>
    </xdr:from>
    <xdr:to>
      <xdr:col>116</xdr:col>
      <xdr:colOff>63500</xdr:colOff>
      <xdr:row>39</xdr:row>
      <xdr:rowOff>41269</xdr:rowOff>
    </xdr:to>
    <xdr:cxnSp macro="">
      <xdr:nvCxnSpPr>
        <xdr:cNvPr id="744" name="直線コネクタ 743"/>
        <xdr:cNvCxnSpPr/>
      </xdr:nvCxnSpPr>
      <xdr:spPr>
        <a:xfrm flipV="1">
          <a:off x="21323300" y="67277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41269</xdr:rowOff>
    </xdr:from>
    <xdr:to>
      <xdr:col>111</xdr:col>
      <xdr:colOff>177800</xdr:colOff>
      <xdr:row>39</xdr:row>
      <xdr:rowOff>41364</xdr:rowOff>
    </xdr:to>
    <xdr:cxnSp macro="">
      <xdr:nvCxnSpPr>
        <xdr:cNvPr id="747" name="直線コネクタ 746"/>
        <xdr:cNvCxnSpPr/>
      </xdr:nvCxnSpPr>
      <xdr:spPr>
        <a:xfrm flipV="1">
          <a:off x="20434300" y="672781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40030</xdr:rowOff>
    </xdr:from>
    <xdr:to>
      <xdr:col>107</xdr:col>
      <xdr:colOff>50800</xdr:colOff>
      <xdr:row>39</xdr:row>
      <xdr:rowOff>41364</xdr:rowOff>
    </xdr:to>
    <xdr:cxnSp macro="">
      <xdr:nvCxnSpPr>
        <xdr:cNvPr id="750" name="直線コネクタ 749"/>
        <xdr:cNvCxnSpPr/>
      </xdr:nvCxnSpPr>
      <xdr:spPr>
        <a:xfrm>
          <a:off x="19545300" y="672658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40030</xdr:rowOff>
    </xdr:from>
    <xdr:to>
      <xdr:col>102</xdr:col>
      <xdr:colOff>114300</xdr:colOff>
      <xdr:row>39</xdr:row>
      <xdr:rowOff>41669</xdr:rowOff>
    </xdr:to>
    <xdr:cxnSp macro="">
      <xdr:nvCxnSpPr>
        <xdr:cNvPr id="753" name="直線コネクタ 752"/>
        <xdr:cNvCxnSpPr/>
      </xdr:nvCxnSpPr>
      <xdr:spPr>
        <a:xfrm flipV="1">
          <a:off x="18656300" y="6726580"/>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161843</xdr:rowOff>
    </xdr:from>
    <xdr:to>
      <xdr:col>116</xdr:col>
      <xdr:colOff>114300</xdr:colOff>
      <xdr:row>39</xdr:row>
      <xdr:rowOff>91993</xdr:rowOff>
    </xdr:to>
    <xdr:sp macro="" textlink="">
      <xdr:nvSpPr>
        <xdr:cNvPr id="763" name="楕円 762"/>
        <xdr:cNvSpPr/>
      </xdr:nvSpPr>
      <xdr:spPr>
        <a:xfrm>
          <a:off x="221107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118744</xdr:rowOff>
    </xdr:from>
    <xdr:ext cx="378565" cy="259045"/>
    <xdr:sp macro="" textlink="">
      <xdr:nvSpPr>
        <xdr:cNvPr id="764" name="投資及び出資金該当値テキスト"/>
        <xdr:cNvSpPr txBox="1"/>
      </xdr:nvSpPr>
      <xdr:spPr>
        <a:xfrm>
          <a:off x="22212300" y="663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161919</xdr:rowOff>
    </xdr:from>
    <xdr:to>
      <xdr:col>112</xdr:col>
      <xdr:colOff>38100</xdr:colOff>
      <xdr:row>39</xdr:row>
      <xdr:rowOff>92069</xdr:rowOff>
    </xdr:to>
    <xdr:sp macro="" textlink="">
      <xdr:nvSpPr>
        <xdr:cNvPr id="765" name="楕円 764"/>
        <xdr:cNvSpPr/>
      </xdr:nvSpPr>
      <xdr:spPr>
        <a:xfrm>
          <a:off x="21272500" y="6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83196</xdr:rowOff>
    </xdr:from>
    <xdr:ext cx="378565" cy="259045"/>
    <xdr:sp macro="" textlink="">
      <xdr:nvSpPr>
        <xdr:cNvPr id="766" name="テキスト ボックス 765"/>
        <xdr:cNvSpPr txBox="1"/>
      </xdr:nvSpPr>
      <xdr:spPr>
        <a:xfrm>
          <a:off x="21134017" y="676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162014</xdr:rowOff>
    </xdr:from>
    <xdr:to>
      <xdr:col>107</xdr:col>
      <xdr:colOff>101600</xdr:colOff>
      <xdr:row>39</xdr:row>
      <xdr:rowOff>92164</xdr:rowOff>
    </xdr:to>
    <xdr:sp macro="" textlink="">
      <xdr:nvSpPr>
        <xdr:cNvPr id="767" name="楕円 766"/>
        <xdr:cNvSpPr/>
      </xdr:nvSpPr>
      <xdr:spPr>
        <a:xfrm>
          <a:off x="20383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83291</xdr:rowOff>
    </xdr:from>
    <xdr:ext cx="378565" cy="259045"/>
    <xdr:sp macro="" textlink="">
      <xdr:nvSpPr>
        <xdr:cNvPr id="768" name="テキスト ボックス 767"/>
        <xdr:cNvSpPr txBox="1"/>
      </xdr:nvSpPr>
      <xdr:spPr>
        <a:xfrm>
          <a:off x="20245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160680</xdr:rowOff>
    </xdr:from>
    <xdr:to>
      <xdr:col>102</xdr:col>
      <xdr:colOff>165100</xdr:colOff>
      <xdr:row>39</xdr:row>
      <xdr:rowOff>90830</xdr:rowOff>
    </xdr:to>
    <xdr:sp macro="" textlink="">
      <xdr:nvSpPr>
        <xdr:cNvPr id="769" name="楕円 768"/>
        <xdr:cNvSpPr/>
      </xdr:nvSpPr>
      <xdr:spPr>
        <a:xfrm>
          <a:off x="19494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81957</xdr:rowOff>
    </xdr:from>
    <xdr:ext cx="378565" cy="259045"/>
    <xdr:sp macro="" textlink="">
      <xdr:nvSpPr>
        <xdr:cNvPr id="770" name="テキスト ボックス 769"/>
        <xdr:cNvSpPr txBox="1"/>
      </xdr:nvSpPr>
      <xdr:spPr>
        <a:xfrm>
          <a:off x="19356017" y="676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162319</xdr:rowOff>
    </xdr:from>
    <xdr:to>
      <xdr:col>98</xdr:col>
      <xdr:colOff>38100</xdr:colOff>
      <xdr:row>39</xdr:row>
      <xdr:rowOff>92469</xdr:rowOff>
    </xdr:to>
    <xdr:sp macro="" textlink="">
      <xdr:nvSpPr>
        <xdr:cNvPr id="771" name="楕円 770"/>
        <xdr:cNvSpPr/>
      </xdr:nvSpPr>
      <xdr:spPr>
        <a:xfrm>
          <a:off x="18605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83596</xdr:rowOff>
    </xdr:from>
    <xdr:ext cx="378565" cy="259045"/>
    <xdr:sp macro="" textlink="">
      <xdr:nvSpPr>
        <xdr:cNvPr id="772" name="テキスト ボックス 771"/>
        <xdr:cNvSpPr txBox="1"/>
      </xdr:nvSpPr>
      <xdr:spPr>
        <a:xfrm>
          <a:off x="18467017" y="677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155143</xdr:rowOff>
    </xdr:from>
    <xdr:to>
      <xdr:col>116</xdr:col>
      <xdr:colOff>62864</xdr:colOff>
      <xdr:row>59</xdr:row>
      <xdr:rowOff>44450</xdr:rowOff>
    </xdr:to>
    <xdr:cxnSp macro="">
      <xdr:nvCxnSpPr>
        <xdr:cNvPr id="796" name="直線コネクタ 795"/>
        <xdr:cNvCxnSpPr/>
      </xdr:nvCxnSpPr>
      <xdr:spPr>
        <a:xfrm flipV="1">
          <a:off x="22159595" y="9070543"/>
          <a:ext cx="1269" cy="108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101820</xdr:rowOff>
    </xdr:from>
    <xdr:ext cx="534377" cy="259045"/>
    <xdr:sp macro="" textlink="">
      <xdr:nvSpPr>
        <xdr:cNvPr id="799" name="貸付金最大値テキスト"/>
        <xdr:cNvSpPr txBox="1"/>
      </xdr:nvSpPr>
      <xdr:spPr>
        <a:xfrm>
          <a:off x="22212300" y="88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155143</xdr:rowOff>
    </xdr:from>
    <xdr:to>
      <xdr:col>116</xdr:col>
      <xdr:colOff>152400</xdr:colOff>
      <xdr:row>52</xdr:row>
      <xdr:rowOff>155143</xdr:rowOff>
    </xdr:to>
    <xdr:cxnSp macro="">
      <xdr:nvCxnSpPr>
        <xdr:cNvPr id="800" name="直線コネクタ 799"/>
        <xdr:cNvCxnSpPr/>
      </xdr:nvCxnSpPr>
      <xdr:spPr>
        <a:xfrm>
          <a:off x="22072600" y="90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97168</xdr:rowOff>
    </xdr:from>
    <xdr:to>
      <xdr:col>116</xdr:col>
      <xdr:colOff>63500</xdr:colOff>
      <xdr:row>58</xdr:row>
      <xdr:rowOff>109080</xdr:rowOff>
    </xdr:to>
    <xdr:cxnSp macro="">
      <xdr:nvCxnSpPr>
        <xdr:cNvPr id="801" name="直線コネクタ 800"/>
        <xdr:cNvCxnSpPr/>
      </xdr:nvCxnSpPr>
      <xdr:spPr>
        <a:xfrm flipV="1">
          <a:off x="21323300" y="10041268"/>
          <a:ext cx="8382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45394</xdr:rowOff>
    </xdr:from>
    <xdr:ext cx="469744" cy="259045"/>
    <xdr:sp macro="" textlink="">
      <xdr:nvSpPr>
        <xdr:cNvPr id="802" name="貸付金平均値テキスト"/>
        <xdr:cNvSpPr txBox="1"/>
      </xdr:nvSpPr>
      <xdr:spPr>
        <a:xfrm>
          <a:off x="22212300" y="99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66967</xdr:rowOff>
    </xdr:from>
    <xdr:to>
      <xdr:col>116</xdr:col>
      <xdr:colOff>114300</xdr:colOff>
      <xdr:row>58</xdr:row>
      <xdr:rowOff>168567</xdr:rowOff>
    </xdr:to>
    <xdr:sp macro="" textlink="">
      <xdr:nvSpPr>
        <xdr:cNvPr id="803" name="フローチャート: 判断 802"/>
        <xdr:cNvSpPr/>
      </xdr:nvSpPr>
      <xdr:spPr>
        <a:xfrm>
          <a:off x="22110700" y="100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106769</xdr:rowOff>
    </xdr:from>
    <xdr:to>
      <xdr:col>111</xdr:col>
      <xdr:colOff>177800</xdr:colOff>
      <xdr:row>58</xdr:row>
      <xdr:rowOff>109080</xdr:rowOff>
    </xdr:to>
    <xdr:cxnSp macro="">
      <xdr:nvCxnSpPr>
        <xdr:cNvPr id="804" name="直線コネクタ 803"/>
        <xdr:cNvCxnSpPr/>
      </xdr:nvCxnSpPr>
      <xdr:spPr>
        <a:xfrm>
          <a:off x="20434300" y="10050869"/>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57455</xdr:rowOff>
    </xdr:from>
    <xdr:to>
      <xdr:col>112</xdr:col>
      <xdr:colOff>38100</xdr:colOff>
      <xdr:row>58</xdr:row>
      <xdr:rowOff>159055</xdr:rowOff>
    </xdr:to>
    <xdr:sp macro="" textlink="">
      <xdr:nvSpPr>
        <xdr:cNvPr id="805" name="フローチャート: 判断 804"/>
        <xdr:cNvSpPr/>
      </xdr:nvSpPr>
      <xdr:spPr>
        <a:xfrm>
          <a:off x="212725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4132</xdr:rowOff>
    </xdr:from>
    <xdr:ext cx="469744" cy="259045"/>
    <xdr:sp macro="" textlink="">
      <xdr:nvSpPr>
        <xdr:cNvPr id="806" name="テキスト ボックス 805"/>
        <xdr:cNvSpPr txBox="1"/>
      </xdr:nvSpPr>
      <xdr:spPr>
        <a:xfrm>
          <a:off x="21088428" y="977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67081</xdr:rowOff>
    </xdr:from>
    <xdr:to>
      <xdr:col>107</xdr:col>
      <xdr:colOff>50800</xdr:colOff>
      <xdr:row>58</xdr:row>
      <xdr:rowOff>106769</xdr:rowOff>
    </xdr:to>
    <xdr:cxnSp macro="">
      <xdr:nvCxnSpPr>
        <xdr:cNvPr id="807" name="直線コネクタ 806"/>
        <xdr:cNvCxnSpPr/>
      </xdr:nvCxnSpPr>
      <xdr:spPr>
        <a:xfrm>
          <a:off x="19545300" y="8639581"/>
          <a:ext cx="889000" cy="14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56845</xdr:rowOff>
    </xdr:from>
    <xdr:to>
      <xdr:col>107</xdr:col>
      <xdr:colOff>101600</xdr:colOff>
      <xdr:row>58</xdr:row>
      <xdr:rowOff>158445</xdr:rowOff>
    </xdr:to>
    <xdr:sp macro="" textlink="">
      <xdr:nvSpPr>
        <xdr:cNvPr id="808" name="フローチャート: 判断 807"/>
        <xdr:cNvSpPr/>
      </xdr:nvSpPr>
      <xdr:spPr>
        <a:xfrm>
          <a:off x="20383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149572</xdr:rowOff>
    </xdr:from>
    <xdr:ext cx="469744" cy="259045"/>
    <xdr:sp macro="" textlink="">
      <xdr:nvSpPr>
        <xdr:cNvPr id="809" name="テキスト ボックス 808"/>
        <xdr:cNvSpPr txBox="1"/>
      </xdr:nvSpPr>
      <xdr:spPr>
        <a:xfrm>
          <a:off x="20199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67081</xdr:rowOff>
    </xdr:from>
    <xdr:to>
      <xdr:col>102</xdr:col>
      <xdr:colOff>114300</xdr:colOff>
      <xdr:row>58</xdr:row>
      <xdr:rowOff>54928</xdr:rowOff>
    </xdr:to>
    <xdr:cxnSp macro="">
      <xdr:nvCxnSpPr>
        <xdr:cNvPr id="810" name="直線コネクタ 809"/>
        <xdr:cNvCxnSpPr/>
      </xdr:nvCxnSpPr>
      <xdr:spPr>
        <a:xfrm flipV="1">
          <a:off x="18656300" y="8639581"/>
          <a:ext cx="889000" cy="135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49555</xdr:rowOff>
    </xdr:from>
    <xdr:to>
      <xdr:col>102</xdr:col>
      <xdr:colOff>165100</xdr:colOff>
      <xdr:row>58</xdr:row>
      <xdr:rowOff>151155</xdr:rowOff>
    </xdr:to>
    <xdr:sp macro="" textlink="">
      <xdr:nvSpPr>
        <xdr:cNvPr id="811" name="フローチャート: 判断 810"/>
        <xdr:cNvSpPr/>
      </xdr:nvSpPr>
      <xdr:spPr>
        <a:xfrm>
          <a:off x="19494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142282</xdr:rowOff>
    </xdr:from>
    <xdr:ext cx="469744" cy="259045"/>
    <xdr:sp macro="" textlink="">
      <xdr:nvSpPr>
        <xdr:cNvPr id="812" name="テキスト ボックス 811"/>
        <xdr:cNvSpPr txBox="1"/>
      </xdr:nvSpPr>
      <xdr:spPr>
        <a:xfrm>
          <a:off x="19310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46063</xdr:rowOff>
    </xdr:from>
    <xdr:to>
      <xdr:col>98</xdr:col>
      <xdr:colOff>38100</xdr:colOff>
      <xdr:row>58</xdr:row>
      <xdr:rowOff>147663</xdr:rowOff>
    </xdr:to>
    <xdr:sp macro="" textlink="">
      <xdr:nvSpPr>
        <xdr:cNvPr id="813" name="フローチャート: 判断 812"/>
        <xdr:cNvSpPr/>
      </xdr:nvSpPr>
      <xdr:spPr>
        <a:xfrm>
          <a:off x="18605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138790</xdr:rowOff>
    </xdr:from>
    <xdr:ext cx="469744" cy="259045"/>
    <xdr:sp macro="" textlink="">
      <xdr:nvSpPr>
        <xdr:cNvPr id="814" name="テキスト ボックス 813"/>
        <xdr:cNvSpPr txBox="1"/>
      </xdr:nvSpPr>
      <xdr:spPr>
        <a:xfrm>
          <a:off x="18421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46368</xdr:rowOff>
    </xdr:from>
    <xdr:to>
      <xdr:col>116</xdr:col>
      <xdr:colOff>114300</xdr:colOff>
      <xdr:row>58</xdr:row>
      <xdr:rowOff>147968</xdr:rowOff>
    </xdr:to>
    <xdr:sp macro="" textlink="">
      <xdr:nvSpPr>
        <xdr:cNvPr id="820" name="楕円 819"/>
        <xdr:cNvSpPr/>
      </xdr:nvSpPr>
      <xdr:spPr>
        <a:xfrm>
          <a:off x="22110700" y="99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5745</xdr:rowOff>
    </xdr:from>
    <xdr:ext cx="469744" cy="259045"/>
    <xdr:sp macro="" textlink="">
      <xdr:nvSpPr>
        <xdr:cNvPr id="821" name="貸付金該当値テキスト"/>
        <xdr:cNvSpPr txBox="1"/>
      </xdr:nvSpPr>
      <xdr:spPr>
        <a:xfrm>
          <a:off x="22212300" y="977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58280</xdr:rowOff>
    </xdr:from>
    <xdr:to>
      <xdr:col>112</xdr:col>
      <xdr:colOff>38100</xdr:colOff>
      <xdr:row>58</xdr:row>
      <xdr:rowOff>159880</xdr:rowOff>
    </xdr:to>
    <xdr:sp macro="" textlink="">
      <xdr:nvSpPr>
        <xdr:cNvPr id="822" name="楕円 821"/>
        <xdr:cNvSpPr/>
      </xdr:nvSpPr>
      <xdr:spPr>
        <a:xfrm>
          <a:off x="21272500" y="100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151007</xdr:rowOff>
    </xdr:from>
    <xdr:ext cx="469744" cy="259045"/>
    <xdr:sp macro="" textlink="">
      <xdr:nvSpPr>
        <xdr:cNvPr id="823" name="テキスト ボックス 822"/>
        <xdr:cNvSpPr txBox="1"/>
      </xdr:nvSpPr>
      <xdr:spPr>
        <a:xfrm>
          <a:off x="21088428" y="100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55969</xdr:rowOff>
    </xdr:from>
    <xdr:to>
      <xdr:col>107</xdr:col>
      <xdr:colOff>101600</xdr:colOff>
      <xdr:row>58</xdr:row>
      <xdr:rowOff>157569</xdr:rowOff>
    </xdr:to>
    <xdr:sp macro="" textlink="">
      <xdr:nvSpPr>
        <xdr:cNvPr id="824" name="楕円 823"/>
        <xdr:cNvSpPr/>
      </xdr:nvSpPr>
      <xdr:spPr>
        <a:xfrm>
          <a:off x="20383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2646</xdr:rowOff>
    </xdr:from>
    <xdr:ext cx="469744" cy="259045"/>
    <xdr:sp macro="" textlink="">
      <xdr:nvSpPr>
        <xdr:cNvPr id="825" name="テキスト ボックス 824"/>
        <xdr:cNvSpPr txBox="1"/>
      </xdr:nvSpPr>
      <xdr:spPr>
        <a:xfrm>
          <a:off x="20199428" y="97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16281</xdr:rowOff>
    </xdr:from>
    <xdr:to>
      <xdr:col>102</xdr:col>
      <xdr:colOff>165100</xdr:colOff>
      <xdr:row>50</xdr:row>
      <xdr:rowOff>117881</xdr:rowOff>
    </xdr:to>
    <xdr:sp macro="" textlink="">
      <xdr:nvSpPr>
        <xdr:cNvPr id="826" name="楕円 825"/>
        <xdr:cNvSpPr/>
      </xdr:nvSpPr>
      <xdr:spPr>
        <a:xfrm>
          <a:off x="19494500" y="85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134408</xdr:rowOff>
    </xdr:from>
    <xdr:ext cx="599010" cy="259045"/>
    <xdr:sp macro="" textlink="">
      <xdr:nvSpPr>
        <xdr:cNvPr id="827" name="テキスト ボックス 826"/>
        <xdr:cNvSpPr txBox="1"/>
      </xdr:nvSpPr>
      <xdr:spPr>
        <a:xfrm>
          <a:off x="19245795" y="83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4128</xdr:rowOff>
    </xdr:from>
    <xdr:to>
      <xdr:col>98</xdr:col>
      <xdr:colOff>38100</xdr:colOff>
      <xdr:row>58</xdr:row>
      <xdr:rowOff>105728</xdr:rowOff>
    </xdr:to>
    <xdr:sp macro="" textlink="">
      <xdr:nvSpPr>
        <xdr:cNvPr id="828" name="楕円 827"/>
        <xdr:cNvSpPr/>
      </xdr:nvSpPr>
      <xdr:spPr>
        <a:xfrm>
          <a:off x="18605500" y="99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122255</xdr:rowOff>
    </xdr:from>
    <xdr:ext cx="534377" cy="259045"/>
    <xdr:sp macro="" textlink="">
      <xdr:nvSpPr>
        <xdr:cNvPr id="829" name="テキスト ボックス 828"/>
        <xdr:cNvSpPr txBox="1"/>
      </xdr:nvSpPr>
      <xdr:spPr>
        <a:xfrm>
          <a:off x="18389111" y="97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3386</xdr:rowOff>
    </xdr:from>
    <xdr:to>
      <xdr:col>116</xdr:col>
      <xdr:colOff>63500</xdr:colOff>
      <xdr:row>75</xdr:row>
      <xdr:rowOff>7189</xdr:rowOff>
    </xdr:to>
    <xdr:cxnSp macro="">
      <xdr:nvCxnSpPr>
        <xdr:cNvPr id="856" name="直線コネクタ 855"/>
        <xdr:cNvCxnSpPr/>
      </xdr:nvCxnSpPr>
      <xdr:spPr>
        <a:xfrm flipV="1">
          <a:off x="21323300" y="12862136"/>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2746</xdr:rowOff>
    </xdr:from>
    <xdr:to>
      <xdr:col>111</xdr:col>
      <xdr:colOff>177800</xdr:colOff>
      <xdr:row>75</xdr:row>
      <xdr:rowOff>7189</xdr:rowOff>
    </xdr:to>
    <xdr:cxnSp macro="">
      <xdr:nvCxnSpPr>
        <xdr:cNvPr id="859" name="直線コネクタ 858"/>
        <xdr:cNvCxnSpPr/>
      </xdr:nvCxnSpPr>
      <xdr:spPr>
        <a:xfrm>
          <a:off x="20434300" y="12861496"/>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92087</xdr:rowOff>
    </xdr:from>
    <xdr:to>
      <xdr:col>107</xdr:col>
      <xdr:colOff>50800</xdr:colOff>
      <xdr:row>75</xdr:row>
      <xdr:rowOff>2746</xdr:rowOff>
    </xdr:to>
    <xdr:cxnSp macro="">
      <xdr:nvCxnSpPr>
        <xdr:cNvPr id="862" name="直線コネクタ 861"/>
        <xdr:cNvCxnSpPr/>
      </xdr:nvCxnSpPr>
      <xdr:spPr>
        <a:xfrm>
          <a:off x="19545300" y="12779387"/>
          <a:ext cx="889000" cy="8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92087</xdr:rowOff>
    </xdr:from>
    <xdr:to>
      <xdr:col>102</xdr:col>
      <xdr:colOff>114300</xdr:colOff>
      <xdr:row>75</xdr:row>
      <xdr:rowOff>90217</xdr:rowOff>
    </xdr:to>
    <xdr:cxnSp macro="">
      <xdr:nvCxnSpPr>
        <xdr:cNvPr id="865" name="直線コネクタ 864"/>
        <xdr:cNvCxnSpPr/>
      </xdr:nvCxnSpPr>
      <xdr:spPr>
        <a:xfrm flipV="1">
          <a:off x="18656300" y="12779387"/>
          <a:ext cx="889000" cy="16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124036</xdr:rowOff>
    </xdr:from>
    <xdr:to>
      <xdr:col>116</xdr:col>
      <xdr:colOff>114300</xdr:colOff>
      <xdr:row>75</xdr:row>
      <xdr:rowOff>54186</xdr:rowOff>
    </xdr:to>
    <xdr:sp macro="" textlink="">
      <xdr:nvSpPr>
        <xdr:cNvPr id="875" name="楕円 874"/>
        <xdr:cNvSpPr/>
      </xdr:nvSpPr>
      <xdr:spPr>
        <a:xfrm>
          <a:off x="22110700" y="128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146913</xdr:rowOff>
    </xdr:from>
    <xdr:ext cx="599010" cy="259045"/>
    <xdr:sp macro="" textlink="">
      <xdr:nvSpPr>
        <xdr:cNvPr id="876" name="繰出金該当値テキスト"/>
        <xdr:cNvSpPr txBox="1"/>
      </xdr:nvSpPr>
      <xdr:spPr>
        <a:xfrm>
          <a:off x="22212300" y="126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127839</xdr:rowOff>
    </xdr:from>
    <xdr:to>
      <xdr:col>112</xdr:col>
      <xdr:colOff>38100</xdr:colOff>
      <xdr:row>75</xdr:row>
      <xdr:rowOff>57989</xdr:rowOff>
    </xdr:to>
    <xdr:sp macro="" textlink="">
      <xdr:nvSpPr>
        <xdr:cNvPr id="877" name="楕円 876"/>
        <xdr:cNvSpPr/>
      </xdr:nvSpPr>
      <xdr:spPr>
        <a:xfrm>
          <a:off x="21272500" y="128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74516</xdr:rowOff>
    </xdr:from>
    <xdr:ext cx="599010" cy="259045"/>
    <xdr:sp macro="" textlink="">
      <xdr:nvSpPr>
        <xdr:cNvPr id="878" name="テキスト ボックス 877"/>
        <xdr:cNvSpPr txBox="1"/>
      </xdr:nvSpPr>
      <xdr:spPr>
        <a:xfrm>
          <a:off x="21023795" y="1259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123396</xdr:rowOff>
    </xdr:from>
    <xdr:to>
      <xdr:col>107</xdr:col>
      <xdr:colOff>101600</xdr:colOff>
      <xdr:row>75</xdr:row>
      <xdr:rowOff>53546</xdr:rowOff>
    </xdr:to>
    <xdr:sp macro="" textlink="">
      <xdr:nvSpPr>
        <xdr:cNvPr id="879" name="楕円 878"/>
        <xdr:cNvSpPr/>
      </xdr:nvSpPr>
      <xdr:spPr>
        <a:xfrm>
          <a:off x="20383500" y="128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70073</xdr:rowOff>
    </xdr:from>
    <xdr:ext cx="599010" cy="259045"/>
    <xdr:sp macro="" textlink="">
      <xdr:nvSpPr>
        <xdr:cNvPr id="880" name="テキスト ボックス 879"/>
        <xdr:cNvSpPr txBox="1"/>
      </xdr:nvSpPr>
      <xdr:spPr>
        <a:xfrm>
          <a:off x="20134795" y="1258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41287</xdr:rowOff>
    </xdr:from>
    <xdr:to>
      <xdr:col>102</xdr:col>
      <xdr:colOff>165100</xdr:colOff>
      <xdr:row>74</xdr:row>
      <xdr:rowOff>142887</xdr:rowOff>
    </xdr:to>
    <xdr:sp macro="" textlink="">
      <xdr:nvSpPr>
        <xdr:cNvPr id="881" name="楕円 880"/>
        <xdr:cNvSpPr/>
      </xdr:nvSpPr>
      <xdr:spPr>
        <a:xfrm>
          <a:off x="19494500" y="12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159414</xdr:rowOff>
    </xdr:from>
    <xdr:ext cx="599010" cy="259045"/>
    <xdr:sp macro="" textlink="">
      <xdr:nvSpPr>
        <xdr:cNvPr id="882" name="テキスト ボックス 881"/>
        <xdr:cNvSpPr txBox="1"/>
      </xdr:nvSpPr>
      <xdr:spPr>
        <a:xfrm>
          <a:off x="19245795" y="1250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39417</xdr:rowOff>
    </xdr:from>
    <xdr:to>
      <xdr:col>98</xdr:col>
      <xdr:colOff>38100</xdr:colOff>
      <xdr:row>75</xdr:row>
      <xdr:rowOff>141017</xdr:rowOff>
    </xdr:to>
    <xdr:sp macro="" textlink="">
      <xdr:nvSpPr>
        <xdr:cNvPr id="883" name="楕円 882"/>
        <xdr:cNvSpPr/>
      </xdr:nvSpPr>
      <xdr:spPr>
        <a:xfrm>
          <a:off x="18605500" y="128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157544</xdr:rowOff>
    </xdr:from>
    <xdr:ext cx="599010" cy="259045"/>
    <xdr:sp macro="" textlink="">
      <xdr:nvSpPr>
        <xdr:cNvPr id="884" name="テキスト ボックス 883"/>
        <xdr:cNvSpPr txBox="1"/>
      </xdr:nvSpPr>
      <xdr:spPr>
        <a:xfrm>
          <a:off x="18356795" y="1267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1,135,386</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163,827</a:t>
          </a:r>
          <a:r>
            <a:rPr kumimoji="1" lang="ja-JP" altLang="en-US" sz="1300">
              <a:latin typeface="ＭＳ Ｐゴシック" panose="020B0600070205080204" pitchFamily="50" charset="-128"/>
              <a:ea typeface="ＭＳ Ｐゴシック" panose="020B0600070205080204" pitchFamily="50" charset="-128"/>
            </a:rPr>
            <a:t>円の減となっている。主な構成項目である補助費等は、住民一人当たり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223,447</a:t>
          </a:r>
          <a:r>
            <a:rPr kumimoji="1" lang="ja-JP" altLang="en-US" sz="1300">
              <a:latin typeface="ＭＳ Ｐゴシック" panose="020B0600070205080204" pitchFamily="50" charset="-128"/>
              <a:ea typeface="ＭＳ Ｐゴシック" panose="020B0600070205080204" pitchFamily="50" charset="-128"/>
            </a:rPr>
            <a:t>円で類似団体平均と比較した時に未だ</a:t>
          </a:r>
          <a:r>
            <a:rPr kumimoji="1" lang="en-US" altLang="ja-JP" sz="1300">
              <a:latin typeface="ＭＳ Ｐゴシック" panose="020B0600070205080204" pitchFamily="50" charset="-128"/>
              <a:ea typeface="ＭＳ Ｐゴシック" panose="020B0600070205080204" pitchFamily="50" charset="-128"/>
            </a:rPr>
            <a:t>34,552</a:t>
          </a:r>
          <a:r>
            <a:rPr kumimoji="1" lang="ja-JP" altLang="en-US" sz="1300">
              <a:latin typeface="ＭＳ Ｐゴシック" panose="020B0600070205080204" pitchFamily="50" charset="-128"/>
              <a:ea typeface="ＭＳ Ｐゴシック" panose="020B0600070205080204" pitchFamily="50" charset="-128"/>
            </a:rPr>
            <a:t>円上回っているが、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ゴミ・し尿処理業務や消防業務などを下北地域広域行政事務組合で行っているため高止まりしている状態ではあるが、一部事務組合負担金の中の消防分署費等では抑制が図られている。今後新ゴミ処理施設の建設事業を控えているので、動向に注視し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人件費については、類似団体平均と比較しても下回る状況が続いているが、これは平成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年度から実施している職員の給与カット（特別職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）、手当では期末勤勉手当のカットや管理職手当の凍結・圧縮、特別勤務手当の廃止を行ってきたのが要因である。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2,042
2,038
135.04
2,391,922
2,318,456
60,605
1,524,475
1,336,805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104991</xdr:rowOff>
    </xdr:from>
    <xdr:to>
      <xdr:col>24</xdr:col>
      <xdr:colOff>63500</xdr:colOff>
      <xdr:row>36</xdr:row>
      <xdr:rowOff>138767</xdr:rowOff>
    </xdr:to>
    <xdr:cxnSp macro="">
      <xdr:nvCxnSpPr>
        <xdr:cNvPr id="60" name="直線コネクタ 59"/>
        <xdr:cNvCxnSpPr/>
      </xdr:nvCxnSpPr>
      <xdr:spPr>
        <a:xfrm flipV="1">
          <a:off x="3797300" y="6277191"/>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132271</xdr:rowOff>
    </xdr:from>
    <xdr:to>
      <xdr:col>19</xdr:col>
      <xdr:colOff>177800</xdr:colOff>
      <xdr:row>36</xdr:row>
      <xdr:rowOff>138767</xdr:rowOff>
    </xdr:to>
    <xdr:cxnSp macro="">
      <xdr:nvCxnSpPr>
        <xdr:cNvPr id="63" name="直線コネクタ 62"/>
        <xdr:cNvCxnSpPr/>
      </xdr:nvCxnSpPr>
      <xdr:spPr>
        <a:xfrm>
          <a:off x="2908300" y="6304471"/>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110858</xdr:rowOff>
    </xdr:from>
    <xdr:to>
      <xdr:col>15</xdr:col>
      <xdr:colOff>50800</xdr:colOff>
      <xdr:row>36</xdr:row>
      <xdr:rowOff>132271</xdr:rowOff>
    </xdr:to>
    <xdr:cxnSp macro="">
      <xdr:nvCxnSpPr>
        <xdr:cNvPr id="66" name="直線コネクタ 65"/>
        <xdr:cNvCxnSpPr/>
      </xdr:nvCxnSpPr>
      <xdr:spPr>
        <a:xfrm>
          <a:off x="2019300" y="6283058"/>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110858</xdr:rowOff>
    </xdr:from>
    <xdr:to>
      <xdr:col>10</xdr:col>
      <xdr:colOff>114300</xdr:colOff>
      <xdr:row>36</xdr:row>
      <xdr:rowOff>128975</xdr:rowOff>
    </xdr:to>
    <xdr:cxnSp macro="">
      <xdr:nvCxnSpPr>
        <xdr:cNvPr id="69" name="直線コネクタ 68"/>
        <xdr:cNvCxnSpPr/>
      </xdr:nvCxnSpPr>
      <xdr:spPr>
        <a:xfrm flipV="1">
          <a:off x="1130300" y="6283058"/>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54191</xdr:rowOff>
    </xdr:from>
    <xdr:to>
      <xdr:col>24</xdr:col>
      <xdr:colOff>114300</xdr:colOff>
      <xdr:row>36</xdr:row>
      <xdr:rowOff>155791</xdr:rowOff>
    </xdr:to>
    <xdr:sp macro="" textlink="">
      <xdr:nvSpPr>
        <xdr:cNvPr id="79" name="楕円 78"/>
        <xdr:cNvSpPr/>
      </xdr:nvSpPr>
      <xdr:spPr>
        <a:xfrm>
          <a:off x="4584700" y="62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77068</xdr:rowOff>
    </xdr:from>
    <xdr:ext cx="534377" cy="259045"/>
    <xdr:sp macro="" textlink="">
      <xdr:nvSpPr>
        <xdr:cNvPr id="80" name="議会費該当値テキスト"/>
        <xdr:cNvSpPr txBox="1"/>
      </xdr:nvSpPr>
      <xdr:spPr>
        <a:xfrm>
          <a:off x="4686300" y="607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87967</xdr:rowOff>
    </xdr:from>
    <xdr:to>
      <xdr:col>20</xdr:col>
      <xdr:colOff>38100</xdr:colOff>
      <xdr:row>37</xdr:row>
      <xdr:rowOff>18117</xdr:rowOff>
    </xdr:to>
    <xdr:sp macro="" textlink="">
      <xdr:nvSpPr>
        <xdr:cNvPr id="81" name="楕円 80"/>
        <xdr:cNvSpPr/>
      </xdr:nvSpPr>
      <xdr:spPr>
        <a:xfrm>
          <a:off x="37465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34644</xdr:rowOff>
    </xdr:from>
    <xdr:ext cx="534377" cy="259045"/>
    <xdr:sp macro="" textlink="">
      <xdr:nvSpPr>
        <xdr:cNvPr id="82" name="テキスト ボックス 81"/>
        <xdr:cNvSpPr txBox="1"/>
      </xdr:nvSpPr>
      <xdr:spPr>
        <a:xfrm>
          <a:off x="3530111" y="60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81471</xdr:rowOff>
    </xdr:from>
    <xdr:to>
      <xdr:col>15</xdr:col>
      <xdr:colOff>101600</xdr:colOff>
      <xdr:row>37</xdr:row>
      <xdr:rowOff>11621</xdr:rowOff>
    </xdr:to>
    <xdr:sp macro="" textlink="">
      <xdr:nvSpPr>
        <xdr:cNvPr id="83" name="楕円 82"/>
        <xdr:cNvSpPr/>
      </xdr:nvSpPr>
      <xdr:spPr>
        <a:xfrm>
          <a:off x="2857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28148</xdr:rowOff>
    </xdr:from>
    <xdr:ext cx="534377" cy="259045"/>
    <xdr:sp macro="" textlink="">
      <xdr:nvSpPr>
        <xdr:cNvPr id="84" name="テキスト ボックス 83"/>
        <xdr:cNvSpPr txBox="1"/>
      </xdr:nvSpPr>
      <xdr:spPr>
        <a:xfrm>
          <a:off x="2641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60058</xdr:rowOff>
    </xdr:from>
    <xdr:to>
      <xdr:col>10</xdr:col>
      <xdr:colOff>165100</xdr:colOff>
      <xdr:row>36</xdr:row>
      <xdr:rowOff>161658</xdr:rowOff>
    </xdr:to>
    <xdr:sp macro="" textlink="">
      <xdr:nvSpPr>
        <xdr:cNvPr id="85" name="楕円 84"/>
        <xdr:cNvSpPr/>
      </xdr:nvSpPr>
      <xdr:spPr>
        <a:xfrm>
          <a:off x="1968500" y="62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6735</xdr:rowOff>
    </xdr:from>
    <xdr:ext cx="534377" cy="259045"/>
    <xdr:sp macro="" textlink="">
      <xdr:nvSpPr>
        <xdr:cNvPr id="86" name="テキスト ボックス 85"/>
        <xdr:cNvSpPr txBox="1"/>
      </xdr:nvSpPr>
      <xdr:spPr>
        <a:xfrm>
          <a:off x="1752111"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78175</xdr:rowOff>
    </xdr:from>
    <xdr:to>
      <xdr:col>6</xdr:col>
      <xdr:colOff>38100</xdr:colOff>
      <xdr:row>37</xdr:row>
      <xdr:rowOff>8325</xdr:rowOff>
    </xdr:to>
    <xdr:sp macro="" textlink="">
      <xdr:nvSpPr>
        <xdr:cNvPr id="87" name="楕円 86"/>
        <xdr:cNvSpPr/>
      </xdr:nvSpPr>
      <xdr:spPr>
        <a:xfrm>
          <a:off x="1079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24852</xdr:rowOff>
    </xdr:from>
    <xdr:ext cx="534377" cy="259045"/>
    <xdr:sp macro="" textlink="">
      <xdr:nvSpPr>
        <xdr:cNvPr id="88" name="テキスト ボックス 87"/>
        <xdr:cNvSpPr txBox="1"/>
      </xdr:nvSpPr>
      <xdr:spPr>
        <a:xfrm>
          <a:off x="863111" y="60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120166</xdr:rowOff>
    </xdr:from>
    <xdr:to>
      <xdr:col>24</xdr:col>
      <xdr:colOff>63500</xdr:colOff>
      <xdr:row>58</xdr:row>
      <xdr:rowOff>7433</xdr:rowOff>
    </xdr:to>
    <xdr:cxnSp macro="">
      <xdr:nvCxnSpPr>
        <xdr:cNvPr id="115" name="直線コネクタ 114"/>
        <xdr:cNvCxnSpPr/>
      </xdr:nvCxnSpPr>
      <xdr:spPr>
        <a:xfrm>
          <a:off x="3797300" y="9892816"/>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120166</xdr:rowOff>
    </xdr:from>
    <xdr:to>
      <xdr:col>19</xdr:col>
      <xdr:colOff>177800</xdr:colOff>
      <xdr:row>58</xdr:row>
      <xdr:rowOff>8671</xdr:rowOff>
    </xdr:to>
    <xdr:cxnSp macro="">
      <xdr:nvCxnSpPr>
        <xdr:cNvPr id="118" name="直線コネクタ 117"/>
        <xdr:cNvCxnSpPr/>
      </xdr:nvCxnSpPr>
      <xdr:spPr>
        <a:xfrm flipV="1">
          <a:off x="2908300" y="9892816"/>
          <a:ext cx="889000" cy="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139353</xdr:rowOff>
    </xdr:from>
    <xdr:to>
      <xdr:col>15</xdr:col>
      <xdr:colOff>50800</xdr:colOff>
      <xdr:row>58</xdr:row>
      <xdr:rowOff>8671</xdr:rowOff>
    </xdr:to>
    <xdr:cxnSp macro="">
      <xdr:nvCxnSpPr>
        <xdr:cNvPr id="121" name="直線コネクタ 120"/>
        <xdr:cNvCxnSpPr/>
      </xdr:nvCxnSpPr>
      <xdr:spPr>
        <a:xfrm>
          <a:off x="2019300" y="9912003"/>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139353</xdr:rowOff>
    </xdr:from>
    <xdr:to>
      <xdr:col>10</xdr:col>
      <xdr:colOff>114300</xdr:colOff>
      <xdr:row>58</xdr:row>
      <xdr:rowOff>20963</xdr:rowOff>
    </xdr:to>
    <xdr:cxnSp macro="">
      <xdr:nvCxnSpPr>
        <xdr:cNvPr id="124" name="直線コネクタ 123"/>
        <xdr:cNvCxnSpPr/>
      </xdr:nvCxnSpPr>
      <xdr:spPr>
        <a:xfrm flipV="1">
          <a:off x="1130300" y="9912003"/>
          <a:ext cx="8890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128083</xdr:rowOff>
    </xdr:from>
    <xdr:to>
      <xdr:col>24</xdr:col>
      <xdr:colOff>114300</xdr:colOff>
      <xdr:row>58</xdr:row>
      <xdr:rowOff>58233</xdr:rowOff>
    </xdr:to>
    <xdr:sp macro="" textlink="">
      <xdr:nvSpPr>
        <xdr:cNvPr id="134" name="楕円 133"/>
        <xdr:cNvSpPr/>
      </xdr:nvSpPr>
      <xdr:spPr>
        <a:xfrm>
          <a:off x="4584700" y="99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87460</xdr:rowOff>
    </xdr:from>
    <xdr:ext cx="599010" cy="259045"/>
    <xdr:sp macro="" textlink="">
      <xdr:nvSpPr>
        <xdr:cNvPr id="135" name="総務費該当値テキスト"/>
        <xdr:cNvSpPr txBox="1"/>
      </xdr:nvSpPr>
      <xdr:spPr>
        <a:xfrm>
          <a:off x="4686300" y="968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69366</xdr:rowOff>
    </xdr:from>
    <xdr:to>
      <xdr:col>20</xdr:col>
      <xdr:colOff>38100</xdr:colOff>
      <xdr:row>57</xdr:row>
      <xdr:rowOff>170966</xdr:rowOff>
    </xdr:to>
    <xdr:sp macro="" textlink="">
      <xdr:nvSpPr>
        <xdr:cNvPr id="136" name="楕円 135"/>
        <xdr:cNvSpPr/>
      </xdr:nvSpPr>
      <xdr:spPr>
        <a:xfrm>
          <a:off x="3746500" y="98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16043</xdr:rowOff>
    </xdr:from>
    <xdr:ext cx="599010" cy="259045"/>
    <xdr:sp macro="" textlink="">
      <xdr:nvSpPr>
        <xdr:cNvPr id="137" name="テキスト ボックス 136"/>
        <xdr:cNvSpPr txBox="1"/>
      </xdr:nvSpPr>
      <xdr:spPr>
        <a:xfrm>
          <a:off x="3497795" y="961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129321</xdr:rowOff>
    </xdr:from>
    <xdr:to>
      <xdr:col>15</xdr:col>
      <xdr:colOff>101600</xdr:colOff>
      <xdr:row>58</xdr:row>
      <xdr:rowOff>59471</xdr:rowOff>
    </xdr:to>
    <xdr:sp macro="" textlink="">
      <xdr:nvSpPr>
        <xdr:cNvPr id="138" name="楕円 137"/>
        <xdr:cNvSpPr/>
      </xdr:nvSpPr>
      <xdr:spPr>
        <a:xfrm>
          <a:off x="2857500" y="99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75998</xdr:rowOff>
    </xdr:from>
    <xdr:ext cx="599010" cy="259045"/>
    <xdr:sp macro="" textlink="">
      <xdr:nvSpPr>
        <xdr:cNvPr id="139" name="テキスト ボックス 138"/>
        <xdr:cNvSpPr txBox="1"/>
      </xdr:nvSpPr>
      <xdr:spPr>
        <a:xfrm>
          <a:off x="2608795" y="967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88553</xdr:rowOff>
    </xdr:from>
    <xdr:to>
      <xdr:col>10</xdr:col>
      <xdr:colOff>165100</xdr:colOff>
      <xdr:row>58</xdr:row>
      <xdr:rowOff>18703</xdr:rowOff>
    </xdr:to>
    <xdr:sp macro="" textlink="">
      <xdr:nvSpPr>
        <xdr:cNvPr id="140" name="楕円 139"/>
        <xdr:cNvSpPr/>
      </xdr:nvSpPr>
      <xdr:spPr>
        <a:xfrm>
          <a:off x="1968500" y="98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35230</xdr:rowOff>
    </xdr:from>
    <xdr:ext cx="599010" cy="259045"/>
    <xdr:sp macro="" textlink="">
      <xdr:nvSpPr>
        <xdr:cNvPr id="141" name="テキスト ボックス 140"/>
        <xdr:cNvSpPr txBox="1"/>
      </xdr:nvSpPr>
      <xdr:spPr>
        <a:xfrm>
          <a:off x="1719795" y="963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141613</xdr:rowOff>
    </xdr:from>
    <xdr:to>
      <xdr:col>6</xdr:col>
      <xdr:colOff>38100</xdr:colOff>
      <xdr:row>58</xdr:row>
      <xdr:rowOff>71763</xdr:rowOff>
    </xdr:to>
    <xdr:sp macro="" textlink="">
      <xdr:nvSpPr>
        <xdr:cNvPr id="142" name="楕円 141"/>
        <xdr:cNvSpPr/>
      </xdr:nvSpPr>
      <xdr:spPr>
        <a:xfrm>
          <a:off x="1079500" y="99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88290</xdr:rowOff>
    </xdr:from>
    <xdr:ext cx="599010" cy="259045"/>
    <xdr:sp macro="" textlink="">
      <xdr:nvSpPr>
        <xdr:cNvPr id="143" name="テキスト ボックス 142"/>
        <xdr:cNvSpPr txBox="1"/>
      </xdr:nvSpPr>
      <xdr:spPr>
        <a:xfrm>
          <a:off x="830795" y="96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128792</xdr:rowOff>
    </xdr:from>
    <xdr:to>
      <xdr:col>24</xdr:col>
      <xdr:colOff>63500</xdr:colOff>
      <xdr:row>77</xdr:row>
      <xdr:rowOff>132828</xdr:rowOff>
    </xdr:to>
    <xdr:cxnSp macro="">
      <xdr:nvCxnSpPr>
        <xdr:cNvPr id="174" name="直線コネクタ 173"/>
        <xdr:cNvCxnSpPr/>
      </xdr:nvCxnSpPr>
      <xdr:spPr>
        <a:xfrm>
          <a:off x="3797300" y="13330442"/>
          <a:ext cx="8382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75783</xdr:rowOff>
    </xdr:from>
    <xdr:to>
      <xdr:col>19</xdr:col>
      <xdr:colOff>177800</xdr:colOff>
      <xdr:row>77</xdr:row>
      <xdr:rowOff>128792</xdr:rowOff>
    </xdr:to>
    <xdr:cxnSp macro="">
      <xdr:nvCxnSpPr>
        <xdr:cNvPr id="177" name="直線コネクタ 176"/>
        <xdr:cNvCxnSpPr/>
      </xdr:nvCxnSpPr>
      <xdr:spPr>
        <a:xfrm>
          <a:off x="2908300" y="13277433"/>
          <a:ext cx="889000" cy="5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75783</xdr:rowOff>
    </xdr:from>
    <xdr:to>
      <xdr:col>15</xdr:col>
      <xdr:colOff>50800</xdr:colOff>
      <xdr:row>77</xdr:row>
      <xdr:rowOff>151549</xdr:rowOff>
    </xdr:to>
    <xdr:cxnSp macro="">
      <xdr:nvCxnSpPr>
        <xdr:cNvPr id="180" name="直線コネクタ 179"/>
        <xdr:cNvCxnSpPr/>
      </xdr:nvCxnSpPr>
      <xdr:spPr>
        <a:xfrm flipV="1">
          <a:off x="2019300" y="13277433"/>
          <a:ext cx="889000" cy="7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151549</xdr:rowOff>
    </xdr:from>
    <xdr:to>
      <xdr:col>10</xdr:col>
      <xdr:colOff>114300</xdr:colOff>
      <xdr:row>77</xdr:row>
      <xdr:rowOff>165630</xdr:rowOff>
    </xdr:to>
    <xdr:cxnSp macro="">
      <xdr:nvCxnSpPr>
        <xdr:cNvPr id="183" name="直線コネクタ 182"/>
        <xdr:cNvCxnSpPr/>
      </xdr:nvCxnSpPr>
      <xdr:spPr>
        <a:xfrm flipV="1">
          <a:off x="1130300" y="13353199"/>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82028</xdr:rowOff>
    </xdr:from>
    <xdr:to>
      <xdr:col>24</xdr:col>
      <xdr:colOff>114300</xdr:colOff>
      <xdr:row>78</xdr:row>
      <xdr:rowOff>12178</xdr:rowOff>
    </xdr:to>
    <xdr:sp macro="" textlink="">
      <xdr:nvSpPr>
        <xdr:cNvPr id="193" name="楕円 192"/>
        <xdr:cNvSpPr/>
      </xdr:nvSpPr>
      <xdr:spPr>
        <a:xfrm>
          <a:off x="4584700" y="132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28809</xdr:rowOff>
    </xdr:from>
    <xdr:ext cx="599010" cy="259045"/>
    <xdr:sp macro="" textlink="">
      <xdr:nvSpPr>
        <xdr:cNvPr id="194" name="民生費該当値テキスト"/>
        <xdr:cNvSpPr txBox="1"/>
      </xdr:nvSpPr>
      <xdr:spPr>
        <a:xfrm>
          <a:off x="4686300" y="132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77992</xdr:rowOff>
    </xdr:from>
    <xdr:to>
      <xdr:col>20</xdr:col>
      <xdr:colOff>38100</xdr:colOff>
      <xdr:row>78</xdr:row>
      <xdr:rowOff>8142</xdr:rowOff>
    </xdr:to>
    <xdr:sp macro="" textlink="">
      <xdr:nvSpPr>
        <xdr:cNvPr id="195" name="楕円 194"/>
        <xdr:cNvSpPr/>
      </xdr:nvSpPr>
      <xdr:spPr>
        <a:xfrm>
          <a:off x="3746500" y="13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170719</xdr:rowOff>
    </xdr:from>
    <xdr:ext cx="599010" cy="259045"/>
    <xdr:sp macro="" textlink="">
      <xdr:nvSpPr>
        <xdr:cNvPr id="196" name="テキスト ボックス 195"/>
        <xdr:cNvSpPr txBox="1"/>
      </xdr:nvSpPr>
      <xdr:spPr>
        <a:xfrm>
          <a:off x="3497795" y="1337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24983</xdr:rowOff>
    </xdr:from>
    <xdr:to>
      <xdr:col>15</xdr:col>
      <xdr:colOff>101600</xdr:colOff>
      <xdr:row>77</xdr:row>
      <xdr:rowOff>126583</xdr:rowOff>
    </xdr:to>
    <xdr:sp macro="" textlink="">
      <xdr:nvSpPr>
        <xdr:cNvPr id="197" name="楕円 196"/>
        <xdr:cNvSpPr/>
      </xdr:nvSpPr>
      <xdr:spPr>
        <a:xfrm>
          <a:off x="2857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143110</xdr:rowOff>
    </xdr:from>
    <xdr:ext cx="599010" cy="259045"/>
    <xdr:sp macro="" textlink="">
      <xdr:nvSpPr>
        <xdr:cNvPr id="198" name="テキスト ボックス 197"/>
        <xdr:cNvSpPr txBox="1"/>
      </xdr:nvSpPr>
      <xdr:spPr>
        <a:xfrm>
          <a:off x="2608795" y="1300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100749</xdr:rowOff>
    </xdr:from>
    <xdr:to>
      <xdr:col>10</xdr:col>
      <xdr:colOff>165100</xdr:colOff>
      <xdr:row>78</xdr:row>
      <xdr:rowOff>30899</xdr:rowOff>
    </xdr:to>
    <xdr:sp macro="" textlink="">
      <xdr:nvSpPr>
        <xdr:cNvPr id="199" name="楕円 198"/>
        <xdr:cNvSpPr/>
      </xdr:nvSpPr>
      <xdr:spPr>
        <a:xfrm>
          <a:off x="1968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22026</xdr:rowOff>
    </xdr:from>
    <xdr:ext cx="599010" cy="259045"/>
    <xdr:sp macro="" textlink="">
      <xdr:nvSpPr>
        <xdr:cNvPr id="200" name="テキスト ボックス 199"/>
        <xdr:cNvSpPr txBox="1"/>
      </xdr:nvSpPr>
      <xdr:spPr>
        <a:xfrm>
          <a:off x="1719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114830</xdr:rowOff>
    </xdr:from>
    <xdr:to>
      <xdr:col>6</xdr:col>
      <xdr:colOff>38100</xdr:colOff>
      <xdr:row>78</xdr:row>
      <xdr:rowOff>44980</xdr:rowOff>
    </xdr:to>
    <xdr:sp macro="" textlink="">
      <xdr:nvSpPr>
        <xdr:cNvPr id="201" name="楕円 200"/>
        <xdr:cNvSpPr/>
      </xdr:nvSpPr>
      <xdr:spPr>
        <a:xfrm>
          <a:off x="1079500" y="13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36107</xdr:rowOff>
    </xdr:from>
    <xdr:ext cx="599010" cy="259045"/>
    <xdr:sp macro="" textlink="">
      <xdr:nvSpPr>
        <xdr:cNvPr id="202" name="テキスト ボックス 201"/>
        <xdr:cNvSpPr txBox="1"/>
      </xdr:nvSpPr>
      <xdr:spPr>
        <a:xfrm>
          <a:off x="830795" y="134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156353</xdr:rowOff>
    </xdr:from>
    <xdr:to>
      <xdr:col>24</xdr:col>
      <xdr:colOff>63500</xdr:colOff>
      <xdr:row>97</xdr:row>
      <xdr:rowOff>3023</xdr:rowOff>
    </xdr:to>
    <xdr:cxnSp macro="">
      <xdr:nvCxnSpPr>
        <xdr:cNvPr id="229" name="直線コネクタ 228"/>
        <xdr:cNvCxnSpPr/>
      </xdr:nvCxnSpPr>
      <xdr:spPr>
        <a:xfrm flipV="1">
          <a:off x="3797300" y="16615553"/>
          <a:ext cx="8382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3023</xdr:rowOff>
    </xdr:from>
    <xdr:to>
      <xdr:col>19</xdr:col>
      <xdr:colOff>177800</xdr:colOff>
      <xdr:row>97</xdr:row>
      <xdr:rowOff>25997</xdr:rowOff>
    </xdr:to>
    <xdr:cxnSp macro="">
      <xdr:nvCxnSpPr>
        <xdr:cNvPr id="232" name="直線コネクタ 231"/>
        <xdr:cNvCxnSpPr/>
      </xdr:nvCxnSpPr>
      <xdr:spPr>
        <a:xfrm flipV="1">
          <a:off x="2908300" y="16633673"/>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139719</xdr:rowOff>
    </xdr:from>
    <xdr:to>
      <xdr:col>15</xdr:col>
      <xdr:colOff>50800</xdr:colOff>
      <xdr:row>97</xdr:row>
      <xdr:rowOff>25997</xdr:rowOff>
    </xdr:to>
    <xdr:cxnSp macro="">
      <xdr:nvCxnSpPr>
        <xdr:cNvPr id="235" name="直線コネクタ 234"/>
        <xdr:cNvCxnSpPr/>
      </xdr:nvCxnSpPr>
      <xdr:spPr>
        <a:xfrm>
          <a:off x="2019300" y="16598919"/>
          <a:ext cx="889000" cy="5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139719</xdr:rowOff>
    </xdr:from>
    <xdr:to>
      <xdr:col>10</xdr:col>
      <xdr:colOff>114300</xdr:colOff>
      <xdr:row>96</xdr:row>
      <xdr:rowOff>168506</xdr:rowOff>
    </xdr:to>
    <xdr:cxnSp macro="">
      <xdr:nvCxnSpPr>
        <xdr:cNvPr id="238" name="直線コネクタ 237"/>
        <xdr:cNvCxnSpPr/>
      </xdr:nvCxnSpPr>
      <xdr:spPr>
        <a:xfrm flipV="1">
          <a:off x="1130300" y="16598919"/>
          <a:ext cx="889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105553</xdr:rowOff>
    </xdr:from>
    <xdr:to>
      <xdr:col>24</xdr:col>
      <xdr:colOff>114300</xdr:colOff>
      <xdr:row>97</xdr:row>
      <xdr:rowOff>35703</xdr:rowOff>
    </xdr:to>
    <xdr:sp macro="" textlink="">
      <xdr:nvSpPr>
        <xdr:cNvPr id="248" name="楕円 247"/>
        <xdr:cNvSpPr/>
      </xdr:nvSpPr>
      <xdr:spPr>
        <a:xfrm>
          <a:off x="4584700" y="1656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128430</xdr:rowOff>
    </xdr:from>
    <xdr:ext cx="599010" cy="259045"/>
    <xdr:sp macro="" textlink="">
      <xdr:nvSpPr>
        <xdr:cNvPr id="249" name="衛生費該当値テキスト"/>
        <xdr:cNvSpPr txBox="1"/>
      </xdr:nvSpPr>
      <xdr:spPr>
        <a:xfrm>
          <a:off x="4686300" y="164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123673</xdr:rowOff>
    </xdr:from>
    <xdr:to>
      <xdr:col>20</xdr:col>
      <xdr:colOff>38100</xdr:colOff>
      <xdr:row>97</xdr:row>
      <xdr:rowOff>53823</xdr:rowOff>
    </xdr:to>
    <xdr:sp macro="" textlink="">
      <xdr:nvSpPr>
        <xdr:cNvPr id="250" name="楕円 249"/>
        <xdr:cNvSpPr/>
      </xdr:nvSpPr>
      <xdr:spPr>
        <a:xfrm>
          <a:off x="3746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70350</xdr:rowOff>
    </xdr:from>
    <xdr:ext cx="599010" cy="259045"/>
    <xdr:sp macro="" textlink="">
      <xdr:nvSpPr>
        <xdr:cNvPr id="251" name="テキスト ボックス 250"/>
        <xdr:cNvSpPr txBox="1"/>
      </xdr:nvSpPr>
      <xdr:spPr>
        <a:xfrm>
          <a:off x="3497795" y="1635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146647</xdr:rowOff>
    </xdr:from>
    <xdr:to>
      <xdr:col>15</xdr:col>
      <xdr:colOff>101600</xdr:colOff>
      <xdr:row>97</xdr:row>
      <xdr:rowOff>76797</xdr:rowOff>
    </xdr:to>
    <xdr:sp macro="" textlink="">
      <xdr:nvSpPr>
        <xdr:cNvPr id="252" name="楕円 251"/>
        <xdr:cNvSpPr/>
      </xdr:nvSpPr>
      <xdr:spPr>
        <a:xfrm>
          <a:off x="2857500" y="166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93324</xdr:rowOff>
    </xdr:from>
    <xdr:ext cx="599010" cy="259045"/>
    <xdr:sp macro="" textlink="">
      <xdr:nvSpPr>
        <xdr:cNvPr id="253" name="テキスト ボックス 252"/>
        <xdr:cNvSpPr txBox="1"/>
      </xdr:nvSpPr>
      <xdr:spPr>
        <a:xfrm>
          <a:off x="2608795" y="1638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88919</xdr:rowOff>
    </xdr:from>
    <xdr:to>
      <xdr:col>10</xdr:col>
      <xdr:colOff>165100</xdr:colOff>
      <xdr:row>97</xdr:row>
      <xdr:rowOff>19069</xdr:rowOff>
    </xdr:to>
    <xdr:sp macro="" textlink="">
      <xdr:nvSpPr>
        <xdr:cNvPr id="254" name="楕円 253"/>
        <xdr:cNvSpPr/>
      </xdr:nvSpPr>
      <xdr:spPr>
        <a:xfrm>
          <a:off x="1968500" y="165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35596</xdr:rowOff>
    </xdr:from>
    <xdr:ext cx="599010" cy="259045"/>
    <xdr:sp macro="" textlink="">
      <xdr:nvSpPr>
        <xdr:cNvPr id="255" name="テキスト ボックス 254"/>
        <xdr:cNvSpPr txBox="1"/>
      </xdr:nvSpPr>
      <xdr:spPr>
        <a:xfrm>
          <a:off x="1719795" y="1632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117706</xdr:rowOff>
    </xdr:from>
    <xdr:to>
      <xdr:col>6</xdr:col>
      <xdr:colOff>38100</xdr:colOff>
      <xdr:row>97</xdr:row>
      <xdr:rowOff>47856</xdr:rowOff>
    </xdr:to>
    <xdr:sp macro="" textlink="">
      <xdr:nvSpPr>
        <xdr:cNvPr id="256" name="楕円 255"/>
        <xdr:cNvSpPr/>
      </xdr:nvSpPr>
      <xdr:spPr>
        <a:xfrm>
          <a:off x="1079500" y="165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64383</xdr:rowOff>
    </xdr:from>
    <xdr:ext cx="599010" cy="259045"/>
    <xdr:sp macro="" textlink="">
      <xdr:nvSpPr>
        <xdr:cNvPr id="257" name="テキスト ボックス 256"/>
        <xdr:cNvSpPr txBox="1"/>
      </xdr:nvSpPr>
      <xdr:spPr>
        <a:xfrm>
          <a:off x="830795" y="1635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98443</xdr:rowOff>
    </xdr:from>
    <xdr:to>
      <xdr:col>55</xdr:col>
      <xdr:colOff>0</xdr:colOff>
      <xdr:row>39</xdr:row>
      <xdr:rowOff>98443</xdr:rowOff>
    </xdr:to>
    <xdr:cxnSp macro="">
      <xdr:nvCxnSpPr>
        <xdr:cNvPr id="288" name="直線コネクタ 287"/>
        <xdr:cNvCxnSpPr/>
      </xdr:nvCxnSpPr>
      <xdr:spPr>
        <a:xfrm>
          <a:off x="9639300" y="6784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98443</xdr:rowOff>
    </xdr:from>
    <xdr:to>
      <xdr:col>50</xdr:col>
      <xdr:colOff>114300</xdr:colOff>
      <xdr:row>39</xdr:row>
      <xdr:rowOff>98443</xdr:rowOff>
    </xdr:to>
    <xdr:cxnSp macro="">
      <xdr:nvCxnSpPr>
        <xdr:cNvPr id="291" name="直線コネクタ 290"/>
        <xdr:cNvCxnSpPr/>
      </xdr:nvCxnSpPr>
      <xdr:spPr>
        <a:xfrm>
          <a:off x="8750300" y="6784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98443</xdr:rowOff>
    </xdr:from>
    <xdr:to>
      <xdr:col>45</xdr:col>
      <xdr:colOff>177800</xdr:colOff>
      <xdr:row>39</xdr:row>
      <xdr:rowOff>98443</xdr:rowOff>
    </xdr:to>
    <xdr:cxnSp macro="">
      <xdr:nvCxnSpPr>
        <xdr:cNvPr id="294" name="直線コネクタ 293"/>
        <xdr:cNvCxnSpPr/>
      </xdr:nvCxnSpPr>
      <xdr:spPr>
        <a:xfrm>
          <a:off x="7861300" y="6784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98443</xdr:rowOff>
    </xdr:from>
    <xdr:to>
      <xdr:col>41</xdr:col>
      <xdr:colOff>50800</xdr:colOff>
      <xdr:row>39</xdr:row>
      <xdr:rowOff>98552</xdr:rowOff>
    </xdr:to>
    <xdr:cxnSp macro="">
      <xdr:nvCxnSpPr>
        <xdr:cNvPr id="297" name="直線コネクタ 296"/>
        <xdr:cNvCxnSpPr/>
      </xdr:nvCxnSpPr>
      <xdr:spPr>
        <a:xfrm flipV="1">
          <a:off x="6972300" y="678499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47643</xdr:rowOff>
    </xdr:from>
    <xdr:to>
      <xdr:col>55</xdr:col>
      <xdr:colOff>50800</xdr:colOff>
      <xdr:row>39</xdr:row>
      <xdr:rowOff>149243</xdr:rowOff>
    </xdr:to>
    <xdr:sp macro="" textlink="">
      <xdr:nvSpPr>
        <xdr:cNvPr id="307" name="楕円 306"/>
        <xdr:cNvSpPr/>
      </xdr:nvSpPr>
      <xdr:spPr>
        <a:xfrm>
          <a:off x="104267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47643</xdr:rowOff>
    </xdr:from>
    <xdr:to>
      <xdr:col>50</xdr:col>
      <xdr:colOff>165100</xdr:colOff>
      <xdr:row>39</xdr:row>
      <xdr:rowOff>149243</xdr:rowOff>
    </xdr:to>
    <xdr:sp macro="" textlink="">
      <xdr:nvSpPr>
        <xdr:cNvPr id="309" name="楕円 308"/>
        <xdr:cNvSpPr/>
      </xdr:nvSpPr>
      <xdr:spPr>
        <a:xfrm>
          <a:off x="9588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140370</xdr:rowOff>
    </xdr:from>
    <xdr:ext cx="249299" cy="259045"/>
    <xdr:sp macro="" textlink="">
      <xdr:nvSpPr>
        <xdr:cNvPr id="310" name="テキスト ボックス 309"/>
        <xdr:cNvSpPr txBox="1"/>
      </xdr:nvSpPr>
      <xdr:spPr>
        <a:xfrm>
          <a:off x="9514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47643</xdr:rowOff>
    </xdr:from>
    <xdr:to>
      <xdr:col>46</xdr:col>
      <xdr:colOff>38100</xdr:colOff>
      <xdr:row>39</xdr:row>
      <xdr:rowOff>149243</xdr:rowOff>
    </xdr:to>
    <xdr:sp macro="" textlink="">
      <xdr:nvSpPr>
        <xdr:cNvPr id="311" name="楕円 310"/>
        <xdr:cNvSpPr/>
      </xdr:nvSpPr>
      <xdr:spPr>
        <a:xfrm>
          <a:off x="8699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140370</xdr:rowOff>
    </xdr:from>
    <xdr:ext cx="249299" cy="259045"/>
    <xdr:sp macro="" textlink="">
      <xdr:nvSpPr>
        <xdr:cNvPr id="312" name="テキスト ボックス 311"/>
        <xdr:cNvSpPr txBox="1"/>
      </xdr:nvSpPr>
      <xdr:spPr>
        <a:xfrm>
          <a:off x="8625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47643</xdr:rowOff>
    </xdr:from>
    <xdr:to>
      <xdr:col>41</xdr:col>
      <xdr:colOff>101600</xdr:colOff>
      <xdr:row>39</xdr:row>
      <xdr:rowOff>149243</xdr:rowOff>
    </xdr:to>
    <xdr:sp macro="" textlink="">
      <xdr:nvSpPr>
        <xdr:cNvPr id="313" name="楕円 312"/>
        <xdr:cNvSpPr/>
      </xdr:nvSpPr>
      <xdr:spPr>
        <a:xfrm>
          <a:off x="7810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140370</xdr:rowOff>
    </xdr:from>
    <xdr:ext cx="249299" cy="259045"/>
    <xdr:sp macro="" textlink="">
      <xdr:nvSpPr>
        <xdr:cNvPr id="314" name="テキスト ボックス 313"/>
        <xdr:cNvSpPr txBox="1"/>
      </xdr:nvSpPr>
      <xdr:spPr>
        <a:xfrm>
          <a:off x="7736650" y="6826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5" name="楕円 314"/>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16" name="テキスト ボックス 315"/>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153387</xdr:rowOff>
    </xdr:from>
    <xdr:to>
      <xdr:col>55</xdr:col>
      <xdr:colOff>0</xdr:colOff>
      <xdr:row>59</xdr:row>
      <xdr:rowOff>19617</xdr:rowOff>
    </xdr:to>
    <xdr:cxnSp macro="">
      <xdr:nvCxnSpPr>
        <xdr:cNvPr id="347" name="直線コネクタ 346"/>
        <xdr:cNvCxnSpPr/>
      </xdr:nvCxnSpPr>
      <xdr:spPr>
        <a:xfrm>
          <a:off x="9639300" y="10097487"/>
          <a:ext cx="8382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153387</xdr:rowOff>
    </xdr:from>
    <xdr:to>
      <xdr:col>50</xdr:col>
      <xdr:colOff>114300</xdr:colOff>
      <xdr:row>59</xdr:row>
      <xdr:rowOff>912</xdr:rowOff>
    </xdr:to>
    <xdr:cxnSp macro="">
      <xdr:nvCxnSpPr>
        <xdr:cNvPr id="350" name="直線コネクタ 349"/>
        <xdr:cNvCxnSpPr/>
      </xdr:nvCxnSpPr>
      <xdr:spPr>
        <a:xfrm flipV="1">
          <a:off x="8750300" y="10097487"/>
          <a:ext cx="889000" cy="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61399</xdr:rowOff>
    </xdr:from>
    <xdr:to>
      <xdr:col>45</xdr:col>
      <xdr:colOff>177800</xdr:colOff>
      <xdr:row>59</xdr:row>
      <xdr:rowOff>912</xdr:rowOff>
    </xdr:to>
    <xdr:cxnSp macro="">
      <xdr:nvCxnSpPr>
        <xdr:cNvPr id="353" name="直線コネクタ 352"/>
        <xdr:cNvCxnSpPr/>
      </xdr:nvCxnSpPr>
      <xdr:spPr>
        <a:xfrm>
          <a:off x="7861300" y="10005499"/>
          <a:ext cx="889000" cy="1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61399</xdr:rowOff>
    </xdr:from>
    <xdr:to>
      <xdr:col>41</xdr:col>
      <xdr:colOff>50800</xdr:colOff>
      <xdr:row>59</xdr:row>
      <xdr:rowOff>20138</xdr:rowOff>
    </xdr:to>
    <xdr:cxnSp macro="">
      <xdr:nvCxnSpPr>
        <xdr:cNvPr id="356" name="直線コネクタ 355"/>
        <xdr:cNvCxnSpPr/>
      </xdr:nvCxnSpPr>
      <xdr:spPr>
        <a:xfrm flipV="1">
          <a:off x="6972300" y="10005499"/>
          <a:ext cx="8890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140267</xdr:rowOff>
    </xdr:from>
    <xdr:to>
      <xdr:col>55</xdr:col>
      <xdr:colOff>50800</xdr:colOff>
      <xdr:row>59</xdr:row>
      <xdr:rowOff>70417</xdr:rowOff>
    </xdr:to>
    <xdr:sp macro="" textlink="">
      <xdr:nvSpPr>
        <xdr:cNvPr id="366" name="楕円 365"/>
        <xdr:cNvSpPr/>
      </xdr:nvSpPr>
      <xdr:spPr>
        <a:xfrm>
          <a:off x="10426700" y="100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55194</xdr:rowOff>
    </xdr:from>
    <xdr:ext cx="534377" cy="259045"/>
    <xdr:sp macro="" textlink="">
      <xdr:nvSpPr>
        <xdr:cNvPr id="367" name="農林水産業費該当値テキスト"/>
        <xdr:cNvSpPr txBox="1"/>
      </xdr:nvSpPr>
      <xdr:spPr>
        <a:xfrm>
          <a:off x="10528300" y="99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102587</xdr:rowOff>
    </xdr:from>
    <xdr:to>
      <xdr:col>50</xdr:col>
      <xdr:colOff>165100</xdr:colOff>
      <xdr:row>59</xdr:row>
      <xdr:rowOff>32737</xdr:rowOff>
    </xdr:to>
    <xdr:sp macro="" textlink="">
      <xdr:nvSpPr>
        <xdr:cNvPr id="368" name="楕円 367"/>
        <xdr:cNvSpPr/>
      </xdr:nvSpPr>
      <xdr:spPr>
        <a:xfrm>
          <a:off x="9588500" y="100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23864</xdr:rowOff>
    </xdr:from>
    <xdr:ext cx="599010" cy="259045"/>
    <xdr:sp macro="" textlink="">
      <xdr:nvSpPr>
        <xdr:cNvPr id="369" name="テキスト ボックス 368"/>
        <xdr:cNvSpPr txBox="1"/>
      </xdr:nvSpPr>
      <xdr:spPr>
        <a:xfrm>
          <a:off x="9339795" y="1013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121562</xdr:rowOff>
    </xdr:from>
    <xdr:to>
      <xdr:col>46</xdr:col>
      <xdr:colOff>38100</xdr:colOff>
      <xdr:row>59</xdr:row>
      <xdr:rowOff>51712</xdr:rowOff>
    </xdr:to>
    <xdr:sp macro="" textlink="">
      <xdr:nvSpPr>
        <xdr:cNvPr id="370" name="楕円 369"/>
        <xdr:cNvSpPr/>
      </xdr:nvSpPr>
      <xdr:spPr>
        <a:xfrm>
          <a:off x="8699500" y="100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42839</xdr:rowOff>
    </xdr:from>
    <xdr:ext cx="534377" cy="259045"/>
    <xdr:sp macro="" textlink="">
      <xdr:nvSpPr>
        <xdr:cNvPr id="371" name="テキスト ボックス 370"/>
        <xdr:cNvSpPr txBox="1"/>
      </xdr:nvSpPr>
      <xdr:spPr>
        <a:xfrm>
          <a:off x="8483111" y="101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10599</xdr:rowOff>
    </xdr:from>
    <xdr:to>
      <xdr:col>41</xdr:col>
      <xdr:colOff>101600</xdr:colOff>
      <xdr:row>58</xdr:row>
      <xdr:rowOff>112199</xdr:rowOff>
    </xdr:to>
    <xdr:sp macro="" textlink="">
      <xdr:nvSpPr>
        <xdr:cNvPr id="372" name="楕円 371"/>
        <xdr:cNvSpPr/>
      </xdr:nvSpPr>
      <xdr:spPr>
        <a:xfrm>
          <a:off x="7810500" y="99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128726</xdr:rowOff>
    </xdr:from>
    <xdr:ext cx="599010" cy="259045"/>
    <xdr:sp macro="" textlink="">
      <xdr:nvSpPr>
        <xdr:cNvPr id="373" name="テキスト ボックス 372"/>
        <xdr:cNvSpPr txBox="1"/>
      </xdr:nvSpPr>
      <xdr:spPr>
        <a:xfrm>
          <a:off x="7561795" y="972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140788</xdr:rowOff>
    </xdr:from>
    <xdr:to>
      <xdr:col>36</xdr:col>
      <xdr:colOff>165100</xdr:colOff>
      <xdr:row>59</xdr:row>
      <xdr:rowOff>70938</xdr:rowOff>
    </xdr:to>
    <xdr:sp macro="" textlink="">
      <xdr:nvSpPr>
        <xdr:cNvPr id="374" name="楕円 373"/>
        <xdr:cNvSpPr/>
      </xdr:nvSpPr>
      <xdr:spPr>
        <a:xfrm>
          <a:off x="6921500" y="100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62065</xdr:rowOff>
    </xdr:from>
    <xdr:ext cx="534377" cy="259045"/>
    <xdr:sp macro="" textlink="">
      <xdr:nvSpPr>
        <xdr:cNvPr id="375" name="テキスト ボックス 374"/>
        <xdr:cNvSpPr txBox="1"/>
      </xdr:nvSpPr>
      <xdr:spPr>
        <a:xfrm>
          <a:off x="6705111" y="10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91270</xdr:rowOff>
    </xdr:from>
    <xdr:to>
      <xdr:col>55</xdr:col>
      <xdr:colOff>0</xdr:colOff>
      <xdr:row>78</xdr:row>
      <xdr:rowOff>91408</xdr:rowOff>
    </xdr:to>
    <xdr:cxnSp macro="">
      <xdr:nvCxnSpPr>
        <xdr:cNvPr id="402" name="直線コネクタ 401"/>
        <xdr:cNvCxnSpPr/>
      </xdr:nvCxnSpPr>
      <xdr:spPr>
        <a:xfrm>
          <a:off x="9639300" y="13464370"/>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91270</xdr:rowOff>
    </xdr:from>
    <xdr:to>
      <xdr:col>50</xdr:col>
      <xdr:colOff>114300</xdr:colOff>
      <xdr:row>78</xdr:row>
      <xdr:rowOff>92179</xdr:rowOff>
    </xdr:to>
    <xdr:cxnSp macro="">
      <xdr:nvCxnSpPr>
        <xdr:cNvPr id="405" name="直線コネクタ 404"/>
        <xdr:cNvCxnSpPr/>
      </xdr:nvCxnSpPr>
      <xdr:spPr>
        <a:xfrm flipV="1">
          <a:off x="8750300" y="13464370"/>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85489</xdr:rowOff>
    </xdr:from>
    <xdr:to>
      <xdr:col>45</xdr:col>
      <xdr:colOff>177800</xdr:colOff>
      <xdr:row>78</xdr:row>
      <xdr:rowOff>92179</xdr:rowOff>
    </xdr:to>
    <xdr:cxnSp macro="">
      <xdr:nvCxnSpPr>
        <xdr:cNvPr id="408" name="直線コネクタ 407"/>
        <xdr:cNvCxnSpPr/>
      </xdr:nvCxnSpPr>
      <xdr:spPr>
        <a:xfrm>
          <a:off x="7861300" y="13458589"/>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85489</xdr:rowOff>
    </xdr:from>
    <xdr:to>
      <xdr:col>41</xdr:col>
      <xdr:colOff>50800</xdr:colOff>
      <xdr:row>78</xdr:row>
      <xdr:rowOff>105049</xdr:rowOff>
    </xdr:to>
    <xdr:cxnSp macro="">
      <xdr:nvCxnSpPr>
        <xdr:cNvPr id="411" name="直線コネクタ 410"/>
        <xdr:cNvCxnSpPr/>
      </xdr:nvCxnSpPr>
      <xdr:spPr>
        <a:xfrm flipV="1">
          <a:off x="6972300" y="13458589"/>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40608</xdr:rowOff>
    </xdr:from>
    <xdr:to>
      <xdr:col>55</xdr:col>
      <xdr:colOff>50800</xdr:colOff>
      <xdr:row>78</xdr:row>
      <xdr:rowOff>142208</xdr:rowOff>
    </xdr:to>
    <xdr:sp macro="" textlink="">
      <xdr:nvSpPr>
        <xdr:cNvPr id="421" name="楕円 420"/>
        <xdr:cNvSpPr/>
      </xdr:nvSpPr>
      <xdr:spPr>
        <a:xfrm>
          <a:off x="10426700" y="134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126985</xdr:rowOff>
    </xdr:from>
    <xdr:ext cx="534377" cy="259045"/>
    <xdr:sp macro="" textlink="">
      <xdr:nvSpPr>
        <xdr:cNvPr id="422" name="商工費該当値テキスト"/>
        <xdr:cNvSpPr txBox="1"/>
      </xdr:nvSpPr>
      <xdr:spPr>
        <a:xfrm>
          <a:off x="10528300" y="133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40470</xdr:rowOff>
    </xdr:from>
    <xdr:to>
      <xdr:col>50</xdr:col>
      <xdr:colOff>165100</xdr:colOff>
      <xdr:row>78</xdr:row>
      <xdr:rowOff>142070</xdr:rowOff>
    </xdr:to>
    <xdr:sp macro="" textlink="">
      <xdr:nvSpPr>
        <xdr:cNvPr id="423" name="楕円 422"/>
        <xdr:cNvSpPr/>
      </xdr:nvSpPr>
      <xdr:spPr>
        <a:xfrm>
          <a:off x="9588500" y="134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133197</xdr:rowOff>
    </xdr:from>
    <xdr:ext cx="534377" cy="259045"/>
    <xdr:sp macro="" textlink="">
      <xdr:nvSpPr>
        <xdr:cNvPr id="424" name="テキスト ボックス 423"/>
        <xdr:cNvSpPr txBox="1"/>
      </xdr:nvSpPr>
      <xdr:spPr>
        <a:xfrm>
          <a:off x="9372111" y="1350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41379</xdr:rowOff>
    </xdr:from>
    <xdr:to>
      <xdr:col>46</xdr:col>
      <xdr:colOff>38100</xdr:colOff>
      <xdr:row>78</xdr:row>
      <xdr:rowOff>142979</xdr:rowOff>
    </xdr:to>
    <xdr:sp macro="" textlink="">
      <xdr:nvSpPr>
        <xdr:cNvPr id="425" name="楕円 424"/>
        <xdr:cNvSpPr/>
      </xdr:nvSpPr>
      <xdr:spPr>
        <a:xfrm>
          <a:off x="8699500" y="134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134106</xdr:rowOff>
    </xdr:from>
    <xdr:ext cx="534377" cy="259045"/>
    <xdr:sp macro="" textlink="">
      <xdr:nvSpPr>
        <xdr:cNvPr id="426" name="テキスト ボックス 425"/>
        <xdr:cNvSpPr txBox="1"/>
      </xdr:nvSpPr>
      <xdr:spPr>
        <a:xfrm>
          <a:off x="8483111" y="135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34689</xdr:rowOff>
    </xdr:from>
    <xdr:to>
      <xdr:col>41</xdr:col>
      <xdr:colOff>101600</xdr:colOff>
      <xdr:row>78</xdr:row>
      <xdr:rowOff>136289</xdr:rowOff>
    </xdr:to>
    <xdr:sp macro="" textlink="">
      <xdr:nvSpPr>
        <xdr:cNvPr id="427" name="楕円 426"/>
        <xdr:cNvSpPr/>
      </xdr:nvSpPr>
      <xdr:spPr>
        <a:xfrm>
          <a:off x="7810500" y="134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127416</xdr:rowOff>
    </xdr:from>
    <xdr:ext cx="534377" cy="259045"/>
    <xdr:sp macro="" textlink="">
      <xdr:nvSpPr>
        <xdr:cNvPr id="428" name="テキスト ボックス 427"/>
        <xdr:cNvSpPr txBox="1"/>
      </xdr:nvSpPr>
      <xdr:spPr>
        <a:xfrm>
          <a:off x="7594111" y="135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54249</xdr:rowOff>
    </xdr:from>
    <xdr:to>
      <xdr:col>36</xdr:col>
      <xdr:colOff>165100</xdr:colOff>
      <xdr:row>78</xdr:row>
      <xdr:rowOff>155849</xdr:rowOff>
    </xdr:to>
    <xdr:sp macro="" textlink="">
      <xdr:nvSpPr>
        <xdr:cNvPr id="429" name="楕円 428"/>
        <xdr:cNvSpPr/>
      </xdr:nvSpPr>
      <xdr:spPr>
        <a:xfrm>
          <a:off x="6921500" y="134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146976</xdr:rowOff>
    </xdr:from>
    <xdr:ext cx="534377" cy="259045"/>
    <xdr:sp macro="" textlink="">
      <xdr:nvSpPr>
        <xdr:cNvPr id="430" name="テキスト ボックス 429"/>
        <xdr:cNvSpPr txBox="1"/>
      </xdr:nvSpPr>
      <xdr:spPr>
        <a:xfrm>
          <a:off x="6705111" y="135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145362</xdr:rowOff>
    </xdr:from>
    <xdr:to>
      <xdr:col>55</xdr:col>
      <xdr:colOff>0</xdr:colOff>
      <xdr:row>97</xdr:row>
      <xdr:rowOff>149445</xdr:rowOff>
    </xdr:to>
    <xdr:cxnSp macro="">
      <xdr:nvCxnSpPr>
        <xdr:cNvPr id="455" name="直線コネクタ 454"/>
        <xdr:cNvCxnSpPr/>
      </xdr:nvCxnSpPr>
      <xdr:spPr>
        <a:xfrm>
          <a:off x="9639300" y="16776012"/>
          <a:ext cx="8382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145362</xdr:rowOff>
    </xdr:from>
    <xdr:to>
      <xdr:col>50</xdr:col>
      <xdr:colOff>114300</xdr:colOff>
      <xdr:row>97</xdr:row>
      <xdr:rowOff>148555</xdr:rowOff>
    </xdr:to>
    <xdr:cxnSp macro="">
      <xdr:nvCxnSpPr>
        <xdr:cNvPr id="458" name="直線コネクタ 457"/>
        <xdr:cNvCxnSpPr/>
      </xdr:nvCxnSpPr>
      <xdr:spPr>
        <a:xfrm flipV="1">
          <a:off x="8750300" y="16776012"/>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148555</xdr:rowOff>
    </xdr:from>
    <xdr:to>
      <xdr:col>45</xdr:col>
      <xdr:colOff>177800</xdr:colOff>
      <xdr:row>97</xdr:row>
      <xdr:rowOff>151628</xdr:rowOff>
    </xdr:to>
    <xdr:cxnSp macro="">
      <xdr:nvCxnSpPr>
        <xdr:cNvPr id="461" name="直線コネクタ 460"/>
        <xdr:cNvCxnSpPr/>
      </xdr:nvCxnSpPr>
      <xdr:spPr>
        <a:xfrm flipV="1">
          <a:off x="7861300" y="16779205"/>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151628</xdr:rowOff>
    </xdr:from>
    <xdr:to>
      <xdr:col>41</xdr:col>
      <xdr:colOff>50800</xdr:colOff>
      <xdr:row>97</xdr:row>
      <xdr:rowOff>168532</xdr:rowOff>
    </xdr:to>
    <xdr:cxnSp macro="">
      <xdr:nvCxnSpPr>
        <xdr:cNvPr id="464" name="直線コネクタ 463"/>
        <xdr:cNvCxnSpPr/>
      </xdr:nvCxnSpPr>
      <xdr:spPr>
        <a:xfrm flipV="1">
          <a:off x="6972300" y="16782278"/>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98645</xdr:rowOff>
    </xdr:from>
    <xdr:to>
      <xdr:col>55</xdr:col>
      <xdr:colOff>50800</xdr:colOff>
      <xdr:row>98</xdr:row>
      <xdr:rowOff>28795</xdr:rowOff>
    </xdr:to>
    <xdr:sp macro="" textlink="">
      <xdr:nvSpPr>
        <xdr:cNvPr id="474" name="楕円 473"/>
        <xdr:cNvSpPr/>
      </xdr:nvSpPr>
      <xdr:spPr>
        <a:xfrm>
          <a:off x="10426700" y="1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94562</xdr:rowOff>
    </xdr:from>
    <xdr:to>
      <xdr:col>50</xdr:col>
      <xdr:colOff>165100</xdr:colOff>
      <xdr:row>98</xdr:row>
      <xdr:rowOff>24712</xdr:rowOff>
    </xdr:to>
    <xdr:sp macro="" textlink="">
      <xdr:nvSpPr>
        <xdr:cNvPr id="476" name="楕円 475"/>
        <xdr:cNvSpPr/>
      </xdr:nvSpPr>
      <xdr:spPr>
        <a:xfrm>
          <a:off x="9588500" y="167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15839</xdr:rowOff>
    </xdr:from>
    <xdr:ext cx="534377" cy="259045"/>
    <xdr:sp macro="" textlink="">
      <xdr:nvSpPr>
        <xdr:cNvPr id="477" name="テキスト ボックス 476"/>
        <xdr:cNvSpPr txBox="1"/>
      </xdr:nvSpPr>
      <xdr:spPr>
        <a:xfrm>
          <a:off x="9372111" y="168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97755</xdr:rowOff>
    </xdr:from>
    <xdr:to>
      <xdr:col>46</xdr:col>
      <xdr:colOff>38100</xdr:colOff>
      <xdr:row>98</xdr:row>
      <xdr:rowOff>27905</xdr:rowOff>
    </xdr:to>
    <xdr:sp macro="" textlink="">
      <xdr:nvSpPr>
        <xdr:cNvPr id="478" name="楕円 477"/>
        <xdr:cNvSpPr/>
      </xdr:nvSpPr>
      <xdr:spPr>
        <a:xfrm>
          <a:off x="8699500" y="167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19032</xdr:rowOff>
    </xdr:from>
    <xdr:ext cx="534377" cy="259045"/>
    <xdr:sp macro="" textlink="">
      <xdr:nvSpPr>
        <xdr:cNvPr id="479" name="テキスト ボックス 478"/>
        <xdr:cNvSpPr txBox="1"/>
      </xdr:nvSpPr>
      <xdr:spPr>
        <a:xfrm>
          <a:off x="8483111" y="1682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100828</xdr:rowOff>
    </xdr:from>
    <xdr:to>
      <xdr:col>41</xdr:col>
      <xdr:colOff>101600</xdr:colOff>
      <xdr:row>98</xdr:row>
      <xdr:rowOff>30978</xdr:rowOff>
    </xdr:to>
    <xdr:sp macro="" textlink="">
      <xdr:nvSpPr>
        <xdr:cNvPr id="480" name="楕円 479"/>
        <xdr:cNvSpPr/>
      </xdr:nvSpPr>
      <xdr:spPr>
        <a:xfrm>
          <a:off x="7810500" y="167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22105</xdr:rowOff>
    </xdr:from>
    <xdr:ext cx="534377" cy="259045"/>
    <xdr:sp macro="" textlink="">
      <xdr:nvSpPr>
        <xdr:cNvPr id="481" name="テキスト ボックス 480"/>
        <xdr:cNvSpPr txBox="1"/>
      </xdr:nvSpPr>
      <xdr:spPr>
        <a:xfrm>
          <a:off x="7594111" y="168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117732</xdr:rowOff>
    </xdr:from>
    <xdr:to>
      <xdr:col>36</xdr:col>
      <xdr:colOff>165100</xdr:colOff>
      <xdr:row>98</xdr:row>
      <xdr:rowOff>47882</xdr:rowOff>
    </xdr:to>
    <xdr:sp macro="" textlink="">
      <xdr:nvSpPr>
        <xdr:cNvPr id="482" name="楕円 481"/>
        <xdr:cNvSpPr/>
      </xdr:nvSpPr>
      <xdr:spPr>
        <a:xfrm>
          <a:off x="6921500" y="167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39009</xdr:rowOff>
    </xdr:from>
    <xdr:ext cx="534377" cy="259045"/>
    <xdr:sp macro="" textlink="">
      <xdr:nvSpPr>
        <xdr:cNvPr id="483" name="テキスト ボックス 482"/>
        <xdr:cNvSpPr txBox="1"/>
      </xdr:nvSpPr>
      <xdr:spPr>
        <a:xfrm>
          <a:off x="6705111" y="1684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100946</xdr:rowOff>
    </xdr:from>
    <xdr:to>
      <xdr:col>85</xdr:col>
      <xdr:colOff>127000</xdr:colOff>
      <xdr:row>37</xdr:row>
      <xdr:rowOff>121066</xdr:rowOff>
    </xdr:to>
    <xdr:cxnSp macro="">
      <xdr:nvCxnSpPr>
        <xdr:cNvPr id="514" name="直線コネクタ 513"/>
        <xdr:cNvCxnSpPr/>
      </xdr:nvCxnSpPr>
      <xdr:spPr>
        <a:xfrm flipV="1">
          <a:off x="15481300" y="6444596"/>
          <a:ext cx="8382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70297</xdr:rowOff>
    </xdr:from>
    <xdr:to>
      <xdr:col>81</xdr:col>
      <xdr:colOff>50800</xdr:colOff>
      <xdr:row>37</xdr:row>
      <xdr:rowOff>121066</xdr:rowOff>
    </xdr:to>
    <xdr:cxnSp macro="">
      <xdr:nvCxnSpPr>
        <xdr:cNvPr id="517" name="直線コネクタ 516"/>
        <xdr:cNvCxnSpPr/>
      </xdr:nvCxnSpPr>
      <xdr:spPr>
        <a:xfrm>
          <a:off x="14592300" y="6413947"/>
          <a:ext cx="889000" cy="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70297</xdr:rowOff>
    </xdr:from>
    <xdr:to>
      <xdr:col>76</xdr:col>
      <xdr:colOff>114300</xdr:colOff>
      <xdr:row>37</xdr:row>
      <xdr:rowOff>97569</xdr:rowOff>
    </xdr:to>
    <xdr:cxnSp macro="">
      <xdr:nvCxnSpPr>
        <xdr:cNvPr id="520" name="直線コネクタ 519"/>
        <xdr:cNvCxnSpPr/>
      </xdr:nvCxnSpPr>
      <xdr:spPr>
        <a:xfrm flipV="1">
          <a:off x="13703300" y="6413947"/>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152740</xdr:rowOff>
    </xdr:from>
    <xdr:to>
      <xdr:col>71</xdr:col>
      <xdr:colOff>177800</xdr:colOff>
      <xdr:row>37</xdr:row>
      <xdr:rowOff>97569</xdr:rowOff>
    </xdr:to>
    <xdr:cxnSp macro="">
      <xdr:nvCxnSpPr>
        <xdr:cNvPr id="523" name="直線コネクタ 522"/>
        <xdr:cNvCxnSpPr/>
      </xdr:nvCxnSpPr>
      <xdr:spPr>
        <a:xfrm>
          <a:off x="12814300" y="6324940"/>
          <a:ext cx="889000" cy="1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50146</xdr:rowOff>
    </xdr:from>
    <xdr:to>
      <xdr:col>85</xdr:col>
      <xdr:colOff>177800</xdr:colOff>
      <xdr:row>37</xdr:row>
      <xdr:rowOff>151746</xdr:rowOff>
    </xdr:to>
    <xdr:sp macro="" textlink="">
      <xdr:nvSpPr>
        <xdr:cNvPr id="533" name="楕円 532"/>
        <xdr:cNvSpPr/>
      </xdr:nvSpPr>
      <xdr:spPr>
        <a:xfrm>
          <a:off x="16268700" y="63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73023</xdr:rowOff>
    </xdr:from>
    <xdr:ext cx="599010" cy="259045"/>
    <xdr:sp macro="" textlink="">
      <xdr:nvSpPr>
        <xdr:cNvPr id="534" name="消防費該当値テキスト"/>
        <xdr:cNvSpPr txBox="1"/>
      </xdr:nvSpPr>
      <xdr:spPr>
        <a:xfrm>
          <a:off x="16370300" y="62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70266</xdr:rowOff>
    </xdr:from>
    <xdr:to>
      <xdr:col>81</xdr:col>
      <xdr:colOff>101600</xdr:colOff>
      <xdr:row>38</xdr:row>
      <xdr:rowOff>415</xdr:rowOff>
    </xdr:to>
    <xdr:sp macro="" textlink="">
      <xdr:nvSpPr>
        <xdr:cNvPr id="535" name="楕円 534"/>
        <xdr:cNvSpPr/>
      </xdr:nvSpPr>
      <xdr:spPr>
        <a:xfrm>
          <a:off x="15430500" y="6413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16943</xdr:rowOff>
    </xdr:from>
    <xdr:ext cx="534377" cy="259045"/>
    <xdr:sp macro="" textlink="">
      <xdr:nvSpPr>
        <xdr:cNvPr id="536" name="テキスト ボックス 535"/>
        <xdr:cNvSpPr txBox="1"/>
      </xdr:nvSpPr>
      <xdr:spPr>
        <a:xfrm>
          <a:off x="15214111" y="618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19497</xdr:rowOff>
    </xdr:from>
    <xdr:to>
      <xdr:col>76</xdr:col>
      <xdr:colOff>165100</xdr:colOff>
      <xdr:row>37</xdr:row>
      <xdr:rowOff>121097</xdr:rowOff>
    </xdr:to>
    <xdr:sp macro="" textlink="">
      <xdr:nvSpPr>
        <xdr:cNvPr id="537" name="楕円 536"/>
        <xdr:cNvSpPr/>
      </xdr:nvSpPr>
      <xdr:spPr>
        <a:xfrm>
          <a:off x="14541500" y="6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137624</xdr:rowOff>
    </xdr:from>
    <xdr:ext cx="599010" cy="259045"/>
    <xdr:sp macro="" textlink="">
      <xdr:nvSpPr>
        <xdr:cNvPr id="538" name="テキスト ボックス 537"/>
        <xdr:cNvSpPr txBox="1"/>
      </xdr:nvSpPr>
      <xdr:spPr>
        <a:xfrm>
          <a:off x="14292795" y="613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46769</xdr:rowOff>
    </xdr:from>
    <xdr:to>
      <xdr:col>72</xdr:col>
      <xdr:colOff>38100</xdr:colOff>
      <xdr:row>37</xdr:row>
      <xdr:rowOff>148369</xdr:rowOff>
    </xdr:to>
    <xdr:sp macro="" textlink="">
      <xdr:nvSpPr>
        <xdr:cNvPr id="539" name="楕円 538"/>
        <xdr:cNvSpPr/>
      </xdr:nvSpPr>
      <xdr:spPr>
        <a:xfrm>
          <a:off x="13652500" y="63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164896</xdr:rowOff>
    </xdr:from>
    <xdr:ext cx="599010" cy="259045"/>
    <xdr:sp macro="" textlink="">
      <xdr:nvSpPr>
        <xdr:cNvPr id="540" name="テキスト ボックス 539"/>
        <xdr:cNvSpPr txBox="1"/>
      </xdr:nvSpPr>
      <xdr:spPr>
        <a:xfrm>
          <a:off x="13403795" y="61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101940</xdr:rowOff>
    </xdr:from>
    <xdr:to>
      <xdr:col>67</xdr:col>
      <xdr:colOff>101600</xdr:colOff>
      <xdr:row>37</xdr:row>
      <xdr:rowOff>32090</xdr:rowOff>
    </xdr:to>
    <xdr:sp macro="" textlink="">
      <xdr:nvSpPr>
        <xdr:cNvPr id="541" name="楕円 540"/>
        <xdr:cNvSpPr/>
      </xdr:nvSpPr>
      <xdr:spPr>
        <a:xfrm>
          <a:off x="12763500" y="6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48617</xdr:rowOff>
    </xdr:from>
    <xdr:ext cx="599010" cy="259045"/>
    <xdr:sp macro="" textlink="">
      <xdr:nvSpPr>
        <xdr:cNvPr id="542" name="テキスト ボックス 541"/>
        <xdr:cNvSpPr txBox="1"/>
      </xdr:nvSpPr>
      <xdr:spPr>
        <a:xfrm>
          <a:off x="12514795" y="604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64305</xdr:rowOff>
    </xdr:from>
    <xdr:to>
      <xdr:col>85</xdr:col>
      <xdr:colOff>127000</xdr:colOff>
      <xdr:row>57</xdr:row>
      <xdr:rowOff>121944</xdr:rowOff>
    </xdr:to>
    <xdr:cxnSp macro="">
      <xdr:nvCxnSpPr>
        <xdr:cNvPr id="569" name="直線コネクタ 568"/>
        <xdr:cNvCxnSpPr/>
      </xdr:nvCxnSpPr>
      <xdr:spPr>
        <a:xfrm flipV="1">
          <a:off x="15481300" y="9836955"/>
          <a:ext cx="838200" cy="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88471</xdr:rowOff>
    </xdr:from>
    <xdr:to>
      <xdr:col>81</xdr:col>
      <xdr:colOff>50800</xdr:colOff>
      <xdr:row>57</xdr:row>
      <xdr:rowOff>121944</xdr:rowOff>
    </xdr:to>
    <xdr:cxnSp macro="">
      <xdr:nvCxnSpPr>
        <xdr:cNvPr id="572" name="直線コネクタ 571"/>
        <xdr:cNvCxnSpPr/>
      </xdr:nvCxnSpPr>
      <xdr:spPr>
        <a:xfrm>
          <a:off x="14592300" y="9861121"/>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133411</xdr:rowOff>
    </xdr:from>
    <xdr:to>
      <xdr:col>76</xdr:col>
      <xdr:colOff>114300</xdr:colOff>
      <xdr:row>57</xdr:row>
      <xdr:rowOff>88471</xdr:rowOff>
    </xdr:to>
    <xdr:cxnSp macro="">
      <xdr:nvCxnSpPr>
        <xdr:cNvPr id="575" name="直線コネクタ 574"/>
        <xdr:cNvCxnSpPr/>
      </xdr:nvCxnSpPr>
      <xdr:spPr>
        <a:xfrm>
          <a:off x="13703300" y="9734611"/>
          <a:ext cx="889000" cy="1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133411</xdr:rowOff>
    </xdr:from>
    <xdr:to>
      <xdr:col>71</xdr:col>
      <xdr:colOff>177800</xdr:colOff>
      <xdr:row>57</xdr:row>
      <xdr:rowOff>80587</xdr:rowOff>
    </xdr:to>
    <xdr:cxnSp macro="">
      <xdr:nvCxnSpPr>
        <xdr:cNvPr id="578" name="直線コネクタ 577"/>
        <xdr:cNvCxnSpPr/>
      </xdr:nvCxnSpPr>
      <xdr:spPr>
        <a:xfrm flipV="1">
          <a:off x="12814300" y="9734611"/>
          <a:ext cx="889000" cy="1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13505</xdr:rowOff>
    </xdr:from>
    <xdr:to>
      <xdr:col>85</xdr:col>
      <xdr:colOff>177800</xdr:colOff>
      <xdr:row>57</xdr:row>
      <xdr:rowOff>115105</xdr:rowOff>
    </xdr:to>
    <xdr:sp macro="" textlink="">
      <xdr:nvSpPr>
        <xdr:cNvPr id="588" name="楕円 587"/>
        <xdr:cNvSpPr/>
      </xdr:nvSpPr>
      <xdr:spPr>
        <a:xfrm>
          <a:off x="16268700" y="97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163382</xdr:rowOff>
    </xdr:from>
    <xdr:ext cx="599010" cy="259045"/>
    <xdr:sp macro="" textlink="">
      <xdr:nvSpPr>
        <xdr:cNvPr id="589" name="教育費該当値テキスト"/>
        <xdr:cNvSpPr txBox="1"/>
      </xdr:nvSpPr>
      <xdr:spPr>
        <a:xfrm>
          <a:off x="16370300" y="97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71144</xdr:rowOff>
    </xdr:from>
    <xdr:to>
      <xdr:col>81</xdr:col>
      <xdr:colOff>101600</xdr:colOff>
      <xdr:row>58</xdr:row>
      <xdr:rowOff>1294</xdr:rowOff>
    </xdr:to>
    <xdr:sp macro="" textlink="">
      <xdr:nvSpPr>
        <xdr:cNvPr id="590" name="楕円 589"/>
        <xdr:cNvSpPr/>
      </xdr:nvSpPr>
      <xdr:spPr>
        <a:xfrm>
          <a:off x="15430500" y="98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163871</xdr:rowOff>
    </xdr:from>
    <xdr:ext cx="534377" cy="259045"/>
    <xdr:sp macro="" textlink="">
      <xdr:nvSpPr>
        <xdr:cNvPr id="591" name="テキスト ボックス 590"/>
        <xdr:cNvSpPr txBox="1"/>
      </xdr:nvSpPr>
      <xdr:spPr>
        <a:xfrm>
          <a:off x="15214111" y="993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37671</xdr:rowOff>
    </xdr:from>
    <xdr:to>
      <xdr:col>76</xdr:col>
      <xdr:colOff>165100</xdr:colOff>
      <xdr:row>57</xdr:row>
      <xdr:rowOff>139271</xdr:rowOff>
    </xdr:to>
    <xdr:sp macro="" textlink="">
      <xdr:nvSpPr>
        <xdr:cNvPr id="592" name="楕円 591"/>
        <xdr:cNvSpPr/>
      </xdr:nvSpPr>
      <xdr:spPr>
        <a:xfrm>
          <a:off x="14541500" y="9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130398</xdr:rowOff>
    </xdr:from>
    <xdr:ext cx="534377" cy="259045"/>
    <xdr:sp macro="" textlink="">
      <xdr:nvSpPr>
        <xdr:cNvPr id="593" name="テキスト ボックス 592"/>
        <xdr:cNvSpPr txBox="1"/>
      </xdr:nvSpPr>
      <xdr:spPr>
        <a:xfrm>
          <a:off x="14325111" y="9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82611</xdr:rowOff>
    </xdr:from>
    <xdr:to>
      <xdr:col>72</xdr:col>
      <xdr:colOff>38100</xdr:colOff>
      <xdr:row>57</xdr:row>
      <xdr:rowOff>12761</xdr:rowOff>
    </xdr:to>
    <xdr:sp macro="" textlink="">
      <xdr:nvSpPr>
        <xdr:cNvPr id="594" name="楕円 593"/>
        <xdr:cNvSpPr/>
      </xdr:nvSpPr>
      <xdr:spPr>
        <a:xfrm>
          <a:off x="13652500" y="96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29288</xdr:rowOff>
    </xdr:from>
    <xdr:ext cx="599010" cy="259045"/>
    <xdr:sp macro="" textlink="">
      <xdr:nvSpPr>
        <xdr:cNvPr id="595" name="テキスト ボックス 594"/>
        <xdr:cNvSpPr txBox="1"/>
      </xdr:nvSpPr>
      <xdr:spPr>
        <a:xfrm>
          <a:off x="13403795" y="945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29787</xdr:rowOff>
    </xdr:from>
    <xdr:to>
      <xdr:col>67</xdr:col>
      <xdr:colOff>101600</xdr:colOff>
      <xdr:row>57</xdr:row>
      <xdr:rowOff>131387</xdr:rowOff>
    </xdr:to>
    <xdr:sp macro="" textlink="">
      <xdr:nvSpPr>
        <xdr:cNvPr id="596" name="楕円 595"/>
        <xdr:cNvSpPr/>
      </xdr:nvSpPr>
      <xdr:spPr>
        <a:xfrm>
          <a:off x="12763500" y="98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122514</xdr:rowOff>
    </xdr:from>
    <xdr:ext cx="599010" cy="259045"/>
    <xdr:sp macro="" textlink="">
      <xdr:nvSpPr>
        <xdr:cNvPr id="597" name="テキスト ボックス 596"/>
        <xdr:cNvSpPr txBox="1"/>
      </xdr:nvSpPr>
      <xdr:spPr>
        <a:xfrm>
          <a:off x="12514795" y="98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33968</xdr:rowOff>
    </xdr:from>
    <xdr:to>
      <xdr:col>85</xdr:col>
      <xdr:colOff>127000</xdr:colOff>
      <xdr:row>79</xdr:row>
      <xdr:rowOff>42024</xdr:rowOff>
    </xdr:to>
    <xdr:cxnSp macro="">
      <xdr:nvCxnSpPr>
        <xdr:cNvPr id="626" name="直線コネクタ 625"/>
        <xdr:cNvCxnSpPr/>
      </xdr:nvCxnSpPr>
      <xdr:spPr>
        <a:xfrm>
          <a:off x="15481300" y="13578518"/>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33968</xdr:rowOff>
    </xdr:from>
    <xdr:to>
      <xdr:col>81</xdr:col>
      <xdr:colOff>50800</xdr:colOff>
      <xdr:row>79</xdr:row>
      <xdr:rowOff>41318</xdr:rowOff>
    </xdr:to>
    <xdr:cxnSp macro="">
      <xdr:nvCxnSpPr>
        <xdr:cNvPr id="629" name="直線コネクタ 628"/>
        <xdr:cNvCxnSpPr/>
      </xdr:nvCxnSpPr>
      <xdr:spPr>
        <a:xfrm flipV="1">
          <a:off x="14592300" y="13578518"/>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27732</xdr:rowOff>
    </xdr:from>
    <xdr:to>
      <xdr:col>76</xdr:col>
      <xdr:colOff>114300</xdr:colOff>
      <xdr:row>79</xdr:row>
      <xdr:rowOff>41318</xdr:rowOff>
    </xdr:to>
    <xdr:cxnSp macro="">
      <xdr:nvCxnSpPr>
        <xdr:cNvPr id="632" name="直線コネクタ 631"/>
        <xdr:cNvCxnSpPr/>
      </xdr:nvCxnSpPr>
      <xdr:spPr>
        <a:xfrm>
          <a:off x="13703300" y="13572282"/>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27732</xdr:rowOff>
    </xdr:from>
    <xdr:to>
      <xdr:col>71</xdr:col>
      <xdr:colOff>177800</xdr:colOff>
      <xdr:row>79</xdr:row>
      <xdr:rowOff>36117</xdr:rowOff>
    </xdr:to>
    <xdr:cxnSp macro="">
      <xdr:nvCxnSpPr>
        <xdr:cNvPr id="635" name="直線コネクタ 634"/>
        <xdr:cNvCxnSpPr/>
      </xdr:nvCxnSpPr>
      <xdr:spPr>
        <a:xfrm flipV="1">
          <a:off x="12814300" y="13572282"/>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162674</xdr:rowOff>
    </xdr:from>
    <xdr:to>
      <xdr:col>85</xdr:col>
      <xdr:colOff>177800</xdr:colOff>
      <xdr:row>79</xdr:row>
      <xdr:rowOff>92824</xdr:rowOff>
    </xdr:to>
    <xdr:sp macro="" textlink="">
      <xdr:nvSpPr>
        <xdr:cNvPr id="645" name="楕円 644"/>
        <xdr:cNvSpPr/>
      </xdr:nvSpPr>
      <xdr:spPr>
        <a:xfrm>
          <a:off x="162687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77601</xdr:rowOff>
    </xdr:from>
    <xdr:ext cx="378565" cy="259045"/>
    <xdr:sp macro="" textlink="">
      <xdr:nvSpPr>
        <xdr:cNvPr id="646" name="災害復旧費該当値テキスト"/>
        <xdr:cNvSpPr txBox="1"/>
      </xdr:nvSpPr>
      <xdr:spPr>
        <a:xfrm>
          <a:off x="16370300" y="1345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154618</xdr:rowOff>
    </xdr:from>
    <xdr:to>
      <xdr:col>81</xdr:col>
      <xdr:colOff>101600</xdr:colOff>
      <xdr:row>79</xdr:row>
      <xdr:rowOff>84768</xdr:rowOff>
    </xdr:to>
    <xdr:sp macro="" textlink="">
      <xdr:nvSpPr>
        <xdr:cNvPr id="647" name="楕円 646"/>
        <xdr:cNvSpPr/>
      </xdr:nvSpPr>
      <xdr:spPr>
        <a:xfrm>
          <a:off x="15430500" y="135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75895</xdr:rowOff>
    </xdr:from>
    <xdr:ext cx="469744" cy="259045"/>
    <xdr:sp macro="" textlink="">
      <xdr:nvSpPr>
        <xdr:cNvPr id="648" name="テキスト ボックス 647"/>
        <xdr:cNvSpPr txBox="1"/>
      </xdr:nvSpPr>
      <xdr:spPr>
        <a:xfrm>
          <a:off x="15246428" y="136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161968</xdr:rowOff>
    </xdr:from>
    <xdr:to>
      <xdr:col>76</xdr:col>
      <xdr:colOff>165100</xdr:colOff>
      <xdr:row>79</xdr:row>
      <xdr:rowOff>92118</xdr:rowOff>
    </xdr:to>
    <xdr:sp macro="" textlink="">
      <xdr:nvSpPr>
        <xdr:cNvPr id="649" name="楕円 648"/>
        <xdr:cNvSpPr/>
      </xdr:nvSpPr>
      <xdr:spPr>
        <a:xfrm>
          <a:off x="14541500" y="135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83245</xdr:rowOff>
    </xdr:from>
    <xdr:ext cx="378565" cy="259045"/>
    <xdr:sp macro="" textlink="">
      <xdr:nvSpPr>
        <xdr:cNvPr id="650" name="テキスト ボックス 649"/>
        <xdr:cNvSpPr txBox="1"/>
      </xdr:nvSpPr>
      <xdr:spPr>
        <a:xfrm>
          <a:off x="14403017" y="1362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148382</xdr:rowOff>
    </xdr:from>
    <xdr:to>
      <xdr:col>72</xdr:col>
      <xdr:colOff>38100</xdr:colOff>
      <xdr:row>79</xdr:row>
      <xdr:rowOff>78532</xdr:rowOff>
    </xdr:to>
    <xdr:sp macro="" textlink="">
      <xdr:nvSpPr>
        <xdr:cNvPr id="651" name="楕円 650"/>
        <xdr:cNvSpPr/>
      </xdr:nvSpPr>
      <xdr:spPr>
        <a:xfrm>
          <a:off x="13652500" y="135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69659</xdr:rowOff>
    </xdr:from>
    <xdr:ext cx="469744" cy="259045"/>
    <xdr:sp macro="" textlink="">
      <xdr:nvSpPr>
        <xdr:cNvPr id="652" name="テキスト ボックス 651"/>
        <xdr:cNvSpPr txBox="1"/>
      </xdr:nvSpPr>
      <xdr:spPr>
        <a:xfrm>
          <a:off x="13468428" y="1361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156767</xdr:rowOff>
    </xdr:from>
    <xdr:to>
      <xdr:col>67</xdr:col>
      <xdr:colOff>101600</xdr:colOff>
      <xdr:row>79</xdr:row>
      <xdr:rowOff>86917</xdr:rowOff>
    </xdr:to>
    <xdr:sp macro="" textlink="">
      <xdr:nvSpPr>
        <xdr:cNvPr id="653" name="楕円 652"/>
        <xdr:cNvSpPr/>
      </xdr:nvSpPr>
      <xdr:spPr>
        <a:xfrm>
          <a:off x="12763500" y="135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78044</xdr:rowOff>
    </xdr:from>
    <xdr:ext cx="469744" cy="259045"/>
    <xdr:sp macro="" textlink="">
      <xdr:nvSpPr>
        <xdr:cNvPr id="654" name="テキスト ボックス 653"/>
        <xdr:cNvSpPr txBox="1"/>
      </xdr:nvSpPr>
      <xdr:spPr>
        <a:xfrm>
          <a:off x="12579428" y="136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138678</xdr:rowOff>
    </xdr:from>
    <xdr:to>
      <xdr:col>85</xdr:col>
      <xdr:colOff>127000</xdr:colOff>
      <xdr:row>98</xdr:row>
      <xdr:rowOff>24516</xdr:rowOff>
    </xdr:to>
    <xdr:cxnSp macro="">
      <xdr:nvCxnSpPr>
        <xdr:cNvPr id="683" name="直線コネクタ 682"/>
        <xdr:cNvCxnSpPr/>
      </xdr:nvCxnSpPr>
      <xdr:spPr>
        <a:xfrm>
          <a:off x="15481300" y="16769328"/>
          <a:ext cx="8382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114774</xdr:rowOff>
    </xdr:from>
    <xdr:to>
      <xdr:col>81</xdr:col>
      <xdr:colOff>50800</xdr:colOff>
      <xdr:row>97</xdr:row>
      <xdr:rowOff>138678</xdr:rowOff>
    </xdr:to>
    <xdr:cxnSp macro="">
      <xdr:nvCxnSpPr>
        <xdr:cNvPr id="686" name="直線コネクタ 685"/>
        <xdr:cNvCxnSpPr/>
      </xdr:nvCxnSpPr>
      <xdr:spPr>
        <a:xfrm>
          <a:off x="14592300" y="16745424"/>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114774</xdr:rowOff>
    </xdr:from>
    <xdr:to>
      <xdr:col>76</xdr:col>
      <xdr:colOff>114300</xdr:colOff>
      <xdr:row>97</xdr:row>
      <xdr:rowOff>144356</xdr:rowOff>
    </xdr:to>
    <xdr:cxnSp macro="">
      <xdr:nvCxnSpPr>
        <xdr:cNvPr id="689" name="直線コネクタ 688"/>
        <xdr:cNvCxnSpPr/>
      </xdr:nvCxnSpPr>
      <xdr:spPr>
        <a:xfrm flipV="1">
          <a:off x="13703300" y="16745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125228</xdr:rowOff>
    </xdr:from>
    <xdr:to>
      <xdr:col>71</xdr:col>
      <xdr:colOff>177800</xdr:colOff>
      <xdr:row>97</xdr:row>
      <xdr:rowOff>144356</xdr:rowOff>
    </xdr:to>
    <xdr:cxnSp macro="">
      <xdr:nvCxnSpPr>
        <xdr:cNvPr id="692" name="直線コネクタ 691"/>
        <xdr:cNvCxnSpPr/>
      </xdr:nvCxnSpPr>
      <xdr:spPr>
        <a:xfrm>
          <a:off x="12814300" y="1675587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145166</xdr:rowOff>
    </xdr:from>
    <xdr:to>
      <xdr:col>85</xdr:col>
      <xdr:colOff>177800</xdr:colOff>
      <xdr:row>98</xdr:row>
      <xdr:rowOff>75316</xdr:rowOff>
    </xdr:to>
    <xdr:sp macro="" textlink="">
      <xdr:nvSpPr>
        <xdr:cNvPr id="702" name="楕円 701"/>
        <xdr:cNvSpPr/>
      </xdr:nvSpPr>
      <xdr:spPr>
        <a:xfrm>
          <a:off x="162687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123593</xdr:rowOff>
    </xdr:from>
    <xdr:ext cx="599010" cy="259045"/>
    <xdr:sp macro="" textlink="">
      <xdr:nvSpPr>
        <xdr:cNvPr id="703" name="公債費該当値テキスト"/>
        <xdr:cNvSpPr txBox="1"/>
      </xdr:nvSpPr>
      <xdr:spPr>
        <a:xfrm>
          <a:off x="16370300" y="1675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87878</xdr:rowOff>
    </xdr:from>
    <xdr:to>
      <xdr:col>81</xdr:col>
      <xdr:colOff>101600</xdr:colOff>
      <xdr:row>98</xdr:row>
      <xdr:rowOff>18028</xdr:rowOff>
    </xdr:to>
    <xdr:sp macro="" textlink="">
      <xdr:nvSpPr>
        <xdr:cNvPr id="704" name="楕円 703"/>
        <xdr:cNvSpPr/>
      </xdr:nvSpPr>
      <xdr:spPr>
        <a:xfrm>
          <a:off x="15430500" y="167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9155</xdr:rowOff>
    </xdr:from>
    <xdr:ext cx="599010" cy="259045"/>
    <xdr:sp macro="" textlink="">
      <xdr:nvSpPr>
        <xdr:cNvPr id="705" name="テキスト ボックス 704"/>
        <xdr:cNvSpPr txBox="1"/>
      </xdr:nvSpPr>
      <xdr:spPr>
        <a:xfrm>
          <a:off x="15181795" y="1681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63974</xdr:rowOff>
    </xdr:from>
    <xdr:to>
      <xdr:col>76</xdr:col>
      <xdr:colOff>165100</xdr:colOff>
      <xdr:row>97</xdr:row>
      <xdr:rowOff>165574</xdr:rowOff>
    </xdr:to>
    <xdr:sp macro="" textlink="">
      <xdr:nvSpPr>
        <xdr:cNvPr id="706" name="楕円 705"/>
        <xdr:cNvSpPr/>
      </xdr:nvSpPr>
      <xdr:spPr>
        <a:xfrm>
          <a:off x="14541500" y="166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156701</xdr:rowOff>
    </xdr:from>
    <xdr:ext cx="599010" cy="259045"/>
    <xdr:sp macro="" textlink="">
      <xdr:nvSpPr>
        <xdr:cNvPr id="707" name="テキスト ボックス 706"/>
        <xdr:cNvSpPr txBox="1"/>
      </xdr:nvSpPr>
      <xdr:spPr>
        <a:xfrm>
          <a:off x="14292795" y="167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93556</xdr:rowOff>
    </xdr:from>
    <xdr:to>
      <xdr:col>72</xdr:col>
      <xdr:colOff>38100</xdr:colOff>
      <xdr:row>98</xdr:row>
      <xdr:rowOff>23706</xdr:rowOff>
    </xdr:to>
    <xdr:sp macro="" textlink="">
      <xdr:nvSpPr>
        <xdr:cNvPr id="708" name="楕円 707"/>
        <xdr:cNvSpPr/>
      </xdr:nvSpPr>
      <xdr:spPr>
        <a:xfrm>
          <a:off x="136525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14833</xdr:rowOff>
    </xdr:from>
    <xdr:ext cx="599010" cy="259045"/>
    <xdr:sp macro="" textlink="">
      <xdr:nvSpPr>
        <xdr:cNvPr id="709" name="テキスト ボックス 708"/>
        <xdr:cNvSpPr txBox="1"/>
      </xdr:nvSpPr>
      <xdr:spPr>
        <a:xfrm>
          <a:off x="13403795" y="1681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74428</xdr:rowOff>
    </xdr:from>
    <xdr:to>
      <xdr:col>67</xdr:col>
      <xdr:colOff>101600</xdr:colOff>
      <xdr:row>98</xdr:row>
      <xdr:rowOff>4578</xdr:rowOff>
    </xdr:to>
    <xdr:sp macro="" textlink="">
      <xdr:nvSpPr>
        <xdr:cNvPr id="710" name="楕円 709"/>
        <xdr:cNvSpPr/>
      </xdr:nvSpPr>
      <xdr:spPr>
        <a:xfrm>
          <a:off x="12763500" y="167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167155</xdr:rowOff>
    </xdr:from>
    <xdr:ext cx="599010" cy="259045"/>
    <xdr:sp macro="" textlink="">
      <xdr:nvSpPr>
        <xdr:cNvPr id="711" name="テキスト ボックス 710"/>
        <xdr:cNvSpPr txBox="1"/>
      </xdr:nvSpPr>
      <xdr:spPr>
        <a:xfrm>
          <a:off x="12514795" y="1679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主な構成項目である総務費は、住民一人当たり</a:t>
          </a:r>
          <a:r>
            <a:rPr kumimoji="1" lang="en-US" altLang="ja-JP" sz="1300">
              <a:latin typeface="ＭＳ Ｐゴシック" panose="020B0600070205080204" pitchFamily="50" charset="-128"/>
              <a:ea typeface="ＭＳ Ｐゴシック" panose="020B0600070205080204" pitchFamily="50" charset="-128"/>
            </a:rPr>
            <a:t>289,299</a:t>
          </a:r>
          <a:r>
            <a:rPr kumimoji="1" lang="ja-JP" altLang="en-US" sz="1300">
              <a:latin typeface="ＭＳ Ｐゴシック" panose="020B0600070205080204" pitchFamily="50" charset="-128"/>
              <a:ea typeface="ＭＳ Ｐゴシック" panose="020B0600070205080204" pitchFamily="50" charset="-128"/>
            </a:rPr>
            <a:t>円であり、前年度と比較し</a:t>
          </a:r>
          <a:r>
            <a:rPr kumimoji="1" lang="en-US" altLang="ja-JP" sz="1300">
              <a:latin typeface="ＭＳ Ｐゴシック" panose="020B0600070205080204" pitchFamily="50" charset="-128"/>
              <a:ea typeface="ＭＳ Ｐゴシック" panose="020B0600070205080204" pitchFamily="50" charset="-128"/>
            </a:rPr>
            <a:t>128,427</a:t>
          </a:r>
          <a:r>
            <a:rPr kumimoji="1" lang="ja-JP" altLang="en-US" sz="1300">
              <a:latin typeface="ＭＳ Ｐゴシック" panose="020B0600070205080204" pitchFamily="50" charset="-128"/>
              <a:ea typeface="ＭＳ Ｐゴシック" panose="020B0600070205080204" pitchFamily="50" charset="-128"/>
            </a:rPr>
            <a:t>円もの減額となったが、これは地方創生拠点整備交付金事業の完了によるものである。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消防費は前年度と比較し</a:t>
          </a:r>
          <a:r>
            <a:rPr kumimoji="1" lang="en-US" altLang="ja-JP" sz="1300">
              <a:latin typeface="ＭＳ Ｐゴシック" panose="020B0600070205080204" pitchFamily="50" charset="-128"/>
              <a:ea typeface="ＭＳ Ｐゴシック" panose="020B0600070205080204" pitchFamily="50" charset="-128"/>
            </a:rPr>
            <a:t>6,161</a:t>
          </a:r>
          <a:r>
            <a:rPr kumimoji="1" lang="ja-JP" altLang="en-US" sz="1300">
              <a:latin typeface="ＭＳ Ｐゴシック" panose="020B0600070205080204" pitchFamily="50" charset="-128"/>
              <a:ea typeface="ＭＳ Ｐゴシック" panose="020B0600070205080204" pitchFamily="50" charset="-128"/>
            </a:rPr>
            <a:t>円の増額となり依然として類似団体平均を大きく上回っている。これは、一部事務組合の負担が大きいこと、また各地区消防施設の補修・更新が影響しているため、他の事業と調整を図りながら村財政に負担が伴わない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教育費は類似団体平均と比較し</a:t>
          </a:r>
          <a:r>
            <a:rPr kumimoji="1" lang="en-US" altLang="ja-JP" sz="1300">
              <a:latin typeface="ＭＳ Ｐゴシック" panose="020B0600070205080204" pitchFamily="50" charset="-128"/>
              <a:ea typeface="ＭＳ Ｐゴシック" panose="020B0600070205080204" pitchFamily="50" charset="-128"/>
            </a:rPr>
            <a:t>14,454</a:t>
          </a:r>
          <a:r>
            <a:rPr kumimoji="1" lang="ja-JP" altLang="en-US" sz="1300">
              <a:latin typeface="ＭＳ Ｐゴシック" panose="020B0600070205080204" pitchFamily="50" charset="-128"/>
              <a:ea typeface="ＭＳ Ｐゴシック" panose="020B0600070205080204" pitchFamily="50" charset="-128"/>
            </a:rPr>
            <a:t>円下回っているが、前年度と比較すると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25,214</a:t>
          </a:r>
          <a:r>
            <a:rPr kumimoji="1" lang="ja-JP" altLang="en-US" sz="1300">
              <a:latin typeface="ＭＳ Ｐゴシック" panose="020B0600070205080204" pitchFamily="50" charset="-128"/>
              <a:ea typeface="ＭＳ Ｐゴシック" panose="020B0600070205080204" pitchFamily="50" charset="-128"/>
            </a:rPr>
            <a:t>円の増額となっている。これは、教員住宅の建築・解体工事及び児童生徒送迎車両の購入によるものである。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農林水産費は前年度と比較し</a:t>
          </a:r>
          <a:r>
            <a:rPr kumimoji="1" lang="en-US" altLang="ja-JP" sz="1300">
              <a:latin typeface="ＭＳ Ｐゴシック" panose="020B0600070205080204" pitchFamily="50" charset="-128"/>
              <a:ea typeface="ＭＳ Ｐゴシック" panose="020B0600070205080204" pitchFamily="50" charset="-128"/>
            </a:rPr>
            <a:t>34,614</a:t>
          </a:r>
          <a:r>
            <a:rPr kumimoji="1" lang="ja-JP" altLang="en-US" sz="1300">
              <a:latin typeface="ＭＳ Ｐゴシック" panose="020B0600070205080204" pitchFamily="50" charset="-128"/>
              <a:ea typeface="ＭＳ Ｐゴシック" panose="020B0600070205080204" pitchFamily="50" charset="-128"/>
            </a:rPr>
            <a:t>円の減額となっている。これは村漁業協同組合のナマコ稚仔放流事業において、購入元の稚仔が全滅したことにより実施できなかったことから、補助金の支出が減額となったためである。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常に類似団体を上回っているが、これは簡易水道と下水道への特別会計繰出金や一部事務組合への負担金によるものであるため、大幅な抑制はできないものの、事業の必要性を検討し最小限の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標準財政規模に対する実質収支割合は、年度により増減はあるものの、</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年間平均では</a:t>
          </a:r>
          <a:r>
            <a:rPr kumimoji="1" lang="en-US" altLang="ja-JP" sz="1300">
              <a:latin typeface="ＭＳ ゴシック" pitchFamily="49" charset="-128"/>
              <a:ea typeface="ＭＳ ゴシック" pitchFamily="49" charset="-128"/>
            </a:rPr>
            <a:t>3.90%</a:t>
          </a:r>
          <a:r>
            <a:rPr kumimoji="1" lang="ja-JP" altLang="en-US" sz="1300">
              <a:latin typeface="ＭＳ ゴシック" pitchFamily="49" charset="-128"/>
              <a:ea typeface="ＭＳ ゴシック" pitchFamily="49" charset="-128"/>
            </a:rPr>
            <a:t>となり、一般的に適正な範囲といわれている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の範囲であることから、財政運営の健全性は維持されている。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決算において前年度と同様、目的基金に積み立てるために財政調整基金を取り崩したが、収入は下がっているものの経費も同様に抑えられているため、取り崩した額も抑えられたことからマイナスにはならなか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万円の赤字となっており、平成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年度では単年度約</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万円の黒字となったものの、累積で約</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万円の赤字となったことから、平成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年度で一般会計から赤字分を補てんした状況である。平成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年度においては、国民健康保険税の改正等により、黒字決算に転じている。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いても、一般会計に頼った状況にあり、簡易水道施設及び排水処理施設は、経年によるものや立地による塩害等により老朽化が進んでいる状況のため、今後の維持補修経費の増大が見込まれていることから、計画的な補修を行うこと、また独立採算の原則に立ち返った料金の見直し、下水道事業については加入促進を図り、健全な経営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2391922</v>
      </c>
      <c r="BO4" s="430"/>
      <c r="BP4" s="430"/>
      <c r="BQ4" s="430"/>
      <c r="BR4" s="430"/>
      <c r="BS4" s="430"/>
      <c r="BT4" s="430"/>
      <c r="BU4" s="431"/>
      <c r="BV4" s="429">
        <v>2783301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v>
      </c>
      <c r="CU4" s="436"/>
      <c r="CV4" s="436"/>
      <c r="CW4" s="436"/>
      <c r="CX4" s="436"/>
      <c r="CY4" s="436"/>
      <c r="CZ4" s="436"/>
      <c r="DA4" s="437"/>
      <c r="DB4" s="435">
        <v>3.3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2318456</v>
      </c>
      <c r="BO5" s="467"/>
      <c r="BP5" s="467"/>
      <c r="BQ5" s="467"/>
      <c r="BR5" s="467"/>
      <c r="BS5" s="467"/>
      <c r="BT5" s="467"/>
      <c r="BU5" s="468"/>
      <c r="BV5" s="466">
        <v>2730945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85.1</v>
      </c>
      <c r="CU5" s="464"/>
      <c r="CV5" s="464"/>
      <c r="CW5" s="464"/>
      <c r="CX5" s="464"/>
      <c r="CY5" s="464"/>
      <c r="CZ5" s="464"/>
      <c r="DA5" s="465"/>
      <c r="DB5" s="463">
        <v>85.5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73466</v>
      </c>
      <c r="BO6" s="467"/>
      <c r="BP6" s="467"/>
      <c r="BQ6" s="467"/>
      <c r="BR6" s="467"/>
      <c r="BS6" s="467"/>
      <c r="BT6" s="467"/>
      <c r="BU6" s="468"/>
      <c r="BV6" s="466">
        <v>52356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88.2</v>
      </c>
      <c r="CU6" s="504"/>
      <c r="CV6" s="504"/>
      <c r="CW6" s="504"/>
      <c r="CX6" s="504"/>
      <c r="CY6" s="504"/>
      <c r="CZ6" s="504"/>
      <c r="DA6" s="505"/>
      <c r="DB6" s="503">
        <v>88.8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12861</v>
      </c>
      <c r="BO7" s="467"/>
      <c r="BP7" s="467"/>
      <c r="BQ7" s="467"/>
      <c r="BR7" s="467"/>
      <c r="BS7" s="467"/>
      <c r="BT7" s="467"/>
      <c r="BU7" s="468"/>
      <c r="BV7" s="466">
        <v>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1524475</v>
      </c>
      <c r="CU7" s="467"/>
      <c r="CV7" s="467"/>
      <c r="CW7" s="467"/>
      <c r="CX7" s="467"/>
      <c r="CY7" s="467"/>
      <c r="CZ7" s="467"/>
      <c r="DA7" s="468"/>
      <c r="DB7" s="466">
        <v>1564683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60605</v>
      </c>
      <c r="BO8" s="467"/>
      <c r="BP8" s="467"/>
      <c r="BQ8" s="467"/>
      <c r="BR8" s="467"/>
      <c r="BS8" s="467"/>
      <c r="BT8" s="467"/>
      <c r="BU8" s="468"/>
      <c r="BV8" s="466">
        <v>52356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0.11</v>
      </c>
      <c r="CU8" s="507"/>
      <c r="CV8" s="507"/>
      <c r="CW8" s="507"/>
      <c r="CX8" s="507"/>
      <c r="CY8" s="507"/>
      <c r="CZ8" s="507"/>
      <c r="DA8" s="508"/>
      <c r="DB8" s="506">
        <v>0.11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2148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8249</v>
      </c>
      <c r="BO9" s="467"/>
      <c r="BP9" s="467"/>
      <c r="BQ9" s="467"/>
      <c r="BR9" s="467"/>
      <c r="BS9" s="467"/>
      <c r="BT9" s="467"/>
      <c r="BU9" s="468"/>
      <c r="BV9" s="466">
        <v>-7876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11.4</v>
      </c>
      <c r="CU9" s="464"/>
      <c r="CV9" s="464"/>
      <c r="CW9" s="464"/>
      <c r="CX9" s="464"/>
      <c r="CY9" s="464"/>
      <c r="CZ9" s="464"/>
      <c r="DA9" s="465"/>
      <c r="DB9" s="463">
        <v>13.7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2422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251</v>
      </c>
      <c r="BO10" s="467"/>
      <c r="BP10" s="467"/>
      <c r="BQ10" s="467"/>
      <c r="BR10" s="467"/>
      <c r="BS10" s="467"/>
      <c r="BT10" s="467"/>
      <c r="BU10" s="468"/>
      <c r="BV10" s="466">
        <v>249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2042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5000</v>
      </c>
      <c r="BO12" s="467"/>
      <c r="BP12" s="467"/>
      <c r="BQ12" s="467"/>
      <c r="BR12" s="467"/>
      <c r="BS12" s="467"/>
      <c r="BT12" s="467"/>
      <c r="BU12" s="468"/>
      <c r="BV12" s="466">
        <v>10000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2038</v>
      </c>
      <c r="S13" s="548"/>
      <c r="T13" s="548"/>
      <c r="U13" s="548"/>
      <c r="V13" s="549"/>
      <c r="W13" s="482" t="s">
        <v>140</v>
      </c>
      <c r="X13" s="483"/>
      <c r="Y13" s="483"/>
      <c r="Z13" s="483"/>
      <c r="AA13" s="483"/>
      <c r="AB13" s="473"/>
      <c r="AC13" s="517">
        <v>233</v>
      </c>
      <c r="AD13" s="518"/>
      <c r="AE13" s="518"/>
      <c r="AF13" s="518"/>
      <c r="AG13" s="557"/>
      <c r="AH13" s="517">
        <v>240</v>
      </c>
      <c r="AI13" s="518"/>
      <c r="AJ13" s="518"/>
      <c r="AK13" s="518"/>
      <c r="AL13" s="519"/>
      <c r="AM13" s="495" t="s">
        <v>141</v>
      </c>
      <c r="AN13" s="496"/>
      <c r="AO13" s="496"/>
      <c r="AP13" s="496"/>
      <c r="AQ13" s="496"/>
      <c r="AR13" s="496"/>
      <c r="AS13" s="496"/>
      <c r="AT13" s="497"/>
      <c r="AU13" s="498" t="s">
        <v>120</v>
      </c>
      <c r="AV13" s="499"/>
      <c r="AW13" s="499"/>
      <c r="AX13" s="499"/>
      <c r="AY13" s="500" t="s">
        <v>142</v>
      </c>
      <c r="AZ13" s="501"/>
      <c r="BA13" s="501"/>
      <c r="BB13" s="501"/>
      <c r="BC13" s="501"/>
      <c r="BD13" s="501"/>
      <c r="BE13" s="501"/>
      <c r="BF13" s="501"/>
      <c r="BG13" s="501"/>
      <c r="BH13" s="501"/>
      <c r="BI13" s="501"/>
      <c r="BJ13" s="501"/>
      <c r="BK13" s="501"/>
      <c r="BL13" s="501"/>
      <c r="BM13" s="502"/>
      <c r="BN13" s="466">
        <v>3500</v>
      </c>
      <c r="BO13" s="467"/>
      <c r="BP13" s="467"/>
      <c r="BQ13" s="467"/>
      <c r="BR13" s="467"/>
      <c r="BS13" s="467"/>
      <c r="BT13" s="467"/>
      <c r="BU13" s="468"/>
      <c r="BV13" s="466">
        <v>-17627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8.9</v>
      </c>
      <c r="CU13" s="464"/>
      <c r="CV13" s="464"/>
      <c r="CW13" s="464"/>
      <c r="CX13" s="464"/>
      <c r="CY13" s="464"/>
      <c r="CZ13" s="464"/>
      <c r="DA13" s="465"/>
      <c r="DB13" s="463">
        <v>9.8000000000000007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2102</v>
      </c>
      <c r="S14" s="548"/>
      <c r="T14" s="548"/>
      <c r="U14" s="548"/>
      <c r="V14" s="549"/>
      <c r="W14" s="456"/>
      <c r="X14" s="457"/>
      <c r="Y14" s="457"/>
      <c r="Z14" s="457"/>
      <c r="AA14" s="457"/>
      <c r="AB14" s="446"/>
      <c r="AC14" s="550">
        <v>24.3</v>
      </c>
      <c r="AD14" s="551"/>
      <c r="AE14" s="551"/>
      <c r="AF14" s="551"/>
      <c r="AG14" s="552"/>
      <c r="AH14" s="550">
        <v>22.2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2100</v>
      </c>
      <c r="S15" s="548"/>
      <c r="T15" s="548"/>
      <c r="U15" s="548"/>
      <c r="V15" s="549"/>
      <c r="W15" s="482" t="s">
        <v>148</v>
      </c>
      <c r="X15" s="483"/>
      <c r="Y15" s="483"/>
      <c r="Z15" s="483"/>
      <c r="AA15" s="483"/>
      <c r="AB15" s="473"/>
      <c r="AC15" s="517">
        <v>233</v>
      </c>
      <c r="AD15" s="518"/>
      <c r="AE15" s="518"/>
      <c r="AF15" s="518"/>
      <c r="AG15" s="557"/>
      <c r="AH15" s="517">
        <v>340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176340</v>
      </c>
      <c r="BO15" s="430"/>
      <c r="BP15" s="430"/>
      <c r="BQ15" s="430"/>
      <c r="BR15" s="430"/>
      <c r="BS15" s="430"/>
      <c r="BT15" s="430"/>
      <c r="BU15" s="431"/>
      <c r="BV15" s="429">
        <v>164003</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24.3</v>
      </c>
      <c r="AD16" s="551"/>
      <c r="AE16" s="551"/>
      <c r="AF16" s="551"/>
      <c r="AG16" s="552"/>
      <c r="AH16" s="550">
        <v>31.5</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1423211</v>
      </c>
      <c r="BO16" s="467"/>
      <c r="BP16" s="467"/>
      <c r="BQ16" s="467"/>
      <c r="BR16" s="467"/>
      <c r="BS16" s="467"/>
      <c r="BT16" s="467"/>
      <c r="BU16" s="468"/>
      <c r="BV16" s="466">
        <v>1467101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491</v>
      </c>
      <c r="AD17" s="518"/>
      <c r="AE17" s="518"/>
      <c r="AF17" s="518"/>
      <c r="AG17" s="557"/>
      <c r="AH17" s="517">
        <v>499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222517</v>
      </c>
      <c r="BO17" s="467"/>
      <c r="BP17" s="467"/>
      <c r="BQ17" s="467"/>
      <c r="BR17" s="467"/>
      <c r="BS17" s="467"/>
      <c r="BT17" s="467"/>
      <c r="BU17" s="468"/>
      <c r="BV17" s="466">
        <v>206159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135.04</v>
      </c>
      <c r="M18" s="579"/>
      <c r="N18" s="579"/>
      <c r="O18" s="579"/>
      <c r="P18" s="579"/>
      <c r="Q18" s="579"/>
      <c r="R18" s="580"/>
      <c r="S18" s="580"/>
      <c r="T18" s="580"/>
      <c r="U18" s="580"/>
      <c r="V18" s="581"/>
      <c r="W18" s="484"/>
      <c r="X18" s="485"/>
      <c r="Y18" s="485"/>
      <c r="Z18" s="485"/>
      <c r="AA18" s="485"/>
      <c r="AB18" s="476"/>
      <c r="AC18" s="582">
        <v>51.3</v>
      </c>
      <c r="AD18" s="583"/>
      <c r="AE18" s="583"/>
      <c r="AF18" s="583"/>
      <c r="AG18" s="584"/>
      <c r="AH18" s="582">
        <v>46.2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1298696</v>
      </c>
      <c r="BO18" s="467"/>
      <c r="BP18" s="467"/>
      <c r="BQ18" s="467"/>
      <c r="BR18" s="467"/>
      <c r="BS18" s="467"/>
      <c r="BT18" s="467"/>
      <c r="BU18" s="468"/>
      <c r="BV18" s="466">
        <v>1338832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1781494</v>
      </c>
      <c r="BO19" s="467"/>
      <c r="BP19" s="467"/>
      <c r="BQ19" s="467"/>
      <c r="BR19" s="467"/>
      <c r="BS19" s="467"/>
      <c r="BT19" s="467"/>
      <c r="BU19" s="468"/>
      <c r="BV19" s="466">
        <v>2008097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906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1336805</v>
      </c>
      <c r="BO23" s="467"/>
      <c r="BP23" s="467"/>
      <c r="BQ23" s="467"/>
      <c r="BR23" s="467"/>
      <c r="BS23" s="467"/>
      <c r="BT23" s="467"/>
      <c r="BU23" s="468"/>
      <c r="BV23" s="466">
        <v>1432539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6808</v>
      </c>
      <c r="R24" s="518"/>
      <c r="S24" s="518"/>
      <c r="T24" s="518"/>
      <c r="U24" s="518"/>
      <c r="V24" s="557"/>
      <c r="W24" s="616"/>
      <c r="X24" s="604"/>
      <c r="Y24" s="605"/>
      <c r="Z24" s="516" t="s">
        <v>172</v>
      </c>
      <c r="AA24" s="496"/>
      <c r="AB24" s="496"/>
      <c r="AC24" s="496"/>
      <c r="AD24" s="496"/>
      <c r="AE24" s="496"/>
      <c r="AF24" s="496"/>
      <c r="AG24" s="497"/>
      <c r="AH24" s="517">
        <v>42</v>
      </c>
      <c r="AI24" s="518"/>
      <c r="AJ24" s="518"/>
      <c r="AK24" s="518"/>
      <c r="AL24" s="557"/>
      <c r="AM24" s="517">
        <v>118566</v>
      </c>
      <c r="AN24" s="518"/>
      <c r="AO24" s="518"/>
      <c r="AP24" s="518"/>
      <c r="AQ24" s="518"/>
      <c r="AR24" s="557"/>
      <c r="AS24" s="517">
        <v>2823</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1256048</v>
      </c>
      <c r="BO24" s="467"/>
      <c r="BP24" s="467"/>
      <c r="BQ24" s="467"/>
      <c r="BR24" s="467"/>
      <c r="BS24" s="467"/>
      <c r="BT24" s="467"/>
      <c r="BU24" s="468"/>
      <c r="BV24" s="466">
        <v>1342559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5529</v>
      </c>
      <c r="R25" s="518"/>
      <c r="S25" s="518"/>
      <c r="T25" s="518"/>
      <c r="U25" s="518"/>
      <c r="V25" s="557"/>
      <c r="W25" s="616"/>
      <c r="X25" s="604"/>
      <c r="Y25" s="605"/>
      <c r="Z25" s="516" t="s">
        <v>175</v>
      </c>
      <c r="AA25" s="496"/>
      <c r="AB25" s="496"/>
      <c r="AC25" s="496"/>
      <c r="AD25" s="496"/>
      <c r="AE25" s="496"/>
      <c r="AF25" s="496"/>
      <c r="AG25" s="497"/>
      <c r="AH25" s="517" t="s">
        <v>146</v>
      </c>
      <c r="AI25" s="518"/>
      <c r="AJ25" s="518"/>
      <c r="AK25" s="518"/>
      <c r="AL25" s="557"/>
      <c r="AM25" s="517" t="s">
        <v>176</v>
      </c>
      <c r="AN25" s="518"/>
      <c r="AO25" s="518"/>
      <c r="AP25" s="518"/>
      <c r="AQ25" s="518"/>
      <c r="AR25" s="557"/>
      <c r="AS25" s="517" t="s">
        <v>146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219549</v>
      </c>
      <c r="BO25" s="430"/>
      <c r="BP25" s="430"/>
      <c r="BQ25" s="430"/>
      <c r="BR25" s="430"/>
      <c r="BS25" s="430"/>
      <c r="BT25" s="430"/>
      <c r="BU25" s="431"/>
      <c r="BV25" s="429">
        <v>288951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5225</v>
      </c>
      <c r="R26" s="518"/>
      <c r="S26" s="518"/>
      <c r="T26" s="518"/>
      <c r="U26" s="518"/>
      <c r="V26" s="557"/>
      <c r="W26" s="616"/>
      <c r="X26" s="604"/>
      <c r="Y26" s="605"/>
      <c r="Z26" s="516" t="s">
        <v>179</v>
      </c>
      <c r="AA26" s="626"/>
      <c r="AB26" s="626"/>
      <c r="AC26" s="626"/>
      <c r="AD26" s="626"/>
      <c r="AE26" s="626"/>
      <c r="AF26" s="626"/>
      <c r="AG26" s="627"/>
      <c r="AH26" s="517">
        <v>1</v>
      </c>
      <c r="AI26" s="518"/>
      <c r="AJ26" s="518"/>
      <c r="AK26" s="518"/>
      <c r="AL26" s="557"/>
      <c r="AM26" s="517" t="s">
        <v>180</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146</v>
      </c>
      <c r="BO26" s="467"/>
      <c r="BP26" s="467"/>
      <c r="BQ26" s="467"/>
      <c r="BR26" s="467"/>
      <c r="BS26" s="467"/>
      <c r="BT26" s="467"/>
      <c r="BU26" s="468"/>
      <c r="BV26" s="466" t="s">
        <v>146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2690</v>
      </c>
      <c r="R27" s="518"/>
      <c r="S27" s="518"/>
      <c r="T27" s="518"/>
      <c r="U27" s="518"/>
      <c r="V27" s="557"/>
      <c r="W27" s="616"/>
      <c r="X27" s="604"/>
      <c r="Y27" s="605"/>
      <c r="Z27" s="516" t="s">
        <v>183</v>
      </c>
      <c r="AA27" s="496"/>
      <c r="AB27" s="496"/>
      <c r="AC27" s="496"/>
      <c r="AD27" s="496"/>
      <c r="AE27" s="496"/>
      <c r="AF27" s="496"/>
      <c r="AG27" s="497"/>
      <c r="AH27" s="517" t="s">
        <v>146</v>
      </c>
      <c r="AI27" s="518"/>
      <c r="AJ27" s="518"/>
      <c r="AK27" s="518"/>
      <c r="AL27" s="557"/>
      <c r="AM27" s="517" t="s">
        <v>146</v>
      </c>
      <c r="AN27" s="518"/>
      <c r="AO27" s="518"/>
      <c r="AP27" s="518"/>
      <c r="AQ27" s="518"/>
      <c r="AR27" s="557"/>
      <c r="AS27" s="517" t="s">
        <v>146</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1300</v>
      </c>
      <c r="BO27" s="640"/>
      <c r="BP27" s="640"/>
      <c r="BQ27" s="640"/>
      <c r="BR27" s="640"/>
      <c r="BS27" s="640"/>
      <c r="BT27" s="640"/>
      <c r="BU27" s="641"/>
      <c r="BV27" s="639">
        <v>1300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2240</v>
      </c>
      <c r="R28" s="518"/>
      <c r="S28" s="518"/>
      <c r="T28" s="518"/>
      <c r="U28" s="518"/>
      <c r="V28" s="557"/>
      <c r="W28" s="616"/>
      <c r="X28" s="604"/>
      <c r="Y28" s="605"/>
      <c r="Z28" s="516" t="s">
        <v>186</v>
      </c>
      <c r="AA28" s="496"/>
      <c r="AB28" s="496"/>
      <c r="AC28" s="496"/>
      <c r="AD28" s="496"/>
      <c r="AE28" s="496"/>
      <c r="AF28" s="496"/>
      <c r="AG28" s="497"/>
      <c r="AH28" s="517" t="s">
        <v>146</v>
      </c>
      <c r="AI28" s="518"/>
      <c r="AJ28" s="518"/>
      <c r="AK28" s="518"/>
      <c r="AL28" s="557"/>
      <c r="AM28" s="517" t="s">
        <v>146</v>
      </c>
      <c r="AN28" s="518"/>
      <c r="AO28" s="518"/>
      <c r="AP28" s="518"/>
      <c r="AQ28" s="518"/>
      <c r="AR28" s="557"/>
      <c r="AS28" s="517" t="s">
        <v>146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715212</v>
      </c>
      <c r="BO28" s="430"/>
      <c r="BP28" s="430"/>
      <c r="BQ28" s="430"/>
      <c r="BR28" s="430"/>
      <c r="BS28" s="430"/>
      <c r="BT28" s="430"/>
      <c r="BU28" s="431"/>
      <c r="BV28" s="429">
        <v>719961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6</v>
      </c>
      <c r="M29" s="518"/>
      <c r="N29" s="518"/>
      <c r="O29" s="518"/>
      <c r="P29" s="557"/>
      <c r="Q29" s="517">
        <v>2140</v>
      </c>
      <c r="R29" s="518"/>
      <c r="S29" s="518"/>
      <c r="T29" s="518"/>
      <c r="U29" s="518"/>
      <c r="V29" s="557"/>
      <c r="W29" s="617"/>
      <c r="X29" s="618"/>
      <c r="Y29" s="619"/>
      <c r="Z29" s="516" t="s">
        <v>189</v>
      </c>
      <c r="AA29" s="496"/>
      <c r="AB29" s="496"/>
      <c r="AC29" s="496"/>
      <c r="AD29" s="496"/>
      <c r="AE29" s="496"/>
      <c r="AF29" s="496"/>
      <c r="AG29" s="497"/>
      <c r="AH29" s="517">
        <v>42</v>
      </c>
      <c r="AI29" s="518"/>
      <c r="AJ29" s="518"/>
      <c r="AK29" s="518"/>
      <c r="AL29" s="557"/>
      <c r="AM29" s="517">
        <v>118566</v>
      </c>
      <c r="AN29" s="518"/>
      <c r="AO29" s="518"/>
      <c r="AP29" s="518"/>
      <c r="AQ29" s="518"/>
      <c r="AR29" s="557"/>
      <c r="AS29" s="517">
        <v>2823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303104</v>
      </c>
      <c r="BO29" s="467"/>
      <c r="BP29" s="467"/>
      <c r="BQ29" s="467"/>
      <c r="BR29" s="467"/>
      <c r="BS29" s="467"/>
      <c r="BT29" s="467"/>
      <c r="BU29" s="468"/>
      <c r="BV29" s="466">
        <v>276712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817985</v>
      </c>
      <c r="BO30" s="640"/>
      <c r="BP30" s="640"/>
      <c r="BQ30" s="640"/>
      <c r="BR30" s="640"/>
      <c r="BS30" s="640"/>
      <c r="BT30" s="640"/>
      <c r="BU30" s="641"/>
      <c r="BV30" s="639">
        <v>839085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一部事務組合下北医療センター</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佐井定期観光株式会社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下北地域広域行政事務組合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シィライン株式会社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青森県後期高齢者医療広域連合（一般会計分）</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青森県後期高齢者医療広域連合（特別会計分）</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青森県市町村総合事務組合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青森県交通災害共済組合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青森県市町村職員退職手当組合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i4z936DzQCInd1XWSYoyVxwkDkvrb9CQe2eflxZfIznituw2DlnvDm5HvkEbHQAoQZOKdtMv7LHEfixtC44jg==" saltValue="YoMEqe4kI7sZ7histRvG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5" zoomScaleNormal="55" zoomScaleSheetLayoutView="100" workbookViewId="0">
      <selection activeCell="L19" sqref="L19:V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1" t="s">
        <v>566</v>
      </c>
      <c r="D34" s="1251"/>
      <c r="E34" s="1252"/>
      <c r="F34" s="32">
        <v>4.3</v>
      </c>
      <c r="G34" s="33">
        <v>4.1500000000000004</v>
      </c>
      <c r="H34" s="33">
        <v>3.7</v>
      </c>
      <c r="I34" s="33">
        <v>3.34</v>
      </c>
      <c r="J34" s="34">
        <v>3.97</v>
      </c>
      <c r="K34" s="22"/>
      <c r="L34" s="22"/>
      <c r="M34" s="22"/>
      <c r="N34" s="22"/>
      <c r="O34" s="22"/>
      <c r="P34" s="22"/>
    </row>
    <row r="35" spans="1:16" ht="39" customHeight="1" x14ac:dyDescent="0.15">
      <c r="A35" s="22"/>
      <c r="B35" s="35"/>
      <c r="C35" s="1245" t="s">
        <v>567</v>
      </c>
      <c r="D35" s="1246"/>
      <c r="E35" s="1247"/>
      <c r="F35" s="36" t="s">
        <v>568</v>
      </c>
      <c r="G35" s="37" t="s">
        <v>569</v>
      </c>
      <c r="H35" s="37">
        <v>0</v>
      </c>
      <c r="I35" s="37">
        <v>0.96</v>
      </c>
      <c r="J35" s="38">
        <v>0.77</v>
      </c>
      <c r="K35" s="22"/>
      <c r="L35" s="22"/>
      <c r="M35" s="22"/>
      <c r="N35" s="22"/>
      <c r="O35" s="22"/>
      <c r="P35" s="22"/>
    </row>
    <row r="36" spans="1:16" ht="39" customHeight="1" x14ac:dyDescent="0.15">
      <c r="A36" s="22"/>
      <c r="B36" s="35"/>
      <c r="C36" s="1245" t="s">
        <v>570</v>
      </c>
      <c r="D36" s="1246"/>
      <c r="E36" s="1247"/>
      <c r="F36" s="36">
        <v>0.91</v>
      </c>
      <c r="G36" s="37">
        <v>0.28000000000000003</v>
      </c>
      <c r="H36" s="37">
        <v>0.25</v>
      </c>
      <c r="I36" s="37">
        <v>0</v>
      </c>
      <c r="J36" s="38">
        <v>0</v>
      </c>
      <c r="K36" s="22"/>
      <c r="L36" s="22"/>
      <c r="M36" s="22"/>
      <c r="N36" s="22"/>
      <c r="O36" s="22"/>
      <c r="P36" s="22"/>
    </row>
    <row r="37" spans="1:16" ht="39" customHeight="1" x14ac:dyDescent="0.15">
      <c r="A37" s="22"/>
      <c r="B37" s="35"/>
      <c r="C37" s="1245" t="s">
        <v>571</v>
      </c>
      <c r="D37" s="1246"/>
      <c r="E37" s="1247"/>
      <c r="F37" s="36">
        <v>0</v>
      </c>
      <c r="G37" s="37">
        <v>0</v>
      </c>
      <c r="H37" s="37">
        <v>0</v>
      </c>
      <c r="I37" s="37">
        <v>0</v>
      </c>
      <c r="J37" s="38">
        <v>0</v>
      </c>
      <c r="K37" s="22"/>
      <c r="L37" s="22"/>
      <c r="M37" s="22"/>
      <c r="N37" s="22"/>
      <c r="O37" s="22"/>
      <c r="P37" s="22"/>
    </row>
    <row r="38" spans="1:16" ht="39" customHeight="1" x14ac:dyDescent="0.15">
      <c r="A38" s="22"/>
      <c r="B38" s="35"/>
      <c r="C38" s="1245" t="s">
        <v>572</v>
      </c>
      <c r="D38" s="1246"/>
      <c r="E38" s="1247"/>
      <c r="F38" s="36">
        <v>0</v>
      </c>
      <c r="G38" s="37">
        <v>0</v>
      </c>
      <c r="H38" s="37">
        <v>0</v>
      </c>
      <c r="I38" s="37">
        <v>0</v>
      </c>
      <c r="J38" s="38">
        <v>0</v>
      </c>
      <c r="K38" s="22"/>
      <c r="L38" s="22"/>
      <c r="M38" s="22"/>
      <c r="N38" s="22"/>
      <c r="O38" s="22"/>
      <c r="P38" s="22"/>
    </row>
    <row r="39" spans="1:16" ht="39" customHeight="1" x14ac:dyDescent="0.15">
      <c r="A39" s="22"/>
      <c r="B39" s="35"/>
      <c r="C39" s="1245" t="s">
        <v>573</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574</v>
      </c>
      <c r="D42" s="1246"/>
      <c r="E42" s="1247"/>
      <c r="F42" s="36" t="s">
        <v>519</v>
      </c>
      <c r="G42" s="37" t="s">
        <v>519</v>
      </c>
      <c r="H42" s="37" t="s">
        <v>519</v>
      </c>
      <c r="I42" s="37" t="s">
        <v>519</v>
      </c>
      <c r="J42" s="38" t="s">
        <v>519</v>
      </c>
      <c r="K42" s="22"/>
      <c r="L42" s="22"/>
      <c r="M42" s="22"/>
      <c r="N42" s="22"/>
      <c r="O42" s="22"/>
      <c r="P42" s="22"/>
    </row>
    <row r="43" spans="1:16" ht="39" customHeight="1" thickBot="1" x14ac:dyDescent="0.2">
      <c r="A43" s="22"/>
      <c r="B43" s="40"/>
      <c r="C43" s="1248" t="s">
        <v>575</v>
      </c>
      <c r="D43" s="1249"/>
      <c r="E43" s="1250"/>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pfqHPYTfHAQSCaQExCTHJr4DPf8BiRnqqJaVMp3BbF0zsRBpkQFwsLj82XGNCKAeZzpnT5gw9zvuNfvluvCkg==" saltValue="u5vcqTEd3O8Tvxq7tsG3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1" zoomScale="55" zoomScaleNormal="55" zoomScaleSheetLayoutView="55" workbookViewId="0">
      <selection activeCell="L19" sqref="L19:V1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315</v>
      </c>
      <c r="L45" s="60">
        <v>285</v>
      </c>
      <c r="M45" s="60">
        <v>258</v>
      </c>
      <c r="N45" s="60">
        <v>231</v>
      </c>
      <c r="O45" s="61">
        <v>204</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519</v>
      </c>
      <c r="L46" s="64" t="s">
        <v>519</v>
      </c>
      <c r="M46" s="64" t="s">
        <v>519</v>
      </c>
      <c r="N46" s="64" t="s">
        <v>519</v>
      </c>
      <c r="O46" s="65" t="s">
        <v>519</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519</v>
      </c>
      <c r="L47" s="64" t="s">
        <v>519</v>
      </c>
      <c r="M47" s="64" t="s">
        <v>519</v>
      </c>
      <c r="N47" s="64" t="s">
        <v>519</v>
      </c>
      <c r="O47" s="65" t="s">
        <v>519</v>
      </c>
      <c r="P47" s="48"/>
      <c r="Q47" s="48"/>
      <c r="R47" s="48"/>
      <c r="S47" s="48"/>
      <c r="T47" s="48"/>
      <c r="U47" s="48"/>
    </row>
    <row r="48" spans="1:21" ht="30.75" customHeight="1" x14ac:dyDescent="0.15">
      <c r="A48" s="48"/>
      <c r="B48" s="1255"/>
      <c r="C48" s="1256"/>
      <c r="D48" s="62"/>
      <c r="E48" s="1261" t="s">
        <v>15</v>
      </c>
      <c r="F48" s="1261"/>
      <c r="G48" s="1261"/>
      <c r="H48" s="1261"/>
      <c r="I48" s="1261"/>
      <c r="J48" s="1262"/>
      <c r="K48" s="63">
        <v>107</v>
      </c>
      <c r="L48" s="64">
        <v>107</v>
      </c>
      <c r="M48" s="64">
        <v>116</v>
      </c>
      <c r="N48" s="64">
        <v>121</v>
      </c>
      <c r="O48" s="65">
        <v>117</v>
      </c>
      <c r="P48" s="48"/>
      <c r="Q48" s="48"/>
      <c r="R48" s="48"/>
      <c r="S48" s="48"/>
      <c r="T48" s="48"/>
      <c r="U48" s="48"/>
    </row>
    <row r="49" spans="1:21" ht="30.75" customHeight="1" x14ac:dyDescent="0.15">
      <c r="A49" s="48"/>
      <c r="B49" s="1255"/>
      <c r="C49" s="1256"/>
      <c r="D49" s="62"/>
      <c r="E49" s="1261" t="s">
        <v>16</v>
      </c>
      <c r="F49" s="1261"/>
      <c r="G49" s="1261"/>
      <c r="H49" s="1261"/>
      <c r="I49" s="1261"/>
      <c r="J49" s="1262"/>
      <c r="K49" s="63">
        <v>36</v>
      </c>
      <c r="L49" s="64">
        <v>45</v>
      </c>
      <c r="M49" s="64">
        <v>44</v>
      </c>
      <c r="N49" s="64">
        <v>45</v>
      </c>
      <c r="O49" s="65">
        <v>28</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519</v>
      </c>
      <c r="L50" s="64" t="s">
        <v>519</v>
      </c>
      <c r="M50" s="64" t="s">
        <v>519</v>
      </c>
      <c r="N50" s="64" t="s">
        <v>519</v>
      </c>
      <c r="O50" s="65" t="s">
        <v>519</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304</v>
      </c>
      <c r="L52" s="64">
        <v>298</v>
      </c>
      <c r="M52" s="64">
        <v>289</v>
      </c>
      <c r="N52" s="64">
        <v>272</v>
      </c>
      <c r="O52" s="65">
        <v>256</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154</v>
      </c>
      <c r="L53" s="69">
        <v>139</v>
      </c>
      <c r="M53" s="69">
        <v>129</v>
      </c>
      <c r="N53" s="69">
        <v>125</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9" t="s">
        <v>25</v>
      </c>
      <c r="C57" s="1270"/>
      <c r="D57" s="1273" t="s">
        <v>26</v>
      </c>
      <c r="E57" s="1274"/>
      <c r="F57" s="1274"/>
      <c r="G57" s="1274"/>
      <c r="H57" s="1274"/>
      <c r="I57" s="1274"/>
      <c r="J57" s="1275"/>
      <c r="K57" s="82"/>
      <c r="L57" s="83"/>
      <c r="M57" s="83"/>
      <c r="N57" s="83"/>
      <c r="O57" s="84"/>
    </row>
    <row r="58" spans="1:21" ht="31.5" customHeight="1" thickBot="1" x14ac:dyDescent="0.2">
      <c r="B58" s="1271"/>
      <c r="C58" s="1272"/>
      <c r="D58" s="1276" t="s">
        <v>27</v>
      </c>
      <c r="E58" s="1277"/>
      <c r="F58" s="1277"/>
      <c r="G58" s="1277"/>
      <c r="H58" s="1277"/>
      <c r="I58" s="1277"/>
      <c r="J58" s="1278"/>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7VsaW6Swdvg/OKogd6djLkblZwTrpOH1ht1HhkbW2ygjOX57Cj2lYuXYY5EFAgrdS61vGNaUYjEOUvWT6NH7Q==" saltValue="Q60lpgoSTlXREtqAS8TA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N65" sqref="AN65:DC6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9" t="s">
        <v>30</v>
      </c>
      <c r="C41" s="1280"/>
      <c r="D41" s="101"/>
      <c r="E41" s="1285" t="s">
        <v>31</v>
      </c>
      <c r="F41" s="1285"/>
      <c r="G41" s="1285"/>
      <c r="H41" s="1286"/>
      <c r="I41" s="102">
        <v>1893</v>
      </c>
      <c r="J41" s="103">
        <v>1736</v>
      </c>
      <c r="K41" s="103">
        <v>1534</v>
      </c>
      <c r="L41" s="103">
        <v>1433</v>
      </c>
      <c r="M41" s="104">
        <v>1337</v>
      </c>
    </row>
    <row r="42" spans="2:13" ht="27.75" customHeight="1" x14ac:dyDescent="0.15">
      <c r="B42" s="1281"/>
      <c r="C42" s="1282"/>
      <c r="D42" s="105"/>
      <c r="E42" s="1287" t="s">
        <v>32</v>
      </c>
      <c r="F42" s="1287"/>
      <c r="G42" s="1287"/>
      <c r="H42" s="1288"/>
      <c r="I42" s="106" t="s">
        <v>519</v>
      </c>
      <c r="J42" s="107" t="s">
        <v>519</v>
      </c>
      <c r="K42" s="107" t="s">
        <v>519</v>
      </c>
      <c r="L42" s="107" t="s">
        <v>519</v>
      </c>
      <c r="M42" s="108" t="s">
        <v>519</v>
      </c>
    </row>
    <row r="43" spans="2:13" ht="27.75" customHeight="1" x14ac:dyDescent="0.15">
      <c r="B43" s="1281"/>
      <c r="C43" s="1282"/>
      <c r="D43" s="105"/>
      <c r="E43" s="1287" t="s">
        <v>33</v>
      </c>
      <c r="F43" s="1287"/>
      <c r="G43" s="1287"/>
      <c r="H43" s="1288"/>
      <c r="I43" s="106">
        <v>595</v>
      </c>
      <c r="J43" s="107">
        <v>518</v>
      </c>
      <c r="K43" s="107">
        <v>444</v>
      </c>
      <c r="L43" s="107">
        <v>401</v>
      </c>
      <c r="M43" s="108">
        <v>449</v>
      </c>
    </row>
    <row r="44" spans="2:13" ht="27.75" customHeight="1" x14ac:dyDescent="0.15">
      <c r="B44" s="1281"/>
      <c r="C44" s="1282"/>
      <c r="D44" s="105"/>
      <c r="E44" s="1287" t="s">
        <v>34</v>
      </c>
      <c r="F44" s="1287"/>
      <c r="G44" s="1287"/>
      <c r="H44" s="1288"/>
      <c r="I44" s="106">
        <v>293</v>
      </c>
      <c r="J44" s="107">
        <v>251</v>
      </c>
      <c r="K44" s="107">
        <v>207</v>
      </c>
      <c r="L44" s="107">
        <v>172</v>
      </c>
      <c r="M44" s="108">
        <v>145</v>
      </c>
    </row>
    <row r="45" spans="2:13" ht="27.75" customHeight="1" x14ac:dyDescent="0.15">
      <c r="B45" s="1281"/>
      <c r="C45" s="1282"/>
      <c r="D45" s="105"/>
      <c r="E45" s="1287" t="s">
        <v>35</v>
      </c>
      <c r="F45" s="1287"/>
      <c r="G45" s="1287"/>
      <c r="H45" s="1288"/>
      <c r="I45" s="106">
        <v>313</v>
      </c>
      <c r="J45" s="107">
        <v>368</v>
      </c>
      <c r="K45" s="107">
        <v>401</v>
      </c>
      <c r="L45" s="107">
        <v>378</v>
      </c>
      <c r="M45" s="108">
        <v>397</v>
      </c>
    </row>
    <row r="46" spans="2:13" ht="27.75" customHeight="1" x14ac:dyDescent="0.15">
      <c r="B46" s="1281"/>
      <c r="C46" s="1282"/>
      <c r="D46" s="109"/>
      <c r="E46" s="1287" t="s">
        <v>36</v>
      </c>
      <c r="F46" s="1287"/>
      <c r="G46" s="1287"/>
      <c r="H46" s="1288"/>
      <c r="I46" s="106">
        <v>15</v>
      </c>
      <c r="J46" s="107" t="s">
        <v>519</v>
      </c>
      <c r="K46" s="107" t="s">
        <v>519</v>
      </c>
      <c r="L46" s="107" t="s">
        <v>519</v>
      </c>
      <c r="M46" s="108" t="s">
        <v>519</v>
      </c>
    </row>
    <row r="47" spans="2:13" ht="27.75" customHeight="1" x14ac:dyDescent="0.15">
      <c r="B47" s="1281"/>
      <c r="C47" s="1282"/>
      <c r="D47" s="110"/>
      <c r="E47" s="1289" t="s">
        <v>37</v>
      </c>
      <c r="F47" s="1290"/>
      <c r="G47" s="1290"/>
      <c r="H47" s="1291"/>
      <c r="I47" s="106" t="s">
        <v>519</v>
      </c>
      <c r="J47" s="107" t="s">
        <v>519</v>
      </c>
      <c r="K47" s="107" t="s">
        <v>519</v>
      </c>
      <c r="L47" s="107" t="s">
        <v>519</v>
      </c>
      <c r="M47" s="108" t="s">
        <v>519</v>
      </c>
    </row>
    <row r="48" spans="2:13" ht="27.75" customHeight="1" x14ac:dyDescent="0.15">
      <c r="B48" s="1281"/>
      <c r="C48" s="1282"/>
      <c r="D48" s="105"/>
      <c r="E48" s="1287" t="s">
        <v>38</v>
      </c>
      <c r="F48" s="1287"/>
      <c r="G48" s="1287"/>
      <c r="H48" s="1288"/>
      <c r="I48" s="106" t="s">
        <v>519</v>
      </c>
      <c r="J48" s="107" t="s">
        <v>519</v>
      </c>
      <c r="K48" s="107" t="s">
        <v>519</v>
      </c>
      <c r="L48" s="107" t="s">
        <v>519</v>
      </c>
      <c r="M48" s="108" t="s">
        <v>519</v>
      </c>
    </row>
    <row r="49" spans="2:13" ht="27.75" customHeight="1" x14ac:dyDescent="0.15">
      <c r="B49" s="1283"/>
      <c r="C49" s="1284"/>
      <c r="D49" s="105"/>
      <c r="E49" s="1287" t="s">
        <v>39</v>
      </c>
      <c r="F49" s="1287"/>
      <c r="G49" s="1287"/>
      <c r="H49" s="1288"/>
      <c r="I49" s="106" t="s">
        <v>519</v>
      </c>
      <c r="J49" s="107" t="s">
        <v>519</v>
      </c>
      <c r="K49" s="107" t="s">
        <v>519</v>
      </c>
      <c r="L49" s="107" t="s">
        <v>519</v>
      </c>
      <c r="M49" s="108" t="s">
        <v>519</v>
      </c>
    </row>
    <row r="50" spans="2:13" ht="27.75" customHeight="1" x14ac:dyDescent="0.15">
      <c r="B50" s="1292" t="s">
        <v>40</v>
      </c>
      <c r="C50" s="1293"/>
      <c r="D50" s="111"/>
      <c r="E50" s="1287" t="s">
        <v>41</v>
      </c>
      <c r="F50" s="1287"/>
      <c r="G50" s="1287"/>
      <c r="H50" s="1288"/>
      <c r="I50" s="106">
        <v>1420</v>
      </c>
      <c r="J50" s="107">
        <v>1423</v>
      </c>
      <c r="K50" s="107">
        <v>1639</v>
      </c>
      <c r="L50" s="107">
        <v>1837</v>
      </c>
      <c r="M50" s="108">
        <v>1838</v>
      </c>
    </row>
    <row r="51" spans="2:13" ht="27.75" customHeight="1" x14ac:dyDescent="0.15">
      <c r="B51" s="1281"/>
      <c r="C51" s="1282"/>
      <c r="D51" s="105"/>
      <c r="E51" s="1287" t="s">
        <v>42</v>
      </c>
      <c r="F51" s="1287"/>
      <c r="G51" s="1287"/>
      <c r="H51" s="1288"/>
      <c r="I51" s="106">
        <v>10</v>
      </c>
      <c r="J51" s="107">
        <v>6</v>
      </c>
      <c r="K51" s="107">
        <v>3</v>
      </c>
      <c r="L51" s="107">
        <v>2</v>
      </c>
      <c r="M51" s="108">
        <v>1</v>
      </c>
    </row>
    <row r="52" spans="2:13" ht="27.75" customHeight="1" x14ac:dyDescent="0.15">
      <c r="B52" s="1283"/>
      <c r="C52" s="1284"/>
      <c r="D52" s="105"/>
      <c r="E52" s="1287" t="s">
        <v>43</v>
      </c>
      <c r="F52" s="1287"/>
      <c r="G52" s="1287"/>
      <c r="H52" s="1288"/>
      <c r="I52" s="106">
        <v>2581</v>
      </c>
      <c r="J52" s="107">
        <v>2389</v>
      </c>
      <c r="K52" s="107">
        <v>2489</v>
      </c>
      <c r="L52" s="107">
        <v>2200</v>
      </c>
      <c r="M52" s="108">
        <v>1922</v>
      </c>
    </row>
    <row r="53" spans="2:13" ht="27.75" customHeight="1" thickBot="1" x14ac:dyDescent="0.2">
      <c r="B53" s="1294" t="s">
        <v>44</v>
      </c>
      <c r="C53" s="1295"/>
      <c r="D53" s="112"/>
      <c r="E53" s="1296" t="s">
        <v>45</v>
      </c>
      <c r="F53" s="1296"/>
      <c r="G53" s="1296"/>
      <c r="H53" s="1297"/>
      <c r="I53" s="113">
        <v>-901</v>
      </c>
      <c r="J53" s="114">
        <v>-946</v>
      </c>
      <c r="K53" s="114">
        <v>-1543</v>
      </c>
      <c r="L53" s="114">
        <v>-1655</v>
      </c>
      <c r="M53" s="115">
        <v>-1432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jbs86+DO6OpkpF9VQrM5tgf5FR0lov/sI7k8QEhoVOR2YAemeym9qdNvlILb4Hywrj1bBeD2uR2qpqAN/p8VA==" saltValue="yuj/ijkwS/wfTdkRUzoc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election activeCell="AN65" sqref="AN65:DC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6" t="s">
        <v>48</v>
      </c>
      <c r="D55" s="1306"/>
      <c r="E55" s="1307"/>
      <c r="F55" s="127">
        <v>730</v>
      </c>
      <c r="G55" s="127">
        <v>720</v>
      </c>
      <c r="H55" s="128">
        <v>715</v>
      </c>
    </row>
    <row r="56" spans="2:8" ht="52.5" customHeight="1" x14ac:dyDescent="0.15">
      <c r="B56" s="129"/>
      <c r="C56" s="1308" t="s">
        <v>49</v>
      </c>
      <c r="D56" s="1308"/>
      <c r="E56" s="1309"/>
      <c r="F56" s="130">
        <v>289</v>
      </c>
      <c r="G56" s="130">
        <v>277</v>
      </c>
      <c r="H56" s="131">
        <v>303</v>
      </c>
    </row>
    <row r="57" spans="2:8" ht="53.25" customHeight="1" x14ac:dyDescent="0.15">
      <c r="B57" s="129"/>
      <c r="C57" s="1310" t="s">
        <v>50</v>
      </c>
      <c r="D57" s="1310"/>
      <c r="E57" s="1311"/>
      <c r="F57" s="132">
        <v>619</v>
      </c>
      <c r="G57" s="132">
        <v>839</v>
      </c>
      <c r="H57" s="133">
        <v>818</v>
      </c>
    </row>
    <row r="58" spans="2:8" ht="45.75" customHeight="1" x14ac:dyDescent="0.15">
      <c r="B58" s="134"/>
      <c r="C58" s="1298" t="s">
        <v>599</v>
      </c>
      <c r="D58" s="1299"/>
      <c r="E58" s="1300"/>
      <c r="F58" s="135">
        <v>394</v>
      </c>
      <c r="G58" s="135">
        <v>348</v>
      </c>
      <c r="H58" s="136">
        <v>365</v>
      </c>
    </row>
    <row r="59" spans="2:8" ht="45.75" customHeight="1" x14ac:dyDescent="0.15">
      <c r="B59" s="134"/>
      <c r="C59" s="1298" t="s">
        <v>598</v>
      </c>
      <c r="D59" s="1299"/>
      <c r="E59" s="1300"/>
      <c r="F59" s="135">
        <v>94</v>
      </c>
      <c r="G59" s="135">
        <v>280</v>
      </c>
      <c r="H59" s="136">
        <v>247</v>
      </c>
    </row>
    <row r="60" spans="2:8" ht="45.75" customHeight="1" x14ac:dyDescent="0.15">
      <c r="B60" s="134"/>
      <c r="C60" s="1298" t="s">
        <v>602</v>
      </c>
      <c r="D60" s="1299"/>
      <c r="E60" s="1300"/>
      <c r="F60" s="135">
        <v>1</v>
      </c>
      <c r="G60" s="135">
        <v>81</v>
      </c>
      <c r="H60" s="136">
        <v>81</v>
      </c>
    </row>
    <row r="61" spans="2:8" ht="45.75" customHeight="1" x14ac:dyDescent="0.15">
      <c r="B61" s="134"/>
      <c r="C61" s="1298" t="s">
        <v>600</v>
      </c>
      <c r="D61" s="1299"/>
      <c r="E61" s="1300"/>
      <c r="F61" s="135">
        <v>29</v>
      </c>
      <c r="G61" s="135">
        <v>35</v>
      </c>
      <c r="H61" s="136">
        <v>39</v>
      </c>
    </row>
    <row r="62" spans="2:8" ht="45.75" customHeight="1" thickBot="1" x14ac:dyDescent="0.2">
      <c r="B62" s="137"/>
      <c r="C62" s="1301" t="s">
        <v>601</v>
      </c>
      <c r="D62" s="1302"/>
      <c r="E62" s="1303"/>
      <c r="F62" s="138">
        <v>20</v>
      </c>
      <c r="G62" s="138">
        <v>31</v>
      </c>
      <c r="H62" s="139">
        <v>36</v>
      </c>
    </row>
    <row r="63" spans="2:8" ht="52.5" customHeight="1" thickBot="1" x14ac:dyDescent="0.2">
      <c r="B63" s="140"/>
      <c r="C63" s="1304" t="s">
        <v>51</v>
      </c>
      <c r="D63" s="1304"/>
      <c r="E63" s="1305"/>
      <c r="F63" s="141">
        <v>1637</v>
      </c>
      <c r="G63" s="141">
        <v>1836</v>
      </c>
      <c r="H63" s="142">
        <v>1836</v>
      </c>
    </row>
    <row r="64" spans="2:8" ht="15" customHeight="1" x14ac:dyDescent="0.15"/>
    <row r="65" ht="0" hidden="1" customHeight="1" x14ac:dyDescent="0.15"/>
    <row r="66" ht="0" hidden="1" customHeight="1" x14ac:dyDescent="0.15"/>
  </sheetData>
  <sheetProtection algorithmName="SHA-512" hashValue="yqMv+z5+4WHDWi3eRZjZvOHPuqRn0RcVfcxhfaKc6M42QdslWJKxj9jHD3ZQ04M+JxPJGGUfETaMM0Xnyxtx1A==" saltValue="GVL1Lj3XovZSet9CJl2s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560</v>
      </c>
      <c r="BQ50" s="1325"/>
      <c r="BR50" s="1325"/>
      <c r="BS50" s="1325"/>
      <c r="BT50" s="1325"/>
      <c r="BU50" s="1325"/>
      <c r="BV50" s="1325"/>
      <c r="BW50" s="1325"/>
      <c r="BX50" s="1325" t="s">
        <v>561</v>
      </c>
      <c r="BY50" s="1325"/>
      <c r="BZ50" s="1325"/>
      <c r="CA50" s="1325"/>
      <c r="CB50" s="1325"/>
      <c r="CC50" s="1325"/>
      <c r="CD50" s="1325"/>
      <c r="CE50" s="1325"/>
      <c r="CF50" s="1325" t="s">
        <v>562</v>
      </c>
      <c r="CG50" s="1325"/>
      <c r="CH50" s="1325"/>
      <c r="CI50" s="1325"/>
      <c r="CJ50" s="1325"/>
      <c r="CK50" s="1325"/>
      <c r="CL50" s="1325"/>
      <c r="CM50" s="1325"/>
      <c r="CN50" s="1325" t="s">
        <v>563</v>
      </c>
      <c r="CO50" s="1325"/>
      <c r="CP50" s="1325"/>
      <c r="CQ50" s="1325"/>
      <c r="CR50" s="1325"/>
      <c r="CS50" s="1325"/>
      <c r="CT50" s="1325"/>
      <c r="CU50" s="1325"/>
      <c r="CV50" s="1325" t="s">
        <v>564</v>
      </c>
      <c r="CW50" s="1325"/>
      <c r="CX50" s="1325"/>
      <c r="CY50" s="1325"/>
      <c r="CZ50" s="1325"/>
      <c r="DA50" s="1325"/>
      <c r="DB50" s="1325"/>
      <c r="DC50" s="1325"/>
    </row>
    <row r="51" spans="1:109" ht="13.5" customHeight="1" x14ac:dyDescent="0.15">
      <c r="B51" s="394"/>
      <c r="G51" s="1332"/>
      <c r="H51" s="1332"/>
      <c r="I51" s="1330"/>
      <c r="J51" s="1330"/>
      <c r="K51" s="1327"/>
      <c r="L51" s="1327"/>
      <c r="M51" s="1327"/>
      <c r="N51" s="1327"/>
      <c r="AM51" s="403"/>
      <c r="AN51" s="1328" t="s">
        <v>611</v>
      </c>
      <c r="AO51" s="1328"/>
      <c r="AP51" s="1328"/>
      <c r="AQ51" s="1328"/>
      <c r="AR51" s="1328"/>
      <c r="AS51" s="1328"/>
      <c r="AT51" s="1328"/>
      <c r="AU51" s="1328"/>
      <c r="AV51" s="1328"/>
      <c r="AW51" s="1328"/>
      <c r="AX51" s="1328"/>
      <c r="AY51" s="1328"/>
      <c r="AZ51" s="1328"/>
      <c r="BA51" s="1328"/>
      <c r="BB51" s="1328" t="s">
        <v>612</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9"/>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4"/>
      <c r="G52" s="1332"/>
      <c r="H52" s="1332"/>
      <c r="I52" s="1330"/>
      <c r="J52" s="1330"/>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2"/>
      <c r="B53" s="394"/>
      <c r="G53" s="1332"/>
      <c r="H53" s="1332"/>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613</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9"/>
      <c r="BY53" s="1326"/>
      <c r="BZ53" s="1326"/>
      <c r="CA53" s="1326"/>
      <c r="CB53" s="1326"/>
      <c r="CC53" s="1326"/>
      <c r="CD53" s="1326"/>
      <c r="CE53" s="1326"/>
      <c r="CF53" s="1326">
        <v>64.8</v>
      </c>
      <c r="CG53" s="1326"/>
      <c r="CH53" s="1326"/>
      <c r="CI53" s="1326"/>
      <c r="CJ53" s="1326"/>
      <c r="CK53" s="1326"/>
      <c r="CL53" s="1326"/>
      <c r="CM53" s="1326"/>
      <c r="CN53" s="1326">
        <v>64.8</v>
      </c>
      <c r="CO53" s="1326"/>
      <c r="CP53" s="1326"/>
      <c r="CQ53" s="1326"/>
      <c r="CR53" s="1326"/>
      <c r="CS53" s="1326"/>
      <c r="CT53" s="1326"/>
      <c r="CU53" s="1326"/>
      <c r="CV53" s="1326">
        <v>66.400000000000006</v>
      </c>
      <c r="CW53" s="1326"/>
      <c r="CX53" s="1326"/>
      <c r="CY53" s="1326"/>
      <c r="CZ53" s="1326"/>
      <c r="DA53" s="1326"/>
      <c r="DB53" s="1326"/>
      <c r="DC53" s="1326"/>
    </row>
    <row r="54" spans="1:109" x14ac:dyDescent="0.15">
      <c r="A54" s="402"/>
      <c r="B54" s="394"/>
      <c r="G54" s="1332"/>
      <c r="H54" s="1332"/>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2"/>
      <c r="B55" s="394"/>
      <c r="G55" s="1321"/>
      <c r="H55" s="1321"/>
      <c r="I55" s="1321"/>
      <c r="J55" s="1321"/>
      <c r="K55" s="1327"/>
      <c r="L55" s="1327"/>
      <c r="M55" s="1327"/>
      <c r="N55" s="1327"/>
      <c r="AN55" s="1325" t="s">
        <v>614</v>
      </c>
      <c r="AO55" s="1325"/>
      <c r="AP55" s="1325"/>
      <c r="AQ55" s="1325"/>
      <c r="AR55" s="1325"/>
      <c r="AS55" s="1325"/>
      <c r="AT55" s="1325"/>
      <c r="AU55" s="1325"/>
      <c r="AV55" s="1325"/>
      <c r="AW55" s="1325"/>
      <c r="AX55" s="1325"/>
      <c r="AY55" s="1325"/>
      <c r="AZ55" s="1325"/>
      <c r="BA55" s="1325"/>
      <c r="BB55" s="1328" t="s">
        <v>612</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9"/>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x14ac:dyDescent="0.15">
      <c r="B57" s="406"/>
      <c r="G57" s="1321"/>
      <c r="H57" s="1321"/>
      <c r="I57" s="1331"/>
      <c r="J57" s="1331"/>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613</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9"/>
      <c r="BY57" s="1326"/>
      <c r="BZ57" s="1326"/>
      <c r="CA57" s="1326"/>
      <c r="CB57" s="1326"/>
      <c r="CC57" s="1326"/>
      <c r="CD57" s="1326"/>
      <c r="CE57" s="1326"/>
      <c r="CF57" s="1326">
        <v>56.3</v>
      </c>
      <c r="CG57" s="1326"/>
      <c r="CH57" s="1326"/>
      <c r="CI57" s="1326"/>
      <c r="CJ57" s="1326"/>
      <c r="CK57" s="1326"/>
      <c r="CL57" s="1326"/>
      <c r="CM57" s="1326"/>
      <c r="CN57" s="1326">
        <v>57.6</v>
      </c>
      <c r="CO57" s="1326"/>
      <c r="CP57" s="1326"/>
      <c r="CQ57" s="1326"/>
      <c r="CR57" s="1326"/>
      <c r="CS57" s="1326"/>
      <c r="CT57" s="1326"/>
      <c r="CU57" s="1326"/>
      <c r="CV57" s="1326">
        <v>58.7</v>
      </c>
      <c r="CW57" s="1326"/>
      <c r="CX57" s="1326"/>
      <c r="CY57" s="1326"/>
      <c r="CZ57" s="1326"/>
      <c r="DA57" s="1326"/>
      <c r="DB57" s="1326"/>
      <c r="DC57" s="1326"/>
      <c r="DD57" s="407"/>
      <c r="DE57" s="406"/>
    </row>
    <row r="58" spans="1:109" s="402" customFormat="1" x14ac:dyDescent="0.15">
      <c r="A58" s="387"/>
      <c r="B58" s="406"/>
      <c r="G58" s="1321"/>
      <c r="H58" s="1321"/>
      <c r="I58" s="1331"/>
      <c r="J58" s="1331"/>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560</v>
      </c>
      <c r="BQ72" s="1325"/>
      <c r="BR72" s="1325"/>
      <c r="BS72" s="1325"/>
      <c r="BT72" s="1325"/>
      <c r="BU72" s="1325"/>
      <c r="BV72" s="1325"/>
      <c r="BW72" s="1325"/>
      <c r="BX72" s="1325" t="s">
        <v>561</v>
      </c>
      <c r="BY72" s="1325"/>
      <c r="BZ72" s="1325"/>
      <c r="CA72" s="1325"/>
      <c r="CB72" s="1325"/>
      <c r="CC72" s="1325"/>
      <c r="CD72" s="1325"/>
      <c r="CE72" s="1325"/>
      <c r="CF72" s="1325" t="s">
        <v>562</v>
      </c>
      <c r="CG72" s="1325"/>
      <c r="CH72" s="1325"/>
      <c r="CI72" s="1325"/>
      <c r="CJ72" s="1325"/>
      <c r="CK72" s="1325"/>
      <c r="CL72" s="1325"/>
      <c r="CM72" s="1325"/>
      <c r="CN72" s="1325" t="s">
        <v>563</v>
      </c>
      <c r="CO72" s="1325"/>
      <c r="CP72" s="1325"/>
      <c r="CQ72" s="1325"/>
      <c r="CR72" s="1325"/>
      <c r="CS72" s="1325"/>
      <c r="CT72" s="1325"/>
      <c r="CU72" s="1325"/>
      <c r="CV72" s="1325" t="s">
        <v>564</v>
      </c>
      <c r="CW72" s="1325"/>
      <c r="CX72" s="1325"/>
      <c r="CY72" s="1325"/>
      <c r="CZ72" s="1325"/>
      <c r="DA72" s="1325"/>
      <c r="DB72" s="1325"/>
      <c r="DC72" s="1325"/>
    </row>
    <row r="73" spans="2:107" x14ac:dyDescent="0.15">
      <c r="B73" s="394"/>
      <c r="G73" s="1332"/>
      <c r="H73" s="1332"/>
      <c r="I73" s="1332"/>
      <c r="J73" s="1332"/>
      <c r="K73" s="1333"/>
      <c r="L73" s="1333"/>
      <c r="M73" s="1333"/>
      <c r="N73" s="1333"/>
      <c r="AM73" s="403"/>
      <c r="AN73" s="1328" t="s">
        <v>611</v>
      </c>
      <c r="AO73" s="1328"/>
      <c r="AP73" s="1328"/>
      <c r="AQ73" s="1328"/>
      <c r="AR73" s="1328"/>
      <c r="AS73" s="1328"/>
      <c r="AT73" s="1328"/>
      <c r="AU73" s="1328"/>
      <c r="AV73" s="1328"/>
      <c r="AW73" s="1328"/>
      <c r="AX73" s="1328"/>
      <c r="AY73" s="1328"/>
      <c r="AZ73" s="1328"/>
      <c r="BA73" s="1328"/>
      <c r="BB73" s="1328" t="s">
        <v>612</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4"/>
      <c r="G74" s="1332"/>
      <c r="H74" s="1332"/>
      <c r="I74" s="1332"/>
      <c r="J74" s="1332"/>
      <c r="K74" s="1333"/>
      <c r="L74" s="1333"/>
      <c r="M74" s="1333"/>
      <c r="N74" s="1333"/>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4"/>
      <c r="G75" s="1332"/>
      <c r="H75" s="1332"/>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616</v>
      </c>
      <c r="BC75" s="1328"/>
      <c r="BD75" s="1328"/>
      <c r="BE75" s="1328"/>
      <c r="BF75" s="1328"/>
      <c r="BG75" s="1328"/>
      <c r="BH75" s="1328"/>
      <c r="BI75" s="1328"/>
      <c r="BJ75" s="1328"/>
      <c r="BK75" s="1328"/>
      <c r="BL75" s="1328"/>
      <c r="BM75" s="1328"/>
      <c r="BN75" s="1328"/>
      <c r="BO75" s="1328"/>
      <c r="BP75" s="1326">
        <v>14</v>
      </c>
      <c r="BQ75" s="1326"/>
      <c r="BR75" s="1326"/>
      <c r="BS75" s="1326"/>
      <c r="BT75" s="1326"/>
      <c r="BU75" s="1326"/>
      <c r="BV75" s="1326"/>
      <c r="BW75" s="1326"/>
      <c r="BX75" s="1326">
        <v>12.8</v>
      </c>
      <c r="BY75" s="1326"/>
      <c r="BZ75" s="1326"/>
      <c r="CA75" s="1326"/>
      <c r="CB75" s="1326"/>
      <c r="CC75" s="1326"/>
      <c r="CD75" s="1326"/>
      <c r="CE75" s="1326"/>
      <c r="CF75" s="1326">
        <v>10.4</v>
      </c>
      <c r="CG75" s="1326"/>
      <c r="CH75" s="1326"/>
      <c r="CI75" s="1326"/>
      <c r="CJ75" s="1326"/>
      <c r="CK75" s="1326"/>
      <c r="CL75" s="1326"/>
      <c r="CM75" s="1326"/>
      <c r="CN75" s="1326">
        <v>9.8000000000000007</v>
      </c>
      <c r="CO75" s="1326"/>
      <c r="CP75" s="1326"/>
      <c r="CQ75" s="1326"/>
      <c r="CR75" s="1326"/>
      <c r="CS75" s="1326"/>
      <c r="CT75" s="1326"/>
      <c r="CU75" s="1326"/>
      <c r="CV75" s="1326">
        <v>8.9</v>
      </c>
      <c r="CW75" s="1326"/>
      <c r="CX75" s="1326"/>
      <c r="CY75" s="1326"/>
      <c r="CZ75" s="1326"/>
      <c r="DA75" s="1326"/>
      <c r="DB75" s="1326"/>
      <c r="DC75" s="1326"/>
    </row>
    <row r="76" spans="2:107" x14ac:dyDescent="0.15">
      <c r="B76" s="394"/>
      <c r="G76" s="1332"/>
      <c r="H76" s="1332"/>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4"/>
      <c r="G77" s="1321"/>
      <c r="H77" s="1321"/>
      <c r="I77" s="1321"/>
      <c r="J77" s="1321"/>
      <c r="K77" s="1333"/>
      <c r="L77" s="1333"/>
      <c r="M77" s="1333"/>
      <c r="N77" s="1333"/>
      <c r="AN77" s="1325" t="s">
        <v>617</v>
      </c>
      <c r="AO77" s="1325"/>
      <c r="AP77" s="1325"/>
      <c r="AQ77" s="1325"/>
      <c r="AR77" s="1325"/>
      <c r="AS77" s="1325"/>
      <c r="AT77" s="1325"/>
      <c r="AU77" s="1325"/>
      <c r="AV77" s="1325"/>
      <c r="AW77" s="1325"/>
      <c r="AX77" s="1325"/>
      <c r="AY77" s="1325"/>
      <c r="AZ77" s="1325"/>
      <c r="BA77" s="1325"/>
      <c r="BB77" s="1328" t="s">
        <v>618</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4"/>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4"/>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619</v>
      </c>
      <c r="BC79" s="1328"/>
      <c r="BD79" s="1328"/>
      <c r="BE79" s="1328"/>
      <c r="BF79" s="1328"/>
      <c r="BG79" s="1328"/>
      <c r="BH79" s="1328"/>
      <c r="BI79" s="1328"/>
      <c r="BJ79" s="1328"/>
      <c r="BK79" s="1328"/>
      <c r="BL79" s="1328"/>
      <c r="BM79" s="1328"/>
      <c r="BN79" s="1328"/>
      <c r="BO79" s="1328"/>
      <c r="BP79" s="1326">
        <v>8.1999999999999993</v>
      </c>
      <c r="BQ79" s="1326"/>
      <c r="BR79" s="1326"/>
      <c r="BS79" s="1326"/>
      <c r="BT79" s="1326"/>
      <c r="BU79" s="1326"/>
      <c r="BV79" s="1326"/>
      <c r="BW79" s="1326"/>
      <c r="BX79" s="1326">
        <v>7.8</v>
      </c>
      <c r="BY79" s="1326"/>
      <c r="BZ79" s="1326"/>
      <c r="CA79" s="1326"/>
      <c r="CB79" s="1326"/>
      <c r="CC79" s="1326"/>
      <c r="CD79" s="1326"/>
      <c r="CE79" s="1326"/>
      <c r="CF79" s="1326">
        <v>7.4</v>
      </c>
      <c r="CG79" s="1326"/>
      <c r="CH79" s="1326"/>
      <c r="CI79" s="1326"/>
      <c r="CJ79" s="1326"/>
      <c r="CK79" s="1326"/>
      <c r="CL79" s="1326"/>
      <c r="CM79" s="1326"/>
      <c r="CN79" s="1326">
        <v>7.1</v>
      </c>
      <c r="CO79" s="1326"/>
      <c r="CP79" s="1326"/>
      <c r="CQ79" s="1326"/>
      <c r="CR79" s="1326"/>
      <c r="CS79" s="1326"/>
      <c r="CT79" s="1326"/>
      <c r="CU79" s="1326"/>
      <c r="CV79" s="1326">
        <v>7.1</v>
      </c>
      <c r="CW79" s="1326"/>
      <c r="CX79" s="1326"/>
      <c r="CY79" s="1326"/>
      <c r="CZ79" s="1326"/>
      <c r="DA79" s="1326"/>
      <c r="DB79" s="1326"/>
      <c r="DC79" s="1326"/>
    </row>
    <row r="80" spans="2:107" x14ac:dyDescent="0.15">
      <c r="B80" s="394"/>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QYWDL/sJZt17bYVLzxbiXnvHfkAgoMzq1UGAdqPqloZs8T0YPZXDkp7MG4T30N2t+LywWqq7FlCi4BubUTwWQ==" saltValue="pWp63BXe6vZ2tsIZswKY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N8TF0OB+IEg4kWfddfNm1BG5Q2KaCHfD1FJMvkmnWVTYhjC5y2sbAiYjMTq4E0kBfcVPveaFRZJcgMVfCyMw==" saltValue="u+ag+v8F1QnYehiC+NKl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558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7ieyuklgZCDZpPh03ZvExnQq+yk7sqwQr3pIC/9JCp9CkIuM4OaQnTl1Q7BnSev7KpGdTnmcTl41ZLstMhxQ==" saltValue="YEHnYpvG9RRUXCBq9oE3W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150384</v>
      </c>
      <c r="E3" s="161"/>
      <c r="F3" s="162">
        <v>333013</v>
      </c>
      <c r="G3" s="163"/>
      <c r="H3" s="164"/>
    </row>
    <row r="4" spans="1:8" x14ac:dyDescent="0.15">
      <c r="A4" s="165"/>
      <c r="B4" s="166"/>
      <c r="C4" s="167"/>
      <c r="D4" s="168">
        <v>135496</v>
      </c>
      <c r="E4" s="169"/>
      <c r="F4" s="170">
        <v>126732</v>
      </c>
      <c r="G4" s="171"/>
      <c r="H4" s="172"/>
    </row>
    <row r="5" spans="1:8" x14ac:dyDescent="0.15">
      <c r="A5" s="153" t="s">
        <v>552</v>
      </c>
      <c r="B5" s="158"/>
      <c r="C5" s="159"/>
      <c r="D5" s="160">
        <v>176191</v>
      </c>
      <c r="E5" s="161"/>
      <c r="F5" s="162">
        <v>280458</v>
      </c>
      <c r="G5" s="163"/>
      <c r="H5" s="164"/>
    </row>
    <row r="6" spans="1:8" x14ac:dyDescent="0.15">
      <c r="A6" s="165"/>
      <c r="B6" s="166"/>
      <c r="C6" s="167"/>
      <c r="D6" s="168">
        <v>153310</v>
      </c>
      <c r="E6" s="169"/>
      <c r="F6" s="170">
        <v>127286</v>
      </c>
      <c r="G6" s="171"/>
      <c r="H6" s="172"/>
    </row>
    <row r="7" spans="1:8" x14ac:dyDescent="0.15">
      <c r="A7" s="153" t="s">
        <v>553</v>
      </c>
      <c r="B7" s="158"/>
      <c r="C7" s="159"/>
      <c r="D7" s="160">
        <v>160345</v>
      </c>
      <c r="E7" s="161"/>
      <c r="F7" s="162">
        <v>291945</v>
      </c>
      <c r="G7" s="163"/>
      <c r="H7" s="164"/>
    </row>
    <row r="8" spans="1:8" x14ac:dyDescent="0.15">
      <c r="A8" s="165"/>
      <c r="B8" s="166"/>
      <c r="C8" s="167"/>
      <c r="D8" s="168">
        <v>125346</v>
      </c>
      <c r="E8" s="169"/>
      <c r="F8" s="170">
        <v>127651</v>
      </c>
      <c r="G8" s="171"/>
      <c r="H8" s="172"/>
    </row>
    <row r="9" spans="1:8" x14ac:dyDescent="0.15">
      <c r="A9" s="153" t="s">
        <v>554</v>
      </c>
      <c r="B9" s="158"/>
      <c r="C9" s="159"/>
      <c r="D9" s="160">
        <v>163256</v>
      </c>
      <c r="E9" s="161"/>
      <c r="F9" s="162">
        <v>291173</v>
      </c>
      <c r="G9" s="163"/>
      <c r="H9" s="164"/>
    </row>
    <row r="10" spans="1:8" x14ac:dyDescent="0.15">
      <c r="A10" s="165"/>
      <c r="B10" s="166"/>
      <c r="C10" s="167"/>
      <c r="D10" s="168">
        <v>78607</v>
      </c>
      <c r="E10" s="169"/>
      <c r="F10" s="170">
        <v>119071</v>
      </c>
      <c r="G10" s="171"/>
      <c r="H10" s="172"/>
    </row>
    <row r="11" spans="1:8" x14ac:dyDescent="0.15">
      <c r="A11" s="153" t="s">
        <v>555</v>
      </c>
      <c r="B11" s="158"/>
      <c r="C11" s="159"/>
      <c r="D11" s="160">
        <v>158210</v>
      </c>
      <c r="E11" s="161"/>
      <c r="F11" s="162">
        <v>271581</v>
      </c>
      <c r="G11" s="163"/>
      <c r="H11" s="164"/>
    </row>
    <row r="12" spans="1:8" x14ac:dyDescent="0.15">
      <c r="A12" s="165"/>
      <c r="B12" s="166"/>
      <c r="C12" s="173"/>
      <c r="D12" s="168">
        <v>109798</v>
      </c>
      <c r="E12" s="169"/>
      <c r="F12" s="170">
        <v>117844</v>
      </c>
      <c r="G12" s="171"/>
      <c r="H12" s="172"/>
    </row>
    <row r="13" spans="1:8" x14ac:dyDescent="0.15">
      <c r="A13" s="153"/>
      <c r="B13" s="158"/>
      <c r="C13" s="174"/>
      <c r="D13" s="175">
        <v>161677</v>
      </c>
      <c r="E13" s="176"/>
      <c r="F13" s="177">
        <v>293634</v>
      </c>
      <c r="G13" s="178"/>
      <c r="H13" s="164"/>
    </row>
    <row r="14" spans="1:8" x14ac:dyDescent="0.15">
      <c r="A14" s="165"/>
      <c r="B14" s="166"/>
      <c r="C14" s="167"/>
      <c r="D14" s="168">
        <v>120511</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4.3099999999999996</v>
      </c>
      <c r="C19" s="179">
        <f>ROUND(VALUE(SUBSTITUTE(実質収支比率等に係る経年分析!G$48,"▲","-")),2)</f>
        <v>4.16</v>
      </c>
      <c r="D19" s="179">
        <f>ROUND(VALUE(SUBSTITUTE(実質収支比率等に係る経年分析!H$48,"▲","-")),2)</f>
        <v>3.7</v>
      </c>
      <c r="E19" s="179">
        <f>ROUND(VALUE(SUBSTITUTE(実質収支比率等に係る経年分析!I$48,"▲","-")),2)</f>
        <v>3.35</v>
      </c>
      <c r="F19" s="179">
        <f>ROUND(VALUE(SUBSTITUTE(実質収支比率等に係る経年分析!J$48,"▲","-")),2)</f>
        <v>3.98</v>
      </c>
    </row>
    <row r="20" spans="1:11" x14ac:dyDescent="0.15">
      <c r="A20" s="179" t="s">
        <v>55</v>
      </c>
      <c r="B20" s="179">
        <f>ROUND(VALUE(SUBSTITUTE(実質収支比率等に係る経年分析!F$47,"▲","-")),2)</f>
        <v>30.38</v>
      </c>
      <c r="C20" s="179">
        <f>ROUND(VALUE(SUBSTITUTE(実質収支比率等に係る経年分析!G$47,"▲","-")),2)</f>
        <v>39.06</v>
      </c>
      <c r="D20" s="179">
        <f>ROUND(VALUE(SUBSTITUTE(実質収支比率等に係る経年分析!H$47,"▲","-")),2)</f>
        <v>44.87</v>
      </c>
      <c r="E20" s="179">
        <f>ROUND(VALUE(SUBSTITUTE(実質収支比率等に係る経年分析!I$47,"▲","-")),2)</f>
        <v>46.01</v>
      </c>
      <c r="F20" s="179">
        <f>ROUND(VALUE(SUBSTITUTE(実質収支比率等に係る経年分析!J$47,"▲","-")),2)</f>
        <v>46.92</v>
      </c>
    </row>
    <row r="21" spans="1:11" x14ac:dyDescent="0.15">
      <c r="A21" s="179" t="s">
        <v>56</v>
      </c>
      <c r="B21" s="179">
        <f>IF(ISNUMBER(VALUE(SUBSTITUTE(実質収支比率等に係る経年分析!F$49,"▲","-"))),ROUND(VALUE(SUBSTITUTE(実質収支比率等に係る経年分析!F$49,"▲","-")),2),NA())</f>
        <v>6.33</v>
      </c>
      <c r="C21" s="179">
        <f>IF(ISNUMBER(VALUE(SUBSTITUTE(実質収支比率等に係る経年分析!G$49,"▲","-"))),ROUND(VALUE(SUBSTITUTE(実質収支比率等に係る経年分析!G$49,"▲","-")),2),NA())</f>
        <v>9.49</v>
      </c>
      <c r="D21" s="179">
        <f>IF(ISNUMBER(VALUE(SUBSTITUTE(実質収支比率等に係る経年分析!H$49,"▲","-"))),ROUND(VALUE(SUBSTITUTE(実質収支比率等に係る経年分析!H$49,"▲","-")),2),NA())</f>
        <v>4.3899999999999997</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0.23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0.28000000000000003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国民健康保険特別会計</v>
      </c>
      <c r="B35" s="180">
        <f>IF(ROUND(VALUE(SUBSTITUTE(連結実質赤字比率に係る赤字・黒字の構成分析!F$35,"▲", "-")), 2) &lt; 0, ABS(ROUND(VALUE(SUBSTITUTE(連結実質赤字比率に係る赤字・黒字の構成分析!F$35,"▲", "-")), 2)), NA())</f>
        <v>0.72</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0.52</v>
      </c>
      <c r="E35" s="180" t="e">
        <f>IF(ROUND(VALUE(SUBSTITUTE(連結実質赤字比率に係る赤字・黒字の構成分析!G$35,"▲", "-")), 2) &gt;= 0, ABS(ROUND(VALUE(SUBSTITUTE(連結実質赤字比率に係る赤字・黒字の構成分析!G$35,"▲", "-")), 2)), NA())</f>
        <v>#N/A</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4.1500000000000004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304</v>
      </c>
      <c r="E42" s="181"/>
      <c r="F42" s="181"/>
      <c r="G42" s="181">
        <f>'実質公債費比率（分子）の構造'!L$52</f>
        <v>298</v>
      </c>
      <c r="H42" s="181"/>
      <c r="I42" s="181"/>
      <c r="J42" s="181">
        <f>'実質公債費比率（分子）の構造'!M$52</f>
        <v>289</v>
      </c>
      <c r="K42" s="181"/>
      <c r="L42" s="181"/>
      <c r="M42" s="181">
        <f>'実質公債費比率（分子）の構造'!N$52</f>
        <v>272</v>
      </c>
      <c r="N42" s="181"/>
      <c r="O42" s="181"/>
      <c r="P42" s="181">
        <f>'実質公債費比率（分子）の構造'!O$52</f>
        <v>256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36</v>
      </c>
      <c r="C45" s="181"/>
      <c r="D45" s="181"/>
      <c r="E45" s="181">
        <f>'実質公債費比率（分子）の構造'!L$49</f>
        <v>45</v>
      </c>
      <c r="F45" s="181"/>
      <c r="G45" s="181"/>
      <c r="H45" s="181">
        <f>'実質公債費比率（分子）の構造'!M$49</f>
        <v>44</v>
      </c>
      <c r="I45" s="181"/>
      <c r="J45" s="181"/>
      <c r="K45" s="181">
        <f>'実質公債費比率（分子）の構造'!N$49</f>
        <v>45</v>
      </c>
      <c r="L45" s="181"/>
      <c r="M45" s="181"/>
      <c r="N45" s="181">
        <f>'実質公債費比率（分子）の構造'!O$49</f>
        <v>28</v>
      </c>
      <c r="O45" s="181"/>
      <c r="P45" s="181"/>
    </row>
    <row r="46" spans="1:16" x14ac:dyDescent="0.15">
      <c r="A46" s="181" t="s">
        <v>67</v>
      </c>
      <c r="B46" s="181">
        <f>'実質公債費比率（分子）の構造'!K$48</f>
        <v>107</v>
      </c>
      <c r="C46" s="181"/>
      <c r="D46" s="181"/>
      <c r="E46" s="181">
        <f>'実質公債費比率（分子）の構造'!L$48</f>
        <v>107</v>
      </c>
      <c r="F46" s="181"/>
      <c r="G46" s="181"/>
      <c r="H46" s="181">
        <f>'実質公債費比率（分子）の構造'!M$48</f>
        <v>116</v>
      </c>
      <c r="I46" s="181"/>
      <c r="J46" s="181"/>
      <c r="K46" s="181">
        <f>'実質公債費比率（分子）の構造'!N$48</f>
        <v>121</v>
      </c>
      <c r="L46" s="181"/>
      <c r="M46" s="181"/>
      <c r="N46" s="181">
        <f>'実質公債費比率（分子）の構造'!O$48</f>
        <v>117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315</v>
      </c>
      <c r="C49" s="181"/>
      <c r="D49" s="181"/>
      <c r="E49" s="181">
        <f>'実質公債費比率（分子）の構造'!L$45</f>
        <v>285</v>
      </c>
      <c r="F49" s="181"/>
      <c r="G49" s="181"/>
      <c r="H49" s="181">
        <f>'実質公債費比率（分子）の構造'!M$45</f>
        <v>258</v>
      </c>
      <c r="I49" s="181"/>
      <c r="J49" s="181"/>
      <c r="K49" s="181">
        <f>'実質公債費比率（分子）の構造'!N$45</f>
        <v>231</v>
      </c>
      <c r="L49" s="181"/>
      <c r="M49" s="181"/>
      <c r="N49" s="181">
        <f>'実質公債費比率（分子）の構造'!O$45</f>
        <v>204</v>
      </c>
      <c r="O49" s="181"/>
      <c r="P49" s="181"/>
    </row>
    <row r="50" spans="1:16" x14ac:dyDescent="0.15">
      <c r="A50" s="181" t="s">
        <v>71</v>
      </c>
      <c r="B50" s="181" t="e">
        <f>NA()</f>
        <v>#N/A</v>
      </c>
      <c r="C50" s="181">
        <f>IF(ISNUMBER('実質公債費比率（分子）の構造'!K$53),'実質公債費比率（分子）の構造'!K$53,NA())</f>
        <v>154</v>
      </c>
      <c r="D50" s="181" t="e">
        <f>NA()</f>
        <v>#N/A</v>
      </c>
      <c r="E50" s="181" t="e">
        <f>NA()</f>
        <v>#N/A</v>
      </c>
      <c r="F50" s="181">
        <f>IF(ISNUMBER('実質公債費比率（分子）の構造'!L$53),'実質公債費比率（分子）の構造'!L$53,NA())</f>
        <v>139</v>
      </c>
      <c r="G50" s="181" t="e">
        <f>NA()</f>
        <v>#N/A</v>
      </c>
      <c r="H50" s="181" t="e">
        <f>NA()</f>
        <v>#N/A</v>
      </c>
      <c r="I50" s="181">
        <f>IF(ISNUMBER('実質公債費比率（分子）の構造'!M$53),'実質公債費比率（分子）の構造'!M$53,NA())</f>
        <v>129</v>
      </c>
      <c r="J50" s="181" t="e">
        <f>NA()</f>
        <v>#N/A</v>
      </c>
      <c r="K50" s="181" t="e">
        <f>NA()</f>
        <v>#N/A</v>
      </c>
      <c r="L50" s="181">
        <f>IF(ISNUMBER('実質公債費比率（分子）の構造'!N$53),'実質公債費比率（分子）の構造'!N$53,NA())</f>
        <v>125</v>
      </c>
      <c r="M50" s="181" t="e">
        <f>NA()</f>
        <v>#N/A</v>
      </c>
      <c r="N50" s="181" t="e">
        <f>NA()</f>
        <v>#N/A</v>
      </c>
      <c r="O50" s="181">
        <f>IF(ISNUMBER('実質公債費比率（分子）の構造'!O$53),'実質公債費比率（分子）の構造'!O$53,NA())</f>
        <v>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2581</v>
      </c>
      <c r="E56" s="180"/>
      <c r="F56" s="180"/>
      <c r="G56" s="180">
        <f>'将来負担比率（分子）の構造'!J$52</f>
        <v>2389</v>
      </c>
      <c r="H56" s="180"/>
      <c r="I56" s="180"/>
      <c r="J56" s="180">
        <f>'将来負担比率（分子）の構造'!K$52</f>
        <v>2489</v>
      </c>
      <c r="K56" s="180"/>
      <c r="L56" s="180"/>
      <c r="M56" s="180">
        <f>'将来負担比率（分子）の構造'!L$52</f>
        <v>2200</v>
      </c>
      <c r="N56" s="180"/>
      <c r="O56" s="180"/>
      <c r="P56" s="180">
        <f>'将来負担比率（分子）の構造'!M$52</f>
        <v>1922</v>
      </c>
    </row>
    <row r="57" spans="1:16" x14ac:dyDescent="0.15">
      <c r="A57" s="180" t="s">
        <v>42</v>
      </c>
      <c r="B57" s="180"/>
      <c r="C57" s="180"/>
      <c r="D57" s="180">
        <f>'将来負担比率（分子）の構造'!I$51</f>
        <v>10</v>
      </c>
      <c r="E57" s="180"/>
      <c r="F57" s="180"/>
      <c r="G57" s="180">
        <f>'将来負担比率（分子）の構造'!J$51</f>
        <v>6</v>
      </c>
      <c r="H57" s="180"/>
      <c r="I57" s="180"/>
      <c r="J57" s="180">
        <f>'将来負担比率（分子）の構造'!K$51</f>
        <v>3</v>
      </c>
      <c r="K57" s="180"/>
      <c r="L57" s="180"/>
      <c r="M57" s="180">
        <f>'将来負担比率（分子）の構造'!L$51</f>
        <v>2</v>
      </c>
      <c r="N57" s="180"/>
      <c r="O57" s="180"/>
      <c r="P57" s="180">
        <f>'将来負担比率（分子）の構造'!M$51</f>
        <v>1</v>
      </c>
    </row>
    <row r="58" spans="1:16" x14ac:dyDescent="0.15">
      <c r="A58" s="180" t="s">
        <v>41</v>
      </c>
      <c r="B58" s="180"/>
      <c r="C58" s="180"/>
      <c r="D58" s="180">
        <f>'将来負担比率（分子）の構造'!I$50</f>
        <v>1420</v>
      </c>
      <c r="E58" s="180"/>
      <c r="F58" s="180"/>
      <c r="G58" s="180">
        <f>'将来負担比率（分子）の構造'!J$50</f>
        <v>1423</v>
      </c>
      <c r="H58" s="180"/>
      <c r="I58" s="180"/>
      <c r="J58" s="180">
        <f>'将来負担比率（分子）の構造'!K$50</f>
        <v>1639</v>
      </c>
      <c r="K58" s="180"/>
      <c r="L58" s="180"/>
      <c r="M58" s="180">
        <f>'将来負担比率（分子）の構造'!L$50</f>
        <v>1837</v>
      </c>
      <c r="N58" s="180"/>
      <c r="O58" s="180"/>
      <c r="P58" s="180">
        <f>'将来負担比率（分子）の構造'!M$50</f>
        <v>1838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15</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313</v>
      </c>
      <c r="C62" s="180"/>
      <c r="D62" s="180"/>
      <c r="E62" s="180">
        <f>'将来負担比率（分子）の構造'!J$45</f>
        <v>368</v>
      </c>
      <c r="F62" s="180"/>
      <c r="G62" s="180"/>
      <c r="H62" s="180">
        <f>'将来負担比率（分子）の構造'!K$45</f>
        <v>401</v>
      </c>
      <c r="I62" s="180"/>
      <c r="J62" s="180"/>
      <c r="K62" s="180">
        <f>'将来負担比率（分子）の構造'!L$45</f>
        <v>378</v>
      </c>
      <c r="L62" s="180"/>
      <c r="M62" s="180"/>
      <c r="N62" s="180">
        <f>'将来負担比率（分子）の構造'!M$45</f>
        <v>397</v>
      </c>
      <c r="O62" s="180"/>
      <c r="P62" s="180"/>
    </row>
    <row r="63" spans="1:16" x14ac:dyDescent="0.15">
      <c r="A63" s="180" t="s">
        <v>34</v>
      </c>
      <c r="B63" s="180">
        <f>'将来負担比率（分子）の構造'!I$44</f>
        <v>293</v>
      </c>
      <c r="C63" s="180"/>
      <c r="D63" s="180"/>
      <c r="E63" s="180">
        <f>'将来負担比率（分子）の構造'!J$44</f>
        <v>251</v>
      </c>
      <c r="F63" s="180"/>
      <c r="G63" s="180"/>
      <c r="H63" s="180">
        <f>'将来負担比率（分子）の構造'!K$44</f>
        <v>207</v>
      </c>
      <c r="I63" s="180"/>
      <c r="J63" s="180"/>
      <c r="K63" s="180">
        <f>'将来負担比率（分子）の構造'!L$44</f>
        <v>172</v>
      </c>
      <c r="L63" s="180"/>
      <c r="M63" s="180"/>
      <c r="N63" s="180">
        <f>'将来負担比率（分子）の構造'!M$44</f>
        <v>145</v>
      </c>
      <c r="O63" s="180"/>
      <c r="P63" s="180"/>
    </row>
    <row r="64" spans="1:16" x14ac:dyDescent="0.15">
      <c r="A64" s="180" t="s">
        <v>33</v>
      </c>
      <c r="B64" s="180">
        <f>'将来負担比率（分子）の構造'!I$43</f>
        <v>595</v>
      </c>
      <c r="C64" s="180"/>
      <c r="D64" s="180"/>
      <c r="E64" s="180">
        <f>'将来負担比率（分子）の構造'!J$43</f>
        <v>518</v>
      </c>
      <c r="F64" s="180"/>
      <c r="G64" s="180"/>
      <c r="H64" s="180">
        <f>'将来負担比率（分子）の構造'!K$43</f>
        <v>444</v>
      </c>
      <c r="I64" s="180"/>
      <c r="J64" s="180"/>
      <c r="K64" s="180">
        <f>'将来負担比率（分子）の構造'!L$43</f>
        <v>401</v>
      </c>
      <c r="L64" s="180"/>
      <c r="M64" s="180"/>
      <c r="N64" s="180">
        <f>'将来負担比率（分子）の構造'!M$43</f>
        <v>449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1893</v>
      </c>
      <c r="C66" s="180"/>
      <c r="D66" s="180"/>
      <c r="E66" s="180">
        <f>'将来負担比率（分子）の構造'!J$41</f>
        <v>1736</v>
      </c>
      <c r="F66" s="180"/>
      <c r="G66" s="180"/>
      <c r="H66" s="180">
        <f>'将来負担比率（分子）の構造'!K$41</f>
        <v>1534</v>
      </c>
      <c r="I66" s="180"/>
      <c r="J66" s="180"/>
      <c r="K66" s="180">
        <f>'将来負担比率（分子）の構造'!L$41</f>
        <v>1433</v>
      </c>
      <c r="L66" s="180"/>
      <c r="M66" s="180"/>
      <c r="N66" s="180">
        <f>'将来負担比率（分子）の構造'!M$41</f>
        <v>1337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730</v>
      </c>
      <c r="C72" s="184">
        <f>基金残高に係る経年分析!G55</f>
        <v>720</v>
      </c>
      <c r="D72" s="184">
        <f>基金残高に係る経年分析!H55</f>
        <v>715</v>
      </c>
    </row>
    <row r="73" spans="1:16" x14ac:dyDescent="0.15">
      <c r="A73" s="183" t="s">
        <v>78</v>
      </c>
      <c r="B73" s="184">
        <f>基金残高に係る経年分析!F56</f>
        <v>289</v>
      </c>
      <c r="C73" s="184">
        <f>基金残高に係る経年分析!G56</f>
        <v>277</v>
      </c>
      <c r="D73" s="184">
        <f>基金残高に係る経年分析!H56</f>
        <v>303</v>
      </c>
    </row>
    <row r="74" spans="1:16" x14ac:dyDescent="0.15">
      <c r="A74" s="183" t="s">
        <v>79</v>
      </c>
      <c r="B74" s="184">
        <f>基金残高に係る経年分析!F57</f>
        <v>619</v>
      </c>
      <c r="C74" s="184">
        <f>基金残高に係る経年分析!G57</f>
        <v>839</v>
      </c>
      <c r="D74" s="184">
        <f>基金残高に係る経年分析!H57</f>
        <v>818</v>
      </c>
    </row>
  </sheetData>
  <sheetProtection algorithmName="SHA-512" hashValue="9AsHmaQ2dOI1sF3oz3iXFniFLK4ncOXoeuUttpnBw/XoxvSAErmyDYbn3aWOlzohSOu5TIvZfjpMFh+FtWkqFQ==" saltValue="R9STtXA1r+VGn3PKqKau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Z1" zoomScale="85" zoomScaleNormal="85" workbookViewId="0">
      <selection activeCell="B19" sqref="B19:Y1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171764</v>
      </c>
      <c r="S5" s="669"/>
      <c r="T5" s="669"/>
      <c r="U5" s="669"/>
      <c r="V5" s="669"/>
      <c r="W5" s="669"/>
      <c r="X5" s="669"/>
      <c r="Y5" s="670"/>
      <c r="Z5" s="671">
        <v>7.2</v>
      </c>
      <c r="AA5" s="671"/>
      <c r="AB5" s="671"/>
      <c r="AC5" s="671"/>
      <c r="AD5" s="672">
        <v>171764</v>
      </c>
      <c r="AE5" s="672"/>
      <c r="AF5" s="672"/>
      <c r="AG5" s="672"/>
      <c r="AH5" s="672"/>
      <c r="AI5" s="672"/>
      <c r="AJ5" s="672"/>
      <c r="AK5" s="672"/>
      <c r="AL5" s="673">
        <v>11.7</v>
      </c>
      <c r="AM5" s="674"/>
      <c r="AN5" s="674"/>
      <c r="AO5" s="675"/>
      <c r="AP5" s="665" t="s">
        <v>227</v>
      </c>
      <c r="AQ5" s="666"/>
      <c r="AR5" s="666"/>
      <c r="AS5" s="666"/>
      <c r="AT5" s="666"/>
      <c r="AU5" s="666"/>
      <c r="AV5" s="666"/>
      <c r="AW5" s="666"/>
      <c r="AX5" s="666"/>
      <c r="AY5" s="666"/>
      <c r="AZ5" s="666"/>
      <c r="BA5" s="666"/>
      <c r="BB5" s="666"/>
      <c r="BC5" s="666"/>
      <c r="BD5" s="666"/>
      <c r="BE5" s="666"/>
      <c r="BF5" s="667"/>
      <c r="BG5" s="679">
        <v>171764</v>
      </c>
      <c r="BH5" s="680"/>
      <c r="BI5" s="680"/>
      <c r="BJ5" s="680"/>
      <c r="BK5" s="680"/>
      <c r="BL5" s="680"/>
      <c r="BM5" s="680"/>
      <c r="BN5" s="681"/>
      <c r="BO5" s="682">
        <v>100</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11984</v>
      </c>
      <c r="S6" s="680"/>
      <c r="T6" s="680"/>
      <c r="U6" s="680"/>
      <c r="V6" s="680"/>
      <c r="W6" s="680"/>
      <c r="X6" s="680"/>
      <c r="Y6" s="681"/>
      <c r="Z6" s="682">
        <v>0.5</v>
      </c>
      <c r="AA6" s="682"/>
      <c r="AB6" s="682"/>
      <c r="AC6" s="682"/>
      <c r="AD6" s="683">
        <v>11984</v>
      </c>
      <c r="AE6" s="683"/>
      <c r="AF6" s="683"/>
      <c r="AG6" s="683"/>
      <c r="AH6" s="683"/>
      <c r="AI6" s="683"/>
      <c r="AJ6" s="683"/>
      <c r="AK6" s="683"/>
      <c r="AL6" s="684">
        <v>0.8</v>
      </c>
      <c r="AM6" s="685"/>
      <c r="AN6" s="685"/>
      <c r="AO6" s="686"/>
      <c r="AP6" s="676" t="s">
        <v>233</v>
      </c>
      <c r="AQ6" s="677"/>
      <c r="AR6" s="677"/>
      <c r="AS6" s="677"/>
      <c r="AT6" s="677"/>
      <c r="AU6" s="677"/>
      <c r="AV6" s="677"/>
      <c r="AW6" s="677"/>
      <c r="AX6" s="677"/>
      <c r="AY6" s="677"/>
      <c r="AZ6" s="677"/>
      <c r="BA6" s="677"/>
      <c r="BB6" s="677"/>
      <c r="BC6" s="677"/>
      <c r="BD6" s="677"/>
      <c r="BE6" s="677"/>
      <c r="BF6" s="678"/>
      <c r="BG6" s="679">
        <v>171764</v>
      </c>
      <c r="BH6" s="680"/>
      <c r="BI6" s="680"/>
      <c r="BJ6" s="680"/>
      <c r="BK6" s="680"/>
      <c r="BL6" s="680"/>
      <c r="BM6" s="680"/>
      <c r="BN6" s="681"/>
      <c r="BO6" s="682">
        <v>100</v>
      </c>
      <c r="BP6" s="682"/>
      <c r="BQ6" s="682"/>
      <c r="BR6" s="682"/>
      <c r="BS6" s="683" t="s">
        <v>228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48645</v>
      </c>
      <c r="CS6" s="680"/>
      <c r="CT6" s="680"/>
      <c r="CU6" s="680"/>
      <c r="CV6" s="680"/>
      <c r="CW6" s="680"/>
      <c r="CX6" s="680"/>
      <c r="CY6" s="681"/>
      <c r="CZ6" s="673">
        <v>2.1</v>
      </c>
      <c r="DA6" s="674"/>
      <c r="DB6" s="674"/>
      <c r="DC6" s="693"/>
      <c r="DD6" s="688" t="s">
        <v>228</v>
      </c>
      <c r="DE6" s="680"/>
      <c r="DF6" s="680"/>
      <c r="DG6" s="680"/>
      <c r="DH6" s="680"/>
      <c r="DI6" s="680"/>
      <c r="DJ6" s="680"/>
      <c r="DK6" s="680"/>
      <c r="DL6" s="680"/>
      <c r="DM6" s="680"/>
      <c r="DN6" s="680"/>
      <c r="DO6" s="680"/>
      <c r="DP6" s="681"/>
      <c r="DQ6" s="688">
        <v>48645</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210</v>
      </c>
      <c r="S7" s="680"/>
      <c r="T7" s="680"/>
      <c r="U7" s="680"/>
      <c r="V7" s="680"/>
      <c r="W7" s="680"/>
      <c r="X7" s="680"/>
      <c r="Y7" s="681"/>
      <c r="Z7" s="682">
        <v>0</v>
      </c>
      <c r="AA7" s="682"/>
      <c r="AB7" s="682"/>
      <c r="AC7" s="682"/>
      <c r="AD7" s="683">
        <v>210</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57685</v>
      </c>
      <c r="BH7" s="680"/>
      <c r="BI7" s="680"/>
      <c r="BJ7" s="680"/>
      <c r="BK7" s="680"/>
      <c r="BL7" s="680"/>
      <c r="BM7" s="680"/>
      <c r="BN7" s="681"/>
      <c r="BO7" s="682">
        <v>33.6</v>
      </c>
      <c r="BP7" s="682"/>
      <c r="BQ7" s="682"/>
      <c r="BR7" s="682"/>
      <c r="BS7" s="683" t="s">
        <v>146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590748</v>
      </c>
      <c r="CS7" s="680"/>
      <c r="CT7" s="680"/>
      <c r="CU7" s="680"/>
      <c r="CV7" s="680"/>
      <c r="CW7" s="680"/>
      <c r="CX7" s="680"/>
      <c r="CY7" s="681"/>
      <c r="CZ7" s="682">
        <v>25.5</v>
      </c>
      <c r="DA7" s="682"/>
      <c r="DB7" s="682"/>
      <c r="DC7" s="682"/>
      <c r="DD7" s="688">
        <v>108703</v>
      </c>
      <c r="DE7" s="680"/>
      <c r="DF7" s="680"/>
      <c r="DG7" s="680"/>
      <c r="DH7" s="680"/>
      <c r="DI7" s="680"/>
      <c r="DJ7" s="680"/>
      <c r="DK7" s="680"/>
      <c r="DL7" s="680"/>
      <c r="DM7" s="680"/>
      <c r="DN7" s="680"/>
      <c r="DO7" s="680"/>
      <c r="DP7" s="681"/>
      <c r="DQ7" s="688">
        <v>435140</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198</v>
      </c>
      <c r="S8" s="680"/>
      <c r="T8" s="680"/>
      <c r="U8" s="680"/>
      <c r="V8" s="680"/>
      <c r="W8" s="680"/>
      <c r="X8" s="680"/>
      <c r="Y8" s="681"/>
      <c r="Z8" s="682">
        <v>0</v>
      </c>
      <c r="AA8" s="682"/>
      <c r="AB8" s="682"/>
      <c r="AC8" s="682"/>
      <c r="AD8" s="683">
        <v>198</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2895</v>
      </c>
      <c r="BH8" s="680"/>
      <c r="BI8" s="680"/>
      <c r="BJ8" s="680"/>
      <c r="BK8" s="680"/>
      <c r="BL8" s="680"/>
      <c r="BM8" s="680"/>
      <c r="BN8" s="681"/>
      <c r="BO8" s="682">
        <v>1.7</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386364</v>
      </c>
      <c r="CS8" s="680"/>
      <c r="CT8" s="680"/>
      <c r="CU8" s="680"/>
      <c r="CV8" s="680"/>
      <c r="CW8" s="680"/>
      <c r="CX8" s="680"/>
      <c r="CY8" s="681"/>
      <c r="CZ8" s="682">
        <v>16.7</v>
      </c>
      <c r="DA8" s="682"/>
      <c r="DB8" s="682"/>
      <c r="DC8" s="682"/>
      <c r="DD8" s="688">
        <v>232</v>
      </c>
      <c r="DE8" s="680"/>
      <c r="DF8" s="680"/>
      <c r="DG8" s="680"/>
      <c r="DH8" s="680"/>
      <c r="DI8" s="680"/>
      <c r="DJ8" s="680"/>
      <c r="DK8" s="680"/>
      <c r="DL8" s="680"/>
      <c r="DM8" s="680"/>
      <c r="DN8" s="680"/>
      <c r="DO8" s="680"/>
      <c r="DP8" s="681"/>
      <c r="DQ8" s="688">
        <v>249185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160</v>
      </c>
      <c r="S9" s="680"/>
      <c r="T9" s="680"/>
      <c r="U9" s="680"/>
      <c r="V9" s="680"/>
      <c r="W9" s="680"/>
      <c r="X9" s="680"/>
      <c r="Y9" s="681"/>
      <c r="Z9" s="682">
        <v>0</v>
      </c>
      <c r="AA9" s="682"/>
      <c r="AB9" s="682"/>
      <c r="AC9" s="682"/>
      <c r="AD9" s="683">
        <v>160</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51455</v>
      </c>
      <c r="BH9" s="680"/>
      <c r="BI9" s="680"/>
      <c r="BJ9" s="680"/>
      <c r="BK9" s="680"/>
      <c r="BL9" s="680"/>
      <c r="BM9" s="680"/>
      <c r="BN9" s="681"/>
      <c r="BO9" s="682">
        <v>30</v>
      </c>
      <c r="BP9" s="682"/>
      <c r="BQ9" s="682"/>
      <c r="BR9" s="682"/>
      <c r="BS9" s="688" t="s">
        <v>228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291424</v>
      </c>
      <c r="CS9" s="680"/>
      <c r="CT9" s="680"/>
      <c r="CU9" s="680"/>
      <c r="CV9" s="680"/>
      <c r="CW9" s="680"/>
      <c r="CX9" s="680"/>
      <c r="CY9" s="681"/>
      <c r="CZ9" s="682">
        <v>12.6</v>
      </c>
      <c r="DA9" s="682"/>
      <c r="DB9" s="682"/>
      <c r="DC9" s="682"/>
      <c r="DD9" s="688">
        <v>38452</v>
      </c>
      <c r="DE9" s="680"/>
      <c r="DF9" s="680"/>
      <c r="DG9" s="680"/>
      <c r="DH9" s="680"/>
      <c r="DI9" s="680"/>
      <c r="DJ9" s="680"/>
      <c r="DK9" s="680"/>
      <c r="DL9" s="680"/>
      <c r="DM9" s="680"/>
      <c r="DN9" s="680"/>
      <c r="DO9" s="680"/>
      <c r="DP9" s="681"/>
      <c r="DQ9" s="688">
        <v>284882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228</v>
      </c>
      <c r="S10" s="680"/>
      <c r="T10" s="680"/>
      <c r="U10" s="680"/>
      <c r="V10" s="680"/>
      <c r="W10" s="680"/>
      <c r="X10" s="680"/>
      <c r="Y10" s="681"/>
      <c r="Z10" s="682" t="s">
        <v>146</v>
      </c>
      <c r="AA10" s="682"/>
      <c r="AB10" s="682"/>
      <c r="AC10" s="682"/>
      <c r="AD10" s="683" t="s">
        <v>146</v>
      </c>
      <c r="AE10" s="683"/>
      <c r="AF10" s="683"/>
      <c r="AG10" s="683"/>
      <c r="AH10" s="683"/>
      <c r="AI10" s="683"/>
      <c r="AJ10" s="683"/>
      <c r="AK10" s="683"/>
      <c r="AL10" s="684" t="s">
        <v>228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2413</v>
      </c>
      <c r="BH10" s="680"/>
      <c r="BI10" s="680"/>
      <c r="BJ10" s="680"/>
      <c r="BK10" s="680"/>
      <c r="BL10" s="680"/>
      <c r="BM10" s="680"/>
      <c r="BN10" s="681"/>
      <c r="BO10" s="682">
        <v>1.4</v>
      </c>
      <c r="BP10" s="682"/>
      <c r="BQ10" s="682"/>
      <c r="BR10" s="682"/>
      <c r="BS10" s="688" t="s">
        <v>228</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8</v>
      </c>
      <c r="CS10" s="680"/>
      <c r="CT10" s="680"/>
      <c r="CU10" s="680"/>
      <c r="CV10" s="680"/>
      <c r="CW10" s="680"/>
      <c r="CX10" s="680"/>
      <c r="CY10" s="681"/>
      <c r="CZ10" s="682">
        <v>0</v>
      </c>
      <c r="DA10" s="682"/>
      <c r="DB10" s="682"/>
      <c r="DC10" s="682"/>
      <c r="DD10" s="688" t="s">
        <v>228</v>
      </c>
      <c r="DE10" s="680"/>
      <c r="DF10" s="680"/>
      <c r="DG10" s="680"/>
      <c r="DH10" s="680"/>
      <c r="DI10" s="680"/>
      <c r="DJ10" s="680"/>
      <c r="DK10" s="680"/>
      <c r="DL10" s="680"/>
      <c r="DM10" s="680"/>
      <c r="DN10" s="680"/>
      <c r="DO10" s="680"/>
      <c r="DP10" s="681"/>
      <c r="DQ10" s="688">
        <v>8</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228</v>
      </c>
      <c r="S11" s="680"/>
      <c r="T11" s="680"/>
      <c r="U11" s="680"/>
      <c r="V11" s="680"/>
      <c r="W11" s="680"/>
      <c r="X11" s="680"/>
      <c r="Y11" s="681"/>
      <c r="Z11" s="682" t="s">
        <v>228</v>
      </c>
      <c r="AA11" s="682"/>
      <c r="AB11" s="682"/>
      <c r="AC11" s="682"/>
      <c r="AD11" s="683" t="s">
        <v>228</v>
      </c>
      <c r="AE11" s="683"/>
      <c r="AF11" s="683"/>
      <c r="AG11" s="683"/>
      <c r="AH11" s="683"/>
      <c r="AI11" s="683"/>
      <c r="AJ11" s="683"/>
      <c r="AK11" s="683"/>
      <c r="AL11" s="684" t="s">
        <v>228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922</v>
      </c>
      <c r="BH11" s="680"/>
      <c r="BI11" s="680"/>
      <c r="BJ11" s="680"/>
      <c r="BK11" s="680"/>
      <c r="BL11" s="680"/>
      <c r="BM11" s="680"/>
      <c r="BN11" s="681"/>
      <c r="BO11" s="682">
        <v>0.5</v>
      </c>
      <c r="BP11" s="682"/>
      <c r="BQ11" s="682"/>
      <c r="BR11" s="682"/>
      <c r="BS11" s="688" t="s">
        <v>228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148685</v>
      </c>
      <c r="CS11" s="680"/>
      <c r="CT11" s="680"/>
      <c r="CU11" s="680"/>
      <c r="CV11" s="680"/>
      <c r="CW11" s="680"/>
      <c r="CX11" s="680"/>
      <c r="CY11" s="681"/>
      <c r="CZ11" s="682">
        <v>6.4</v>
      </c>
      <c r="DA11" s="682"/>
      <c r="DB11" s="682"/>
      <c r="DC11" s="682"/>
      <c r="DD11" s="688">
        <v>25449</v>
      </c>
      <c r="DE11" s="680"/>
      <c r="DF11" s="680"/>
      <c r="DG11" s="680"/>
      <c r="DH11" s="680"/>
      <c r="DI11" s="680"/>
      <c r="DJ11" s="680"/>
      <c r="DK11" s="680"/>
      <c r="DL11" s="680"/>
      <c r="DM11" s="680"/>
      <c r="DN11" s="680"/>
      <c r="DO11" s="680"/>
      <c r="DP11" s="681"/>
      <c r="DQ11" s="688">
        <v>97860</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37132</v>
      </c>
      <c r="S12" s="680"/>
      <c r="T12" s="680"/>
      <c r="U12" s="680"/>
      <c r="V12" s="680"/>
      <c r="W12" s="680"/>
      <c r="X12" s="680"/>
      <c r="Y12" s="681"/>
      <c r="Z12" s="682">
        <v>1.6</v>
      </c>
      <c r="AA12" s="682"/>
      <c r="AB12" s="682"/>
      <c r="AC12" s="682"/>
      <c r="AD12" s="683">
        <v>37132</v>
      </c>
      <c r="AE12" s="683"/>
      <c r="AF12" s="683"/>
      <c r="AG12" s="683"/>
      <c r="AH12" s="683"/>
      <c r="AI12" s="683"/>
      <c r="AJ12" s="683"/>
      <c r="AK12" s="683"/>
      <c r="AL12" s="684">
        <v>2.5</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99031</v>
      </c>
      <c r="BH12" s="680"/>
      <c r="BI12" s="680"/>
      <c r="BJ12" s="680"/>
      <c r="BK12" s="680"/>
      <c r="BL12" s="680"/>
      <c r="BM12" s="680"/>
      <c r="BN12" s="681"/>
      <c r="BO12" s="682">
        <v>57.7</v>
      </c>
      <c r="BP12" s="682"/>
      <c r="BQ12" s="682"/>
      <c r="BR12" s="682"/>
      <c r="BS12" s="688" t="s">
        <v>228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43137</v>
      </c>
      <c r="CS12" s="680"/>
      <c r="CT12" s="680"/>
      <c r="CU12" s="680"/>
      <c r="CV12" s="680"/>
      <c r="CW12" s="680"/>
      <c r="CX12" s="680"/>
      <c r="CY12" s="681"/>
      <c r="CZ12" s="682">
        <v>1.9</v>
      </c>
      <c r="DA12" s="682"/>
      <c r="DB12" s="682"/>
      <c r="DC12" s="682"/>
      <c r="DD12" s="688">
        <v>394</v>
      </c>
      <c r="DE12" s="680"/>
      <c r="DF12" s="680"/>
      <c r="DG12" s="680"/>
      <c r="DH12" s="680"/>
      <c r="DI12" s="680"/>
      <c r="DJ12" s="680"/>
      <c r="DK12" s="680"/>
      <c r="DL12" s="680"/>
      <c r="DM12" s="680"/>
      <c r="DN12" s="680"/>
      <c r="DO12" s="680"/>
      <c r="DP12" s="681"/>
      <c r="DQ12" s="688">
        <v>27701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228</v>
      </c>
      <c r="S13" s="680"/>
      <c r="T13" s="680"/>
      <c r="U13" s="680"/>
      <c r="V13" s="680"/>
      <c r="W13" s="680"/>
      <c r="X13" s="680"/>
      <c r="Y13" s="681"/>
      <c r="Z13" s="682" t="s">
        <v>146</v>
      </c>
      <c r="AA13" s="682"/>
      <c r="AB13" s="682"/>
      <c r="AC13" s="682"/>
      <c r="AD13" s="683" t="s">
        <v>176</v>
      </c>
      <c r="AE13" s="683"/>
      <c r="AF13" s="683"/>
      <c r="AG13" s="683"/>
      <c r="AH13" s="683"/>
      <c r="AI13" s="683"/>
      <c r="AJ13" s="683"/>
      <c r="AK13" s="683"/>
      <c r="AL13" s="684" t="s">
        <v>228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87765</v>
      </c>
      <c r="BH13" s="680"/>
      <c r="BI13" s="680"/>
      <c r="BJ13" s="680"/>
      <c r="BK13" s="680"/>
      <c r="BL13" s="680"/>
      <c r="BM13" s="680"/>
      <c r="BN13" s="681"/>
      <c r="BO13" s="682">
        <v>51.1</v>
      </c>
      <c r="BP13" s="682"/>
      <c r="BQ13" s="682"/>
      <c r="BR13" s="682"/>
      <c r="BS13" s="688" t="s">
        <v>228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169382</v>
      </c>
      <c r="CS13" s="680"/>
      <c r="CT13" s="680"/>
      <c r="CU13" s="680"/>
      <c r="CV13" s="680"/>
      <c r="CW13" s="680"/>
      <c r="CX13" s="680"/>
      <c r="CY13" s="681"/>
      <c r="CZ13" s="682">
        <v>7.3</v>
      </c>
      <c r="DA13" s="682"/>
      <c r="DB13" s="682"/>
      <c r="DC13" s="682"/>
      <c r="DD13" s="688">
        <v>78131</v>
      </c>
      <c r="DE13" s="680"/>
      <c r="DF13" s="680"/>
      <c r="DG13" s="680"/>
      <c r="DH13" s="680"/>
      <c r="DI13" s="680"/>
      <c r="DJ13" s="680"/>
      <c r="DK13" s="680"/>
      <c r="DL13" s="680"/>
      <c r="DM13" s="680"/>
      <c r="DN13" s="680"/>
      <c r="DO13" s="680"/>
      <c r="DP13" s="681"/>
      <c r="DQ13" s="688">
        <v>106928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228</v>
      </c>
      <c r="S14" s="680"/>
      <c r="T14" s="680"/>
      <c r="U14" s="680"/>
      <c r="V14" s="680"/>
      <c r="W14" s="680"/>
      <c r="X14" s="680"/>
      <c r="Y14" s="681"/>
      <c r="Z14" s="682" t="s">
        <v>146</v>
      </c>
      <c r="AA14" s="682"/>
      <c r="AB14" s="682"/>
      <c r="AC14" s="682"/>
      <c r="AD14" s="683" t="s">
        <v>228</v>
      </c>
      <c r="AE14" s="683"/>
      <c r="AF14" s="683"/>
      <c r="AG14" s="683"/>
      <c r="AH14" s="683"/>
      <c r="AI14" s="683"/>
      <c r="AJ14" s="683"/>
      <c r="AK14" s="683"/>
      <c r="AL14" s="684" t="s">
        <v>228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4902</v>
      </c>
      <c r="BH14" s="680"/>
      <c r="BI14" s="680"/>
      <c r="BJ14" s="680"/>
      <c r="BK14" s="680"/>
      <c r="BL14" s="680"/>
      <c r="BM14" s="680"/>
      <c r="BN14" s="681"/>
      <c r="BO14" s="682">
        <v>2.9</v>
      </c>
      <c r="BP14" s="682"/>
      <c r="BQ14" s="682"/>
      <c r="BR14" s="682"/>
      <c r="BS14" s="688" t="s">
        <v>228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213118</v>
      </c>
      <c r="CS14" s="680"/>
      <c r="CT14" s="680"/>
      <c r="CU14" s="680"/>
      <c r="CV14" s="680"/>
      <c r="CW14" s="680"/>
      <c r="CX14" s="680"/>
      <c r="CY14" s="681"/>
      <c r="CZ14" s="682">
        <v>9.1999999999999993</v>
      </c>
      <c r="DA14" s="682"/>
      <c r="DB14" s="682"/>
      <c r="DC14" s="682"/>
      <c r="DD14" s="688">
        <v>1962</v>
      </c>
      <c r="DE14" s="680"/>
      <c r="DF14" s="680"/>
      <c r="DG14" s="680"/>
      <c r="DH14" s="680"/>
      <c r="DI14" s="680"/>
      <c r="DJ14" s="680"/>
      <c r="DK14" s="680"/>
      <c r="DL14" s="680"/>
      <c r="DM14" s="680"/>
      <c r="DN14" s="680"/>
      <c r="DO14" s="680"/>
      <c r="DP14" s="681"/>
      <c r="DQ14" s="688">
        <v>125176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2936</v>
      </c>
      <c r="S15" s="680"/>
      <c r="T15" s="680"/>
      <c r="U15" s="680"/>
      <c r="V15" s="680"/>
      <c r="W15" s="680"/>
      <c r="X15" s="680"/>
      <c r="Y15" s="681"/>
      <c r="Z15" s="682">
        <v>0.1</v>
      </c>
      <c r="AA15" s="682"/>
      <c r="AB15" s="682"/>
      <c r="AC15" s="682"/>
      <c r="AD15" s="683">
        <v>2936</v>
      </c>
      <c r="AE15" s="683"/>
      <c r="AF15" s="683"/>
      <c r="AG15" s="683"/>
      <c r="AH15" s="683"/>
      <c r="AI15" s="683"/>
      <c r="AJ15" s="683"/>
      <c r="AK15" s="683"/>
      <c r="AL15" s="684">
        <v>0.2</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10146</v>
      </c>
      <c r="BH15" s="680"/>
      <c r="BI15" s="680"/>
      <c r="BJ15" s="680"/>
      <c r="BK15" s="680"/>
      <c r="BL15" s="680"/>
      <c r="BM15" s="680"/>
      <c r="BN15" s="681"/>
      <c r="BO15" s="682">
        <v>5.9</v>
      </c>
      <c r="BP15" s="682"/>
      <c r="BQ15" s="682"/>
      <c r="BR15" s="682"/>
      <c r="BS15" s="688" t="s">
        <v>228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220498</v>
      </c>
      <c r="CS15" s="680"/>
      <c r="CT15" s="680"/>
      <c r="CU15" s="680"/>
      <c r="CV15" s="680"/>
      <c r="CW15" s="680"/>
      <c r="CX15" s="680"/>
      <c r="CY15" s="681"/>
      <c r="CZ15" s="682">
        <v>9.5</v>
      </c>
      <c r="DA15" s="682"/>
      <c r="DB15" s="682"/>
      <c r="DC15" s="682"/>
      <c r="DD15" s="688">
        <v>69742</v>
      </c>
      <c r="DE15" s="680"/>
      <c r="DF15" s="680"/>
      <c r="DG15" s="680"/>
      <c r="DH15" s="680"/>
      <c r="DI15" s="680"/>
      <c r="DJ15" s="680"/>
      <c r="DK15" s="680"/>
      <c r="DL15" s="680"/>
      <c r="DM15" s="680"/>
      <c r="DN15" s="680"/>
      <c r="DO15" s="680"/>
      <c r="DP15" s="681"/>
      <c r="DQ15" s="688">
        <v>128001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228</v>
      </c>
      <c r="AA16" s="682"/>
      <c r="AB16" s="682"/>
      <c r="AC16" s="682"/>
      <c r="AD16" s="683" t="s">
        <v>228</v>
      </c>
      <c r="AE16" s="683"/>
      <c r="AF16" s="683"/>
      <c r="AG16" s="683"/>
      <c r="AH16" s="683"/>
      <c r="AI16" s="683"/>
      <c r="AJ16" s="683"/>
      <c r="AK16" s="683"/>
      <c r="AL16" s="684" t="s">
        <v>176</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228</v>
      </c>
      <c r="BH16" s="680"/>
      <c r="BI16" s="680"/>
      <c r="BJ16" s="680"/>
      <c r="BK16" s="680"/>
      <c r="BL16" s="680"/>
      <c r="BM16" s="680"/>
      <c r="BN16" s="681"/>
      <c r="BO16" s="682" t="s">
        <v>240</v>
      </c>
      <c r="BP16" s="682"/>
      <c r="BQ16" s="682"/>
      <c r="BR16" s="682"/>
      <c r="BS16" s="688" t="s">
        <v>228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1300</v>
      </c>
      <c r="CS16" s="680"/>
      <c r="CT16" s="680"/>
      <c r="CU16" s="680"/>
      <c r="CV16" s="680"/>
      <c r="CW16" s="680"/>
      <c r="CX16" s="680"/>
      <c r="CY16" s="681"/>
      <c r="CZ16" s="682">
        <v>0.1</v>
      </c>
      <c r="DA16" s="682"/>
      <c r="DB16" s="682"/>
      <c r="DC16" s="682"/>
      <c r="DD16" s="688" t="s">
        <v>176</v>
      </c>
      <c r="DE16" s="680"/>
      <c r="DF16" s="680"/>
      <c r="DG16" s="680"/>
      <c r="DH16" s="680"/>
      <c r="DI16" s="680"/>
      <c r="DJ16" s="680"/>
      <c r="DK16" s="680"/>
      <c r="DL16" s="680"/>
      <c r="DM16" s="680"/>
      <c r="DN16" s="680"/>
      <c r="DO16" s="680"/>
      <c r="DP16" s="681"/>
      <c r="DQ16" s="688">
        <v>1100</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495</v>
      </c>
      <c r="S17" s="680"/>
      <c r="T17" s="680"/>
      <c r="U17" s="680"/>
      <c r="V17" s="680"/>
      <c r="W17" s="680"/>
      <c r="X17" s="680"/>
      <c r="Y17" s="681"/>
      <c r="Z17" s="682">
        <v>0</v>
      </c>
      <c r="AA17" s="682"/>
      <c r="AB17" s="682"/>
      <c r="AC17" s="682"/>
      <c r="AD17" s="683">
        <v>495</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228</v>
      </c>
      <c r="BP17" s="682"/>
      <c r="BQ17" s="682"/>
      <c r="BR17" s="682"/>
      <c r="BS17" s="688" t="s">
        <v>228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205147</v>
      </c>
      <c r="CS17" s="680"/>
      <c r="CT17" s="680"/>
      <c r="CU17" s="680"/>
      <c r="CV17" s="680"/>
      <c r="CW17" s="680"/>
      <c r="CX17" s="680"/>
      <c r="CY17" s="681"/>
      <c r="CZ17" s="682">
        <v>8.8000000000000007</v>
      </c>
      <c r="DA17" s="682"/>
      <c r="DB17" s="682"/>
      <c r="DC17" s="682"/>
      <c r="DD17" s="688" t="s">
        <v>228</v>
      </c>
      <c r="DE17" s="680"/>
      <c r="DF17" s="680"/>
      <c r="DG17" s="680"/>
      <c r="DH17" s="680"/>
      <c r="DI17" s="680"/>
      <c r="DJ17" s="680"/>
      <c r="DK17" s="680"/>
      <c r="DL17" s="680"/>
      <c r="DM17" s="680"/>
      <c r="DN17" s="680"/>
      <c r="DO17" s="680"/>
      <c r="DP17" s="681"/>
      <c r="DQ17" s="688">
        <v>203402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1399658</v>
      </c>
      <c r="S18" s="680"/>
      <c r="T18" s="680"/>
      <c r="U18" s="680"/>
      <c r="V18" s="680"/>
      <c r="W18" s="680"/>
      <c r="X18" s="680"/>
      <c r="Y18" s="681"/>
      <c r="Z18" s="682">
        <v>58.5</v>
      </c>
      <c r="AA18" s="682"/>
      <c r="AB18" s="682"/>
      <c r="AC18" s="682"/>
      <c r="AD18" s="683">
        <v>1247220</v>
      </c>
      <c r="AE18" s="683"/>
      <c r="AF18" s="683"/>
      <c r="AG18" s="683"/>
      <c r="AH18" s="683"/>
      <c r="AI18" s="683"/>
      <c r="AJ18" s="683"/>
      <c r="AK18" s="683"/>
      <c r="AL18" s="684">
        <v>84.7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146</v>
      </c>
      <c r="BH18" s="680"/>
      <c r="BI18" s="680"/>
      <c r="BJ18" s="680"/>
      <c r="BK18" s="680"/>
      <c r="BL18" s="680"/>
      <c r="BM18" s="680"/>
      <c r="BN18" s="681"/>
      <c r="BO18" s="682" t="s">
        <v>146</v>
      </c>
      <c r="BP18" s="682"/>
      <c r="BQ18" s="682"/>
      <c r="BR18" s="682"/>
      <c r="BS18" s="688" t="s">
        <v>228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228</v>
      </c>
      <c r="DA18" s="682"/>
      <c r="DB18" s="682"/>
      <c r="DC18" s="682"/>
      <c r="DD18" s="688" t="s">
        <v>228</v>
      </c>
      <c r="DE18" s="680"/>
      <c r="DF18" s="680"/>
      <c r="DG18" s="680"/>
      <c r="DH18" s="680"/>
      <c r="DI18" s="680"/>
      <c r="DJ18" s="680"/>
      <c r="DK18" s="680"/>
      <c r="DL18" s="680"/>
      <c r="DM18" s="680"/>
      <c r="DN18" s="680"/>
      <c r="DO18" s="680"/>
      <c r="DP18" s="681"/>
      <c r="DQ18" s="688" t="s">
        <v>228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1247220</v>
      </c>
      <c r="S19" s="680"/>
      <c r="T19" s="680"/>
      <c r="U19" s="680"/>
      <c r="V19" s="680"/>
      <c r="W19" s="680"/>
      <c r="X19" s="680"/>
      <c r="Y19" s="681"/>
      <c r="Z19" s="682">
        <v>52.1</v>
      </c>
      <c r="AA19" s="682"/>
      <c r="AB19" s="682"/>
      <c r="AC19" s="682"/>
      <c r="AD19" s="683">
        <v>1247220</v>
      </c>
      <c r="AE19" s="683"/>
      <c r="AF19" s="683"/>
      <c r="AG19" s="683"/>
      <c r="AH19" s="683"/>
      <c r="AI19" s="683"/>
      <c r="AJ19" s="683"/>
      <c r="AK19" s="683"/>
      <c r="AL19" s="684">
        <v>84.7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146</v>
      </c>
      <c r="BH19" s="680"/>
      <c r="BI19" s="680"/>
      <c r="BJ19" s="680"/>
      <c r="BK19" s="680"/>
      <c r="BL19" s="680"/>
      <c r="BM19" s="680"/>
      <c r="BN19" s="681"/>
      <c r="BO19" s="682" t="s">
        <v>240</v>
      </c>
      <c r="BP19" s="682"/>
      <c r="BQ19" s="682"/>
      <c r="BR19" s="682"/>
      <c r="BS19" s="688" t="s">
        <v>228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228</v>
      </c>
      <c r="CS19" s="680"/>
      <c r="CT19" s="680"/>
      <c r="CU19" s="680"/>
      <c r="CV19" s="680"/>
      <c r="CW19" s="680"/>
      <c r="CX19" s="680"/>
      <c r="CY19" s="681"/>
      <c r="CZ19" s="682" t="s">
        <v>228</v>
      </c>
      <c r="DA19" s="682"/>
      <c r="DB19" s="682"/>
      <c r="DC19" s="682"/>
      <c r="DD19" s="688" t="s">
        <v>146</v>
      </c>
      <c r="DE19" s="680"/>
      <c r="DF19" s="680"/>
      <c r="DG19" s="680"/>
      <c r="DH19" s="680"/>
      <c r="DI19" s="680"/>
      <c r="DJ19" s="680"/>
      <c r="DK19" s="680"/>
      <c r="DL19" s="680"/>
      <c r="DM19" s="680"/>
      <c r="DN19" s="680"/>
      <c r="DO19" s="680"/>
      <c r="DP19" s="681"/>
      <c r="DQ19" s="688" t="s">
        <v>176</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152438</v>
      </c>
      <c r="S20" s="680"/>
      <c r="T20" s="680"/>
      <c r="U20" s="680"/>
      <c r="V20" s="680"/>
      <c r="W20" s="680"/>
      <c r="X20" s="680"/>
      <c r="Y20" s="681"/>
      <c r="Z20" s="682">
        <v>6.4</v>
      </c>
      <c r="AA20" s="682"/>
      <c r="AB20" s="682"/>
      <c r="AC20" s="682"/>
      <c r="AD20" s="683" t="s">
        <v>176</v>
      </c>
      <c r="AE20" s="683"/>
      <c r="AF20" s="683"/>
      <c r="AG20" s="683"/>
      <c r="AH20" s="683"/>
      <c r="AI20" s="683"/>
      <c r="AJ20" s="683"/>
      <c r="AK20" s="683"/>
      <c r="AL20" s="684" t="s">
        <v>228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176</v>
      </c>
      <c r="BH20" s="680"/>
      <c r="BI20" s="680"/>
      <c r="BJ20" s="680"/>
      <c r="BK20" s="680"/>
      <c r="BL20" s="680"/>
      <c r="BM20" s="680"/>
      <c r="BN20" s="681"/>
      <c r="BO20" s="682" t="s">
        <v>228</v>
      </c>
      <c r="BP20" s="682"/>
      <c r="BQ20" s="682"/>
      <c r="BR20" s="682"/>
      <c r="BS20" s="688" t="s">
        <v>228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2318456</v>
      </c>
      <c r="CS20" s="680"/>
      <c r="CT20" s="680"/>
      <c r="CU20" s="680"/>
      <c r="CV20" s="680"/>
      <c r="CW20" s="680"/>
      <c r="CX20" s="680"/>
      <c r="CY20" s="681"/>
      <c r="CZ20" s="682">
        <v>100</v>
      </c>
      <c r="DA20" s="682"/>
      <c r="DB20" s="682"/>
      <c r="DC20" s="682"/>
      <c r="DD20" s="688">
        <v>323065</v>
      </c>
      <c r="DE20" s="680"/>
      <c r="DF20" s="680"/>
      <c r="DG20" s="680"/>
      <c r="DH20" s="680"/>
      <c r="DI20" s="680"/>
      <c r="DJ20" s="680"/>
      <c r="DK20" s="680"/>
      <c r="DL20" s="680"/>
      <c r="DM20" s="680"/>
      <c r="DN20" s="680"/>
      <c r="DO20" s="680"/>
      <c r="DP20" s="681"/>
      <c r="DQ20" s="688">
        <v>1708028</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228</v>
      </c>
      <c r="S21" s="680"/>
      <c r="T21" s="680"/>
      <c r="U21" s="680"/>
      <c r="V21" s="680"/>
      <c r="W21" s="680"/>
      <c r="X21" s="680"/>
      <c r="Y21" s="681"/>
      <c r="Z21" s="682" t="s">
        <v>146</v>
      </c>
      <c r="AA21" s="682"/>
      <c r="AB21" s="682"/>
      <c r="AC21" s="682"/>
      <c r="AD21" s="683" t="s">
        <v>228</v>
      </c>
      <c r="AE21" s="683"/>
      <c r="AF21" s="683"/>
      <c r="AG21" s="683"/>
      <c r="AH21" s="683"/>
      <c r="AI21" s="683"/>
      <c r="AJ21" s="683"/>
      <c r="AK21" s="683"/>
      <c r="AL21" s="684" t="s">
        <v>228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228</v>
      </c>
      <c r="BH21" s="680"/>
      <c r="BI21" s="680"/>
      <c r="BJ21" s="680"/>
      <c r="BK21" s="680"/>
      <c r="BL21" s="680"/>
      <c r="BM21" s="680"/>
      <c r="BN21" s="681"/>
      <c r="BO21" s="682" t="s">
        <v>146</v>
      </c>
      <c r="BP21" s="682"/>
      <c r="BQ21" s="682"/>
      <c r="BR21" s="682"/>
      <c r="BS21" s="688" t="s">
        <v>228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1624537</v>
      </c>
      <c r="S22" s="680"/>
      <c r="T22" s="680"/>
      <c r="U22" s="680"/>
      <c r="V22" s="680"/>
      <c r="W22" s="680"/>
      <c r="X22" s="680"/>
      <c r="Y22" s="681"/>
      <c r="Z22" s="682">
        <v>67.900000000000006</v>
      </c>
      <c r="AA22" s="682"/>
      <c r="AB22" s="682"/>
      <c r="AC22" s="682"/>
      <c r="AD22" s="683">
        <v>1472099</v>
      </c>
      <c r="AE22" s="683"/>
      <c r="AF22" s="683"/>
      <c r="AG22" s="683"/>
      <c r="AH22" s="683"/>
      <c r="AI22" s="683"/>
      <c r="AJ22" s="683"/>
      <c r="AK22" s="683"/>
      <c r="AL22" s="684">
        <v>100</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228</v>
      </c>
      <c r="BH22" s="680"/>
      <c r="BI22" s="680"/>
      <c r="BJ22" s="680"/>
      <c r="BK22" s="680"/>
      <c r="BL22" s="680"/>
      <c r="BM22" s="680"/>
      <c r="BN22" s="681"/>
      <c r="BO22" s="682" t="s">
        <v>228</v>
      </c>
      <c r="BP22" s="682"/>
      <c r="BQ22" s="682"/>
      <c r="BR22" s="682"/>
      <c r="BS22" s="688" t="s">
        <v>228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t="s">
        <v>176</v>
      </c>
      <c r="S23" s="680"/>
      <c r="T23" s="680"/>
      <c r="U23" s="680"/>
      <c r="V23" s="680"/>
      <c r="W23" s="680"/>
      <c r="X23" s="680"/>
      <c r="Y23" s="681"/>
      <c r="Z23" s="682" t="s">
        <v>228</v>
      </c>
      <c r="AA23" s="682"/>
      <c r="AB23" s="682"/>
      <c r="AC23" s="682"/>
      <c r="AD23" s="683" t="s">
        <v>240</v>
      </c>
      <c r="AE23" s="683"/>
      <c r="AF23" s="683"/>
      <c r="AG23" s="683"/>
      <c r="AH23" s="683"/>
      <c r="AI23" s="683"/>
      <c r="AJ23" s="683"/>
      <c r="AK23" s="683"/>
      <c r="AL23" s="684" t="s">
        <v>228</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228</v>
      </c>
      <c r="BH23" s="680"/>
      <c r="BI23" s="680"/>
      <c r="BJ23" s="680"/>
      <c r="BK23" s="680"/>
      <c r="BL23" s="680"/>
      <c r="BM23" s="680"/>
      <c r="BN23" s="681"/>
      <c r="BO23" s="682" t="s">
        <v>228</v>
      </c>
      <c r="BP23" s="682"/>
      <c r="BQ23" s="682"/>
      <c r="BR23" s="682"/>
      <c r="BS23" s="688" t="s">
        <v>228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3785</v>
      </c>
      <c r="S24" s="680"/>
      <c r="T24" s="680"/>
      <c r="U24" s="680"/>
      <c r="V24" s="680"/>
      <c r="W24" s="680"/>
      <c r="X24" s="680"/>
      <c r="Y24" s="681"/>
      <c r="Z24" s="682">
        <v>0.2</v>
      </c>
      <c r="AA24" s="682"/>
      <c r="AB24" s="682"/>
      <c r="AC24" s="682"/>
      <c r="AD24" s="683" t="s">
        <v>228</v>
      </c>
      <c r="AE24" s="683"/>
      <c r="AF24" s="683"/>
      <c r="AG24" s="683"/>
      <c r="AH24" s="683"/>
      <c r="AI24" s="683"/>
      <c r="AJ24" s="683"/>
      <c r="AK24" s="683"/>
      <c r="AL24" s="684" t="s">
        <v>176</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146</v>
      </c>
      <c r="BH24" s="680"/>
      <c r="BI24" s="680"/>
      <c r="BJ24" s="680"/>
      <c r="BK24" s="680"/>
      <c r="BL24" s="680"/>
      <c r="BM24" s="680"/>
      <c r="BN24" s="681"/>
      <c r="BO24" s="682" t="s">
        <v>176</v>
      </c>
      <c r="BP24" s="682"/>
      <c r="BQ24" s="682"/>
      <c r="BR24" s="682"/>
      <c r="BS24" s="688" t="s">
        <v>228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660689</v>
      </c>
      <c r="CS24" s="669"/>
      <c r="CT24" s="669"/>
      <c r="CU24" s="669"/>
      <c r="CV24" s="669"/>
      <c r="CW24" s="669"/>
      <c r="CX24" s="669"/>
      <c r="CY24" s="670"/>
      <c r="CZ24" s="673">
        <v>28.5</v>
      </c>
      <c r="DA24" s="674"/>
      <c r="DB24" s="674"/>
      <c r="DC24" s="693"/>
      <c r="DD24" s="712">
        <v>570417</v>
      </c>
      <c r="DE24" s="669"/>
      <c r="DF24" s="669"/>
      <c r="DG24" s="669"/>
      <c r="DH24" s="669"/>
      <c r="DI24" s="669"/>
      <c r="DJ24" s="669"/>
      <c r="DK24" s="670"/>
      <c r="DL24" s="712">
        <v>546638</v>
      </c>
      <c r="DM24" s="669"/>
      <c r="DN24" s="669"/>
      <c r="DO24" s="669"/>
      <c r="DP24" s="669"/>
      <c r="DQ24" s="669"/>
      <c r="DR24" s="669"/>
      <c r="DS24" s="669"/>
      <c r="DT24" s="669"/>
      <c r="DU24" s="669"/>
      <c r="DV24" s="670"/>
      <c r="DW24" s="673">
        <v>35.799999999999997</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5475</v>
      </c>
      <c r="S25" s="680"/>
      <c r="T25" s="680"/>
      <c r="U25" s="680"/>
      <c r="V25" s="680"/>
      <c r="W25" s="680"/>
      <c r="X25" s="680"/>
      <c r="Y25" s="681"/>
      <c r="Z25" s="682">
        <v>0.2</v>
      </c>
      <c r="AA25" s="682"/>
      <c r="AB25" s="682"/>
      <c r="AC25" s="682"/>
      <c r="AD25" s="683">
        <v>173</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228</v>
      </c>
      <c r="BH25" s="680"/>
      <c r="BI25" s="680"/>
      <c r="BJ25" s="680"/>
      <c r="BK25" s="680"/>
      <c r="BL25" s="680"/>
      <c r="BM25" s="680"/>
      <c r="BN25" s="681"/>
      <c r="BO25" s="682" t="s">
        <v>176</v>
      </c>
      <c r="BP25" s="682"/>
      <c r="BQ25" s="682"/>
      <c r="BR25" s="682"/>
      <c r="BS25" s="688" t="s">
        <v>176</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346246</v>
      </c>
      <c r="CS25" s="715"/>
      <c r="CT25" s="715"/>
      <c r="CU25" s="715"/>
      <c r="CV25" s="715"/>
      <c r="CW25" s="715"/>
      <c r="CX25" s="715"/>
      <c r="CY25" s="716"/>
      <c r="CZ25" s="684">
        <v>14.9</v>
      </c>
      <c r="DA25" s="713"/>
      <c r="DB25" s="713"/>
      <c r="DC25" s="717"/>
      <c r="DD25" s="688">
        <v>333582</v>
      </c>
      <c r="DE25" s="715"/>
      <c r="DF25" s="715"/>
      <c r="DG25" s="715"/>
      <c r="DH25" s="715"/>
      <c r="DI25" s="715"/>
      <c r="DJ25" s="715"/>
      <c r="DK25" s="716"/>
      <c r="DL25" s="688">
        <v>310699</v>
      </c>
      <c r="DM25" s="715"/>
      <c r="DN25" s="715"/>
      <c r="DO25" s="715"/>
      <c r="DP25" s="715"/>
      <c r="DQ25" s="715"/>
      <c r="DR25" s="715"/>
      <c r="DS25" s="715"/>
      <c r="DT25" s="715"/>
      <c r="DU25" s="715"/>
      <c r="DV25" s="716"/>
      <c r="DW25" s="684">
        <v>20.3</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5021</v>
      </c>
      <c r="S26" s="680"/>
      <c r="T26" s="680"/>
      <c r="U26" s="680"/>
      <c r="V26" s="680"/>
      <c r="W26" s="680"/>
      <c r="X26" s="680"/>
      <c r="Y26" s="681"/>
      <c r="Z26" s="682">
        <v>0.2</v>
      </c>
      <c r="AA26" s="682"/>
      <c r="AB26" s="682"/>
      <c r="AC26" s="682"/>
      <c r="AD26" s="683" t="s">
        <v>228</v>
      </c>
      <c r="AE26" s="683"/>
      <c r="AF26" s="683"/>
      <c r="AG26" s="683"/>
      <c r="AH26" s="683"/>
      <c r="AI26" s="683"/>
      <c r="AJ26" s="683"/>
      <c r="AK26" s="683"/>
      <c r="AL26" s="684" t="s">
        <v>228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228</v>
      </c>
      <c r="BP26" s="682"/>
      <c r="BQ26" s="682"/>
      <c r="BR26" s="682"/>
      <c r="BS26" s="688" t="s">
        <v>228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200232</v>
      </c>
      <c r="CS26" s="680"/>
      <c r="CT26" s="680"/>
      <c r="CU26" s="680"/>
      <c r="CV26" s="680"/>
      <c r="CW26" s="680"/>
      <c r="CX26" s="680"/>
      <c r="CY26" s="681"/>
      <c r="CZ26" s="684">
        <v>8.6</v>
      </c>
      <c r="DA26" s="713"/>
      <c r="DB26" s="713"/>
      <c r="DC26" s="717"/>
      <c r="DD26" s="688">
        <v>189578</v>
      </c>
      <c r="DE26" s="680"/>
      <c r="DF26" s="680"/>
      <c r="DG26" s="680"/>
      <c r="DH26" s="680"/>
      <c r="DI26" s="680"/>
      <c r="DJ26" s="680"/>
      <c r="DK26" s="681"/>
      <c r="DL26" s="688" t="s">
        <v>240</v>
      </c>
      <c r="DM26" s="680"/>
      <c r="DN26" s="680"/>
      <c r="DO26" s="680"/>
      <c r="DP26" s="680"/>
      <c r="DQ26" s="680"/>
      <c r="DR26" s="680"/>
      <c r="DS26" s="680"/>
      <c r="DT26" s="680"/>
      <c r="DU26" s="680"/>
      <c r="DV26" s="681"/>
      <c r="DW26" s="684" t="s">
        <v>228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115508</v>
      </c>
      <c r="S27" s="680"/>
      <c r="T27" s="680"/>
      <c r="U27" s="680"/>
      <c r="V27" s="680"/>
      <c r="W27" s="680"/>
      <c r="X27" s="680"/>
      <c r="Y27" s="681"/>
      <c r="Z27" s="682">
        <v>4.8</v>
      </c>
      <c r="AA27" s="682"/>
      <c r="AB27" s="682"/>
      <c r="AC27" s="682"/>
      <c r="AD27" s="683" t="s">
        <v>146</v>
      </c>
      <c r="AE27" s="683"/>
      <c r="AF27" s="683"/>
      <c r="AG27" s="683"/>
      <c r="AH27" s="683"/>
      <c r="AI27" s="683"/>
      <c r="AJ27" s="683"/>
      <c r="AK27" s="683"/>
      <c r="AL27" s="684" t="s">
        <v>228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171764</v>
      </c>
      <c r="BH27" s="680"/>
      <c r="BI27" s="680"/>
      <c r="BJ27" s="680"/>
      <c r="BK27" s="680"/>
      <c r="BL27" s="680"/>
      <c r="BM27" s="680"/>
      <c r="BN27" s="681"/>
      <c r="BO27" s="682">
        <v>100</v>
      </c>
      <c r="BP27" s="682"/>
      <c r="BQ27" s="682"/>
      <c r="BR27" s="682"/>
      <c r="BS27" s="688" t="s">
        <v>228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109296</v>
      </c>
      <c r="CS27" s="715"/>
      <c r="CT27" s="715"/>
      <c r="CU27" s="715"/>
      <c r="CV27" s="715"/>
      <c r="CW27" s="715"/>
      <c r="CX27" s="715"/>
      <c r="CY27" s="716"/>
      <c r="CZ27" s="684">
        <v>4.7</v>
      </c>
      <c r="DA27" s="713"/>
      <c r="DB27" s="713"/>
      <c r="DC27" s="717"/>
      <c r="DD27" s="688">
        <v>33433</v>
      </c>
      <c r="DE27" s="715"/>
      <c r="DF27" s="715"/>
      <c r="DG27" s="715"/>
      <c r="DH27" s="715"/>
      <c r="DI27" s="715"/>
      <c r="DJ27" s="715"/>
      <c r="DK27" s="716"/>
      <c r="DL27" s="688">
        <v>32537</v>
      </c>
      <c r="DM27" s="715"/>
      <c r="DN27" s="715"/>
      <c r="DO27" s="715"/>
      <c r="DP27" s="715"/>
      <c r="DQ27" s="715"/>
      <c r="DR27" s="715"/>
      <c r="DS27" s="715"/>
      <c r="DT27" s="715"/>
      <c r="DU27" s="715"/>
      <c r="DV27" s="716"/>
      <c r="DW27" s="684">
        <v>2.1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228</v>
      </c>
      <c r="S28" s="680"/>
      <c r="T28" s="680"/>
      <c r="U28" s="680"/>
      <c r="V28" s="680"/>
      <c r="W28" s="680"/>
      <c r="X28" s="680"/>
      <c r="Y28" s="681"/>
      <c r="Z28" s="682" t="s">
        <v>228</v>
      </c>
      <c r="AA28" s="682"/>
      <c r="AB28" s="682"/>
      <c r="AC28" s="682"/>
      <c r="AD28" s="683" t="s">
        <v>176</v>
      </c>
      <c r="AE28" s="683"/>
      <c r="AF28" s="683"/>
      <c r="AG28" s="683"/>
      <c r="AH28" s="683"/>
      <c r="AI28" s="683"/>
      <c r="AJ28" s="683"/>
      <c r="AK28" s="683"/>
      <c r="AL28" s="684" t="s">
        <v>228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205147</v>
      </c>
      <c r="CS28" s="680"/>
      <c r="CT28" s="680"/>
      <c r="CU28" s="680"/>
      <c r="CV28" s="680"/>
      <c r="CW28" s="680"/>
      <c r="CX28" s="680"/>
      <c r="CY28" s="681"/>
      <c r="CZ28" s="684">
        <v>8.8000000000000007</v>
      </c>
      <c r="DA28" s="713"/>
      <c r="DB28" s="713"/>
      <c r="DC28" s="717"/>
      <c r="DD28" s="688">
        <v>203402</v>
      </c>
      <c r="DE28" s="680"/>
      <c r="DF28" s="680"/>
      <c r="DG28" s="680"/>
      <c r="DH28" s="680"/>
      <c r="DI28" s="680"/>
      <c r="DJ28" s="680"/>
      <c r="DK28" s="681"/>
      <c r="DL28" s="688">
        <v>203402</v>
      </c>
      <c r="DM28" s="680"/>
      <c r="DN28" s="680"/>
      <c r="DO28" s="680"/>
      <c r="DP28" s="680"/>
      <c r="DQ28" s="680"/>
      <c r="DR28" s="680"/>
      <c r="DS28" s="680"/>
      <c r="DT28" s="680"/>
      <c r="DU28" s="680"/>
      <c r="DV28" s="681"/>
      <c r="DW28" s="684">
        <v>13.3</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250396</v>
      </c>
      <c r="S29" s="680"/>
      <c r="T29" s="680"/>
      <c r="U29" s="680"/>
      <c r="V29" s="680"/>
      <c r="W29" s="680"/>
      <c r="X29" s="680"/>
      <c r="Y29" s="681"/>
      <c r="Z29" s="682">
        <v>10.5</v>
      </c>
      <c r="AA29" s="682"/>
      <c r="AB29" s="682"/>
      <c r="AC29" s="682"/>
      <c r="AD29" s="683" t="s">
        <v>228</v>
      </c>
      <c r="AE29" s="683"/>
      <c r="AF29" s="683"/>
      <c r="AG29" s="683"/>
      <c r="AH29" s="683"/>
      <c r="AI29" s="683"/>
      <c r="AJ29" s="683"/>
      <c r="AK29" s="683"/>
      <c r="AL29" s="684" t="s">
        <v>228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204496</v>
      </c>
      <c r="CS29" s="715"/>
      <c r="CT29" s="715"/>
      <c r="CU29" s="715"/>
      <c r="CV29" s="715"/>
      <c r="CW29" s="715"/>
      <c r="CX29" s="715"/>
      <c r="CY29" s="716"/>
      <c r="CZ29" s="684">
        <v>8.8000000000000007</v>
      </c>
      <c r="DA29" s="713"/>
      <c r="DB29" s="713"/>
      <c r="DC29" s="717"/>
      <c r="DD29" s="688">
        <v>202751</v>
      </c>
      <c r="DE29" s="715"/>
      <c r="DF29" s="715"/>
      <c r="DG29" s="715"/>
      <c r="DH29" s="715"/>
      <c r="DI29" s="715"/>
      <c r="DJ29" s="715"/>
      <c r="DK29" s="716"/>
      <c r="DL29" s="688">
        <v>202751</v>
      </c>
      <c r="DM29" s="715"/>
      <c r="DN29" s="715"/>
      <c r="DO29" s="715"/>
      <c r="DP29" s="715"/>
      <c r="DQ29" s="715"/>
      <c r="DR29" s="715"/>
      <c r="DS29" s="715"/>
      <c r="DT29" s="715"/>
      <c r="DU29" s="715"/>
      <c r="DV29" s="716"/>
      <c r="DW29" s="684">
        <v>13.3</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8861</v>
      </c>
      <c r="S30" s="680"/>
      <c r="T30" s="680"/>
      <c r="U30" s="680"/>
      <c r="V30" s="680"/>
      <c r="W30" s="680"/>
      <c r="X30" s="680"/>
      <c r="Y30" s="681"/>
      <c r="Z30" s="682">
        <v>0.4</v>
      </c>
      <c r="AA30" s="682"/>
      <c r="AB30" s="682"/>
      <c r="AC30" s="682"/>
      <c r="AD30" s="683" t="s">
        <v>228</v>
      </c>
      <c r="AE30" s="683"/>
      <c r="AF30" s="683"/>
      <c r="AG30" s="683"/>
      <c r="AH30" s="683"/>
      <c r="AI30" s="683"/>
      <c r="AJ30" s="683"/>
      <c r="AK30" s="683"/>
      <c r="AL30" s="684" t="s">
        <v>240</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v>
      </c>
      <c r="BH30" s="740"/>
      <c r="BI30" s="740"/>
      <c r="BJ30" s="740"/>
      <c r="BK30" s="740"/>
      <c r="BL30" s="740"/>
      <c r="BM30" s="674">
        <v>94.5</v>
      </c>
      <c r="BN30" s="740"/>
      <c r="BO30" s="740"/>
      <c r="BP30" s="740"/>
      <c r="BQ30" s="741"/>
      <c r="BR30" s="739">
        <v>98.7</v>
      </c>
      <c r="BS30" s="740"/>
      <c r="BT30" s="740"/>
      <c r="BU30" s="740"/>
      <c r="BV30" s="740"/>
      <c r="BW30" s="740"/>
      <c r="BX30" s="674">
        <v>93.8</v>
      </c>
      <c r="BY30" s="740"/>
      <c r="BZ30" s="740"/>
      <c r="CA30" s="740"/>
      <c r="CB30" s="741"/>
      <c r="CD30" s="744"/>
      <c r="CE30" s="745"/>
      <c r="CF30" s="694" t="s">
        <v>312</v>
      </c>
      <c r="CG30" s="695"/>
      <c r="CH30" s="695"/>
      <c r="CI30" s="695"/>
      <c r="CJ30" s="695"/>
      <c r="CK30" s="695"/>
      <c r="CL30" s="695"/>
      <c r="CM30" s="695"/>
      <c r="CN30" s="695"/>
      <c r="CO30" s="695"/>
      <c r="CP30" s="695"/>
      <c r="CQ30" s="696"/>
      <c r="CR30" s="679">
        <v>192734</v>
      </c>
      <c r="CS30" s="680"/>
      <c r="CT30" s="680"/>
      <c r="CU30" s="680"/>
      <c r="CV30" s="680"/>
      <c r="CW30" s="680"/>
      <c r="CX30" s="680"/>
      <c r="CY30" s="681"/>
      <c r="CZ30" s="684">
        <v>8.3000000000000007</v>
      </c>
      <c r="DA30" s="713"/>
      <c r="DB30" s="713"/>
      <c r="DC30" s="717"/>
      <c r="DD30" s="688">
        <v>190989</v>
      </c>
      <c r="DE30" s="680"/>
      <c r="DF30" s="680"/>
      <c r="DG30" s="680"/>
      <c r="DH30" s="680"/>
      <c r="DI30" s="680"/>
      <c r="DJ30" s="680"/>
      <c r="DK30" s="681"/>
      <c r="DL30" s="688">
        <v>190989</v>
      </c>
      <c r="DM30" s="680"/>
      <c r="DN30" s="680"/>
      <c r="DO30" s="680"/>
      <c r="DP30" s="680"/>
      <c r="DQ30" s="680"/>
      <c r="DR30" s="680"/>
      <c r="DS30" s="680"/>
      <c r="DT30" s="680"/>
      <c r="DU30" s="680"/>
      <c r="DV30" s="681"/>
      <c r="DW30" s="684">
        <v>12.5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11438</v>
      </c>
      <c r="S31" s="680"/>
      <c r="T31" s="680"/>
      <c r="U31" s="680"/>
      <c r="V31" s="680"/>
      <c r="W31" s="680"/>
      <c r="X31" s="680"/>
      <c r="Y31" s="681"/>
      <c r="Z31" s="682">
        <v>0.5</v>
      </c>
      <c r="AA31" s="682"/>
      <c r="AB31" s="682"/>
      <c r="AC31" s="682"/>
      <c r="AD31" s="683" t="s">
        <v>228</v>
      </c>
      <c r="AE31" s="683"/>
      <c r="AF31" s="683"/>
      <c r="AG31" s="683"/>
      <c r="AH31" s="683"/>
      <c r="AI31" s="683"/>
      <c r="AJ31" s="683"/>
      <c r="AK31" s="683"/>
      <c r="AL31" s="684" t="s">
        <v>240</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94.4</v>
      </c>
      <c r="BN31" s="737"/>
      <c r="BO31" s="737"/>
      <c r="BP31" s="737"/>
      <c r="BQ31" s="738"/>
      <c r="BR31" s="736">
        <v>98.8</v>
      </c>
      <c r="BS31" s="715"/>
      <c r="BT31" s="715"/>
      <c r="BU31" s="715"/>
      <c r="BV31" s="715"/>
      <c r="BW31" s="715"/>
      <c r="BX31" s="685">
        <v>92.9</v>
      </c>
      <c r="BY31" s="737"/>
      <c r="BZ31" s="737"/>
      <c r="CA31" s="737"/>
      <c r="CB31" s="738"/>
      <c r="CD31" s="744"/>
      <c r="CE31" s="745"/>
      <c r="CF31" s="694" t="s">
        <v>316</v>
      </c>
      <c r="CG31" s="695"/>
      <c r="CH31" s="695"/>
      <c r="CI31" s="695"/>
      <c r="CJ31" s="695"/>
      <c r="CK31" s="695"/>
      <c r="CL31" s="695"/>
      <c r="CM31" s="695"/>
      <c r="CN31" s="695"/>
      <c r="CO31" s="695"/>
      <c r="CP31" s="695"/>
      <c r="CQ31" s="696"/>
      <c r="CR31" s="679">
        <v>11762</v>
      </c>
      <c r="CS31" s="715"/>
      <c r="CT31" s="715"/>
      <c r="CU31" s="715"/>
      <c r="CV31" s="715"/>
      <c r="CW31" s="715"/>
      <c r="CX31" s="715"/>
      <c r="CY31" s="716"/>
      <c r="CZ31" s="684">
        <v>0.5</v>
      </c>
      <c r="DA31" s="713"/>
      <c r="DB31" s="713"/>
      <c r="DC31" s="717"/>
      <c r="DD31" s="688">
        <v>11762</v>
      </c>
      <c r="DE31" s="715"/>
      <c r="DF31" s="715"/>
      <c r="DG31" s="715"/>
      <c r="DH31" s="715"/>
      <c r="DI31" s="715"/>
      <c r="DJ31" s="715"/>
      <c r="DK31" s="716"/>
      <c r="DL31" s="688">
        <v>11762</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148611</v>
      </c>
      <c r="S32" s="680"/>
      <c r="T32" s="680"/>
      <c r="U32" s="680"/>
      <c r="V32" s="680"/>
      <c r="W32" s="680"/>
      <c r="X32" s="680"/>
      <c r="Y32" s="681"/>
      <c r="Z32" s="682">
        <v>6.2</v>
      </c>
      <c r="AA32" s="682"/>
      <c r="AB32" s="682"/>
      <c r="AC32" s="682"/>
      <c r="AD32" s="683" t="s">
        <v>228</v>
      </c>
      <c r="AE32" s="683"/>
      <c r="AF32" s="683"/>
      <c r="AG32" s="683"/>
      <c r="AH32" s="683"/>
      <c r="AI32" s="683"/>
      <c r="AJ32" s="683"/>
      <c r="AK32" s="683"/>
      <c r="AL32" s="684" t="s">
        <v>228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98.7</v>
      </c>
      <c r="BH32" s="749"/>
      <c r="BI32" s="749"/>
      <c r="BJ32" s="749"/>
      <c r="BK32" s="749"/>
      <c r="BL32" s="749"/>
      <c r="BM32" s="750">
        <v>93.3</v>
      </c>
      <c r="BN32" s="749"/>
      <c r="BO32" s="749"/>
      <c r="BP32" s="749"/>
      <c r="BQ32" s="751"/>
      <c r="BR32" s="748">
        <v>98.4</v>
      </c>
      <c r="BS32" s="749"/>
      <c r="BT32" s="749"/>
      <c r="BU32" s="749"/>
      <c r="BV32" s="749"/>
      <c r="BW32" s="749"/>
      <c r="BX32" s="750">
        <v>92.7</v>
      </c>
      <c r="BY32" s="749"/>
      <c r="BZ32" s="749"/>
      <c r="CA32" s="749"/>
      <c r="CB32" s="751"/>
      <c r="CD32" s="746"/>
      <c r="CE32" s="747"/>
      <c r="CF32" s="694" t="s">
        <v>319</v>
      </c>
      <c r="CG32" s="695"/>
      <c r="CH32" s="695"/>
      <c r="CI32" s="695"/>
      <c r="CJ32" s="695"/>
      <c r="CK32" s="695"/>
      <c r="CL32" s="695"/>
      <c r="CM32" s="695"/>
      <c r="CN32" s="695"/>
      <c r="CO32" s="695"/>
      <c r="CP32" s="695"/>
      <c r="CQ32" s="696"/>
      <c r="CR32" s="679">
        <v>651</v>
      </c>
      <c r="CS32" s="680"/>
      <c r="CT32" s="680"/>
      <c r="CU32" s="680"/>
      <c r="CV32" s="680"/>
      <c r="CW32" s="680"/>
      <c r="CX32" s="680"/>
      <c r="CY32" s="681"/>
      <c r="CZ32" s="684">
        <v>0</v>
      </c>
      <c r="DA32" s="713"/>
      <c r="DB32" s="713"/>
      <c r="DC32" s="717"/>
      <c r="DD32" s="688">
        <v>651</v>
      </c>
      <c r="DE32" s="680"/>
      <c r="DF32" s="680"/>
      <c r="DG32" s="680"/>
      <c r="DH32" s="680"/>
      <c r="DI32" s="680"/>
      <c r="DJ32" s="680"/>
      <c r="DK32" s="681"/>
      <c r="DL32" s="688">
        <v>651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26175</v>
      </c>
      <c r="S33" s="680"/>
      <c r="T33" s="680"/>
      <c r="U33" s="680"/>
      <c r="V33" s="680"/>
      <c r="W33" s="680"/>
      <c r="X33" s="680"/>
      <c r="Y33" s="681"/>
      <c r="Z33" s="682">
        <v>1.1000000000000001</v>
      </c>
      <c r="AA33" s="682"/>
      <c r="AB33" s="682"/>
      <c r="AC33" s="682"/>
      <c r="AD33" s="683" t="s">
        <v>176</v>
      </c>
      <c r="AE33" s="683"/>
      <c r="AF33" s="683"/>
      <c r="AG33" s="683"/>
      <c r="AH33" s="683"/>
      <c r="AI33" s="683"/>
      <c r="AJ33" s="683"/>
      <c r="AK33" s="683"/>
      <c r="AL33" s="684" t="s">
        <v>228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1333402</v>
      </c>
      <c r="CS33" s="715"/>
      <c r="CT33" s="715"/>
      <c r="CU33" s="715"/>
      <c r="CV33" s="715"/>
      <c r="CW33" s="715"/>
      <c r="CX33" s="715"/>
      <c r="CY33" s="716"/>
      <c r="CZ33" s="684">
        <v>57.5</v>
      </c>
      <c r="DA33" s="713"/>
      <c r="DB33" s="713"/>
      <c r="DC33" s="717"/>
      <c r="DD33" s="688">
        <v>1029051</v>
      </c>
      <c r="DE33" s="715"/>
      <c r="DF33" s="715"/>
      <c r="DG33" s="715"/>
      <c r="DH33" s="715"/>
      <c r="DI33" s="715"/>
      <c r="DJ33" s="715"/>
      <c r="DK33" s="716"/>
      <c r="DL33" s="688">
        <v>752058</v>
      </c>
      <c r="DM33" s="715"/>
      <c r="DN33" s="715"/>
      <c r="DO33" s="715"/>
      <c r="DP33" s="715"/>
      <c r="DQ33" s="715"/>
      <c r="DR33" s="715"/>
      <c r="DS33" s="715"/>
      <c r="DT33" s="715"/>
      <c r="DU33" s="715"/>
      <c r="DV33" s="716"/>
      <c r="DW33" s="684">
        <v>49.3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95115</v>
      </c>
      <c r="S34" s="680"/>
      <c r="T34" s="680"/>
      <c r="U34" s="680"/>
      <c r="V34" s="680"/>
      <c r="W34" s="680"/>
      <c r="X34" s="680"/>
      <c r="Y34" s="681"/>
      <c r="Z34" s="682">
        <v>4</v>
      </c>
      <c r="AA34" s="682"/>
      <c r="AB34" s="682"/>
      <c r="AC34" s="682"/>
      <c r="AD34" s="683">
        <v>4</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432021</v>
      </c>
      <c r="CS34" s="680"/>
      <c r="CT34" s="680"/>
      <c r="CU34" s="680"/>
      <c r="CV34" s="680"/>
      <c r="CW34" s="680"/>
      <c r="CX34" s="680"/>
      <c r="CY34" s="681"/>
      <c r="CZ34" s="684">
        <v>18.600000000000001</v>
      </c>
      <c r="DA34" s="713"/>
      <c r="DB34" s="713"/>
      <c r="DC34" s="717"/>
      <c r="DD34" s="688">
        <v>347793</v>
      </c>
      <c r="DE34" s="680"/>
      <c r="DF34" s="680"/>
      <c r="DG34" s="680"/>
      <c r="DH34" s="680"/>
      <c r="DI34" s="680"/>
      <c r="DJ34" s="680"/>
      <c r="DK34" s="681"/>
      <c r="DL34" s="688">
        <v>258594</v>
      </c>
      <c r="DM34" s="680"/>
      <c r="DN34" s="680"/>
      <c r="DO34" s="680"/>
      <c r="DP34" s="680"/>
      <c r="DQ34" s="680"/>
      <c r="DR34" s="680"/>
      <c r="DS34" s="680"/>
      <c r="DT34" s="680"/>
      <c r="DU34" s="680"/>
      <c r="DV34" s="681"/>
      <c r="DW34" s="684">
        <v>16.899999999999999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97000</v>
      </c>
      <c r="S35" s="680"/>
      <c r="T35" s="680"/>
      <c r="U35" s="680"/>
      <c r="V35" s="680"/>
      <c r="W35" s="680"/>
      <c r="X35" s="680"/>
      <c r="Y35" s="681"/>
      <c r="Z35" s="682">
        <v>4.0999999999999996</v>
      </c>
      <c r="AA35" s="682"/>
      <c r="AB35" s="682"/>
      <c r="AC35" s="682"/>
      <c r="AD35" s="683" t="s">
        <v>228</v>
      </c>
      <c r="AE35" s="683"/>
      <c r="AF35" s="683"/>
      <c r="AG35" s="683"/>
      <c r="AH35" s="683"/>
      <c r="AI35" s="683"/>
      <c r="AJ35" s="683"/>
      <c r="AK35" s="683"/>
      <c r="AL35" s="684" t="s">
        <v>176</v>
      </c>
      <c r="AM35" s="685"/>
      <c r="AN35" s="685"/>
      <c r="AO35" s="686"/>
      <c r="AP35" s="234"/>
      <c r="AQ35" s="752" t="s">
        <v>327</v>
      </c>
      <c r="AR35" s="753"/>
      <c r="AS35" s="753"/>
      <c r="AT35" s="753"/>
      <c r="AU35" s="753"/>
      <c r="AV35" s="753"/>
      <c r="AW35" s="753"/>
      <c r="AX35" s="753"/>
      <c r="AY35" s="754"/>
      <c r="AZ35" s="668">
        <v>314304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11796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17602</v>
      </c>
      <c r="CS35" s="715"/>
      <c r="CT35" s="715"/>
      <c r="CU35" s="715"/>
      <c r="CV35" s="715"/>
      <c r="CW35" s="715"/>
      <c r="CX35" s="715"/>
      <c r="CY35" s="716"/>
      <c r="CZ35" s="684">
        <v>0.8</v>
      </c>
      <c r="DA35" s="713"/>
      <c r="DB35" s="713"/>
      <c r="DC35" s="717"/>
      <c r="DD35" s="688">
        <v>14481</v>
      </c>
      <c r="DE35" s="715"/>
      <c r="DF35" s="715"/>
      <c r="DG35" s="715"/>
      <c r="DH35" s="715"/>
      <c r="DI35" s="715"/>
      <c r="DJ35" s="715"/>
      <c r="DK35" s="716"/>
      <c r="DL35" s="688">
        <v>8874</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228</v>
      </c>
      <c r="AA36" s="682"/>
      <c r="AB36" s="682"/>
      <c r="AC36" s="682"/>
      <c r="AD36" s="683" t="s">
        <v>228</v>
      </c>
      <c r="AE36" s="683"/>
      <c r="AF36" s="683"/>
      <c r="AG36" s="683"/>
      <c r="AH36" s="683"/>
      <c r="AI36" s="683"/>
      <c r="AJ36" s="683"/>
      <c r="AK36" s="683"/>
      <c r="AL36" s="684" t="s">
        <v>228</v>
      </c>
      <c r="AM36" s="685"/>
      <c r="AN36" s="685"/>
      <c r="AO36" s="686"/>
      <c r="AQ36" s="756" t="s">
        <v>331</v>
      </c>
      <c r="AR36" s="757"/>
      <c r="AS36" s="757"/>
      <c r="AT36" s="757"/>
      <c r="AU36" s="757"/>
      <c r="AV36" s="757"/>
      <c r="AW36" s="757"/>
      <c r="AX36" s="757"/>
      <c r="AY36" s="758"/>
      <c r="AZ36" s="679">
        <v>117081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6591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456278</v>
      </c>
      <c r="CS36" s="680"/>
      <c r="CT36" s="680"/>
      <c r="CU36" s="680"/>
      <c r="CV36" s="680"/>
      <c r="CW36" s="680"/>
      <c r="CX36" s="680"/>
      <c r="CY36" s="681"/>
      <c r="CZ36" s="684">
        <v>19.7</v>
      </c>
      <c r="DA36" s="713"/>
      <c r="DB36" s="713"/>
      <c r="DC36" s="717"/>
      <c r="DD36" s="688">
        <v>344122</v>
      </c>
      <c r="DE36" s="680"/>
      <c r="DF36" s="680"/>
      <c r="DG36" s="680"/>
      <c r="DH36" s="680"/>
      <c r="DI36" s="680"/>
      <c r="DJ36" s="680"/>
      <c r="DK36" s="681"/>
      <c r="DL36" s="688">
        <v>309960</v>
      </c>
      <c r="DM36" s="680"/>
      <c r="DN36" s="680"/>
      <c r="DO36" s="680"/>
      <c r="DP36" s="680"/>
      <c r="DQ36" s="680"/>
      <c r="DR36" s="680"/>
      <c r="DS36" s="680"/>
      <c r="DT36" s="680"/>
      <c r="DU36" s="680"/>
      <c r="DV36" s="681"/>
      <c r="DW36" s="684">
        <v>20.3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54700</v>
      </c>
      <c r="S37" s="680"/>
      <c r="T37" s="680"/>
      <c r="U37" s="680"/>
      <c r="V37" s="680"/>
      <c r="W37" s="680"/>
      <c r="X37" s="680"/>
      <c r="Y37" s="681"/>
      <c r="Z37" s="682">
        <v>2.2999999999999998</v>
      </c>
      <c r="AA37" s="682"/>
      <c r="AB37" s="682"/>
      <c r="AC37" s="682"/>
      <c r="AD37" s="683" t="s">
        <v>228</v>
      </c>
      <c r="AE37" s="683"/>
      <c r="AF37" s="683"/>
      <c r="AG37" s="683"/>
      <c r="AH37" s="683"/>
      <c r="AI37" s="683"/>
      <c r="AJ37" s="683"/>
      <c r="AK37" s="683"/>
      <c r="AL37" s="684" t="s">
        <v>228</v>
      </c>
      <c r="AM37" s="685"/>
      <c r="AN37" s="685"/>
      <c r="AO37" s="686"/>
      <c r="AQ37" s="756" t="s">
        <v>335</v>
      </c>
      <c r="AR37" s="757"/>
      <c r="AS37" s="757"/>
      <c r="AT37" s="757"/>
      <c r="AU37" s="757"/>
      <c r="AV37" s="757"/>
      <c r="AW37" s="757"/>
      <c r="AX37" s="757"/>
      <c r="AY37" s="758"/>
      <c r="AZ37" s="679">
        <v>29106</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401</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310044</v>
      </c>
      <c r="CS37" s="715"/>
      <c r="CT37" s="715"/>
      <c r="CU37" s="715"/>
      <c r="CV37" s="715"/>
      <c r="CW37" s="715"/>
      <c r="CX37" s="715"/>
      <c r="CY37" s="716"/>
      <c r="CZ37" s="684">
        <v>13.4</v>
      </c>
      <c r="DA37" s="713"/>
      <c r="DB37" s="713"/>
      <c r="DC37" s="717"/>
      <c r="DD37" s="688">
        <v>224602</v>
      </c>
      <c r="DE37" s="715"/>
      <c r="DF37" s="715"/>
      <c r="DG37" s="715"/>
      <c r="DH37" s="715"/>
      <c r="DI37" s="715"/>
      <c r="DJ37" s="715"/>
      <c r="DK37" s="716"/>
      <c r="DL37" s="688">
        <v>217907</v>
      </c>
      <c r="DM37" s="715"/>
      <c r="DN37" s="715"/>
      <c r="DO37" s="715"/>
      <c r="DP37" s="715"/>
      <c r="DQ37" s="715"/>
      <c r="DR37" s="715"/>
      <c r="DS37" s="715"/>
      <c r="DT37" s="715"/>
      <c r="DU37" s="715"/>
      <c r="DV37" s="716"/>
      <c r="DW37" s="684">
        <v>14.3</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2391922</v>
      </c>
      <c r="S38" s="760"/>
      <c r="T38" s="760"/>
      <c r="U38" s="760"/>
      <c r="V38" s="760"/>
      <c r="W38" s="760"/>
      <c r="X38" s="760"/>
      <c r="Y38" s="761"/>
      <c r="Z38" s="762">
        <v>100</v>
      </c>
      <c r="AA38" s="762"/>
      <c r="AB38" s="762"/>
      <c r="AC38" s="762"/>
      <c r="AD38" s="763">
        <v>1472276</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23696</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650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290608</v>
      </c>
      <c r="CS38" s="680"/>
      <c r="CT38" s="680"/>
      <c r="CU38" s="680"/>
      <c r="CV38" s="680"/>
      <c r="CW38" s="680"/>
      <c r="CX38" s="680"/>
      <c r="CY38" s="681"/>
      <c r="CZ38" s="684">
        <v>12.5</v>
      </c>
      <c r="DA38" s="713"/>
      <c r="DB38" s="713"/>
      <c r="DC38" s="717"/>
      <c r="DD38" s="688">
        <v>264371</v>
      </c>
      <c r="DE38" s="680"/>
      <c r="DF38" s="680"/>
      <c r="DG38" s="680"/>
      <c r="DH38" s="680"/>
      <c r="DI38" s="680"/>
      <c r="DJ38" s="680"/>
      <c r="DK38" s="681"/>
      <c r="DL38" s="688">
        <v>174630</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146</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117453</v>
      </c>
      <c r="CS39" s="715"/>
      <c r="CT39" s="715"/>
      <c r="CU39" s="715"/>
      <c r="CV39" s="715"/>
      <c r="CW39" s="715"/>
      <c r="CX39" s="715"/>
      <c r="CY39" s="716"/>
      <c r="CZ39" s="684">
        <v>5.0999999999999996</v>
      </c>
      <c r="DA39" s="713"/>
      <c r="DB39" s="713"/>
      <c r="DC39" s="717"/>
      <c r="DD39" s="688">
        <v>58184</v>
      </c>
      <c r="DE39" s="715"/>
      <c r="DF39" s="715"/>
      <c r="DG39" s="715"/>
      <c r="DH39" s="715"/>
      <c r="DI39" s="715"/>
      <c r="DJ39" s="715"/>
      <c r="DK39" s="716"/>
      <c r="DL39" s="688" t="s">
        <v>228</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42935</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228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19440</v>
      </c>
      <c r="CS40" s="680"/>
      <c r="CT40" s="680"/>
      <c r="CU40" s="680"/>
      <c r="CV40" s="680"/>
      <c r="CW40" s="680"/>
      <c r="CX40" s="680"/>
      <c r="CY40" s="681"/>
      <c r="CZ40" s="684">
        <v>0.8</v>
      </c>
      <c r="DA40" s="713"/>
      <c r="DB40" s="713"/>
      <c r="DC40" s="717"/>
      <c r="DD40" s="688">
        <v>100</v>
      </c>
      <c r="DE40" s="680"/>
      <c r="DF40" s="680"/>
      <c r="DG40" s="680"/>
      <c r="DH40" s="680"/>
      <c r="DI40" s="680"/>
      <c r="DJ40" s="680"/>
      <c r="DK40" s="681"/>
      <c r="DL40" s="688" t="s">
        <v>240</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101486</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321</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146</v>
      </c>
      <c r="DA41" s="713"/>
      <c r="DB41" s="713"/>
      <c r="DC41" s="717"/>
      <c r="DD41" s="688" t="s">
        <v>228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324365</v>
      </c>
      <c r="CS42" s="680"/>
      <c r="CT42" s="680"/>
      <c r="CU42" s="680"/>
      <c r="CV42" s="680"/>
      <c r="CW42" s="680"/>
      <c r="CX42" s="680"/>
      <c r="CY42" s="681"/>
      <c r="CZ42" s="684">
        <v>14</v>
      </c>
      <c r="DA42" s="685"/>
      <c r="DB42" s="685"/>
      <c r="DC42" s="780"/>
      <c r="DD42" s="688">
        <v>108560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13643</v>
      </c>
      <c r="CS43" s="715"/>
      <c r="CT43" s="715"/>
      <c r="CU43" s="715"/>
      <c r="CV43" s="715"/>
      <c r="CW43" s="715"/>
      <c r="CX43" s="715"/>
      <c r="CY43" s="716"/>
      <c r="CZ43" s="684">
        <v>0.6</v>
      </c>
      <c r="DA43" s="713"/>
      <c r="DB43" s="713"/>
      <c r="DC43" s="717"/>
      <c r="DD43" s="688">
        <v>13643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323065</v>
      </c>
      <c r="CS44" s="680"/>
      <c r="CT44" s="680"/>
      <c r="CU44" s="680"/>
      <c r="CV44" s="680"/>
      <c r="CW44" s="680"/>
      <c r="CX44" s="680"/>
      <c r="CY44" s="681"/>
      <c r="CZ44" s="684">
        <v>13.9</v>
      </c>
      <c r="DA44" s="685"/>
      <c r="DB44" s="685"/>
      <c r="DC44" s="780"/>
      <c r="DD44" s="688">
        <v>107460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85128</v>
      </c>
      <c r="CS45" s="715"/>
      <c r="CT45" s="715"/>
      <c r="CU45" s="715"/>
      <c r="CV45" s="715"/>
      <c r="CW45" s="715"/>
      <c r="CX45" s="715"/>
      <c r="CY45" s="716"/>
      <c r="CZ45" s="684">
        <v>3.7</v>
      </c>
      <c r="DA45" s="713"/>
      <c r="DB45" s="713"/>
      <c r="DC45" s="717"/>
      <c r="DD45" s="688">
        <v>7104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224207</v>
      </c>
      <c r="CS46" s="680"/>
      <c r="CT46" s="680"/>
      <c r="CU46" s="680"/>
      <c r="CV46" s="680"/>
      <c r="CW46" s="680"/>
      <c r="CX46" s="680"/>
      <c r="CY46" s="681"/>
      <c r="CZ46" s="684">
        <v>9.6999999999999993</v>
      </c>
      <c r="DA46" s="685"/>
      <c r="DB46" s="685"/>
      <c r="DC46" s="780"/>
      <c r="DD46" s="688">
        <v>98526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1300</v>
      </c>
      <c r="CS47" s="715"/>
      <c r="CT47" s="715"/>
      <c r="CU47" s="715"/>
      <c r="CV47" s="715"/>
      <c r="CW47" s="715"/>
      <c r="CX47" s="715"/>
      <c r="CY47" s="716"/>
      <c r="CZ47" s="684">
        <v>0.1</v>
      </c>
      <c r="DA47" s="713"/>
      <c r="DB47" s="713"/>
      <c r="DC47" s="717"/>
      <c r="DD47" s="688">
        <v>1100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146</v>
      </c>
      <c r="CS48" s="680"/>
      <c r="CT48" s="680"/>
      <c r="CU48" s="680"/>
      <c r="CV48" s="680"/>
      <c r="CW48" s="680"/>
      <c r="CX48" s="680"/>
      <c r="CY48" s="681"/>
      <c r="CZ48" s="684" t="s">
        <v>240</v>
      </c>
      <c r="DA48" s="685"/>
      <c r="DB48" s="685"/>
      <c r="DC48" s="780"/>
      <c r="DD48" s="688" t="s">
        <v>228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2318456</v>
      </c>
      <c r="CS49" s="749"/>
      <c r="CT49" s="749"/>
      <c r="CU49" s="749"/>
      <c r="CV49" s="749"/>
      <c r="CW49" s="749"/>
      <c r="CX49" s="749"/>
      <c r="CY49" s="781"/>
      <c r="CZ49" s="764">
        <v>100</v>
      </c>
      <c r="DA49" s="782"/>
      <c r="DB49" s="782"/>
      <c r="DC49" s="783"/>
      <c r="DD49" s="784">
        <v>1708028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FWIMzkFyGQdMEvNF4UQU0HHKuaBg00ZNTNtSisuMNL1BB8XPlF0NdTiG6s/rTAwy8nvU4D8Yy7qvCAukIzv/Q==" saltValue="m7erSpXJ0hG4xoz6kpGZ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33" sqref="AA33:AE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2392</v>
      </c>
      <c r="R7" s="815"/>
      <c r="S7" s="815"/>
      <c r="T7" s="815"/>
      <c r="U7" s="815"/>
      <c r="V7" s="815">
        <v>2318</v>
      </c>
      <c r="W7" s="815"/>
      <c r="X7" s="815"/>
      <c r="Y7" s="815"/>
      <c r="Z7" s="815"/>
      <c r="AA7" s="815">
        <f>+Q7-V7</f>
        <v>74</v>
      </c>
      <c r="AB7" s="815"/>
      <c r="AC7" s="815"/>
      <c r="AD7" s="815"/>
      <c r="AE7" s="816"/>
      <c r="AF7" s="817">
        <v>61</v>
      </c>
      <c r="AG7" s="818"/>
      <c r="AH7" s="818"/>
      <c r="AI7" s="818"/>
      <c r="AJ7" s="819"/>
      <c r="AK7" s="854">
        <v>144</v>
      </c>
      <c r="AL7" s="855"/>
      <c r="AM7" s="855"/>
      <c r="AN7" s="855"/>
      <c r="AO7" s="855"/>
      <c r="AP7" s="855">
        <v>1337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-9</v>
      </c>
      <c r="CI7" s="852"/>
      <c r="CJ7" s="852"/>
      <c r="CK7" s="852"/>
      <c r="CL7" s="853"/>
      <c r="CM7" s="851">
        <v>28</v>
      </c>
      <c r="CN7" s="852"/>
      <c r="CO7" s="852"/>
      <c r="CP7" s="852"/>
      <c r="CQ7" s="853"/>
      <c r="CR7" s="851">
        <v>128</v>
      </c>
      <c r="CS7" s="852"/>
      <c r="CT7" s="852"/>
      <c r="CU7" s="852"/>
      <c r="CV7" s="853"/>
      <c r="CW7" s="851" t="s">
        <v>603</v>
      </c>
      <c r="CX7" s="852"/>
      <c r="CY7" s="852"/>
      <c r="CZ7" s="852"/>
      <c r="DA7" s="853"/>
      <c r="DB7" s="851" t="s">
        <v>603</v>
      </c>
      <c r="DC7" s="852"/>
      <c r="DD7" s="852"/>
      <c r="DE7" s="852"/>
      <c r="DF7" s="853"/>
      <c r="DG7" s="851" t="s">
        <v>603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586</v>
      </c>
      <c r="BT8" s="849"/>
      <c r="BU8" s="849"/>
      <c r="BV8" s="849"/>
      <c r="BW8" s="849"/>
      <c r="BX8" s="849"/>
      <c r="BY8" s="849"/>
      <c r="BZ8" s="849"/>
      <c r="CA8" s="849"/>
      <c r="CB8" s="849"/>
      <c r="CC8" s="849"/>
      <c r="CD8" s="849"/>
      <c r="CE8" s="849"/>
      <c r="CF8" s="849"/>
      <c r="CG8" s="850"/>
      <c r="CH8" s="861">
        <v>-150</v>
      </c>
      <c r="CI8" s="862"/>
      <c r="CJ8" s="862"/>
      <c r="CK8" s="862"/>
      <c r="CL8" s="863"/>
      <c r="CM8" s="861">
        <v>53</v>
      </c>
      <c r="CN8" s="862"/>
      <c r="CO8" s="862"/>
      <c r="CP8" s="862"/>
      <c r="CQ8" s="863"/>
      <c r="CR8" s="861">
        <v>2</v>
      </c>
      <c r="CS8" s="862"/>
      <c r="CT8" s="862"/>
      <c r="CU8" s="862"/>
      <c r="CV8" s="863"/>
      <c r="CW8" s="867">
        <v>24</v>
      </c>
      <c r="CX8" s="868"/>
      <c r="CY8" s="868"/>
      <c r="CZ8" s="868"/>
      <c r="DA8" s="869"/>
      <c r="DB8" s="861" t="s">
        <v>603</v>
      </c>
      <c r="DC8" s="862"/>
      <c r="DD8" s="862"/>
      <c r="DE8" s="862"/>
      <c r="DF8" s="863"/>
      <c r="DG8" s="861" t="s">
        <v>603</v>
      </c>
      <c r="DH8" s="862"/>
      <c r="DI8" s="862"/>
      <c r="DJ8" s="862"/>
      <c r="DK8" s="863"/>
      <c r="DL8" s="861" t="s">
        <v>582</v>
      </c>
      <c r="DM8" s="862"/>
      <c r="DN8" s="862"/>
      <c r="DO8" s="862"/>
      <c r="DP8" s="863"/>
      <c r="DQ8" s="861" t="s">
        <v>582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70"/>
      <c r="R22" s="871"/>
      <c r="S22" s="871"/>
      <c r="T22" s="871"/>
      <c r="U22" s="871"/>
      <c r="V22" s="871"/>
      <c r="W22" s="871"/>
      <c r="X22" s="871"/>
      <c r="Y22" s="871"/>
      <c r="Z22" s="871"/>
      <c r="AA22" s="871"/>
      <c r="AB22" s="871"/>
      <c r="AC22" s="871"/>
      <c r="AD22" s="871"/>
      <c r="AE22" s="872"/>
      <c r="AF22" s="841"/>
      <c r="AG22" s="842"/>
      <c r="AH22" s="842"/>
      <c r="AI22" s="842"/>
      <c r="AJ22" s="843"/>
      <c r="AK22" s="885"/>
      <c r="AL22" s="886"/>
      <c r="AM22" s="886"/>
      <c r="AN22" s="886"/>
      <c r="AO22" s="886"/>
      <c r="AP22" s="886"/>
      <c r="AQ22" s="886"/>
      <c r="AR22" s="886"/>
      <c r="AS22" s="886"/>
      <c r="AT22" s="886"/>
      <c r="AU22" s="887"/>
      <c r="AV22" s="887"/>
      <c r="AW22" s="887"/>
      <c r="AX22" s="887"/>
      <c r="AY22" s="888"/>
      <c r="AZ22" s="889" t="s">
        <v>386</v>
      </c>
      <c r="BA22" s="889"/>
      <c r="BB22" s="889"/>
      <c r="BC22" s="889"/>
      <c r="BD22" s="89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3" t="s">
        <v>388</v>
      </c>
      <c r="C23" s="874"/>
      <c r="D23" s="874"/>
      <c r="E23" s="874"/>
      <c r="F23" s="874"/>
      <c r="G23" s="874"/>
      <c r="H23" s="874"/>
      <c r="I23" s="874"/>
      <c r="J23" s="874"/>
      <c r="K23" s="874"/>
      <c r="L23" s="874"/>
      <c r="M23" s="874"/>
      <c r="N23" s="874"/>
      <c r="O23" s="874"/>
      <c r="P23" s="875"/>
      <c r="Q23" s="876">
        <f>+SUM(Q7:U22)</f>
        <v>2392</v>
      </c>
      <c r="R23" s="877"/>
      <c r="S23" s="877"/>
      <c r="T23" s="877"/>
      <c r="U23" s="877"/>
      <c r="V23" s="876">
        <f>+SUM(V7:Z22)</f>
        <v>2318</v>
      </c>
      <c r="W23" s="877"/>
      <c r="X23" s="877"/>
      <c r="Y23" s="877"/>
      <c r="Z23" s="877"/>
      <c r="AA23" s="877">
        <f>+SUM(AA7:AE22)</f>
        <v>74</v>
      </c>
      <c r="AB23" s="877"/>
      <c r="AC23" s="877"/>
      <c r="AD23" s="877"/>
      <c r="AE23" s="878"/>
      <c r="AF23" s="879">
        <v>61</v>
      </c>
      <c r="AG23" s="877"/>
      <c r="AH23" s="877"/>
      <c r="AI23" s="877"/>
      <c r="AJ23" s="880"/>
      <c r="AK23" s="881"/>
      <c r="AL23" s="882"/>
      <c r="AM23" s="882"/>
      <c r="AN23" s="882"/>
      <c r="AO23" s="882"/>
      <c r="AP23" s="877">
        <f>+SUM(AP7:AT22)</f>
        <v>1337</v>
      </c>
      <c r="AQ23" s="877"/>
      <c r="AR23" s="877"/>
      <c r="AS23" s="877"/>
      <c r="AT23" s="877"/>
      <c r="AU23" s="883"/>
      <c r="AV23" s="883"/>
      <c r="AW23" s="883"/>
      <c r="AX23" s="883"/>
      <c r="AY23" s="884"/>
      <c r="AZ23" s="892" t="s">
        <v>389</v>
      </c>
      <c r="BA23" s="893"/>
      <c r="BB23" s="893"/>
      <c r="BC23" s="893"/>
      <c r="BD23" s="894"/>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91" t="s">
        <v>390</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5" t="s">
        <v>395</v>
      </c>
      <c r="AG26" s="896"/>
      <c r="AH26" s="896"/>
      <c r="AI26" s="896"/>
      <c r="AJ26" s="897"/>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8"/>
      <c r="AG27" s="899"/>
      <c r="AH27" s="899"/>
      <c r="AI27" s="899"/>
      <c r="AJ27" s="900"/>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604</v>
      </c>
      <c r="C28" s="812"/>
      <c r="D28" s="812"/>
      <c r="E28" s="812"/>
      <c r="F28" s="812"/>
      <c r="G28" s="812"/>
      <c r="H28" s="812"/>
      <c r="I28" s="812"/>
      <c r="J28" s="812"/>
      <c r="K28" s="812"/>
      <c r="L28" s="812"/>
      <c r="M28" s="812"/>
      <c r="N28" s="812"/>
      <c r="O28" s="812"/>
      <c r="P28" s="813"/>
      <c r="Q28" s="905">
        <v>350</v>
      </c>
      <c r="R28" s="906"/>
      <c r="S28" s="906"/>
      <c r="T28" s="906"/>
      <c r="U28" s="906"/>
      <c r="V28" s="906">
        <v>338</v>
      </c>
      <c r="W28" s="906"/>
      <c r="X28" s="906"/>
      <c r="Y28" s="906"/>
      <c r="Z28" s="906"/>
      <c r="AA28" s="907">
        <f>+Q28-V28</f>
        <v>12</v>
      </c>
      <c r="AB28" s="907"/>
      <c r="AC28" s="907"/>
      <c r="AD28" s="907"/>
      <c r="AE28" s="908"/>
      <c r="AF28" s="909">
        <v>12</v>
      </c>
      <c r="AG28" s="907"/>
      <c r="AH28" s="907"/>
      <c r="AI28" s="907"/>
      <c r="AJ28" s="910"/>
      <c r="AK28" s="911">
        <v>31</v>
      </c>
      <c r="AL28" s="901"/>
      <c r="AM28" s="901"/>
      <c r="AN28" s="901"/>
      <c r="AO28" s="901"/>
      <c r="AP28" s="901" t="s">
        <v>583</v>
      </c>
      <c r="AQ28" s="901"/>
      <c r="AR28" s="901"/>
      <c r="AS28" s="901"/>
      <c r="AT28" s="901"/>
      <c r="AU28" s="901" t="s">
        <v>595</v>
      </c>
      <c r="AV28" s="901"/>
      <c r="AW28" s="901"/>
      <c r="AX28" s="901"/>
      <c r="AY28" s="901"/>
      <c r="AZ28" s="902" t="s">
        <v>581</v>
      </c>
      <c r="BA28" s="902"/>
      <c r="BB28" s="902"/>
      <c r="BC28" s="902"/>
      <c r="BD28" s="902"/>
      <c r="BE28" s="903"/>
      <c r="BF28" s="903"/>
      <c r="BG28" s="903"/>
      <c r="BH28" s="903"/>
      <c r="BI28" s="904"/>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605</v>
      </c>
      <c r="C29" s="836"/>
      <c r="D29" s="836"/>
      <c r="E29" s="836"/>
      <c r="F29" s="836"/>
      <c r="G29" s="836"/>
      <c r="H29" s="836"/>
      <c r="I29" s="836"/>
      <c r="J29" s="836"/>
      <c r="K29" s="836"/>
      <c r="L29" s="836"/>
      <c r="M29" s="836"/>
      <c r="N29" s="836"/>
      <c r="O29" s="836"/>
      <c r="P29" s="837"/>
      <c r="Q29" s="912">
        <v>337</v>
      </c>
      <c r="R29" s="913"/>
      <c r="S29" s="913"/>
      <c r="T29" s="913"/>
      <c r="U29" s="913"/>
      <c r="V29" s="913">
        <v>337</v>
      </c>
      <c r="W29" s="913"/>
      <c r="X29" s="913"/>
      <c r="Y29" s="913"/>
      <c r="Z29" s="913"/>
      <c r="AA29" s="839">
        <f>+Q29-V29</f>
        <v>0</v>
      </c>
      <c r="AB29" s="839"/>
      <c r="AC29" s="839"/>
      <c r="AD29" s="839"/>
      <c r="AE29" s="840"/>
      <c r="AF29" s="841" t="s">
        <v>400</v>
      </c>
      <c r="AG29" s="842"/>
      <c r="AH29" s="842"/>
      <c r="AI29" s="842"/>
      <c r="AJ29" s="843"/>
      <c r="AK29" s="916">
        <v>50</v>
      </c>
      <c r="AL29" s="917"/>
      <c r="AM29" s="917"/>
      <c r="AN29" s="917"/>
      <c r="AO29" s="917"/>
      <c r="AP29" s="917" t="s">
        <v>581</v>
      </c>
      <c r="AQ29" s="917"/>
      <c r="AR29" s="917"/>
      <c r="AS29" s="917"/>
      <c r="AT29" s="917"/>
      <c r="AU29" s="917" t="s">
        <v>596</v>
      </c>
      <c r="AV29" s="917"/>
      <c r="AW29" s="917"/>
      <c r="AX29" s="917"/>
      <c r="AY29" s="917"/>
      <c r="AZ29" s="918" t="s">
        <v>581</v>
      </c>
      <c r="BA29" s="918"/>
      <c r="BB29" s="918"/>
      <c r="BC29" s="918"/>
      <c r="BD29" s="918"/>
      <c r="BE29" s="914"/>
      <c r="BF29" s="914"/>
      <c r="BG29" s="914"/>
      <c r="BH29" s="914"/>
      <c r="BI29" s="915"/>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606</v>
      </c>
      <c r="C30" s="836"/>
      <c r="D30" s="836"/>
      <c r="E30" s="836"/>
      <c r="F30" s="836"/>
      <c r="G30" s="836"/>
      <c r="H30" s="836"/>
      <c r="I30" s="836"/>
      <c r="J30" s="836"/>
      <c r="K30" s="836"/>
      <c r="L30" s="836"/>
      <c r="M30" s="836"/>
      <c r="N30" s="836"/>
      <c r="O30" s="836"/>
      <c r="P30" s="837"/>
      <c r="Q30" s="912">
        <v>28</v>
      </c>
      <c r="R30" s="913"/>
      <c r="S30" s="913"/>
      <c r="T30" s="913"/>
      <c r="U30" s="913"/>
      <c r="V30" s="913">
        <v>26</v>
      </c>
      <c r="W30" s="913"/>
      <c r="X30" s="913"/>
      <c r="Y30" s="913"/>
      <c r="Z30" s="913"/>
      <c r="AA30" s="839">
        <f t="shared" ref="AA30:AA32" si="0">+Q30-V30</f>
        <v>2</v>
      </c>
      <c r="AB30" s="839"/>
      <c r="AC30" s="839"/>
      <c r="AD30" s="839"/>
      <c r="AE30" s="840"/>
      <c r="AF30" s="841" t="s">
        <v>401</v>
      </c>
      <c r="AG30" s="842"/>
      <c r="AH30" s="842"/>
      <c r="AI30" s="842"/>
      <c r="AJ30" s="843"/>
      <c r="AK30" s="916">
        <v>10</v>
      </c>
      <c r="AL30" s="917"/>
      <c r="AM30" s="917"/>
      <c r="AN30" s="917"/>
      <c r="AO30" s="917"/>
      <c r="AP30" s="917" t="s">
        <v>584</v>
      </c>
      <c r="AQ30" s="917"/>
      <c r="AR30" s="917"/>
      <c r="AS30" s="917"/>
      <c r="AT30" s="917"/>
      <c r="AU30" s="917" t="s">
        <v>597</v>
      </c>
      <c r="AV30" s="917"/>
      <c r="AW30" s="917"/>
      <c r="AX30" s="917"/>
      <c r="AY30" s="917"/>
      <c r="AZ30" s="918" t="s">
        <v>581</v>
      </c>
      <c r="BA30" s="918"/>
      <c r="BB30" s="918"/>
      <c r="BC30" s="918"/>
      <c r="BD30" s="918"/>
      <c r="BE30" s="914"/>
      <c r="BF30" s="914"/>
      <c r="BG30" s="914"/>
      <c r="BH30" s="914"/>
      <c r="BI30" s="915"/>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72</v>
      </c>
      <c r="R31" s="839"/>
      <c r="S31" s="839"/>
      <c r="T31" s="839"/>
      <c r="U31" s="839"/>
      <c r="V31" s="839">
        <v>72</v>
      </c>
      <c r="W31" s="839"/>
      <c r="X31" s="839"/>
      <c r="Y31" s="839"/>
      <c r="Z31" s="839"/>
      <c r="AA31" s="839">
        <f t="shared" si="0"/>
        <v>0</v>
      </c>
      <c r="AB31" s="839"/>
      <c r="AC31" s="839"/>
      <c r="AD31" s="839"/>
      <c r="AE31" s="840"/>
      <c r="AF31" s="841" t="s">
        <v>403</v>
      </c>
      <c r="AG31" s="842"/>
      <c r="AH31" s="842"/>
      <c r="AI31" s="842"/>
      <c r="AJ31" s="843"/>
      <c r="AK31" s="916">
        <v>29</v>
      </c>
      <c r="AL31" s="917"/>
      <c r="AM31" s="917"/>
      <c r="AN31" s="917"/>
      <c r="AO31" s="917"/>
      <c r="AP31" s="917">
        <v>201</v>
      </c>
      <c r="AQ31" s="917"/>
      <c r="AR31" s="917"/>
      <c r="AS31" s="917"/>
      <c r="AT31" s="917"/>
      <c r="AU31" s="917">
        <v>128</v>
      </c>
      <c r="AV31" s="917"/>
      <c r="AW31" s="917"/>
      <c r="AX31" s="917"/>
      <c r="AY31" s="917"/>
      <c r="AZ31" s="918" t="s">
        <v>581</v>
      </c>
      <c r="BA31" s="918"/>
      <c r="BB31" s="918"/>
      <c r="BC31" s="918"/>
      <c r="BD31" s="918"/>
      <c r="BE31" s="914" t="s">
        <v>404</v>
      </c>
      <c r="BF31" s="914"/>
      <c r="BG31" s="914"/>
      <c r="BH31" s="914"/>
      <c r="BI31" s="915"/>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150</v>
      </c>
      <c r="R32" s="839"/>
      <c r="S32" s="839"/>
      <c r="T32" s="839"/>
      <c r="U32" s="839"/>
      <c r="V32" s="839">
        <v>150</v>
      </c>
      <c r="W32" s="839"/>
      <c r="X32" s="839"/>
      <c r="Y32" s="839"/>
      <c r="Z32" s="839"/>
      <c r="AA32" s="839">
        <f t="shared" si="0"/>
        <v>0</v>
      </c>
      <c r="AB32" s="839"/>
      <c r="AC32" s="839"/>
      <c r="AD32" s="839"/>
      <c r="AE32" s="840"/>
      <c r="AF32" s="841" t="s">
        <v>401</v>
      </c>
      <c r="AG32" s="842"/>
      <c r="AH32" s="842"/>
      <c r="AI32" s="842"/>
      <c r="AJ32" s="843"/>
      <c r="AK32" s="916">
        <v>117</v>
      </c>
      <c r="AL32" s="917"/>
      <c r="AM32" s="917"/>
      <c r="AN32" s="917"/>
      <c r="AO32" s="917"/>
      <c r="AP32" s="917">
        <v>858</v>
      </c>
      <c r="AQ32" s="917"/>
      <c r="AR32" s="917"/>
      <c r="AS32" s="917"/>
      <c r="AT32" s="917"/>
      <c r="AU32" s="917">
        <v>321</v>
      </c>
      <c r="AV32" s="917"/>
      <c r="AW32" s="917"/>
      <c r="AX32" s="917"/>
      <c r="AY32" s="917"/>
      <c r="AZ32" s="918" t="s">
        <v>582</v>
      </c>
      <c r="BA32" s="918"/>
      <c r="BB32" s="918"/>
      <c r="BC32" s="918"/>
      <c r="BD32" s="918"/>
      <c r="BE32" s="914" t="s">
        <v>406</v>
      </c>
      <c r="BF32" s="914"/>
      <c r="BG32" s="914"/>
      <c r="BH32" s="914"/>
      <c r="BI32" s="915"/>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9"/>
      <c r="R50" s="920"/>
      <c r="S50" s="920"/>
      <c r="T50" s="920"/>
      <c r="U50" s="920"/>
      <c r="V50" s="920"/>
      <c r="W50" s="920"/>
      <c r="X50" s="920"/>
      <c r="Y50" s="920"/>
      <c r="Z50" s="920"/>
      <c r="AA50" s="920"/>
      <c r="AB50" s="920"/>
      <c r="AC50" s="920"/>
      <c r="AD50" s="920"/>
      <c r="AE50" s="921"/>
      <c r="AF50" s="841"/>
      <c r="AG50" s="842"/>
      <c r="AH50" s="842"/>
      <c r="AI50" s="842"/>
      <c r="AJ50" s="843"/>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9"/>
      <c r="R51" s="920"/>
      <c r="S51" s="920"/>
      <c r="T51" s="920"/>
      <c r="U51" s="920"/>
      <c r="V51" s="920"/>
      <c r="W51" s="920"/>
      <c r="X51" s="920"/>
      <c r="Y51" s="920"/>
      <c r="Z51" s="920"/>
      <c r="AA51" s="920"/>
      <c r="AB51" s="920"/>
      <c r="AC51" s="920"/>
      <c r="AD51" s="920"/>
      <c r="AE51" s="921"/>
      <c r="AF51" s="841"/>
      <c r="AG51" s="842"/>
      <c r="AH51" s="842"/>
      <c r="AI51" s="842"/>
      <c r="AJ51" s="843"/>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9"/>
      <c r="R52" s="920"/>
      <c r="S52" s="920"/>
      <c r="T52" s="920"/>
      <c r="U52" s="920"/>
      <c r="V52" s="920"/>
      <c r="W52" s="920"/>
      <c r="X52" s="920"/>
      <c r="Y52" s="920"/>
      <c r="Z52" s="920"/>
      <c r="AA52" s="920"/>
      <c r="AB52" s="920"/>
      <c r="AC52" s="920"/>
      <c r="AD52" s="920"/>
      <c r="AE52" s="921"/>
      <c r="AF52" s="841"/>
      <c r="AG52" s="842"/>
      <c r="AH52" s="842"/>
      <c r="AI52" s="842"/>
      <c r="AJ52" s="843"/>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9"/>
      <c r="R53" s="920"/>
      <c r="S53" s="920"/>
      <c r="T53" s="920"/>
      <c r="U53" s="920"/>
      <c r="V53" s="920"/>
      <c r="W53" s="920"/>
      <c r="X53" s="920"/>
      <c r="Y53" s="920"/>
      <c r="Z53" s="920"/>
      <c r="AA53" s="920"/>
      <c r="AB53" s="920"/>
      <c r="AC53" s="920"/>
      <c r="AD53" s="920"/>
      <c r="AE53" s="921"/>
      <c r="AF53" s="841"/>
      <c r="AG53" s="842"/>
      <c r="AH53" s="842"/>
      <c r="AI53" s="842"/>
      <c r="AJ53" s="843"/>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9"/>
      <c r="R54" s="920"/>
      <c r="S54" s="920"/>
      <c r="T54" s="920"/>
      <c r="U54" s="920"/>
      <c r="V54" s="920"/>
      <c r="W54" s="920"/>
      <c r="X54" s="920"/>
      <c r="Y54" s="920"/>
      <c r="Z54" s="920"/>
      <c r="AA54" s="920"/>
      <c r="AB54" s="920"/>
      <c r="AC54" s="920"/>
      <c r="AD54" s="920"/>
      <c r="AE54" s="921"/>
      <c r="AF54" s="841"/>
      <c r="AG54" s="842"/>
      <c r="AH54" s="842"/>
      <c r="AI54" s="842"/>
      <c r="AJ54" s="843"/>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9"/>
      <c r="R55" s="920"/>
      <c r="S55" s="920"/>
      <c r="T55" s="920"/>
      <c r="U55" s="920"/>
      <c r="V55" s="920"/>
      <c r="W55" s="920"/>
      <c r="X55" s="920"/>
      <c r="Y55" s="920"/>
      <c r="Z55" s="920"/>
      <c r="AA55" s="920"/>
      <c r="AB55" s="920"/>
      <c r="AC55" s="920"/>
      <c r="AD55" s="920"/>
      <c r="AE55" s="921"/>
      <c r="AF55" s="841"/>
      <c r="AG55" s="842"/>
      <c r="AH55" s="842"/>
      <c r="AI55" s="842"/>
      <c r="AJ55" s="843"/>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9"/>
      <c r="R56" s="920"/>
      <c r="S56" s="920"/>
      <c r="T56" s="920"/>
      <c r="U56" s="920"/>
      <c r="V56" s="920"/>
      <c r="W56" s="920"/>
      <c r="X56" s="920"/>
      <c r="Y56" s="920"/>
      <c r="Z56" s="920"/>
      <c r="AA56" s="920"/>
      <c r="AB56" s="920"/>
      <c r="AC56" s="920"/>
      <c r="AD56" s="920"/>
      <c r="AE56" s="921"/>
      <c r="AF56" s="841"/>
      <c r="AG56" s="842"/>
      <c r="AH56" s="842"/>
      <c r="AI56" s="842"/>
      <c r="AJ56" s="843"/>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9"/>
      <c r="R57" s="920"/>
      <c r="S57" s="920"/>
      <c r="T57" s="920"/>
      <c r="U57" s="920"/>
      <c r="V57" s="920"/>
      <c r="W57" s="920"/>
      <c r="X57" s="920"/>
      <c r="Y57" s="920"/>
      <c r="Z57" s="920"/>
      <c r="AA57" s="920"/>
      <c r="AB57" s="920"/>
      <c r="AC57" s="920"/>
      <c r="AD57" s="920"/>
      <c r="AE57" s="921"/>
      <c r="AF57" s="841"/>
      <c r="AG57" s="842"/>
      <c r="AH57" s="842"/>
      <c r="AI57" s="842"/>
      <c r="AJ57" s="843"/>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9"/>
      <c r="R58" s="920"/>
      <c r="S58" s="920"/>
      <c r="T58" s="920"/>
      <c r="U58" s="920"/>
      <c r="V58" s="920"/>
      <c r="W58" s="920"/>
      <c r="X58" s="920"/>
      <c r="Y58" s="920"/>
      <c r="Z58" s="920"/>
      <c r="AA58" s="920"/>
      <c r="AB58" s="920"/>
      <c r="AC58" s="920"/>
      <c r="AD58" s="920"/>
      <c r="AE58" s="921"/>
      <c r="AF58" s="841"/>
      <c r="AG58" s="842"/>
      <c r="AH58" s="842"/>
      <c r="AI58" s="842"/>
      <c r="AJ58" s="843"/>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9"/>
      <c r="R59" s="920"/>
      <c r="S59" s="920"/>
      <c r="T59" s="920"/>
      <c r="U59" s="920"/>
      <c r="V59" s="920"/>
      <c r="W59" s="920"/>
      <c r="X59" s="920"/>
      <c r="Y59" s="920"/>
      <c r="Z59" s="920"/>
      <c r="AA59" s="920"/>
      <c r="AB59" s="920"/>
      <c r="AC59" s="920"/>
      <c r="AD59" s="920"/>
      <c r="AE59" s="921"/>
      <c r="AF59" s="841"/>
      <c r="AG59" s="842"/>
      <c r="AH59" s="842"/>
      <c r="AI59" s="842"/>
      <c r="AJ59" s="843"/>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9"/>
      <c r="R60" s="920"/>
      <c r="S60" s="920"/>
      <c r="T60" s="920"/>
      <c r="U60" s="920"/>
      <c r="V60" s="920"/>
      <c r="W60" s="920"/>
      <c r="X60" s="920"/>
      <c r="Y60" s="920"/>
      <c r="Z60" s="920"/>
      <c r="AA60" s="920"/>
      <c r="AB60" s="920"/>
      <c r="AC60" s="920"/>
      <c r="AD60" s="920"/>
      <c r="AE60" s="921"/>
      <c r="AF60" s="841"/>
      <c r="AG60" s="842"/>
      <c r="AH60" s="842"/>
      <c r="AI60" s="842"/>
      <c r="AJ60" s="843"/>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9"/>
      <c r="R61" s="920"/>
      <c r="S61" s="920"/>
      <c r="T61" s="920"/>
      <c r="U61" s="920"/>
      <c r="V61" s="920"/>
      <c r="W61" s="920"/>
      <c r="X61" s="920"/>
      <c r="Y61" s="920"/>
      <c r="Z61" s="920"/>
      <c r="AA61" s="920"/>
      <c r="AB61" s="920"/>
      <c r="AC61" s="920"/>
      <c r="AD61" s="920"/>
      <c r="AE61" s="921"/>
      <c r="AF61" s="841"/>
      <c r="AG61" s="842"/>
      <c r="AH61" s="842"/>
      <c r="AI61" s="842"/>
      <c r="AJ61" s="843"/>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9"/>
      <c r="R62" s="920"/>
      <c r="S62" s="920"/>
      <c r="T62" s="920"/>
      <c r="U62" s="920"/>
      <c r="V62" s="920"/>
      <c r="W62" s="920"/>
      <c r="X62" s="920"/>
      <c r="Y62" s="920"/>
      <c r="Z62" s="920"/>
      <c r="AA62" s="920"/>
      <c r="AB62" s="920"/>
      <c r="AC62" s="920"/>
      <c r="AD62" s="920"/>
      <c r="AE62" s="921"/>
      <c r="AF62" s="841"/>
      <c r="AG62" s="842"/>
      <c r="AH62" s="842"/>
      <c r="AI62" s="842"/>
      <c r="AJ62" s="843"/>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89"/>
      <c r="BL62" s="889"/>
      <c r="BM62" s="889"/>
      <c r="BN62" s="890"/>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3" t="s">
        <v>408</v>
      </c>
      <c r="C63" s="874"/>
      <c r="D63" s="874"/>
      <c r="E63" s="874"/>
      <c r="F63" s="874"/>
      <c r="G63" s="874"/>
      <c r="H63" s="874"/>
      <c r="I63" s="874"/>
      <c r="J63" s="874"/>
      <c r="K63" s="874"/>
      <c r="L63" s="874"/>
      <c r="M63" s="874"/>
      <c r="N63" s="874"/>
      <c r="O63" s="874"/>
      <c r="P63" s="875"/>
      <c r="Q63" s="924"/>
      <c r="R63" s="925"/>
      <c r="S63" s="925"/>
      <c r="T63" s="925"/>
      <c r="U63" s="925"/>
      <c r="V63" s="925"/>
      <c r="W63" s="925"/>
      <c r="X63" s="925"/>
      <c r="Y63" s="925"/>
      <c r="Z63" s="925"/>
      <c r="AA63" s="925"/>
      <c r="AB63" s="925"/>
      <c r="AC63" s="925"/>
      <c r="AD63" s="925"/>
      <c r="AE63" s="926"/>
      <c r="AF63" s="927">
        <v>12</v>
      </c>
      <c r="AG63" s="928"/>
      <c r="AH63" s="928"/>
      <c r="AI63" s="928"/>
      <c r="AJ63" s="929"/>
      <c r="AK63" s="930"/>
      <c r="AL63" s="925"/>
      <c r="AM63" s="925"/>
      <c r="AN63" s="925"/>
      <c r="AO63" s="925"/>
      <c r="AP63" s="928">
        <f>+SUM(AP28:AT62)</f>
        <v>1059</v>
      </c>
      <c r="AQ63" s="928"/>
      <c r="AR63" s="928"/>
      <c r="AS63" s="928"/>
      <c r="AT63" s="928"/>
      <c r="AU63" s="928">
        <f>+SUM(AU28:AY62)</f>
        <v>449</v>
      </c>
      <c r="AV63" s="928"/>
      <c r="AW63" s="928"/>
      <c r="AX63" s="928"/>
      <c r="AY63" s="928"/>
      <c r="AZ63" s="932"/>
      <c r="BA63" s="932"/>
      <c r="BB63" s="932"/>
      <c r="BC63" s="932"/>
      <c r="BD63" s="932"/>
      <c r="BE63" s="933"/>
      <c r="BF63" s="933"/>
      <c r="BG63" s="933"/>
      <c r="BH63" s="933"/>
      <c r="BI63" s="934"/>
      <c r="BJ63" s="935" t="s">
        <v>401</v>
      </c>
      <c r="BK63" s="936"/>
      <c r="BL63" s="936"/>
      <c r="BM63" s="936"/>
      <c r="BN63" s="937"/>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393</v>
      </c>
      <c r="W66" s="798"/>
      <c r="X66" s="798"/>
      <c r="Y66" s="798"/>
      <c r="Z66" s="799"/>
      <c r="AA66" s="797" t="s">
        <v>412</v>
      </c>
      <c r="AB66" s="798"/>
      <c r="AC66" s="798"/>
      <c r="AD66" s="798"/>
      <c r="AE66" s="799"/>
      <c r="AF66" s="938" t="s">
        <v>413</v>
      </c>
      <c r="AG66" s="896"/>
      <c r="AH66" s="896"/>
      <c r="AI66" s="896"/>
      <c r="AJ66" s="939"/>
      <c r="AK66" s="797" t="s">
        <v>414</v>
      </c>
      <c r="AL66" s="821"/>
      <c r="AM66" s="821"/>
      <c r="AN66" s="821"/>
      <c r="AO66" s="822"/>
      <c r="AP66" s="797" t="s">
        <v>415</v>
      </c>
      <c r="AQ66" s="798"/>
      <c r="AR66" s="798"/>
      <c r="AS66" s="798"/>
      <c r="AT66" s="799"/>
      <c r="AU66" s="797" t="s">
        <v>416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0"/>
      <c r="AG67" s="899"/>
      <c r="AH67" s="899"/>
      <c r="AI67" s="899"/>
      <c r="AJ67" s="941"/>
      <c r="AK67" s="942"/>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x14ac:dyDescent="0.15">
      <c r="A68" s="258">
        <v>1</v>
      </c>
      <c r="B68" s="955" t="s">
        <v>587</v>
      </c>
      <c r="C68" s="956"/>
      <c r="D68" s="956"/>
      <c r="E68" s="956"/>
      <c r="F68" s="956"/>
      <c r="G68" s="956"/>
      <c r="H68" s="956"/>
      <c r="I68" s="956"/>
      <c r="J68" s="956"/>
      <c r="K68" s="956"/>
      <c r="L68" s="956"/>
      <c r="M68" s="956"/>
      <c r="N68" s="956"/>
      <c r="O68" s="956"/>
      <c r="P68" s="957"/>
      <c r="Q68" s="958">
        <v>12179</v>
      </c>
      <c r="R68" s="952"/>
      <c r="S68" s="952"/>
      <c r="T68" s="952"/>
      <c r="U68" s="952"/>
      <c r="V68" s="952">
        <v>11636</v>
      </c>
      <c r="W68" s="952"/>
      <c r="X68" s="952"/>
      <c r="Y68" s="952"/>
      <c r="Z68" s="952"/>
      <c r="AA68" s="959">
        <v>544</v>
      </c>
      <c r="AB68" s="959"/>
      <c r="AC68" s="959"/>
      <c r="AD68" s="959"/>
      <c r="AE68" s="959"/>
      <c r="AF68" s="959">
        <v>681</v>
      </c>
      <c r="AG68" s="959"/>
      <c r="AH68" s="959"/>
      <c r="AI68" s="959"/>
      <c r="AJ68" s="959"/>
      <c r="AK68" s="952">
        <v>1993</v>
      </c>
      <c r="AL68" s="952"/>
      <c r="AM68" s="952"/>
      <c r="AN68" s="952"/>
      <c r="AO68" s="952"/>
      <c r="AP68" s="952">
        <v>5279</v>
      </c>
      <c r="AQ68" s="952"/>
      <c r="AR68" s="952"/>
      <c r="AS68" s="952"/>
      <c r="AT68" s="952"/>
      <c r="AU68" s="952">
        <v>10</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x14ac:dyDescent="0.15">
      <c r="A69" s="261">
        <v>2</v>
      </c>
      <c r="B69" s="960" t="s">
        <v>588</v>
      </c>
      <c r="C69" s="961"/>
      <c r="D69" s="961"/>
      <c r="E69" s="961"/>
      <c r="F69" s="961"/>
      <c r="G69" s="961"/>
      <c r="H69" s="961"/>
      <c r="I69" s="961"/>
      <c r="J69" s="961"/>
      <c r="K69" s="961"/>
      <c r="L69" s="961"/>
      <c r="M69" s="961"/>
      <c r="N69" s="961"/>
      <c r="O69" s="961"/>
      <c r="P69" s="962"/>
      <c r="Q69" s="963">
        <v>5844</v>
      </c>
      <c r="R69" s="917"/>
      <c r="S69" s="917"/>
      <c r="T69" s="917"/>
      <c r="U69" s="917"/>
      <c r="V69" s="917">
        <v>5809</v>
      </c>
      <c r="W69" s="917"/>
      <c r="X69" s="917"/>
      <c r="Y69" s="917"/>
      <c r="Z69" s="917"/>
      <c r="AA69" s="917">
        <f t="shared" ref="AA69:AA73" si="1">+Q69-V69</f>
        <v>35</v>
      </c>
      <c r="AB69" s="917"/>
      <c r="AC69" s="917"/>
      <c r="AD69" s="917"/>
      <c r="AE69" s="917"/>
      <c r="AF69" s="917">
        <v>23</v>
      </c>
      <c r="AG69" s="917"/>
      <c r="AH69" s="917"/>
      <c r="AI69" s="917"/>
      <c r="AJ69" s="917"/>
      <c r="AK69" s="917">
        <v>22</v>
      </c>
      <c r="AL69" s="917"/>
      <c r="AM69" s="917"/>
      <c r="AN69" s="917"/>
      <c r="AO69" s="917"/>
      <c r="AP69" s="917">
        <v>2373</v>
      </c>
      <c r="AQ69" s="917"/>
      <c r="AR69" s="917"/>
      <c r="AS69" s="917"/>
      <c r="AT69" s="917"/>
      <c r="AU69" s="917">
        <v>135</v>
      </c>
      <c r="AV69" s="917"/>
      <c r="AW69" s="917"/>
      <c r="AX69" s="917"/>
      <c r="AY69" s="917"/>
      <c r="AZ69" s="964"/>
      <c r="BA69" s="964"/>
      <c r="BB69" s="964"/>
      <c r="BC69" s="964"/>
      <c r="BD69" s="965"/>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x14ac:dyDescent="0.15">
      <c r="A70" s="261">
        <v>3</v>
      </c>
      <c r="B70" s="960" t="s">
        <v>590</v>
      </c>
      <c r="C70" s="961"/>
      <c r="D70" s="961"/>
      <c r="E70" s="961"/>
      <c r="F70" s="961"/>
      <c r="G70" s="961"/>
      <c r="H70" s="961"/>
      <c r="I70" s="961"/>
      <c r="J70" s="961"/>
      <c r="K70" s="961"/>
      <c r="L70" s="961"/>
      <c r="M70" s="961"/>
      <c r="N70" s="961"/>
      <c r="O70" s="961"/>
      <c r="P70" s="962"/>
      <c r="Q70" s="963">
        <v>510</v>
      </c>
      <c r="R70" s="917"/>
      <c r="S70" s="917"/>
      <c r="T70" s="917"/>
      <c r="U70" s="917"/>
      <c r="V70" s="917">
        <v>474</v>
      </c>
      <c r="W70" s="917"/>
      <c r="X70" s="917"/>
      <c r="Y70" s="917"/>
      <c r="Z70" s="917"/>
      <c r="AA70" s="917">
        <v>35</v>
      </c>
      <c r="AB70" s="917"/>
      <c r="AC70" s="917"/>
      <c r="AD70" s="917"/>
      <c r="AE70" s="917"/>
      <c r="AF70" s="917">
        <v>35</v>
      </c>
      <c r="AG70" s="917"/>
      <c r="AH70" s="917"/>
      <c r="AI70" s="917"/>
      <c r="AJ70" s="917"/>
      <c r="AK70" s="917">
        <v>24</v>
      </c>
      <c r="AL70" s="917"/>
      <c r="AM70" s="917"/>
      <c r="AN70" s="917"/>
      <c r="AO70" s="917"/>
      <c r="AP70" s="917" t="s">
        <v>594</v>
      </c>
      <c r="AQ70" s="917"/>
      <c r="AR70" s="917"/>
      <c r="AS70" s="917"/>
      <c r="AT70" s="917"/>
      <c r="AU70" s="917" t="s">
        <v>594</v>
      </c>
      <c r="AV70" s="917"/>
      <c r="AW70" s="917"/>
      <c r="AX70" s="917"/>
      <c r="AY70" s="917"/>
      <c r="AZ70" s="964"/>
      <c r="BA70" s="964"/>
      <c r="BB70" s="964"/>
      <c r="BC70" s="964"/>
      <c r="BD70" s="965"/>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x14ac:dyDescent="0.15">
      <c r="A71" s="261">
        <v>4</v>
      </c>
      <c r="B71" s="960" t="s">
        <v>589</v>
      </c>
      <c r="C71" s="961"/>
      <c r="D71" s="961"/>
      <c r="E71" s="961"/>
      <c r="F71" s="961"/>
      <c r="G71" s="961"/>
      <c r="H71" s="961"/>
      <c r="I71" s="961"/>
      <c r="J71" s="961"/>
      <c r="K71" s="961"/>
      <c r="L71" s="961"/>
      <c r="M71" s="961"/>
      <c r="N71" s="961"/>
      <c r="O71" s="961"/>
      <c r="P71" s="962"/>
      <c r="Q71" s="963">
        <v>169461</v>
      </c>
      <c r="R71" s="917"/>
      <c r="S71" s="917"/>
      <c r="T71" s="917"/>
      <c r="U71" s="917"/>
      <c r="V71" s="917">
        <v>164687</v>
      </c>
      <c r="W71" s="917"/>
      <c r="X71" s="917"/>
      <c r="Y71" s="917"/>
      <c r="Z71" s="917"/>
      <c r="AA71" s="917">
        <f t="shared" si="1"/>
        <v>4774</v>
      </c>
      <c r="AB71" s="917"/>
      <c r="AC71" s="917"/>
      <c r="AD71" s="917"/>
      <c r="AE71" s="917"/>
      <c r="AF71" s="917">
        <v>4771</v>
      </c>
      <c r="AG71" s="917"/>
      <c r="AH71" s="917"/>
      <c r="AI71" s="917"/>
      <c r="AJ71" s="917"/>
      <c r="AK71" s="917">
        <v>5487</v>
      </c>
      <c r="AL71" s="917"/>
      <c r="AM71" s="917"/>
      <c r="AN71" s="917"/>
      <c r="AO71" s="917"/>
      <c r="AP71" s="917" t="s">
        <v>594</v>
      </c>
      <c r="AQ71" s="917"/>
      <c r="AR71" s="917"/>
      <c r="AS71" s="917"/>
      <c r="AT71" s="917"/>
      <c r="AU71" s="917" t="s">
        <v>594</v>
      </c>
      <c r="AV71" s="917"/>
      <c r="AW71" s="917"/>
      <c r="AX71" s="917"/>
      <c r="AY71" s="917"/>
      <c r="AZ71" s="964"/>
      <c r="BA71" s="964"/>
      <c r="BB71" s="964"/>
      <c r="BC71" s="964"/>
      <c r="BD71" s="965"/>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x14ac:dyDescent="0.15">
      <c r="A72" s="261">
        <v>5</v>
      </c>
      <c r="B72" s="960" t="s">
        <v>591</v>
      </c>
      <c r="C72" s="961"/>
      <c r="D72" s="961"/>
      <c r="E72" s="961"/>
      <c r="F72" s="961"/>
      <c r="G72" s="961"/>
      <c r="H72" s="961"/>
      <c r="I72" s="961"/>
      <c r="J72" s="961"/>
      <c r="K72" s="961"/>
      <c r="L72" s="961"/>
      <c r="M72" s="961"/>
      <c r="N72" s="961"/>
      <c r="O72" s="961"/>
      <c r="P72" s="962"/>
      <c r="Q72" s="963">
        <v>887</v>
      </c>
      <c r="R72" s="917"/>
      <c r="S72" s="917"/>
      <c r="T72" s="917"/>
      <c r="U72" s="917"/>
      <c r="V72" s="917">
        <v>870</v>
      </c>
      <c r="W72" s="917"/>
      <c r="X72" s="917"/>
      <c r="Y72" s="917"/>
      <c r="Z72" s="917"/>
      <c r="AA72" s="917">
        <f t="shared" si="1"/>
        <v>17</v>
      </c>
      <c r="AB72" s="917"/>
      <c r="AC72" s="917"/>
      <c r="AD72" s="917"/>
      <c r="AE72" s="917"/>
      <c r="AF72" s="917">
        <v>17</v>
      </c>
      <c r="AG72" s="917"/>
      <c r="AH72" s="917"/>
      <c r="AI72" s="917"/>
      <c r="AJ72" s="917"/>
      <c r="AK72" s="917">
        <v>10</v>
      </c>
      <c r="AL72" s="917"/>
      <c r="AM72" s="917"/>
      <c r="AN72" s="917"/>
      <c r="AO72" s="917"/>
      <c r="AP72" s="917" t="s">
        <v>594</v>
      </c>
      <c r="AQ72" s="917"/>
      <c r="AR72" s="917"/>
      <c r="AS72" s="917"/>
      <c r="AT72" s="917"/>
      <c r="AU72" s="917" t="s">
        <v>594</v>
      </c>
      <c r="AV72" s="917"/>
      <c r="AW72" s="917"/>
      <c r="AX72" s="917"/>
      <c r="AY72" s="917"/>
      <c r="AZ72" s="964"/>
      <c r="BA72" s="964"/>
      <c r="BB72" s="964"/>
      <c r="BC72" s="964"/>
      <c r="BD72" s="965"/>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x14ac:dyDescent="0.15">
      <c r="A73" s="261">
        <v>6</v>
      </c>
      <c r="B73" s="960" t="s">
        <v>592</v>
      </c>
      <c r="C73" s="961"/>
      <c r="D73" s="961"/>
      <c r="E73" s="961"/>
      <c r="F73" s="961"/>
      <c r="G73" s="961"/>
      <c r="H73" s="961"/>
      <c r="I73" s="961"/>
      <c r="J73" s="961"/>
      <c r="K73" s="961"/>
      <c r="L73" s="961"/>
      <c r="M73" s="961"/>
      <c r="N73" s="961"/>
      <c r="O73" s="961"/>
      <c r="P73" s="962"/>
      <c r="Q73" s="963">
        <v>177</v>
      </c>
      <c r="R73" s="917"/>
      <c r="S73" s="917"/>
      <c r="T73" s="917"/>
      <c r="U73" s="917"/>
      <c r="V73" s="917">
        <v>173</v>
      </c>
      <c r="W73" s="917"/>
      <c r="X73" s="917"/>
      <c r="Y73" s="917"/>
      <c r="Z73" s="917"/>
      <c r="AA73" s="917">
        <f t="shared" si="1"/>
        <v>4</v>
      </c>
      <c r="AB73" s="917"/>
      <c r="AC73" s="917"/>
      <c r="AD73" s="917"/>
      <c r="AE73" s="917"/>
      <c r="AF73" s="917">
        <v>4</v>
      </c>
      <c r="AG73" s="917"/>
      <c r="AH73" s="917"/>
      <c r="AI73" s="917"/>
      <c r="AJ73" s="917"/>
      <c r="AK73" s="917">
        <v>24</v>
      </c>
      <c r="AL73" s="917"/>
      <c r="AM73" s="917"/>
      <c r="AN73" s="917"/>
      <c r="AO73" s="917"/>
      <c r="AP73" s="917" t="s">
        <v>594</v>
      </c>
      <c r="AQ73" s="917"/>
      <c r="AR73" s="917"/>
      <c r="AS73" s="917"/>
      <c r="AT73" s="917"/>
      <c r="AU73" s="917" t="s">
        <v>594</v>
      </c>
      <c r="AV73" s="917"/>
      <c r="AW73" s="917"/>
      <c r="AX73" s="917"/>
      <c r="AY73" s="917"/>
      <c r="AZ73" s="964"/>
      <c r="BA73" s="964"/>
      <c r="BB73" s="964"/>
      <c r="BC73" s="964"/>
      <c r="BD73" s="965"/>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x14ac:dyDescent="0.15">
      <c r="A74" s="261">
        <v>7</v>
      </c>
      <c r="B74" s="960" t="s">
        <v>593</v>
      </c>
      <c r="C74" s="961"/>
      <c r="D74" s="961"/>
      <c r="E74" s="961"/>
      <c r="F74" s="961"/>
      <c r="G74" s="961"/>
      <c r="H74" s="961"/>
      <c r="I74" s="961"/>
      <c r="J74" s="961"/>
      <c r="K74" s="961"/>
      <c r="L74" s="961"/>
      <c r="M74" s="961"/>
      <c r="N74" s="961"/>
      <c r="O74" s="961"/>
      <c r="P74" s="962"/>
      <c r="Q74" s="963">
        <v>9725</v>
      </c>
      <c r="R74" s="917"/>
      <c r="S74" s="917"/>
      <c r="T74" s="917"/>
      <c r="U74" s="917"/>
      <c r="V74" s="917">
        <v>8703</v>
      </c>
      <c r="W74" s="917"/>
      <c r="X74" s="917"/>
      <c r="Y74" s="917"/>
      <c r="Z74" s="917"/>
      <c r="AA74" s="917">
        <v>1021</v>
      </c>
      <c r="AB74" s="917"/>
      <c r="AC74" s="917"/>
      <c r="AD74" s="917"/>
      <c r="AE74" s="917"/>
      <c r="AF74" s="917">
        <v>1021</v>
      </c>
      <c r="AG74" s="917"/>
      <c r="AH74" s="917"/>
      <c r="AI74" s="917"/>
      <c r="AJ74" s="917"/>
      <c r="AK74" s="917" t="s">
        <v>594</v>
      </c>
      <c r="AL74" s="917"/>
      <c r="AM74" s="917"/>
      <c r="AN74" s="917"/>
      <c r="AO74" s="917"/>
      <c r="AP74" s="917" t="s">
        <v>594</v>
      </c>
      <c r="AQ74" s="917"/>
      <c r="AR74" s="917"/>
      <c r="AS74" s="917"/>
      <c r="AT74" s="917"/>
      <c r="AU74" s="917" t="s">
        <v>594</v>
      </c>
      <c r="AV74" s="917"/>
      <c r="AW74" s="917"/>
      <c r="AX74" s="917"/>
      <c r="AY74" s="917"/>
      <c r="AZ74" s="964"/>
      <c r="BA74" s="964"/>
      <c r="BB74" s="964"/>
      <c r="BC74" s="964"/>
      <c r="BD74" s="965"/>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x14ac:dyDescent="0.15">
      <c r="A75" s="261">
        <v>8</v>
      </c>
      <c r="B75" s="960"/>
      <c r="C75" s="961"/>
      <c r="D75" s="961"/>
      <c r="E75" s="961"/>
      <c r="F75" s="961"/>
      <c r="G75" s="961"/>
      <c r="H75" s="961"/>
      <c r="I75" s="961"/>
      <c r="J75" s="961"/>
      <c r="K75" s="961"/>
      <c r="L75" s="961"/>
      <c r="M75" s="961"/>
      <c r="N75" s="961"/>
      <c r="O75" s="961"/>
      <c r="P75" s="962"/>
      <c r="Q75" s="966"/>
      <c r="R75" s="967"/>
      <c r="S75" s="967"/>
      <c r="T75" s="967"/>
      <c r="U75" s="916"/>
      <c r="V75" s="968"/>
      <c r="W75" s="967"/>
      <c r="X75" s="967"/>
      <c r="Y75" s="967"/>
      <c r="Z75" s="916"/>
      <c r="AA75" s="968"/>
      <c r="AB75" s="967"/>
      <c r="AC75" s="967"/>
      <c r="AD75" s="967"/>
      <c r="AE75" s="916"/>
      <c r="AF75" s="968"/>
      <c r="AG75" s="967"/>
      <c r="AH75" s="967"/>
      <c r="AI75" s="967"/>
      <c r="AJ75" s="916"/>
      <c r="AK75" s="968"/>
      <c r="AL75" s="967"/>
      <c r="AM75" s="967"/>
      <c r="AN75" s="967"/>
      <c r="AO75" s="916"/>
      <c r="AP75" s="968"/>
      <c r="AQ75" s="967"/>
      <c r="AR75" s="967"/>
      <c r="AS75" s="967"/>
      <c r="AT75" s="916"/>
      <c r="AU75" s="968"/>
      <c r="AV75" s="967"/>
      <c r="AW75" s="967"/>
      <c r="AX75" s="967"/>
      <c r="AY75" s="916"/>
      <c r="AZ75" s="964"/>
      <c r="BA75" s="964"/>
      <c r="BB75" s="964"/>
      <c r="BC75" s="964"/>
      <c r="BD75" s="965"/>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x14ac:dyDescent="0.15">
      <c r="A76" s="261">
        <v>9</v>
      </c>
      <c r="B76" s="960"/>
      <c r="C76" s="961"/>
      <c r="D76" s="961"/>
      <c r="E76" s="961"/>
      <c r="F76" s="961"/>
      <c r="G76" s="961"/>
      <c r="H76" s="961"/>
      <c r="I76" s="961"/>
      <c r="J76" s="961"/>
      <c r="K76" s="961"/>
      <c r="L76" s="961"/>
      <c r="M76" s="961"/>
      <c r="N76" s="961"/>
      <c r="O76" s="961"/>
      <c r="P76" s="962"/>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4"/>
      <c r="BA76" s="964"/>
      <c r="BB76" s="964"/>
      <c r="BC76" s="964"/>
      <c r="BD76" s="965"/>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x14ac:dyDescent="0.15">
      <c r="A77" s="261">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x14ac:dyDescent="0.15">
      <c r="A78" s="261">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x14ac:dyDescent="0.15">
      <c r="A79" s="261">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x14ac:dyDescent="0.15">
      <c r="A80" s="261">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x14ac:dyDescent="0.15">
      <c r="A81" s="261">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x14ac:dyDescent="0.15">
      <c r="A82" s="261">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x14ac:dyDescent="0.15">
      <c r="A83" s="261">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x14ac:dyDescent="0.15">
      <c r="A84" s="261">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x14ac:dyDescent="0.15">
      <c r="A85" s="261">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x14ac:dyDescent="0.15">
      <c r="A86" s="261">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x14ac:dyDescent="0.2">
      <c r="A88" s="264" t="s">
        <v>387</v>
      </c>
      <c r="B88" s="873" t="s">
        <v>417</v>
      </c>
      <c r="C88" s="874"/>
      <c r="D88" s="874"/>
      <c r="E88" s="874"/>
      <c r="F88" s="874"/>
      <c r="G88" s="874"/>
      <c r="H88" s="874"/>
      <c r="I88" s="874"/>
      <c r="J88" s="874"/>
      <c r="K88" s="874"/>
      <c r="L88" s="874"/>
      <c r="M88" s="874"/>
      <c r="N88" s="874"/>
      <c r="O88" s="874"/>
      <c r="P88" s="875"/>
      <c r="Q88" s="924"/>
      <c r="R88" s="925"/>
      <c r="S88" s="925"/>
      <c r="T88" s="925"/>
      <c r="U88" s="925"/>
      <c r="V88" s="925"/>
      <c r="W88" s="925"/>
      <c r="X88" s="925"/>
      <c r="Y88" s="925"/>
      <c r="Z88" s="925"/>
      <c r="AA88" s="925"/>
      <c r="AB88" s="925"/>
      <c r="AC88" s="925"/>
      <c r="AD88" s="925"/>
      <c r="AE88" s="925"/>
      <c r="AF88" s="928">
        <f>+SUM(AF68:AJ87)</f>
        <v>6552</v>
      </c>
      <c r="AG88" s="928"/>
      <c r="AH88" s="928"/>
      <c r="AI88" s="928"/>
      <c r="AJ88" s="928"/>
      <c r="AK88" s="925"/>
      <c r="AL88" s="925"/>
      <c r="AM88" s="925"/>
      <c r="AN88" s="925"/>
      <c r="AO88" s="925"/>
      <c r="AP88" s="928">
        <f>SUM(AP68:AT87)</f>
        <v>7652</v>
      </c>
      <c r="AQ88" s="928"/>
      <c r="AR88" s="928"/>
      <c r="AS88" s="928"/>
      <c r="AT88" s="928"/>
      <c r="AU88" s="928">
        <f>SUM(AU68:AY87)</f>
        <v>145</v>
      </c>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3" t="s">
        <v>418</v>
      </c>
      <c r="BS102" s="874"/>
      <c r="BT102" s="874"/>
      <c r="BU102" s="874"/>
      <c r="BV102" s="874"/>
      <c r="BW102" s="874"/>
      <c r="BX102" s="874"/>
      <c r="BY102" s="874"/>
      <c r="BZ102" s="874"/>
      <c r="CA102" s="874"/>
      <c r="CB102" s="874"/>
      <c r="CC102" s="874"/>
      <c r="CD102" s="874"/>
      <c r="CE102" s="874"/>
      <c r="CF102" s="874"/>
      <c r="CG102" s="875"/>
      <c r="CH102" s="976"/>
      <c r="CI102" s="977"/>
      <c r="CJ102" s="977"/>
      <c r="CK102" s="977"/>
      <c r="CL102" s="978"/>
      <c r="CM102" s="976"/>
      <c r="CN102" s="977"/>
      <c r="CO102" s="977"/>
      <c r="CP102" s="977"/>
      <c r="CQ102" s="978"/>
      <c r="CR102" s="979">
        <f>+SUM(CR7:CV88)</f>
        <v>130</v>
      </c>
      <c r="CS102" s="936"/>
      <c r="CT102" s="936"/>
      <c r="CU102" s="936"/>
      <c r="CV102" s="980"/>
      <c r="CW102" s="979">
        <f t="shared" ref="CW102" si="2">+SUM(CW7:DA88)</f>
        <v>24</v>
      </c>
      <c r="CX102" s="936"/>
      <c r="CY102" s="936"/>
      <c r="CZ102" s="936"/>
      <c r="DA102" s="980"/>
      <c r="DB102" s="979">
        <f t="shared" ref="DB102" si="3">+SUM(DB7:DF88)</f>
        <v>0</v>
      </c>
      <c r="DC102" s="936"/>
      <c r="DD102" s="936"/>
      <c r="DE102" s="936"/>
      <c r="DF102" s="980"/>
      <c r="DG102" s="979">
        <f t="shared" ref="DG102" si="4">+SUM(DG7:DK88)</f>
        <v>0</v>
      </c>
      <c r="DH102" s="936"/>
      <c r="DI102" s="936"/>
      <c r="DJ102" s="936"/>
      <c r="DK102" s="980"/>
      <c r="DL102" s="979">
        <f t="shared" ref="DL102" si="5">+SUM(DL7:DP88)</f>
        <v>0</v>
      </c>
      <c r="DM102" s="936"/>
      <c r="DN102" s="936"/>
      <c r="DO102" s="936"/>
      <c r="DP102" s="980"/>
      <c r="DQ102" s="979">
        <f t="shared" ref="DQ102" si="6">+SUM(DQ7:DU88)</f>
        <v>0</v>
      </c>
      <c r="DR102" s="936"/>
      <c r="DS102" s="936"/>
      <c r="DT102" s="936"/>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419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420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423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425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426</v>
      </c>
      <c r="AB109" s="982"/>
      <c r="AC109" s="982"/>
      <c r="AD109" s="982"/>
      <c r="AE109" s="983"/>
      <c r="AF109" s="981" t="s">
        <v>306</v>
      </c>
      <c r="AG109" s="982"/>
      <c r="AH109" s="982"/>
      <c r="AI109" s="982"/>
      <c r="AJ109" s="983"/>
      <c r="AK109" s="981" t="s">
        <v>305</v>
      </c>
      <c r="AL109" s="982"/>
      <c r="AM109" s="982"/>
      <c r="AN109" s="982"/>
      <c r="AO109" s="983"/>
      <c r="AP109" s="981" t="s">
        <v>427</v>
      </c>
      <c r="AQ109" s="982"/>
      <c r="AR109" s="982"/>
      <c r="AS109" s="982"/>
      <c r="AT109" s="984"/>
      <c r="AU109" s="1001" t="s">
        <v>425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426</v>
      </c>
      <c r="BR109" s="982"/>
      <c r="BS109" s="982"/>
      <c r="BT109" s="982"/>
      <c r="BU109" s="983"/>
      <c r="BV109" s="981" t="s">
        <v>306</v>
      </c>
      <c r="BW109" s="982"/>
      <c r="BX109" s="982"/>
      <c r="BY109" s="982"/>
      <c r="BZ109" s="983"/>
      <c r="CA109" s="981" t="s">
        <v>305</v>
      </c>
      <c r="CB109" s="982"/>
      <c r="CC109" s="982"/>
      <c r="CD109" s="982"/>
      <c r="CE109" s="983"/>
      <c r="CF109" s="1002" t="s">
        <v>427</v>
      </c>
      <c r="CG109" s="1002"/>
      <c r="CH109" s="1002"/>
      <c r="CI109" s="1002"/>
      <c r="CJ109" s="1002"/>
      <c r="CK109" s="981" t="s">
        <v>428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426</v>
      </c>
      <c r="DH109" s="982"/>
      <c r="DI109" s="982"/>
      <c r="DJ109" s="982"/>
      <c r="DK109" s="983"/>
      <c r="DL109" s="981" t="s">
        <v>306</v>
      </c>
      <c r="DM109" s="982"/>
      <c r="DN109" s="982"/>
      <c r="DO109" s="982"/>
      <c r="DP109" s="983"/>
      <c r="DQ109" s="981" t="s">
        <v>305</v>
      </c>
      <c r="DR109" s="982"/>
      <c r="DS109" s="982"/>
      <c r="DT109" s="982"/>
      <c r="DU109" s="983"/>
      <c r="DV109" s="981" t="s">
        <v>427</v>
      </c>
      <c r="DW109" s="982"/>
      <c r="DX109" s="982"/>
      <c r="DY109" s="982"/>
      <c r="DZ109" s="984"/>
    </row>
    <row r="110" spans="1:131" s="246" customFormat="1" ht="26.25" customHeight="1" x14ac:dyDescent="0.15">
      <c r="A110" s="985" t="s">
        <v>429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258038</v>
      </c>
      <c r="AB110" s="989"/>
      <c r="AC110" s="989"/>
      <c r="AD110" s="989"/>
      <c r="AE110" s="990"/>
      <c r="AF110" s="991">
        <v>231089</v>
      </c>
      <c r="AG110" s="989"/>
      <c r="AH110" s="989"/>
      <c r="AI110" s="989"/>
      <c r="AJ110" s="990"/>
      <c r="AK110" s="991">
        <v>204496</v>
      </c>
      <c r="AL110" s="989"/>
      <c r="AM110" s="989"/>
      <c r="AN110" s="989"/>
      <c r="AO110" s="990"/>
      <c r="AP110" s="992">
        <v>16.100000000000001</v>
      </c>
      <c r="AQ110" s="993"/>
      <c r="AR110" s="993"/>
      <c r="AS110" s="993"/>
      <c r="AT110" s="994"/>
      <c r="AU110" s="995" t="s">
        <v>73</v>
      </c>
      <c r="AV110" s="996"/>
      <c r="AW110" s="996"/>
      <c r="AX110" s="996"/>
      <c r="AY110" s="996"/>
      <c r="AZ110" s="1037" t="s">
        <v>430</v>
      </c>
      <c r="BA110" s="986"/>
      <c r="BB110" s="986"/>
      <c r="BC110" s="986"/>
      <c r="BD110" s="986"/>
      <c r="BE110" s="986"/>
      <c r="BF110" s="986"/>
      <c r="BG110" s="986"/>
      <c r="BH110" s="986"/>
      <c r="BI110" s="986"/>
      <c r="BJ110" s="986"/>
      <c r="BK110" s="986"/>
      <c r="BL110" s="986"/>
      <c r="BM110" s="986"/>
      <c r="BN110" s="986"/>
      <c r="BO110" s="986"/>
      <c r="BP110" s="987"/>
      <c r="BQ110" s="1023">
        <v>1534318</v>
      </c>
      <c r="BR110" s="1024"/>
      <c r="BS110" s="1024"/>
      <c r="BT110" s="1024"/>
      <c r="BU110" s="1024"/>
      <c r="BV110" s="1024">
        <v>1432539</v>
      </c>
      <c r="BW110" s="1024"/>
      <c r="BX110" s="1024"/>
      <c r="BY110" s="1024"/>
      <c r="BZ110" s="1024"/>
      <c r="CA110" s="1024">
        <v>1336805</v>
      </c>
      <c r="CB110" s="1024"/>
      <c r="CC110" s="1024"/>
      <c r="CD110" s="1024"/>
      <c r="CE110" s="1024"/>
      <c r="CF110" s="1038">
        <v>105.3</v>
      </c>
      <c r="CG110" s="1039"/>
      <c r="CH110" s="1039"/>
      <c r="CI110" s="1039"/>
      <c r="CJ110" s="1039"/>
      <c r="CK110" s="1040" t="s">
        <v>431</v>
      </c>
      <c r="CL110" s="1041"/>
      <c r="CM110" s="1020" t="s">
        <v>432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403</v>
      </c>
      <c r="DH110" s="1024"/>
      <c r="DI110" s="1024"/>
      <c r="DJ110" s="1024"/>
      <c r="DK110" s="1024"/>
      <c r="DL110" s="1024" t="s">
        <v>403</v>
      </c>
      <c r="DM110" s="1024"/>
      <c r="DN110" s="1024"/>
      <c r="DO110" s="1024"/>
      <c r="DP110" s="1024"/>
      <c r="DQ110" s="1024" t="s">
        <v>403</v>
      </c>
      <c r="DR110" s="1024"/>
      <c r="DS110" s="1024"/>
      <c r="DT110" s="1024"/>
      <c r="DU110" s="1024"/>
      <c r="DV110" s="1025" t="s">
        <v>403</v>
      </c>
      <c r="DW110" s="1025"/>
      <c r="DX110" s="1025"/>
      <c r="DY110" s="1025"/>
      <c r="DZ110" s="1026"/>
    </row>
    <row r="111" spans="1:131" s="246" customFormat="1" ht="26.25" customHeight="1" x14ac:dyDescent="0.15">
      <c r="A111" s="1027" t="s">
        <v>433</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434</v>
      </c>
      <c r="AB111" s="1031"/>
      <c r="AC111" s="1031"/>
      <c r="AD111" s="1031"/>
      <c r="AE111" s="1032"/>
      <c r="AF111" s="1033" t="s">
        <v>401</v>
      </c>
      <c r="AG111" s="1031"/>
      <c r="AH111" s="1031"/>
      <c r="AI111" s="1031"/>
      <c r="AJ111" s="1032"/>
      <c r="AK111" s="1033" t="s">
        <v>403</v>
      </c>
      <c r="AL111" s="1031"/>
      <c r="AM111" s="1031"/>
      <c r="AN111" s="1031"/>
      <c r="AO111" s="1032"/>
      <c r="AP111" s="1034" t="s">
        <v>435</v>
      </c>
      <c r="AQ111" s="1035"/>
      <c r="AR111" s="1035"/>
      <c r="AS111" s="1035"/>
      <c r="AT111" s="1036"/>
      <c r="AU111" s="997"/>
      <c r="AV111" s="998"/>
      <c r="AW111" s="998"/>
      <c r="AX111" s="998"/>
      <c r="AY111" s="998"/>
      <c r="AZ111" s="1046" t="s">
        <v>436</v>
      </c>
      <c r="BA111" s="1047"/>
      <c r="BB111" s="1047"/>
      <c r="BC111" s="1047"/>
      <c r="BD111" s="1047"/>
      <c r="BE111" s="1047"/>
      <c r="BF111" s="1047"/>
      <c r="BG111" s="1047"/>
      <c r="BH111" s="1047"/>
      <c r="BI111" s="1047"/>
      <c r="BJ111" s="1047"/>
      <c r="BK111" s="1047"/>
      <c r="BL111" s="1047"/>
      <c r="BM111" s="1047"/>
      <c r="BN111" s="1047"/>
      <c r="BO111" s="1047"/>
      <c r="BP111" s="1048"/>
      <c r="BQ111" s="1016" t="s">
        <v>434</v>
      </c>
      <c r="BR111" s="1017"/>
      <c r="BS111" s="1017"/>
      <c r="BT111" s="1017"/>
      <c r="BU111" s="1017"/>
      <c r="BV111" s="1017" t="s">
        <v>401</v>
      </c>
      <c r="BW111" s="1017"/>
      <c r="BX111" s="1017"/>
      <c r="BY111" s="1017"/>
      <c r="BZ111" s="1017"/>
      <c r="CA111" s="1017" t="s">
        <v>434</v>
      </c>
      <c r="CB111" s="1017"/>
      <c r="CC111" s="1017"/>
      <c r="CD111" s="1017"/>
      <c r="CE111" s="1017"/>
      <c r="CF111" s="1011" t="s">
        <v>403</v>
      </c>
      <c r="CG111" s="1012"/>
      <c r="CH111" s="1012"/>
      <c r="CI111" s="1012"/>
      <c r="CJ111" s="1012"/>
      <c r="CK111" s="1042"/>
      <c r="CL111" s="1043"/>
      <c r="CM111" s="1013" t="s">
        <v>437</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403</v>
      </c>
      <c r="DH111" s="1017"/>
      <c r="DI111" s="1017"/>
      <c r="DJ111" s="1017"/>
      <c r="DK111" s="1017"/>
      <c r="DL111" s="1017" t="s">
        <v>403</v>
      </c>
      <c r="DM111" s="1017"/>
      <c r="DN111" s="1017"/>
      <c r="DO111" s="1017"/>
      <c r="DP111" s="1017"/>
      <c r="DQ111" s="1017" t="s">
        <v>434</v>
      </c>
      <c r="DR111" s="1017"/>
      <c r="DS111" s="1017"/>
      <c r="DT111" s="1017"/>
      <c r="DU111" s="1017"/>
      <c r="DV111" s="1018" t="s">
        <v>401</v>
      </c>
      <c r="DW111" s="1018"/>
      <c r="DX111" s="1018"/>
      <c r="DY111" s="1018"/>
      <c r="DZ111" s="1019"/>
    </row>
    <row r="112" spans="1:131" s="246" customFormat="1" ht="26.25" customHeight="1" x14ac:dyDescent="0.15">
      <c r="A112" s="1049" t="s">
        <v>438</v>
      </c>
      <c r="B112" s="1050"/>
      <c r="C112" s="1047" t="s">
        <v>439</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403</v>
      </c>
      <c r="AB112" s="1056"/>
      <c r="AC112" s="1056"/>
      <c r="AD112" s="1056"/>
      <c r="AE112" s="1057"/>
      <c r="AF112" s="1058" t="s">
        <v>401</v>
      </c>
      <c r="AG112" s="1056"/>
      <c r="AH112" s="1056"/>
      <c r="AI112" s="1056"/>
      <c r="AJ112" s="1057"/>
      <c r="AK112" s="1058" t="s">
        <v>401</v>
      </c>
      <c r="AL112" s="1056"/>
      <c r="AM112" s="1056"/>
      <c r="AN112" s="1056"/>
      <c r="AO112" s="1057"/>
      <c r="AP112" s="1059" t="s">
        <v>403</v>
      </c>
      <c r="AQ112" s="1060"/>
      <c r="AR112" s="1060"/>
      <c r="AS112" s="1060"/>
      <c r="AT112" s="1061"/>
      <c r="AU112" s="997"/>
      <c r="AV112" s="998"/>
      <c r="AW112" s="998"/>
      <c r="AX112" s="998"/>
      <c r="AY112" s="998"/>
      <c r="AZ112" s="1046" t="s">
        <v>440</v>
      </c>
      <c r="BA112" s="1047"/>
      <c r="BB112" s="1047"/>
      <c r="BC112" s="1047"/>
      <c r="BD112" s="1047"/>
      <c r="BE112" s="1047"/>
      <c r="BF112" s="1047"/>
      <c r="BG112" s="1047"/>
      <c r="BH112" s="1047"/>
      <c r="BI112" s="1047"/>
      <c r="BJ112" s="1047"/>
      <c r="BK112" s="1047"/>
      <c r="BL112" s="1047"/>
      <c r="BM112" s="1047"/>
      <c r="BN112" s="1047"/>
      <c r="BO112" s="1047"/>
      <c r="BP112" s="1048"/>
      <c r="BQ112" s="1016">
        <v>444317</v>
      </c>
      <c r="BR112" s="1017"/>
      <c r="BS112" s="1017"/>
      <c r="BT112" s="1017"/>
      <c r="BU112" s="1017"/>
      <c r="BV112" s="1017">
        <v>400582</v>
      </c>
      <c r="BW112" s="1017"/>
      <c r="BX112" s="1017"/>
      <c r="BY112" s="1017"/>
      <c r="BZ112" s="1017"/>
      <c r="CA112" s="1017">
        <v>449028</v>
      </c>
      <c r="CB112" s="1017"/>
      <c r="CC112" s="1017"/>
      <c r="CD112" s="1017"/>
      <c r="CE112" s="1017"/>
      <c r="CF112" s="1011">
        <v>35.4</v>
      </c>
      <c r="CG112" s="1012"/>
      <c r="CH112" s="1012"/>
      <c r="CI112" s="1012"/>
      <c r="CJ112" s="1012"/>
      <c r="CK112" s="1042"/>
      <c r="CL112" s="1043"/>
      <c r="CM112" s="1013" t="s">
        <v>441</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403</v>
      </c>
      <c r="DH112" s="1017"/>
      <c r="DI112" s="1017"/>
      <c r="DJ112" s="1017"/>
      <c r="DK112" s="1017"/>
      <c r="DL112" s="1017" t="s">
        <v>401</v>
      </c>
      <c r="DM112" s="1017"/>
      <c r="DN112" s="1017"/>
      <c r="DO112" s="1017"/>
      <c r="DP112" s="1017"/>
      <c r="DQ112" s="1017" t="s">
        <v>403</v>
      </c>
      <c r="DR112" s="1017"/>
      <c r="DS112" s="1017"/>
      <c r="DT112" s="1017"/>
      <c r="DU112" s="1017"/>
      <c r="DV112" s="1018" t="s">
        <v>435</v>
      </c>
      <c r="DW112" s="1018"/>
      <c r="DX112" s="1018"/>
      <c r="DY112" s="1018"/>
      <c r="DZ112" s="1019"/>
    </row>
    <row r="113" spans="1:130" s="246" customFormat="1" ht="26.25" customHeight="1" x14ac:dyDescent="0.15">
      <c r="A113" s="1051"/>
      <c r="B113" s="1052"/>
      <c r="C113" s="1047" t="s">
        <v>442</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116318</v>
      </c>
      <c r="AB113" s="1031"/>
      <c r="AC113" s="1031"/>
      <c r="AD113" s="1031"/>
      <c r="AE113" s="1032"/>
      <c r="AF113" s="1033">
        <v>120677</v>
      </c>
      <c r="AG113" s="1031"/>
      <c r="AH113" s="1031"/>
      <c r="AI113" s="1031"/>
      <c r="AJ113" s="1032"/>
      <c r="AK113" s="1033">
        <v>117393</v>
      </c>
      <c r="AL113" s="1031"/>
      <c r="AM113" s="1031"/>
      <c r="AN113" s="1031"/>
      <c r="AO113" s="1032"/>
      <c r="AP113" s="1034">
        <v>9.1999999999999993</v>
      </c>
      <c r="AQ113" s="1035"/>
      <c r="AR113" s="1035"/>
      <c r="AS113" s="1035"/>
      <c r="AT113" s="1036"/>
      <c r="AU113" s="997"/>
      <c r="AV113" s="998"/>
      <c r="AW113" s="998"/>
      <c r="AX113" s="998"/>
      <c r="AY113" s="998"/>
      <c r="AZ113" s="1046" t="s">
        <v>443</v>
      </c>
      <c r="BA113" s="1047"/>
      <c r="BB113" s="1047"/>
      <c r="BC113" s="1047"/>
      <c r="BD113" s="1047"/>
      <c r="BE113" s="1047"/>
      <c r="BF113" s="1047"/>
      <c r="BG113" s="1047"/>
      <c r="BH113" s="1047"/>
      <c r="BI113" s="1047"/>
      <c r="BJ113" s="1047"/>
      <c r="BK113" s="1047"/>
      <c r="BL113" s="1047"/>
      <c r="BM113" s="1047"/>
      <c r="BN113" s="1047"/>
      <c r="BO113" s="1047"/>
      <c r="BP113" s="1048"/>
      <c r="BQ113" s="1016">
        <v>207337</v>
      </c>
      <c r="BR113" s="1017"/>
      <c r="BS113" s="1017"/>
      <c r="BT113" s="1017"/>
      <c r="BU113" s="1017"/>
      <c r="BV113" s="1017">
        <v>172083</v>
      </c>
      <c r="BW113" s="1017"/>
      <c r="BX113" s="1017"/>
      <c r="BY113" s="1017"/>
      <c r="BZ113" s="1017"/>
      <c r="CA113" s="1017">
        <v>144960</v>
      </c>
      <c r="CB113" s="1017"/>
      <c r="CC113" s="1017"/>
      <c r="CD113" s="1017"/>
      <c r="CE113" s="1017"/>
      <c r="CF113" s="1011">
        <v>11.4</v>
      </c>
      <c r="CG113" s="1012"/>
      <c r="CH113" s="1012"/>
      <c r="CI113" s="1012"/>
      <c r="CJ113" s="1012"/>
      <c r="CK113" s="1042"/>
      <c r="CL113" s="1043"/>
      <c r="CM113" s="1013" t="s">
        <v>444</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401</v>
      </c>
      <c r="DH113" s="1056"/>
      <c r="DI113" s="1056"/>
      <c r="DJ113" s="1056"/>
      <c r="DK113" s="1057"/>
      <c r="DL113" s="1058" t="s">
        <v>401</v>
      </c>
      <c r="DM113" s="1056"/>
      <c r="DN113" s="1056"/>
      <c r="DO113" s="1056"/>
      <c r="DP113" s="1057"/>
      <c r="DQ113" s="1058" t="s">
        <v>403</v>
      </c>
      <c r="DR113" s="1056"/>
      <c r="DS113" s="1056"/>
      <c r="DT113" s="1056"/>
      <c r="DU113" s="1057"/>
      <c r="DV113" s="1059" t="s">
        <v>435</v>
      </c>
      <c r="DW113" s="1060"/>
      <c r="DX113" s="1060"/>
      <c r="DY113" s="1060"/>
      <c r="DZ113" s="1061"/>
    </row>
    <row r="114" spans="1:130" s="246" customFormat="1" ht="26.25" customHeight="1" x14ac:dyDescent="0.15">
      <c r="A114" s="1051"/>
      <c r="B114" s="1052"/>
      <c r="C114" s="1047" t="s">
        <v>445</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43858</v>
      </c>
      <c r="AB114" s="1056"/>
      <c r="AC114" s="1056"/>
      <c r="AD114" s="1056"/>
      <c r="AE114" s="1057"/>
      <c r="AF114" s="1058">
        <v>45314</v>
      </c>
      <c r="AG114" s="1056"/>
      <c r="AH114" s="1056"/>
      <c r="AI114" s="1056"/>
      <c r="AJ114" s="1057"/>
      <c r="AK114" s="1058">
        <v>28144</v>
      </c>
      <c r="AL114" s="1056"/>
      <c r="AM114" s="1056"/>
      <c r="AN114" s="1056"/>
      <c r="AO114" s="1057"/>
      <c r="AP114" s="1059">
        <v>2.2000000000000002</v>
      </c>
      <c r="AQ114" s="1060"/>
      <c r="AR114" s="1060"/>
      <c r="AS114" s="1060"/>
      <c r="AT114" s="1061"/>
      <c r="AU114" s="997"/>
      <c r="AV114" s="998"/>
      <c r="AW114" s="998"/>
      <c r="AX114" s="998"/>
      <c r="AY114" s="998"/>
      <c r="AZ114" s="1046" t="s">
        <v>446</v>
      </c>
      <c r="BA114" s="1047"/>
      <c r="BB114" s="1047"/>
      <c r="BC114" s="1047"/>
      <c r="BD114" s="1047"/>
      <c r="BE114" s="1047"/>
      <c r="BF114" s="1047"/>
      <c r="BG114" s="1047"/>
      <c r="BH114" s="1047"/>
      <c r="BI114" s="1047"/>
      <c r="BJ114" s="1047"/>
      <c r="BK114" s="1047"/>
      <c r="BL114" s="1047"/>
      <c r="BM114" s="1047"/>
      <c r="BN114" s="1047"/>
      <c r="BO114" s="1047"/>
      <c r="BP114" s="1048"/>
      <c r="BQ114" s="1016">
        <v>401393</v>
      </c>
      <c r="BR114" s="1017"/>
      <c r="BS114" s="1017"/>
      <c r="BT114" s="1017"/>
      <c r="BU114" s="1017"/>
      <c r="BV114" s="1017">
        <v>378324</v>
      </c>
      <c r="BW114" s="1017"/>
      <c r="BX114" s="1017"/>
      <c r="BY114" s="1017"/>
      <c r="BZ114" s="1017"/>
      <c r="CA114" s="1017">
        <v>396569</v>
      </c>
      <c r="CB114" s="1017"/>
      <c r="CC114" s="1017"/>
      <c r="CD114" s="1017"/>
      <c r="CE114" s="1017"/>
      <c r="CF114" s="1011">
        <v>31.2</v>
      </c>
      <c r="CG114" s="1012"/>
      <c r="CH114" s="1012"/>
      <c r="CI114" s="1012"/>
      <c r="CJ114" s="1012"/>
      <c r="CK114" s="1042"/>
      <c r="CL114" s="1043"/>
      <c r="CM114" s="1013" t="s">
        <v>447</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401</v>
      </c>
      <c r="DH114" s="1056"/>
      <c r="DI114" s="1056"/>
      <c r="DJ114" s="1056"/>
      <c r="DK114" s="1057"/>
      <c r="DL114" s="1058" t="s">
        <v>435</v>
      </c>
      <c r="DM114" s="1056"/>
      <c r="DN114" s="1056"/>
      <c r="DO114" s="1056"/>
      <c r="DP114" s="1057"/>
      <c r="DQ114" s="1058" t="s">
        <v>435</v>
      </c>
      <c r="DR114" s="1056"/>
      <c r="DS114" s="1056"/>
      <c r="DT114" s="1056"/>
      <c r="DU114" s="1057"/>
      <c r="DV114" s="1059" t="s">
        <v>401</v>
      </c>
      <c r="DW114" s="1060"/>
      <c r="DX114" s="1060"/>
      <c r="DY114" s="1060"/>
      <c r="DZ114" s="1061"/>
    </row>
    <row r="115" spans="1:130" s="246" customFormat="1" ht="26.25" customHeight="1" x14ac:dyDescent="0.15">
      <c r="A115" s="1051"/>
      <c r="B115" s="1052"/>
      <c r="C115" s="1047" t="s">
        <v>448</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401</v>
      </c>
      <c r="AB115" s="1031"/>
      <c r="AC115" s="1031"/>
      <c r="AD115" s="1031"/>
      <c r="AE115" s="1032"/>
      <c r="AF115" s="1033" t="s">
        <v>401</v>
      </c>
      <c r="AG115" s="1031"/>
      <c r="AH115" s="1031"/>
      <c r="AI115" s="1031"/>
      <c r="AJ115" s="1032"/>
      <c r="AK115" s="1033" t="s">
        <v>435</v>
      </c>
      <c r="AL115" s="1031"/>
      <c r="AM115" s="1031"/>
      <c r="AN115" s="1031"/>
      <c r="AO115" s="1032"/>
      <c r="AP115" s="1034" t="s">
        <v>403</v>
      </c>
      <c r="AQ115" s="1035"/>
      <c r="AR115" s="1035"/>
      <c r="AS115" s="1035"/>
      <c r="AT115" s="1036"/>
      <c r="AU115" s="997"/>
      <c r="AV115" s="998"/>
      <c r="AW115" s="998"/>
      <c r="AX115" s="998"/>
      <c r="AY115" s="998"/>
      <c r="AZ115" s="1046" t="s">
        <v>449</v>
      </c>
      <c r="BA115" s="1047"/>
      <c r="BB115" s="1047"/>
      <c r="BC115" s="1047"/>
      <c r="BD115" s="1047"/>
      <c r="BE115" s="1047"/>
      <c r="BF115" s="1047"/>
      <c r="BG115" s="1047"/>
      <c r="BH115" s="1047"/>
      <c r="BI115" s="1047"/>
      <c r="BJ115" s="1047"/>
      <c r="BK115" s="1047"/>
      <c r="BL115" s="1047"/>
      <c r="BM115" s="1047"/>
      <c r="BN115" s="1047"/>
      <c r="BO115" s="1047"/>
      <c r="BP115" s="1048"/>
      <c r="BQ115" s="1016" t="s">
        <v>403</v>
      </c>
      <c r="BR115" s="1017"/>
      <c r="BS115" s="1017"/>
      <c r="BT115" s="1017"/>
      <c r="BU115" s="1017"/>
      <c r="BV115" s="1017" t="s">
        <v>401</v>
      </c>
      <c r="BW115" s="1017"/>
      <c r="BX115" s="1017"/>
      <c r="BY115" s="1017"/>
      <c r="BZ115" s="1017"/>
      <c r="CA115" s="1017" t="s">
        <v>403</v>
      </c>
      <c r="CB115" s="1017"/>
      <c r="CC115" s="1017"/>
      <c r="CD115" s="1017"/>
      <c r="CE115" s="1017"/>
      <c r="CF115" s="1011" t="s">
        <v>403</v>
      </c>
      <c r="CG115" s="1012"/>
      <c r="CH115" s="1012"/>
      <c r="CI115" s="1012"/>
      <c r="CJ115" s="1012"/>
      <c r="CK115" s="1042"/>
      <c r="CL115" s="1043"/>
      <c r="CM115" s="1046" t="s">
        <v>450</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403</v>
      </c>
      <c r="DH115" s="1056"/>
      <c r="DI115" s="1056"/>
      <c r="DJ115" s="1056"/>
      <c r="DK115" s="1057"/>
      <c r="DL115" s="1058" t="s">
        <v>401</v>
      </c>
      <c r="DM115" s="1056"/>
      <c r="DN115" s="1056"/>
      <c r="DO115" s="1056"/>
      <c r="DP115" s="1057"/>
      <c r="DQ115" s="1058" t="s">
        <v>403</v>
      </c>
      <c r="DR115" s="1056"/>
      <c r="DS115" s="1056"/>
      <c r="DT115" s="1056"/>
      <c r="DU115" s="1057"/>
      <c r="DV115" s="1059" t="s">
        <v>401</v>
      </c>
      <c r="DW115" s="1060"/>
      <c r="DX115" s="1060"/>
      <c r="DY115" s="1060"/>
      <c r="DZ115" s="1061"/>
    </row>
    <row r="116" spans="1:130" s="246" customFormat="1" ht="26.25" customHeight="1" x14ac:dyDescent="0.15">
      <c r="A116" s="1053"/>
      <c r="B116" s="1054"/>
      <c r="C116" s="1062" t="s">
        <v>451</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223</v>
      </c>
      <c r="AB116" s="1056"/>
      <c r="AC116" s="1056"/>
      <c r="AD116" s="1056"/>
      <c r="AE116" s="1057"/>
      <c r="AF116" s="1058">
        <v>241</v>
      </c>
      <c r="AG116" s="1056"/>
      <c r="AH116" s="1056"/>
      <c r="AI116" s="1056"/>
      <c r="AJ116" s="1057"/>
      <c r="AK116" s="1058">
        <v>271</v>
      </c>
      <c r="AL116" s="1056"/>
      <c r="AM116" s="1056"/>
      <c r="AN116" s="1056"/>
      <c r="AO116" s="1057"/>
      <c r="AP116" s="1059">
        <v>0</v>
      </c>
      <c r="AQ116" s="1060"/>
      <c r="AR116" s="1060"/>
      <c r="AS116" s="1060"/>
      <c r="AT116" s="1061"/>
      <c r="AU116" s="997"/>
      <c r="AV116" s="998"/>
      <c r="AW116" s="998"/>
      <c r="AX116" s="998"/>
      <c r="AY116" s="998"/>
      <c r="AZ116" s="1064" t="s">
        <v>452</v>
      </c>
      <c r="BA116" s="1065"/>
      <c r="BB116" s="1065"/>
      <c r="BC116" s="1065"/>
      <c r="BD116" s="1065"/>
      <c r="BE116" s="1065"/>
      <c r="BF116" s="1065"/>
      <c r="BG116" s="1065"/>
      <c r="BH116" s="1065"/>
      <c r="BI116" s="1065"/>
      <c r="BJ116" s="1065"/>
      <c r="BK116" s="1065"/>
      <c r="BL116" s="1065"/>
      <c r="BM116" s="1065"/>
      <c r="BN116" s="1065"/>
      <c r="BO116" s="1065"/>
      <c r="BP116" s="1066"/>
      <c r="BQ116" s="1016" t="s">
        <v>403</v>
      </c>
      <c r="BR116" s="1017"/>
      <c r="BS116" s="1017"/>
      <c r="BT116" s="1017"/>
      <c r="BU116" s="1017"/>
      <c r="BV116" s="1017" t="s">
        <v>401</v>
      </c>
      <c r="BW116" s="1017"/>
      <c r="BX116" s="1017"/>
      <c r="BY116" s="1017"/>
      <c r="BZ116" s="1017"/>
      <c r="CA116" s="1017" t="s">
        <v>401</v>
      </c>
      <c r="CB116" s="1017"/>
      <c r="CC116" s="1017"/>
      <c r="CD116" s="1017"/>
      <c r="CE116" s="1017"/>
      <c r="CF116" s="1011" t="s">
        <v>401</v>
      </c>
      <c r="CG116" s="1012"/>
      <c r="CH116" s="1012"/>
      <c r="CI116" s="1012"/>
      <c r="CJ116" s="1012"/>
      <c r="CK116" s="1042"/>
      <c r="CL116" s="1043"/>
      <c r="CM116" s="1013" t="s">
        <v>453</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401</v>
      </c>
      <c r="DH116" s="1056"/>
      <c r="DI116" s="1056"/>
      <c r="DJ116" s="1056"/>
      <c r="DK116" s="1057"/>
      <c r="DL116" s="1058" t="s">
        <v>403</v>
      </c>
      <c r="DM116" s="1056"/>
      <c r="DN116" s="1056"/>
      <c r="DO116" s="1056"/>
      <c r="DP116" s="1057"/>
      <c r="DQ116" s="1058" t="s">
        <v>403</v>
      </c>
      <c r="DR116" s="1056"/>
      <c r="DS116" s="1056"/>
      <c r="DT116" s="1056"/>
      <c r="DU116" s="1057"/>
      <c r="DV116" s="1059" t="s">
        <v>403</v>
      </c>
      <c r="DW116" s="1060"/>
      <c r="DX116" s="1060"/>
      <c r="DY116" s="1060"/>
      <c r="DZ116" s="1061"/>
    </row>
    <row r="117" spans="1:130" s="246" customFormat="1" ht="26.25" customHeight="1" x14ac:dyDescent="0.15">
      <c r="A117" s="1001" t="s">
        <v>189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454</v>
      </c>
      <c r="Z117" s="983"/>
      <c r="AA117" s="1073">
        <v>418437</v>
      </c>
      <c r="AB117" s="1074"/>
      <c r="AC117" s="1074"/>
      <c r="AD117" s="1074"/>
      <c r="AE117" s="1075"/>
      <c r="AF117" s="1076">
        <v>397321</v>
      </c>
      <c r="AG117" s="1074"/>
      <c r="AH117" s="1074"/>
      <c r="AI117" s="1074"/>
      <c r="AJ117" s="1075"/>
      <c r="AK117" s="1076">
        <v>350304</v>
      </c>
      <c r="AL117" s="1074"/>
      <c r="AM117" s="1074"/>
      <c r="AN117" s="1074"/>
      <c r="AO117" s="1075"/>
      <c r="AP117" s="1077"/>
      <c r="AQ117" s="1078"/>
      <c r="AR117" s="1078"/>
      <c r="AS117" s="1078"/>
      <c r="AT117" s="1079"/>
      <c r="AU117" s="997"/>
      <c r="AV117" s="998"/>
      <c r="AW117" s="998"/>
      <c r="AX117" s="998"/>
      <c r="AY117" s="998"/>
      <c r="AZ117" s="1064" t="s">
        <v>455</v>
      </c>
      <c r="BA117" s="1065"/>
      <c r="BB117" s="1065"/>
      <c r="BC117" s="1065"/>
      <c r="BD117" s="1065"/>
      <c r="BE117" s="1065"/>
      <c r="BF117" s="1065"/>
      <c r="BG117" s="1065"/>
      <c r="BH117" s="1065"/>
      <c r="BI117" s="1065"/>
      <c r="BJ117" s="1065"/>
      <c r="BK117" s="1065"/>
      <c r="BL117" s="1065"/>
      <c r="BM117" s="1065"/>
      <c r="BN117" s="1065"/>
      <c r="BO117" s="1065"/>
      <c r="BP117" s="1066"/>
      <c r="BQ117" s="1016" t="s">
        <v>456</v>
      </c>
      <c r="BR117" s="1017"/>
      <c r="BS117" s="1017"/>
      <c r="BT117" s="1017"/>
      <c r="BU117" s="1017"/>
      <c r="BV117" s="1017" t="s">
        <v>457</v>
      </c>
      <c r="BW117" s="1017"/>
      <c r="BX117" s="1017"/>
      <c r="BY117" s="1017"/>
      <c r="BZ117" s="1017"/>
      <c r="CA117" s="1017" t="s">
        <v>458</v>
      </c>
      <c r="CB117" s="1017"/>
      <c r="CC117" s="1017"/>
      <c r="CD117" s="1017"/>
      <c r="CE117" s="1017"/>
      <c r="CF117" s="1011" t="s">
        <v>457</v>
      </c>
      <c r="CG117" s="1012"/>
      <c r="CH117" s="1012"/>
      <c r="CI117" s="1012"/>
      <c r="CJ117" s="1012"/>
      <c r="CK117" s="1042"/>
      <c r="CL117" s="1043"/>
      <c r="CM117" s="1013" t="s">
        <v>459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460</v>
      </c>
      <c r="DH117" s="1056"/>
      <c r="DI117" s="1056"/>
      <c r="DJ117" s="1056"/>
      <c r="DK117" s="1057"/>
      <c r="DL117" s="1058" t="s">
        <v>435</v>
      </c>
      <c r="DM117" s="1056"/>
      <c r="DN117" s="1056"/>
      <c r="DO117" s="1056"/>
      <c r="DP117" s="1057"/>
      <c r="DQ117" s="1058" t="s">
        <v>461</v>
      </c>
      <c r="DR117" s="1056"/>
      <c r="DS117" s="1056"/>
      <c r="DT117" s="1056"/>
      <c r="DU117" s="1057"/>
      <c r="DV117" s="1059" t="s">
        <v>456</v>
      </c>
      <c r="DW117" s="1060"/>
      <c r="DX117" s="1060"/>
      <c r="DY117" s="1060"/>
      <c r="DZ117" s="1061"/>
    </row>
    <row r="118" spans="1:130" s="246" customFormat="1" ht="26.25" customHeight="1" x14ac:dyDescent="0.15">
      <c r="A118" s="1001" t="s">
        <v>428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426</v>
      </c>
      <c r="AB118" s="982"/>
      <c r="AC118" s="982"/>
      <c r="AD118" s="982"/>
      <c r="AE118" s="983"/>
      <c r="AF118" s="981" t="s">
        <v>306</v>
      </c>
      <c r="AG118" s="982"/>
      <c r="AH118" s="982"/>
      <c r="AI118" s="982"/>
      <c r="AJ118" s="983"/>
      <c r="AK118" s="981" t="s">
        <v>305</v>
      </c>
      <c r="AL118" s="982"/>
      <c r="AM118" s="982"/>
      <c r="AN118" s="982"/>
      <c r="AO118" s="983"/>
      <c r="AP118" s="1068" t="s">
        <v>427</v>
      </c>
      <c r="AQ118" s="1069"/>
      <c r="AR118" s="1069"/>
      <c r="AS118" s="1069"/>
      <c r="AT118" s="1070"/>
      <c r="AU118" s="997"/>
      <c r="AV118" s="998"/>
      <c r="AW118" s="998"/>
      <c r="AX118" s="998"/>
      <c r="AY118" s="998"/>
      <c r="AZ118" s="1071" t="s">
        <v>462</v>
      </c>
      <c r="BA118" s="1062"/>
      <c r="BB118" s="1062"/>
      <c r="BC118" s="1062"/>
      <c r="BD118" s="1062"/>
      <c r="BE118" s="1062"/>
      <c r="BF118" s="1062"/>
      <c r="BG118" s="1062"/>
      <c r="BH118" s="1062"/>
      <c r="BI118" s="1062"/>
      <c r="BJ118" s="1062"/>
      <c r="BK118" s="1062"/>
      <c r="BL118" s="1062"/>
      <c r="BM118" s="1062"/>
      <c r="BN118" s="1062"/>
      <c r="BO118" s="1062"/>
      <c r="BP118" s="1063"/>
      <c r="BQ118" s="1094" t="s">
        <v>457</v>
      </c>
      <c r="BR118" s="1095"/>
      <c r="BS118" s="1095"/>
      <c r="BT118" s="1095"/>
      <c r="BU118" s="1095"/>
      <c r="BV118" s="1095" t="s">
        <v>456</v>
      </c>
      <c r="BW118" s="1095"/>
      <c r="BX118" s="1095"/>
      <c r="BY118" s="1095"/>
      <c r="BZ118" s="1095"/>
      <c r="CA118" s="1095" t="s">
        <v>463</v>
      </c>
      <c r="CB118" s="1095"/>
      <c r="CC118" s="1095"/>
      <c r="CD118" s="1095"/>
      <c r="CE118" s="1095"/>
      <c r="CF118" s="1011" t="s">
        <v>458</v>
      </c>
      <c r="CG118" s="1012"/>
      <c r="CH118" s="1012"/>
      <c r="CI118" s="1012"/>
      <c r="CJ118" s="1012"/>
      <c r="CK118" s="1042"/>
      <c r="CL118" s="1043"/>
      <c r="CM118" s="1013" t="s">
        <v>464</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461</v>
      </c>
      <c r="DH118" s="1056"/>
      <c r="DI118" s="1056"/>
      <c r="DJ118" s="1056"/>
      <c r="DK118" s="1057"/>
      <c r="DL118" s="1058" t="s">
        <v>435</v>
      </c>
      <c r="DM118" s="1056"/>
      <c r="DN118" s="1056"/>
      <c r="DO118" s="1056"/>
      <c r="DP118" s="1057"/>
      <c r="DQ118" s="1058" t="s">
        <v>457</v>
      </c>
      <c r="DR118" s="1056"/>
      <c r="DS118" s="1056"/>
      <c r="DT118" s="1056"/>
      <c r="DU118" s="1057"/>
      <c r="DV118" s="1059" t="s">
        <v>435</v>
      </c>
      <c r="DW118" s="1060"/>
      <c r="DX118" s="1060"/>
      <c r="DY118" s="1060"/>
      <c r="DZ118" s="1061"/>
    </row>
    <row r="119" spans="1:130" s="246" customFormat="1" ht="26.25" customHeight="1" x14ac:dyDescent="0.15">
      <c r="A119" s="1155" t="s">
        <v>431</v>
      </c>
      <c r="B119" s="1041"/>
      <c r="C119" s="1020" t="s">
        <v>432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456</v>
      </c>
      <c r="AB119" s="989"/>
      <c r="AC119" s="989"/>
      <c r="AD119" s="989"/>
      <c r="AE119" s="990"/>
      <c r="AF119" s="991" t="s">
        <v>456</v>
      </c>
      <c r="AG119" s="989"/>
      <c r="AH119" s="989"/>
      <c r="AI119" s="989"/>
      <c r="AJ119" s="990"/>
      <c r="AK119" s="991" t="s">
        <v>461</v>
      </c>
      <c r="AL119" s="989"/>
      <c r="AM119" s="989"/>
      <c r="AN119" s="989"/>
      <c r="AO119" s="990"/>
      <c r="AP119" s="992" t="s">
        <v>463</v>
      </c>
      <c r="AQ119" s="993"/>
      <c r="AR119" s="993"/>
      <c r="AS119" s="993"/>
      <c r="AT119" s="994"/>
      <c r="AU119" s="999"/>
      <c r="AV119" s="1000"/>
      <c r="AW119" s="1000"/>
      <c r="AX119" s="1000"/>
      <c r="AY119" s="1000"/>
      <c r="AZ119" s="277" t="s">
        <v>189</v>
      </c>
      <c r="BA119" s="277"/>
      <c r="BB119" s="277"/>
      <c r="BC119" s="277"/>
      <c r="BD119" s="277"/>
      <c r="BE119" s="277"/>
      <c r="BF119" s="277"/>
      <c r="BG119" s="277"/>
      <c r="BH119" s="277"/>
      <c r="BI119" s="277"/>
      <c r="BJ119" s="277"/>
      <c r="BK119" s="277"/>
      <c r="BL119" s="277"/>
      <c r="BM119" s="277"/>
      <c r="BN119" s="277"/>
      <c r="BO119" s="1072" t="s">
        <v>465</v>
      </c>
      <c r="BP119" s="1103"/>
      <c r="BQ119" s="1094">
        <v>2587365</v>
      </c>
      <c r="BR119" s="1095"/>
      <c r="BS119" s="1095"/>
      <c r="BT119" s="1095"/>
      <c r="BU119" s="1095"/>
      <c r="BV119" s="1095">
        <v>2383528</v>
      </c>
      <c r="BW119" s="1095"/>
      <c r="BX119" s="1095"/>
      <c r="BY119" s="1095"/>
      <c r="BZ119" s="1095"/>
      <c r="CA119" s="1095">
        <v>2327362</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435</v>
      </c>
      <c r="DH119" s="1081"/>
      <c r="DI119" s="1081"/>
      <c r="DJ119" s="1081"/>
      <c r="DK119" s="1082"/>
      <c r="DL119" s="1080" t="s">
        <v>463</v>
      </c>
      <c r="DM119" s="1081"/>
      <c r="DN119" s="1081"/>
      <c r="DO119" s="1081"/>
      <c r="DP119" s="1082"/>
      <c r="DQ119" s="1080" t="s">
        <v>403</v>
      </c>
      <c r="DR119" s="1081"/>
      <c r="DS119" s="1081"/>
      <c r="DT119" s="1081"/>
      <c r="DU119" s="1082"/>
      <c r="DV119" s="1083" t="s">
        <v>461</v>
      </c>
      <c r="DW119" s="1084"/>
      <c r="DX119" s="1084"/>
      <c r="DY119" s="1084"/>
      <c r="DZ119" s="1085"/>
    </row>
    <row r="120" spans="1:130" s="246" customFormat="1" ht="26.25" customHeight="1" x14ac:dyDescent="0.15">
      <c r="A120" s="1156"/>
      <c r="B120" s="1043"/>
      <c r="C120" s="1013" t="s">
        <v>437</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456</v>
      </c>
      <c r="AB120" s="1056"/>
      <c r="AC120" s="1056"/>
      <c r="AD120" s="1056"/>
      <c r="AE120" s="1057"/>
      <c r="AF120" s="1058" t="s">
        <v>460</v>
      </c>
      <c r="AG120" s="1056"/>
      <c r="AH120" s="1056"/>
      <c r="AI120" s="1056"/>
      <c r="AJ120" s="1057"/>
      <c r="AK120" s="1058" t="s">
        <v>403</v>
      </c>
      <c r="AL120" s="1056"/>
      <c r="AM120" s="1056"/>
      <c r="AN120" s="1056"/>
      <c r="AO120" s="1057"/>
      <c r="AP120" s="1059" t="s">
        <v>456</v>
      </c>
      <c r="AQ120" s="1060"/>
      <c r="AR120" s="1060"/>
      <c r="AS120" s="1060"/>
      <c r="AT120" s="1061"/>
      <c r="AU120" s="1086" t="s">
        <v>467</v>
      </c>
      <c r="AV120" s="1087"/>
      <c r="AW120" s="1087"/>
      <c r="AX120" s="1087"/>
      <c r="AY120" s="1088"/>
      <c r="AZ120" s="1037" t="s">
        <v>468</v>
      </c>
      <c r="BA120" s="986"/>
      <c r="BB120" s="986"/>
      <c r="BC120" s="986"/>
      <c r="BD120" s="986"/>
      <c r="BE120" s="986"/>
      <c r="BF120" s="986"/>
      <c r="BG120" s="986"/>
      <c r="BH120" s="986"/>
      <c r="BI120" s="986"/>
      <c r="BJ120" s="986"/>
      <c r="BK120" s="986"/>
      <c r="BL120" s="986"/>
      <c r="BM120" s="986"/>
      <c r="BN120" s="986"/>
      <c r="BO120" s="986"/>
      <c r="BP120" s="987"/>
      <c r="BQ120" s="1023">
        <v>1638711</v>
      </c>
      <c r="BR120" s="1024"/>
      <c r="BS120" s="1024"/>
      <c r="BT120" s="1024"/>
      <c r="BU120" s="1024"/>
      <c r="BV120" s="1024">
        <v>1837193</v>
      </c>
      <c r="BW120" s="1024"/>
      <c r="BX120" s="1024"/>
      <c r="BY120" s="1024"/>
      <c r="BZ120" s="1024"/>
      <c r="CA120" s="1024">
        <v>1837736</v>
      </c>
      <c r="CB120" s="1024"/>
      <c r="CC120" s="1024"/>
      <c r="CD120" s="1024"/>
      <c r="CE120" s="1024"/>
      <c r="CF120" s="1038">
        <v>144.80000000000001</v>
      </c>
      <c r="CG120" s="1039"/>
      <c r="CH120" s="1039"/>
      <c r="CI120" s="1039"/>
      <c r="CJ120" s="1039"/>
      <c r="CK120" s="1104" t="s">
        <v>469</v>
      </c>
      <c r="CL120" s="1105"/>
      <c r="CM120" s="1105"/>
      <c r="CN120" s="1105"/>
      <c r="CO120" s="1106"/>
      <c r="CP120" s="1112" t="s">
        <v>470</v>
      </c>
      <c r="CQ120" s="1113"/>
      <c r="CR120" s="1113"/>
      <c r="CS120" s="1113"/>
      <c r="CT120" s="1113"/>
      <c r="CU120" s="1113"/>
      <c r="CV120" s="1113"/>
      <c r="CW120" s="1113"/>
      <c r="CX120" s="1113"/>
      <c r="CY120" s="1113"/>
      <c r="CZ120" s="1113"/>
      <c r="DA120" s="1113"/>
      <c r="DB120" s="1113"/>
      <c r="DC120" s="1113"/>
      <c r="DD120" s="1113"/>
      <c r="DE120" s="1113"/>
      <c r="DF120" s="1114"/>
      <c r="DG120" s="1023">
        <v>304511</v>
      </c>
      <c r="DH120" s="1024"/>
      <c r="DI120" s="1024"/>
      <c r="DJ120" s="1024"/>
      <c r="DK120" s="1024"/>
      <c r="DL120" s="1024">
        <v>271768</v>
      </c>
      <c r="DM120" s="1024"/>
      <c r="DN120" s="1024"/>
      <c r="DO120" s="1024"/>
      <c r="DP120" s="1024"/>
      <c r="DQ120" s="1024">
        <v>320553</v>
      </c>
      <c r="DR120" s="1024"/>
      <c r="DS120" s="1024"/>
      <c r="DT120" s="1024"/>
      <c r="DU120" s="1024"/>
      <c r="DV120" s="1025">
        <v>25.3</v>
      </c>
      <c r="DW120" s="1025"/>
      <c r="DX120" s="1025"/>
      <c r="DY120" s="1025"/>
      <c r="DZ120" s="1026"/>
    </row>
    <row r="121" spans="1:130" s="246" customFormat="1" ht="26.25" customHeight="1" x14ac:dyDescent="0.15">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461</v>
      </c>
      <c r="AB121" s="1056"/>
      <c r="AC121" s="1056"/>
      <c r="AD121" s="1056"/>
      <c r="AE121" s="1057"/>
      <c r="AF121" s="1058" t="s">
        <v>435</v>
      </c>
      <c r="AG121" s="1056"/>
      <c r="AH121" s="1056"/>
      <c r="AI121" s="1056"/>
      <c r="AJ121" s="1057"/>
      <c r="AK121" s="1058" t="s">
        <v>435</v>
      </c>
      <c r="AL121" s="1056"/>
      <c r="AM121" s="1056"/>
      <c r="AN121" s="1056"/>
      <c r="AO121" s="1057"/>
      <c r="AP121" s="1059" t="s">
        <v>456</v>
      </c>
      <c r="AQ121" s="1060"/>
      <c r="AR121" s="1060"/>
      <c r="AS121" s="1060"/>
      <c r="AT121" s="1061"/>
      <c r="AU121" s="1089"/>
      <c r="AV121" s="1090"/>
      <c r="AW121" s="1090"/>
      <c r="AX121" s="1090"/>
      <c r="AY121" s="1091"/>
      <c r="AZ121" s="1046" t="s">
        <v>472</v>
      </c>
      <c r="BA121" s="1047"/>
      <c r="BB121" s="1047"/>
      <c r="BC121" s="1047"/>
      <c r="BD121" s="1047"/>
      <c r="BE121" s="1047"/>
      <c r="BF121" s="1047"/>
      <c r="BG121" s="1047"/>
      <c r="BH121" s="1047"/>
      <c r="BI121" s="1047"/>
      <c r="BJ121" s="1047"/>
      <c r="BK121" s="1047"/>
      <c r="BL121" s="1047"/>
      <c r="BM121" s="1047"/>
      <c r="BN121" s="1047"/>
      <c r="BO121" s="1047"/>
      <c r="BP121" s="1048"/>
      <c r="BQ121" s="1016">
        <v>3082</v>
      </c>
      <c r="BR121" s="1017"/>
      <c r="BS121" s="1017"/>
      <c r="BT121" s="1017"/>
      <c r="BU121" s="1017"/>
      <c r="BV121" s="1017">
        <v>1842</v>
      </c>
      <c r="BW121" s="1017"/>
      <c r="BX121" s="1017"/>
      <c r="BY121" s="1017"/>
      <c r="BZ121" s="1017"/>
      <c r="CA121" s="1017">
        <v>579</v>
      </c>
      <c r="CB121" s="1017"/>
      <c r="CC121" s="1017"/>
      <c r="CD121" s="1017"/>
      <c r="CE121" s="1017"/>
      <c r="CF121" s="1011">
        <v>0</v>
      </c>
      <c r="CG121" s="1012"/>
      <c r="CH121" s="1012"/>
      <c r="CI121" s="1012"/>
      <c r="CJ121" s="1012"/>
      <c r="CK121" s="1107"/>
      <c r="CL121" s="1108"/>
      <c r="CM121" s="1108"/>
      <c r="CN121" s="1108"/>
      <c r="CO121" s="1109"/>
      <c r="CP121" s="1117" t="s">
        <v>473</v>
      </c>
      <c r="CQ121" s="1118"/>
      <c r="CR121" s="1118"/>
      <c r="CS121" s="1118"/>
      <c r="CT121" s="1118"/>
      <c r="CU121" s="1118"/>
      <c r="CV121" s="1118"/>
      <c r="CW121" s="1118"/>
      <c r="CX121" s="1118"/>
      <c r="CY121" s="1118"/>
      <c r="CZ121" s="1118"/>
      <c r="DA121" s="1118"/>
      <c r="DB121" s="1118"/>
      <c r="DC121" s="1118"/>
      <c r="DD121" s="1118"/>
      <c r="DE121" s="1118"/>
      <c r="DF121" s="1119"/>
      <c r="DG121" s="1016">
        <v>139806</v>
      </c>
      <c r="DH121" s="1017"/>
      <c r="DI121" s="1017"/>
      <c r="DJ121" s="1017"/>
      <c r="DK121" s="1017"/>
      <c r="DL121" s="1017">
        <v>128814</v>
      </c>
      <c r="DM121" s="1017"/>
      <c r="DN121" s="1017"/>
      <c r="DO121" s="1017"/>
      <c r="DP121" s="1017"/>
      <c r="DQ121" s="1017">
        <v>128475</v>
      </c>
      <c r="DR121" s="1017"/>
      <c r="DS121" s="1017"/>
      <c r="DT121" s="1017"/>
      <c r="DU121" s="1017"/>
      <c r="DV121" s="1018">
        <v>10.1</v>
      </c>
      <c r="DW121" s="1018"/>
      <c r="DX121" s="1018"/>
      <c r="DY121" s="1018"/>
      <c r="DZ121" s="1019"/>
    </row>
    <row r="122" spans="1:130" s="246" customFormat="1" ht="26.25" customHeight="1" x14ac:dyDescent="0.15">
      <c r="A122" s="1156"/>
      <c r="B122" s="1043"/>
      <c r="C122" s="1013" t="s">
        <v>447</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456</v>
      </c>
      <c r="AB122" s="1056"/>
      <c r="AC122" s="1056"/>
      <c r="AD122" s="1056"/>
      <c r="AE122" s="1057"/>
      <c r="AF122" s="1058" t="s">
        <v>458</v>
      </c>
      <c r="AG122" s="1056"/>
      <c r="AH122" s="1056"/>
      <c r="AI122" s="1056"/>
      <c r="AJ122" s="1057"/>
      <c r="AK122" s="1058" t="s">
        <v>456</v>
      </c>
      <c r="AL122" s="1056"/>
      <c r="AM122" s="1056"/>
      <c r="AN122" s="1056"/>
      <c r="AO122" s="1057"/>
      <c r="AP122" s="1059" t="s">
        <v>474</v>
      </c>
      <c r="AQ122" s="1060"/>
      <c r="AR122" s="1060"/>
      <c r="AS122" s="1060"/>
      <c r="AT122" s="1061"/>
      <c r="AU122" s="1089"/>
      <c r="AV122" s="1090"/>
      <c r="AW122" s="1090"/>
      <c r="AX122" s="1090"/>
      <c r="AY122" s="1091"/>
      <c r="AZ122" s="1071" t="s">
        <v>475</v>
      </c>
      <c r="BA122" s="1062"/>
      <c r="BB122" s="1062"/>
      <c r="BC122" s="1062"/>
      <c r="BD122" s="1062"/>
      <c r="BE122" s="1062"/>
      <c r="BF122" s="1062"/>
      <c r="BG122" s="1062"/>
      <c r="BH122" s="1062"/>
      <c r="BI122" s="1062"/>
      <c r="BJ122" s="1062"/>
      <c r="BK122" s="1062"/>
      <c r="BL122" s="1062"/>
      <c r="BM122" s="1062"/>
      <c r="BN122" s="1062"/>
      <c r="BO122" s="1062"/>
      <c r="BP122" s="1063"/>
      <c r="BQ122" s="1094">
        <v>2488811</v>
      </c>
      <c r="BR122" s="1095"/>
      <c r="BS122" s="1095"/>
      <c r="BT122" s="1095"/>
      <c r="BU122" s="1095"/>
      <c r="BV122" s="1095">
        <v>2199646</v>
      </c>
      <c r="BW122" s="1095"/>
      <c r="BX122" s="1095"/>
      <c r="BY122" s="1095"/>
      <c r="BZ122" s="1095"/>
      <c r="CA122" s="1095">
        <v>1921520</v>
      </c>
      <c r="CB122" s="1095"/>
      <c r="CC122" s="1095"/>
      <c r="CD122" s="1095"/>
      <c r="CE122" s="1095"/>
      <c r="CF122" s="1115">
        <v>151.4</v>
      </c>
      <c r="CG122" s="1116"/>
      <c r="CH122" s="1116"/>
      <c r="CI122" s="1116"/>
      <c r="CJ122" s="1116"/>
      <c r="CK122" s="1107"/>
      <c r="CL122" s="1108"/>
      <c r="CM122" s="1108"/>
      <c r="CN122" s="1108"/>
      <c r="CO122" s="1109"/>
      <c r="CP122" s="1117" t="s">
        <v>476</v>
      </c>
      <c r="CQ122" s="1118"/>
      <c r="CR122" s="1118"/>
      <c r="CS122" s="1118"/>
      <c r="CT122" s="1118"/>
      <c r="CU122" s="1118"/>
      <c r="CV122" s="1118"/>
      <c r="CW122" s="1118"/>
      <c r="CX122" s="1118"/>
      <c r="CY122" s="1118"/>
      <c r="CZ122" s="1118"/>
      <c r="DA122" s="1118"/>
      <c r="DB122" s="1118"/>
      <c r="DC122" s="1118"/>
      <c r="DD122" s="1118"/>
      <c r="DE122" s="1118"/>
      <c r="DF122" s="1119"/>
      <c r="DG122" s="1016" t="s">
        <v>456</v>
      </c>
      <c r="DH122" s="1017"/>
      <c r="DI122" s="1017"/>
      <c r="DJ122" s="1017"/>
      <c r="DK122" s="1017"/>
      <c r="DL122" s="1017" t="s">
        <v>456</v>
      </c>
      <c r="DM122" s="1017"/>
      <c r="DN122" s="1017"/>
      <c r="DO122" s="1017"/>
      <c r="DP122" s="1017"/>
      <c r="DQ122" s="1017" t="s">
        <v>460</v>
      </c>
      <c r="DR122" s="1017"/>
      <c r="DS122" s="1017"/>
      <c r="DT122" s="1017"/>
      <c r="DU122" s="1017"/>
      <c r="DV122" s="1018" t="s">
        <v>474</v>
      </c>
      <c r="DW122" s="1018"/>
      <c r="DX122" s="1018"/>
      <c r="DY122" s="1018"/>
      <c r="DZ122" s="1019"/>
    </row>
    <row r="123" spans="1:130" s="246" customFormat="1" ht="26.25" customHeight="1" x14ac:dyDescent="0.15">
      <c r="A123" s="1156"/>
      <c r="B123" s="1043"/>
      <c r="C123" s="1013" t="s">
        <v>453</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458</v>
      </c>
      <c r="AB123" s="1056"/>
      <c r="AC123" s="1056"/>
      <c r="AD123" s="1056"/>
      <c r="AE123" s="1057"/>
      <c r="AF123" s="1058" t="s">
        <v>456</v>
      </c>
      <c r="AG123" s="1056"/>
      <c r="AH123" s="1056"/>
      <c r="AI123" s="1056"/>
      <c r="AJ123" s="1057"/>
      <c r="AK123" s="1058" t="s">
        <v>456</v>
      </c>
      <c r="AL123" s="1056"/>
      <c r="AM123" s="1056"/>
      <c r="AN123" s="1056"/>
      <c r="AO123" s="1057"/>
      <c r="AP123" s="1059" t="s">
        <v>461</v>
      </c>
      <c r="AQ123" s="1060"/>
      <c r="AR123" s="1060"/>
      <c r="AS123" s="1060"/>
      <c r="AT123" s="1061"/>
      <c r="AU123" s="1092"/>
      <c r="AV123" s="1093"/>
      <c r="AW123" s="1093"/>
      <c r="AX123" s="1093"/>
      <c r="AY123" s="1093"/>
      <c r="AZ123" s="277" t="s">
        <v>189</v>
      </c>
      <c r="BA123" s="277"/>
      <c r="BB123" s="277"/>
      <c r="BC123" s="277"/>
      <c r="BD123" s="277"/>
      <c r="BE123" s="277"/>
      <c r="BF123" s="277"/>
      <c r="BG123" s="277"/>
      <c r="BH123" s="277"/>
      <c r="BI123" s="277"/>
      <c r="BJ123" s="277"/>
      <c r="BK123" s="277"/>
      <c r="BL123" s="277"/>
      <c r="BM123" s="277"/>
      <c r="BN123" s="277"/>
      <c r="BO123" s="1072" t="s">
        <v>477</v>
      </c>
      <c r="BP123" s="1103"/>
      <c r="BQ123" s="1162">
        <v>4130604</v>
      </c>
      <c r="BR123" s="1163"/>
      <c r="BS123" s="1163"/>
      <c r="BT123" s="1163"/>
      <c r="BU123" s="1163"/>
      <c r="BV123" s="1163">
        <v>4038681</v>
      </c>
      <c r="BW123" s="1163"/>
      <c r="BX123" s="1163"/>
      <c r="BY123" s="1163"/>
      <c r="BZ123" s="1163"/>
      <c r="CA123" s="1163">
        <v>3759835</v>
      </c>
      <c r="CB123" s="1163"/>
      <c r="CC123" s="1163"/>
      <c r="CD123" s="1163"/>
      <c r="CE123" s="1163"/>
      <c r="CF123" s="1096"/>
      <c r="CG123" s="1097"/>
      <c r="CH123" s="1097"/>
      <c r="CI123" s="1097"/>
      <c r="CJ123" s="1098"/>
      <c r="CK123" s="1107"/>
      <c r="CL123" s="1108"/>
      <c r="CM123" s="1108"/>
      <c r="CN123" s="1108"/>
      <c r="CO123" s="1109"/>
      <c r="CP123" s="1117" t="s">
        <v>478</v>
      </c>
      <c r="CQ123" s="1118"/>
      <c r="CR123" s="1118"/>
      <c r="CS123" s="1118"/>
      <c r="CT123" s="1118"/>
      <c r="CU123" s="1118"/>
      <c r="CV123" s="1118"/>
      <c r="CW123" s="1118"/>
      <c r="CX123" s="1118"/>
      <c r="CY123" s="1118"/>
      <c r="CZ123" s="1118"/>
      <c r="DA123" s="1118"/>
      <c r="DB123" s="1118"/>
      <c r="DC123" s="1118"/>
      <c r="DD123" s="1118"/>
      <c r="DE123" s="1118"/>
      <c r="DF123" s="1119"/>
      <c r="DG123" s="1055" t="s">
        <v>458</v>
      </c>
      <c r="DH123" s="1056"/>
      <c r="DI123" s="1056"/>
      <c r="DJ123" s="1056"/>
      <c r="DK123" s="1057"/>
      <c r="DL123" s="1058" t="s">
        <v>461</v>
      </c>
      <c r="DM123" s="1056"/>
      <c r="DN123" s="1056"/>
      <c r="DO123" s="1056"/>
      <c r="DP123" s="1057"/>
      <c r="DQ123" s="1058" t="s">
        <v>479</v>
      </c>
      <c r="DR123" s="1056"/>
      <c r="DS123" s="1056"/>
      <c r="DT123" s="1056"/>
      <c r="DU123" s="1057"/>
      <c r="DV123" s="1059" t="s">
        <v>458</v>
      </c>
      <c r="DW123" s="1060"/>
      <c r="DX123" s="1060"/>
      <c r="DY123" s="1060"/>
      <c r="DZ123" s="1061"/>
    </row>
    <row r="124" spans="1:130" s="246" customFormat="1" ht="26.25" customHeight="1" thickBot="1" x14ac:dyDescent="0.2">
      <c r="A124" s="1156"/>
      <c r="B124" s="1043"/>
      <c r="C124" s="1013" t="s">
        <v>459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461</v>
      </c>
      <c r="AB124" s="1056"/>
      <c r="AC124" s="1056"/>
      <c r="AD124" s="1056"/>
      <c r="AE124" s="1057"/>
      <c r="AF124" s="1058" t="s">
        <v>479</v>
      </c>
      <c r="AG124" s="1056"/>
      <c r="AH124" s="1056"/>
      <c r="AI124" s="1056"/>
      <c r="AJ124" s="1057"/>
      <c r="AK124" s="1058" t="s">
        <v>458</v>
      </c>
      <c r="AL124" s="1056"/>
      <c r="AM124" s="1056"/>
      <c r="AN124" s="1056"/>
      <c r="AO124" s="1057"/>
      <c r="AP124" s="1059" t="s">
        <v>458</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463</v>
      </c>
      <c r="BR124" s="1125"/>
      <c r="BS124" s="1125"/>
      <c r="BT124" s="1125"/>
      <c r="BU124" s="1125"/>
      <c r="BV124" s="1125" t="s">
        <v>461</v>
      </c>
      <c r="BW124" s="1125"/>
      <c r="BX124" s="1125"/>
      <c r="BY124" s="1125"/>
      <c r="BZ124" s="1125"/>
      <c r="CA124" s="1125" t="s">
        <v>460</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435</v>
      </c>
      <c r="DH124" s="1081"/>
      <c r="DI124" s="1081"/>
      <c r="DJ124" s="1081"/>
      <c r="DK124" s="1082"/>
      <c r="DL124" s="1080" t="s">
        <v>435</v>
      </c>
      <c r="DM124" s="1081"/>
      <c r="DN124" s="1081"/>
      <c r="DO124" s="1081"/>
      <c r="DP124" s="1082"/>
      <c r="DQ124" s="1080" t="s">
        <v>458</v>
      </c>
      <c r="DR124" s="1081"/>
      <c r="DS124" s="1081"/>
      <c r="DT124" s="1081"/>
      <c r="DU124" s="1082"/>
      <c r="DV124" s="1083" t="s">
        <v>456</v>
      </c>
      <c r="DW124" s="1084"/>
      <c r="DX124" s="1084"/>
      <c r="DY124" s="1084"/>
      <c r="DZ124" s="1085"/>
    </row>
    <row r="125" spans="1:130" s="246" customFormat="1" ht="26.25" customHeight="1" x14ac:dyDescent="0.15">
      <c r="A125" s="1156"/>
      <c r="B125" s="1043"/>
      <c r="C125" s="1013" t="s">
        <v>464</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479</v>
      </c>
      <c r="AB125" s="1056"/>
      <c r="AC125" s="1056"/>
      <c r="AD125" s="1056"/>
      <c r="AE125" s="1057"/>
      <c r="AF125" s="1058" t="s">
        <v>479</v>
      </c>
      <c r="AG125" s="1056"/>
      <c r="AH125" s="1056"/>
      <c r="AI125" s="1056"/>
      <c r="AJ125" s="1057"/>
      <c r="AK125" s="1058" t="s">
        <v>456</v>
      </c>
      <c r="AL125" s="1056"/>
      <c r="AM125" s="1056"/>
      <c r="AN125" s="1056"/>
      <c r="AO125" s="1057"/>
      <c r="AP125" s="1059" t="s">
        <v>456</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482</v>
      </c>
      <c r="CL125" s="1105"/>
      <c r="CM125" s="1105"/>
      <c r="CN125" s="1105"/>
      <c r="CO125" s="1106"/>
      <c r="CP125" s="1037" t="s">
        <v>483</v>
      </c>
      <c r="CQ125" s="986"/>
      <c r="CR125" s="986"/>
      <c r="CS125" s="986"/>
      <c r="CT125" s="986"/>
      <c r="CU125" s="986"/>
      <c r="CV125" s="986"/>
      <c r="CW125" s="986"/>
      <c r="CX125" s="986"/>
      <c r="CY125" s="986"/>
      <c r="CZ125" s="986"/>
      <c r="DA125" s="986"/>
      <c r="DB125" s="986"/>
      <c r="DC125" s="986"/>
      <c r="DD125" s="986"/>
      <c r="DE125" s="986"/>
      <c r="DF125" s="987"/>
      <c r="DG125" s="1023" t="s">
        <v>458</v>
      </c>
      <c r="DH125" s="1024"/>
      <c r="DI125" s="1024"/>
      <c r="DJ125" s="1024"/>
      <c r="DK125" s="1024"/>
      <c r="DL125" s="1024" t="s">
        <v>458</v>
      </c>
      <c r="DM125" s="1024"/>
      <c r="DN125" s="1024"/>
      <c r="DO125" s="1024"/>
      <c r="DP125" s="1024"/>
      <c r="DQ125" s="1024" t="s">
        <v>456</v>
      </c>
      <c r="DR125" s="1024"/>
      <c r="DS125" s="1024"/>
      <c r="DT125" s="1024"/>
      <c r="DU125" s="1024"/>
      <c r="DV125" s="1025" t="s">
        <v>435</v>
      </c>
      <c r="DW125" s="1025"/>
      <c r="DX125" s="1025"/>
      <c r="DY125" s="1025"/>
      <c r="DZ125" s="1026"/>
    </row>
    <row r="126" spans="1:130" s="246" customFormat="1" ht="26.25" customHeight="1" thickBot="1" x14ac:dyDescent="0.2">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479</v>
      </c>
      <c r="AB126" s="1056"/>
      <c r="AC126" s="1056"/>
      <c r="AD126" s="1056"/>
      <c r="AE126" s="1057"/>
      <c r="AF126" s="1058" t="s">
        <v>479</v>
      </c>
      <c r="AG126" s="1056"/>
      <c r="AH126" s="1056"/>
      <c r="AI126" s="1056"/>
      <c r="AJ126" s="1057"/>
      <c r="AK126" s="1058" t="s">
        <v>456</v>
      </c>
      <c r="AL126" s="1056"/>
      <c r="AM126" s="1056"/>
      <c r="AN126" s="1056"/>
      <c r="AO126" s="1057"/>
      <c r="AP126" s="1059" t="s">
        <v>458</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484</v>
      </c>
      <c r="CQ126" s="1047"/>
      <c r="CR126" s="1047"/>
      <c r="CS126" s="1047"/>
      <c r="CT126" s="1047"/>
      <c r="CU126" s="1047"/>
      <c r="CV126" s="1047"/>
      <c r="CW126" s="1047"/>
      <c r="CX126" s="1047"/>
      <c r="CY126" s="1047"/>
      <c r="CZ126" s="1047"/>
      <c r="DA126" s="1047"/>
      <c r="DB126" s="1047"/>
      <c r="DC126" s="1047"/>
      <c r="DD126" s="1047"/>
      <c r="DE126" s="1047"/>
      <c r="DF126" s="1048"/>
      <c r="DG126" s="1016" t="s">
        <v>435</v>
      </c>
      <c r="DH126" s="1017"/>
      <c r="DI126" s="1017"/>
      <c r="DJ126" s="1017"/>
      <c r="DK126" s="1017"/>
      <c r="DL126" s="1017" t="s">
        <v>479</v>
      </c>
      <c r="DM126" s="1017"/>
      <c r="DN126" s="1017"/>
      <c r="DO126" s="1017"/>
      <c r="DP126" s="1017"/>
      <c r="DQ126" s="1017" t="s">
        <v>435</v>
      </c>
      <c r="DR126" s="1017"/>
      <c r="DS126" s="1017"/>
      <c r="DT126" s="1017"/>
      <c r="DU126" s="1017"/>
      <c r="DV126" s="1018" t="s">
        <v>458</v>
      </c>
      <c r="DW126" s="1018"/>
      <c r="DX126" s="1018"/>
      <c r="DY126" s="1018"/>
      <c r="DZ126" s="1019"/>
    </row>
    <row r="127" spans="1:130" s="246" customFormat="1" ht="26.25" customHeight="1" x14ac:dyDescent="0.15">
      <c r="A127" s="1157"/>
      <c r="B127" s="1045"/>
      <c r="C127" s="1099" t="s">
        <v>485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479</v>
      </c>
      <c r="AB127" s="1056"/>
      <c r="AC127" s="1056"/>
      <c r="AD127" s="1056"/>
      <c r="AE127" s="1057"/>
      <c r="AF127" s="1058" t="s">
        <v>479</v>
      </c>
      <c r="AG127" s="1056"/>
      <c r="AH127" s="1056"/>
      <c r="AI127" s="1056"/>
      <c r="AJ127" s="1057"/>
      <c r="AK127" s="1058" t="s">
        <v>479</v>
      </c>
      <c r="AL127" s="1056"/>
      <c r="AM127" s="1056"/>
      <c r="AN127" s="1056"/>
      <c r="AO127" s="1057"/>
      <c r="AP127" s="1059" t="s">
        <v>479</v>
      </c>
      <c r="AQ127" s="1060"/>
      <c r="AR127" s="1060"/>
      <c r="AS127" s="1060"/>
      <c r="AT127" s="1061"/>
      <c r="AU127" s="282"/>
      <c r="AV127" s="282"/>
      <c r="AW127" s="282"/>
      <c r="AX127" s="1129" t="s">
        <v>486</v>
      </c>
      <c r="AY127" s="1130"/>
      <c r="AZ127" s="1130"/>
      <c r="BA127" s="1130"/>
      <c r="BB127" s="1130"/>
      <c r="BC127" s="1130"/>
      <c r="BD127" s="1130"/>
      <c r="BE127" s="1131"/>
      <c r="BF127" s="1132" t="s">
        <v>487</v>
      </c>
      <c r="BG127" s="1130"/>
      <c r="BH127" s="1130"/>
      <c r="BI127" s="1130"/>
      <c r="BJ127" s="1130"/>
      <c r="BK127" s="1130"/>
      <c r="BL127" s="1131"/>
      <c r="BM127" s="1132" t="s">
        <v>488</v>
      </c>
      <c r="BN127" s="1130"/>
      <c r="BO127" s="1130"/>
      <c r="BP127" s="1130"/>
      <c r="BQ127" s="1130"/>
      <c r="BR127" s="1130"/>
      <c r="BS127" s="1131"/>
      <c r="BT127" s="1132" t="s">
        <v>489</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490</v>
      </c>
      <c r="CQ127" s="1047"/>
      <c r="CR127" s="1047"/>
      <c r="CS127" s="1047"/>
      <c r="CT127" s="1047"/>
      <c r="CU127" s="1047"/>
      <c r="CV127" s="1047"/>
      <c r="CW127" s="1047"/>
      <c r="CX127" s="1047"/>
      <c r="CY127" s="1047"/>
      <c r="CZ127" s="1047"/>
      <c r="DA127" s="1047"/>
      <c r="DB127" s="1047"/>
      <c r="DC127" s="1047"/>
      <c r="DD127" s="1047"/>
      <c r="DE127" s="1047"/>
      <c r="DF127" s="1048"/>
      <c r="DG127" s="1016" t="s">
        <v>458</v>
      </c>
      <c r="DH127" s="1017"/>
      <c r="DI127" s="1017"/>
      <c r="DJ127" s="1017"/>
      <c r="DK127" s="1017"/>
      <c r="DL127" s="1017" t="s">
        <v>458</v>
      </c>
      <c r="DM127" s="1017"/>
      <c r="DN127" s="1017"/>
      <c r="DO127" s="1017"/>
      <c r="DP127" s="1017"/>
      <c r="DQ127" s="1017" t="s">
        <v>479</v>
      </c>
      <c r="DR127" s="1017"/>
      <c r="DS127" s="1017"/>
      <c r="DT127" s="1017"/>
      <c r="DU127" s="1017"/>
      <c r="DV127" s="1018" t="s">
        <v>479</v>
      </c>
      <c r="DW127" s="1018"/>
      <c r="DX127" s="1018"/>
      <c r="DY127" s="1018"/>
      <c r="DZ127" s="1019"/>
    </row>
    <row r="128" spans="1:130" s="246" customFormat="1" ht="26.25" customHeight="1" thickBot="1" x14ac:dyDescent="0.2">
      <c r="A128" s="1140" t="s">
        <v>491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492</v>
      </c>
      <c r="X128" s="1142"/>
      <c r="Y128" s="1142"/>
      <c r="Z128" s="1143"/>
      <c r="AA128" s="1144" t="s">
        <v>456</v>
      </c>
      <c r="AB128" s="1145"/>
      <c r="AC128" s="1145"/>
      <c r="AD128" s="1145"/>
      <c r="AE128" s="1146"/>
      <c r="AF128" s="1147">
        <v>262</v>
      </c>
      <c r="AG128" s="1145"/>
      <c r="AH128" s="1145"/>
      <c r="AI128" s="1145"/>
      <c r="AJ128" s="1146"/>
      <c r="AK128" s="1147">
        <v>1745</v>
      </c>
      <c r="AL128" s="1145"/>
      <c r="AM128" s="1145"/>
      <c r="AN128" s="1145"/>
      <c r="AO128" s="1146"/>
      <c r="AP128" s="1148"/>
      <c r="AQ128" s="1149"/>
      <c r="AR128" s="1149"/>
      <c r="AS128" s="1149"/>
      <c r="AT128" s="1150"/>
      <c r="AU128" s="282"/>
      <c r="AV128" s="282"/>
      <c r="AW128" s="282"/>
      <c r="AX128" s="985" t="s">
        <v>493</v>
      </c>
      <c r="AY128" s="986"/>
      <c r="AZ128" s="986"/>
      <c r="BA128" s="986"/>
      <c r="BB128" s="986"/>
      <c r="BC128" s="986"/>
      <c r="BD128" s="986"/>
      <c r="BE128" s="987"/>
      <c r="BF128" s="1151" t="s">
        <v>435</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494</v>
      </c>
      <c r="CQ128" s="1134"/>
      <c r="CR128" s="1134"/>
      <c r="CS128" s="1134"/>
      <c r="CT128" s="1134"/>
      <c r="CU128" s="1134"/>
      <c r="CV128" s="1134"/>
      <c r="CW128" s="1134"/>
      <c r="CX128" s="1134"/>
      <c r="CY128" s="1134"/>
      <c r="CZ128" s="1134"/>
      <c r="DA128" s="1134"/>
      <c r="DB128" s="1134"/>
      <c r="DC128" s="1134"/>
      <c r="DD128" s="1134"/>
      <c r="DE128" s="1134"/>
      <c r="DF128" s="1135"/>
      <c r="DG128" s="1136" t="s">
        <v>435</v>
      </c>
      <c r="DH128" s="1137"/>
      <c r="DI128" s="1137"/>
      <c r="DJ128" s="1137"/>
      <c r="DK128" s="1137"/>
      <c r="DL128" s="1137" t="s">
        <v>435</v>
      </c>
      <c r="DM128" s="1137"/>
      <c r="DN128" s="1137"/>
      <c r="DO128" s="1137"/>
      <c r="DP128" s="1137"/>
      <c r="DQ128" s="1137" t="s">
        <v>435</v>
      </c>
      <c r="DR128" s="1137"/>
      <c r="DS128" s="1137"/>
      <c r="DT128" s="1137"/>
      <c r="DU128" s="1137"/>
      <c r="DV128" s="1138" t="s">
        <v>435</v>
      </c>
      <c r="DW128" s="1138"/>
      <c r="DX128" s="1138"/>
      <c r="DY128" s="1138"/>
      <c r="DZ128" s="1139"/>
    </row>
    <row r="129" spans="1:131" s="246"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1626321</v>
      </c>
      <c r="AB129" s="1056"/>
      <c r="AC129" s="1056"/>
      <c r="AD129" s="1056"/>
      <c r="AE129" s="1057"/>
      <c r="AF129" s="1058">
        <v>1564683</v>
      </c>
      <c r="AG129" s="1056"/>
      <c r="AH129" s="1056"/>
      <c r="AI129" s="1056"/>
      <c r="AJ129" s="1057"/>
      <c r="AK129" s="1058">
        <v>1524475</v>
      </c>
      <c r="AL129" s="1056"/>
      <c r="AM129" s="1056"/>
      <c r="AN129" s="1056"/>
      <c r="AO129" s="1057"/>
      <c r="AP129" s="1173"/>
      <c r="AQ129" s="1174"/>
      <c r="AR129" s="1174"/>
      <c r="AS129" s="1174"/>
      <c r="AT129" s="1175"/>
      <c r="AU129" s="284"/>
      <c r="AV129" s="284"/>
      <c r="AW129" s="284"/>
      <c r="AX129" s="1164" t="s">
        <v>496</v>
      </c>
      <c r="AY129" s="1047"/>
      <c r="AZ129" s="1047"/>
      <c r="BA129" s="1047"/>
      <c r="BB129" s="1047"/>
      <c r="BC129" s="1047"/>
      <c r="BD129" s="1047"/>
      <c r="BE129" s="1048"/>
      <c r="BF129" s="1165" t="s">
        <v>497</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498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499</v>
      </c>
      <c r="X130" s="1171"/>
      <c r="Y130" s="1171"/>
      <c r="Z130" s="1172"/>
      <c r="AA130" s="1055">
        <v>289039</v>
      </c>
      <c r="AB130" s="1056"/>
      <c r="AC130" s="1056"/>
      <c r="AD130" s="1056"/>
      <c r="AE130" s="1057"/>
      <c r="AF130" s="1058">
        <v>271806</v>
      </c>
      <c r="AG130" s="1056"/>
      <c r="AH130" s="1056"/>
      <c r="AI130" s="1056"/>
      <c r="AJ130" s="1057"/>
      <c r="AK130" s="1058">
        <v>254966</v>
      </c>
      <c r="AL130" s="1056"/>
      <c r="AM130" s="1056"/>
      <c r="AN130" s="1056"/>
      <c r="AO130" s="1057"/>
      <c r="AP130" s="1173"/>
      <c r="AQ130" s="1174"/>
      <c r="AR130" s="1174"/>
      <c r="AS130" s="1174"/>
      <c r="AT130" s="1175"/>
      <c r="AU130" s="284"/>
      <c r="AV130" s="284"/>
      <c r="AW130" s="284"/>
      <c r="AX130" s="1164" t="s">
        <v>500</v>
      </c>
      <c r="AY130" s="1047"/>
      <c r="AZ130" s="1047"/>
      <c r="BA130" s="1047"/>
      <c r="BB130" s="1047"/>
      <c r="BC130" s="1047"/>
      <c r="BD130" s="1047"/>
      <c r="BE130" s="1048"/>
      <c r="BF130" s="1201">
        <v>8.9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501</v>
      </c>
      <c r="X131" s="1209"/>
      <c r="Y131" s="1209"/>
      <c r="Z131" s="1210"/>
      <c r="AA131" s="1102">
        <v>1337282</v>
      </c>
      <c r="AB131" s="1081"/>
      <c r="AC131" s="1081"/>
      <c r="AD131" s="1081"/>
      <c r="AE131" s="1082"/>
      <c r="AF131" s="1080">
        <v>1292877</v>
      </c>
      <c r="AG131" s="1081"/>
      <c r="AH131" s="1081"/>
      <c r="AI131" s="1081"/>
      <c r="AJ131" s="1082"/>
      <c r="AK131" s="1080">
        <v>1269509</v>
      </c>
      <c r="AL131" s="1081"/>
      <c r="AM131" s="1081"/>
      <c r="AN131" s="1081"/>
      <c r="AO131" s="1082"/>
      <c r="AP131" s="1211"/>
      <c r="AQ131" s="1212"/>
      <c r="AR131" s="1212"/>
      <c r="AS131" s="1212"/>
      <c r="AT131" s="1213"/>
      <c r="AU131" s="284"/>
      <c r="AV131" s="284"/>
      <c r="AW131" s="284"/>
      <c r="AX131" s="1183" t="s">
        <v>502</v>
      </c>
      <c r="AY131" s="1134"/>
      <c r="AZ131" s="1134"/>
      <c r="BA131" s="1134"/>
      <c r="BB131" s="1134"/>
      <c r="BC131" s="1134"/>
      <c r="BD131" s="1134"/>
      <c r="BE131" s="1135"/>
      <c r="BF131" s="1184" t="s">
        <v>435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503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504</v>
      </c>
      <c r="W132" s="1194"/>
      <c r="X132" s="1194"/>
      <c r="Y132" s="1194"/>
      <c r="Z132" s="1195"/>
      <c r="AA132" s="1196">
        <v>9.6761939520000002</v>
      </c>
      <c r="AB132" s="1197"/>
      <c r="AC132" s="1197"/>
      <c r="AD132" s="1197"/>
      <c r="AE132" s="1198"/>
      <c r="AF132" s="1199">
        <v>9.6879285500000005</v>
      </c>
      <c r="AG132" s="1197"/>
      <c r="AH132" s="1197"/>
      <c r="AI132" s="1197"/>
      <c r="AJ132" s="1198"/>
      <c r="AK132" s="1199">
        <v>7.3723778250000001</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505</v>
      </c>
      <c r="W133" s="1177"/>
      <c r="X133" s="1177"/>
      <c r="Y133" s="1177"/>
      <c r="Z133" s="1178"/>
      <c r="AA133" s="1179">
        <v>10.4</v>
      </c>
      <c r="AB133" s="1180"/>
      <c r="AC133" s="1180"/>
      <c r="AD133" s="1180"/>
      <c r="AE133" s="1181"/>
      <c r="AF133" s="1179">
        <v>9.8000000000000007</v>
      </c>
      <c r="AG133" s="1180"/>
      <c r="AH133" s="1180"/>
      <c r="AI133" s="1180"/>
      <c r="AJ133" s="1181"/>
      <c r="AK133" s="1179">
        <v>8.9</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VgoMlWAmnalU6DrzKKrcWiF8RCDKeo2YjWYdsgR+t3bzEOaq1Qc4phOv5D+9zOwjXeE+OJPYQ+WWBF07GpPxw==" saltValue="ynOhcpUM2qK38qoJt6ek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E12" zoomScale="85" zoomScaleNormal="85" zoomScaleSheetLayoutView="85" workbookViewId="0">
      <selection activeCell="AZ75" sqref="AZ7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Ek8ID/KTCc657w3+tMtaxwdFMJzTdIto3loBN84JvCGy5cM3GZBSsCqvMhXA37ZkK73ga0yijWyaLcdkSHq5A==" saltValue="U4CLkVJuf5e/QeIzasWP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85" zoomScaleNormal="85" zoomScaleSheetLayoutView="55" workbookViewId="0">
      <selection activeCell="L19" sqref="L19:V1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isjQteHXVqHKU2WN+XEOQuIQqGkqDiyZicUrlsiJSvm9V/mehq2Bvi7MEylcBxvLMmnmn0K/gTm7xHbaJlkow==" saltValue="6IL0uSwc+Gd7s5PAJ8Dd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L19" sqref="L19:V19"/>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514</v>
      </c>
      <c r="AL9" s="1220"/>
      <c r="AM9" s="1220"/>
      <c r="AN9" s="1221"/>
      <c r="AO9" s="312">
        <v>346246</v>
      </c>
      <c r="AP9" s="312">
        <v>169562</v>
      </c>
      <c r="AQ9" s="313">
        <v>190701</v>
      </c>
      <c r="AR9" s="314">
        <v>-11.1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515</v>
      </c>
      <c r="AL10" s="1220"/>
      <c r="AM10" s="1220"/>
      <c r="AN10" s="1221"/>
      <c r="AO10" s="315">
        <v>24976</v>
      </c>
      <c r="AP10" s="315">
        <v>12231</v>
      </c>
      <c r="AQ10" s="316">
        <v>22807</v>
      </c>
      <c r="AR10" s="317">
        <v>-46.4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516</v>
      </c>
      <c r="AL11" s="1220"/>
      <c r="AM11" s="1220"/>
      <c r="AN11" s="1221"/>
      <c r="AO11" s="315">
        <v>170324</v>
      </c>
      <c r="AP11" s="315">
        <v>83410</v>
      </c>
      <c r="AQ11" s="316">
        <v>29822</v>
      </c>
      <c r="AR11" s="317">
        <v>179.7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517</v>
      </c>
      <c r="AL12" s="1220"/>
      <c r="AM12" s="1220"/>
      <c r="AN12" s="1221"/>
      <c r="AO12" s="315">
        <v>4706</v>
      </c>
      <c r="AP12" s="315">
        <v>2305</v>
      </c>
      <c r="AQ12" s="316">
        <v>3258</v>
      </c>
      <c r="AR12" s="317">
        <v>-29.3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518</v>
      </c>
      <c r="AL13" s="1220"/>
      <c r="AM13" s="1220"/>
      <c r="AN13" s="1221"/>
      <c r="AO13" s="315" t="s">
        <v>519</v>
      </c>
      <c r="AP13" s="315" t="s">
        <v>519</v>
      </c>
      <c r="AQ13" s="316">
        <v>24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520</v>
      </c>
      <c r="AL14" s="1220"/>
      <c r="AM14" s="1220"/>
      <c r="AN14" s="1221"/>
      <c r="AO14" s="315">
        <v>31014</v>
      </c>
      <c r="AP14" s="315">
        <v>15188</v>
      </c>
      <c r="AQ14" s="316">
        <v>10094</v>
      </c>
      <c r="AR14" s="317">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521</v>
      </c>
      <c r="AL15" s="1220"/>
      <c r="AM15" s="1220"/>
      <c r="AN15" s="1221"/>
      <c r="AO15" s="315">
        <v>13643</v>
      </c>
      <c r="AP15" s="315">
        <v>6681</v>
      </c>
      <c r="AQ15" s="316">
        <v>4017</v>
      </c>
      <c r="AR15" s="317">
        <v>66.3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522</v>
      </c>
      <c r="AL16" s="1223"/>
      <c r="AM16" s="1223"/>
      <c r="AN16" s="1224"/>
      <c r="AO16" s="315">
        <v>-37042</v>
      </c>
      <c r="AP16" s="315">
        <v>-18140</v>
      </c>
      <c r="AQ16" s="316">
        <v>-17771</v>
      </c>
      <c r="AR16" s="317">
        <v>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189</v>
      </c>
      <c r="AL17" s="1223"/>
      <c r="AM17" s="1223"/>
      <c r="AN17" s="1224"/>
      <c r="AO17" s="315">
        <v>553867</v>
      </c>
      <c r="AP17" s="315">
        <v>271238</v>
      </c>
      <c r="AQ17" s="316">
        <v>242952</v>
      </c>
      <c r="AR17" s="317">
        <v>11.6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527</v>
      </c>
      <c r="AL21" s="1215"/>
      <c r="AM21" s="1215"/>
      <c r="AN21" s="1216"/>
      <c r="AO21" s="327">
        <v>20.57</v>
      </c>
      <c r="AP21" s="328">
        <v>21.84</v>
      </c>
      <c r="AQ21" s="329">
        <v>-1.27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528</v>
      </c>
      <c r="AL22" s="1215"/>
      <c r="AM22" s="1215"/>
      <c r="AN22" s="1216"/>
      <c r="AO22" s="332">
        <v>95.7</v>
      </c>
      <c r="AP22" s="333">
        <v>95.6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532</v>
      </c>
      <c r="AL32" s="1231"/>
      <c r="AM32" s="1231"/>
      <c r="AN32" s="1232"/>
      <c r="AO32" s="342">
        <v>204496</v>
      </c>
      <c r="AP32" s="342">
        <v>100145</v>
      </c>
      <c r="AQ32" s="343">
        <v>136235</v>
      </c>
      <c r="AR32" s="344">
        <v>-26.5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533</v>
      </c>
      <c r="AL33" s="1231"/>
      <c r="AM33" s="1231"/>
      <c r="AN33" s="1232"/>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534</v>
      </c>
      <c r="AL34" s="1231"/>
      <c r="AM34" s="1231"/>
      <c r="AN34" s="1232"/>
      <c r="AO34" s="342" t="s">
        <v>519</v>
      </c>
      <c r="AP34" s="342" t="s">
        <v>519</v>
      </c>
      <c r="AQ34" s="343">
        <v>5</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535</v>
      </c>
      <c r="AL35" s="1231"/>
      <c r="AM35" s="1231"/>
      <c r="AN35" s="1232"/>
      <c r="AO35" s="342">
        <v>117393</v>
      </c>
      <c r="AP35" s="342">
        <v>57489</v>
      </c>
      <c r="AQ35" s="343">
        <v>32688</v>
      </c>
      <c r="AR35" s="344">
        <v>75.900000000000006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536</v>
      </c>
      <c r="AL36" s="1231"/>
      <c r="AM36" s="1231"/>
      <c r="AN36" s="1232"/>
      <c r="AO36" s="342">
        <v>28144</v>
      </c>
      <c r="AP36" s="342">
        <v>13783</v>
      </c>
      <c r="AQ36" s="343">
        <v>4188</v>
      </c>
      <c r="AR36" s="344">
        <v>229.1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537</v>
      </c>
      <c r="AL37" s="1231"/>
      <c r="AM37" s="1231"/>
      <c r="AN37" s="1232"/>
      <c r="AO37" s="342" t="s">
        <v>519</v>
      </c>
      <c r="AP37" s="342" t="s">
        <v>519</v>
      </c>
      <c r="AQ37" s="343">
        <v>1212</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538</v>
      </c>
      <c r="AL38" s="1234"/>
      <c r="AM38" s="1234"/>
      <c r="AN38" s="1235"/>
      <c r="AO38" s="345">
        <v>271</v>
      </c>
      <c r="AP38" s="345">
        <v>133</v>
      </c>
      <c r="AQ38" s="346">
        <v>25</v>
      </c>
      <c r="AR38" s="334">
        <v>432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539</v>
      </c>
      <c r="AL39" s="1234"/>
      <c r="AM39" s="1234"/>
      <c r="AN39" s="1235"/>
      <c r="AO39" s="342">
        <v>-1745</v>
      </c>
      <c r="AP39" s="342">
        <v>-855</v>
      </c>
      <c r="AQ39" s="343">
        <v>-7598</v>
      </c>
      <c r="AR39" s="344">
        <v>-88.7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540</v>
      </c>
      <c r="AL40" s="1231"/>
      <c r="AM40" s="1231"/>
      <c r="AN40" s="1232"/>
      <c r="AO40" s="342">
        <v>-254966</v>
      </c>
      <c r="AP40" s="342">
        <v>-124861</v>
      </c>
      <c r="AQ40" s="343">
        <v>-123844</v>
      </c>
      <c r="AR40" s="344">
        <v>0.8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300</v>
      </c>
      <c r="AL41" s="1237"/>
      <c r="AM41" s="1237"/>
      <c r="AN41" s="1238"/>
      <c r="AO41" s="342">
        <v>93593</v>
      </c>
      <c r="AP41" s="342">
        <v>45834</v>
      </c>
      <c r="AQ41" s="343">
        <v>42911</v>
      </c>
      <c r="AR41" s="344">
        <v>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509</v>
      </c>
      <c r="AN49" s="1227" t="s">
        <v>544</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344679</v>
      </c>
      <c r="AN51" s="364">
        <v>150384</v>
      </c>
      <c r="AO51" s="365">
        <v>79</v>
      </c>
      <c r="AP51" s="366">
        <v>333013</v>
      </c>
      <c r="AQ51" s="367">
        <v>5.3</v>
      </c>
      <c r="AR51" s="368">
        <v>73.7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310556</v>
      </c>
      <c r="AN52" s="372">
        <v>135496</v>
      </c>
      <c r="AO52" s="373">
        <v>637.79999999999995</v>
      </c>
      <c r="AP52" s="374">
        <v>126732</v>
      </c>
      <c r="AQ52" s="375">
        <v>19.100000000000001</v>
      </c>
      <c r="AR52" s="376">
        <v>618.70000000000005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394140</v>
      </c>
      <c r="AN53" s="364">
        <v>176191</v>
      </c>
      <c r="AO53" s="365">
        <v>17.2</v>
      </c>
      <c r="AP53" s="366">
        <v>280458</v>
      </c>
      <c r="AQ53" s="367">
        <v>-15.8</v>
      </c>
      <c r="AR53" s="368">
        <v>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342955</v>
      </c>
      <c r="AN54" s="372">
        <v>153310</v>
      </c>
      <c r="AO54" s="373">
        <v>13.1</v>
      </c>
      <c r="AP54" s="374">
        <v>127286</v>
      </c>
      <c r="AQ54" s="375">
        <v>0.4</v>
      </c>
      <c r="AR54" s="376">
        <v>12.7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345384</v>
      </c>
      <c r="AN55" s="364">
        <v>160345</v>
      </c>
      <c r="AO55" s="365">
        <v>-9</v>
      </c>
      <c r="AP55" s="366">
        <v>291945</v>
      </c>
      <c r="AQ55" s="367">
        <v>4.0999999999999996</v>
      </c>
      <c r="AR55" s="368">
        <v>-13.1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269996</v>
      </c>
      <c r="AN56" s="372">
        <v>125346</v>
      </c>
      <c r="AO56" s="373">
        <v>-18.2</v>
      </c>
      <c r="AP56" s="374">
        <v>127651</v>
      </c>
      <c r="AQ56" s="375">
        <v>0.3</v>
      </c>
      <c r="AR56" s="376">
        <v>-18.5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343165</v>
      </c>
      <c r="AN57" s="364">
        <v>163256</v>
      </c>
      <c r="AO57" s="365">
        <v>1.8</v>
      </c>
      <c r="AP57" s="366">
        <v>291173</v>
      </c>
      <c r="AQ57" s="367">
        <v>-0.3</v>
      </c>
      <c r="AR57" s="368">
        <v>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165232</v>
      </c>
      <c r="AN58" s="372">
        <v>78607</v>
      </c>
      <c r="AO58" s="373">
        <v>-37.299999999999997</v>
      </c>
      <c r="AP58" s="374">
        <v>119071</v>
      </c>
      <c r="AQ58" s="375">
        <v>-6.7</v>
      </c>
      <c r="AR58" s="376">
        <v>-30.6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323065</v>
      </c>
      <c r="AN59" s="364">
        <v>158210</v>
      </c>
      <c r="AO59" s="365">
        <v>-3.1</v>
      </c>
      <c r="AP59" s="366">
        <v>271581</v>
      </c>
      <c r="AQ59" s="367">
        <v>-6.7</v>
      </c>
      <c r="AR59" s="368">
        <v>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224207</v>
      </c>
      <c r="AN60" s="372">
        <v>109798</v>
      </c>
      <c r="AO60" s="373">
        <v>39.700000000000003</v>
      </c>
      <c r="AP60" s="374">
        <v>117844</v>
      </c>
      <c r="AQ60" s="375">
        <v>-1</v>
      </c>
      <c r="AR60" s="376">
        <v>40.700000000000003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350087</v>
      </c>
      <c r="AN61" s="379">
        <v>161677</v>
      </c>
      <c r="AO61" s="380">
        <v>17.2</v>
      </c>
      <c r="AP61" s="381">
        <v>293634</v>
      </c>
      <c r="AQ61" s="382">
        <v>-2.7</v>
      </c>
      <c r="AR61" s="368">
        <v>19.899999999999999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262589</v>
      </c>
      <c r="AN62" s="372">
        <v>120511</v>
      </c>
      <c r="AO62" s="373">
        <v>127</v>
      </c>
      <c r="AP62" s="374">
        <v>123717</v>
      </c>
      <c r="AQ62" s="375">
        <v>2.4</v>
      </c>
      <c r="AR62" s="376">
        <v>124.6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P0s08E68AayqQMGZMLy84uSczP4klK0Zzwtlwe3Zz6wYNN8X3PnV5mn02UK4Ts3G6qBcX6aeZ8HiG+7Hmp6hg==" saltValue="ORpeLkRkqoiVI+K45hej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N79" zoomScale="85" zoomScaleNormal="85" zoomScaleSheetLayoutView="55" workbookViewId="0">
      <selection activeCell="L19" sqref="L19:V1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1eBao2p6x9tThUe9gtmUkSlvAJXpfeGnY2kFurbZc1D8I2F+w3Gf/7uE39ZGC2BiQKElJldoi49mJmZokqR0Q==" saltValue="H3u/hboY7RtMC71IQ+Jy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W91" zoomScaleNormal="100" zoomScaleSheetLayoutView="55" workbookViewId="0">
      <selection activeCell="L19" sqref="L19:V1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IGtf2fO10CNwApTGhhLgI1yYG7axHIAS+JziBZz0i2sQq1NYv5f4u8UkdAYx2sSUheek5OSXICY9sh7Db6PQ==" saltValue="j37FiaYob/FHHlUZ9bD0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19" sqref="L19:V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9" t="s">
        <v>3</v>
      </c>
      <c r="D47" s="1239"/>
      <c r="E47" s="1240"/>
      <c r="F47" s="11">
        <v>30.38</v>
      </c>
      <c r="G47" s="12">
        <v>39.06</v>
      </c>
      <c r="H47" s="12">
        <v>44.87</v>
      </c>
      <c r="I47" s="12">
        <v>46.01</v>
      </c>
      <c r="J47" s="13">
        <v>46.92</v>
      </c>
    </row>
    <row r="48" spans="2:10" ht="57.75" customHeight="1" x14ac:dyDescent="0.15">
      <c r="B48" s="14"/>
      <c r="C48" s="1241" t="s">
        <v>4</v>
      </c>
      <c r="D48" s="1241"/>
      <c r="E48" s="1242"/>
      <c r="F48" s="15">
        <v>4.3099999999999996</v>
      </c>
      <c r="G48" s="16">
        <v>4.16</v>
      </c>
      <c r="H48" s="16">
        <v>3.7</v>
      </c>
      <c r="I48" s="16">
        <v>3.35</v>
      </c>
      <c r="J48" s="17">
        <v>3.98</v>
      </c>
    </row>
    <row r="49" spans="2:10" ht="57.75" customHeight="1" thickBot="1" x14ac:dyDescent="0.2">
      <c r="B49" s="18"/>
      <c r="C49" s="1243" t="s">
        <v>5</v>
      </c>
      <c r="D49" s="1243"/>
      <c r="E49" s="1244"/>
      <c r="F49" s="19">
        <v>6.33</v>
      </c>
      <c r="G49" s="20">
        <v>9.49</v>
      </c>
      <c r="H49" s="20">
        <v>4.3899999999999997</v>
      </c>
      <c r="I49" s="20" t="s">
        <v>565</v>
      </c>
      <c r="J49" s="21">
        <v>0.23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J6fbcPh/KQJfY1hskO5hBKZhxosOF3twMp9bg+BiYZvKY43SM5vVbpUMLEDqjc64dKPzpDsMAoX/L2j9FNqaQ==" saltValue="d0cOdZRpKDmBc0GQznFL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2020-03-11T02:11:15Z</cp:lastPrinted>
  <dcterms:created xsi:type="dcterms:W3CDTF">2020-02-10T02:18:07Z</dcterms:created>
  <dcterms:modified xsi:type="dcterms:W3CDTF">2020-09-17T07:20:26Z</dcterms:modified>
  <cp:category/>
</cp:coreProperties>
</file>