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149D47D9-1F63-4EB1-A6F4-E7D7C351FC64}" xr6:coauthVersionLast="36" xr6:coauthVersionMax="43" xr10:uidLastSave="{00000000-0000-0000-0000-000000000000}"/>
  <bookViews>
    <workbookView xWindow="-120" yWindow="-120" windowWidth="20730" windowHeight="11160" tabRatio="75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U35" i="10" s="1"/>
  <c r="U36" i="10" s="1"/>
  <c r="C34" i="10"/>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<sst xmlns="http://schemas.openxmlformats.org/spreadsheetml/2006/main" count="1135" uniqueCount="605">
  <si>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</si>
  <si>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</si>
  <si>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</si>
  <si>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</si>
  <si>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</si>
  <si>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</si>
  <si>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</si>
  <si>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</si>
  <si>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</si>
  <si>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</si>
  <si>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</si>
  <si>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</si>
  <si>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</si>
  <si>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</si>
  <si>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</si>
  <si>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</si>
  <si>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</si>
  <si>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</si>
  <si>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</si>
  <si>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</si>
  <si>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</si>
  <si>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</si>
  <si>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</si>
  <si>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</si>
  <si>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</si>
  <si>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</si>
  <si>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</si>
  <si>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</si>
  <si>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</si>
  <si>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</si>
  <si>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</si>
  <si>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</si>
  <si>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</si>
  <si>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</si>
  <si>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</si>
  <si>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</si>
  <si>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</si>
  <si>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</si>
  <si>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</si>
  <si>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</si>
  <si>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</si>
  <si>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</si>
  <si>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</si>
  <si>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</si>
  <si>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</si>
  <si>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</si>
  <si>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</si>
  <si>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</si>
  <si>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</si>
  <si>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</si>
  <si>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</si>
  <si>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</si>
  <si>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</si>
  <si>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</si>
  <si>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</si>
  <si>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</si>
  <si>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</si>
  <si>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</si>
  <si>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</si>
  <si>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</si>
  <si>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</si>
  <si>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</si>
  <si>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</si>
  <si>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</si>
  <si>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</si>
  <si>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</si>
  <si>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</si>
  <si>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</si>
  <si>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</si>
  <si>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</si>
  <si>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</si>
  <si>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</si>
  <si>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</si>
  <si>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</si>
  <si>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</si>
  <si>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</si>
  <si>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</si>
  <si>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</si>
  <si>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</si>
  <si>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</si>
  <si>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</si>
  <si>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</si>
  <si>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</si>
  <si>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</si>
  <si>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</si>
  <si>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</si>
  <si>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</si>
  <si>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</si>
  <si>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</si>
  <si>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</si>
  <si>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</si>
  <si>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</si>
  <si>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</si>
  <si>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</si>
  <si>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</si>
  <si>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</si>
  <si>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</si>
  <si>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</si>
  <si>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</si>
  <si>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</si>
  <si>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</si>
  <si>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</si>
  <si>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</si>
  <si>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</si>
  <si>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</si>
  <si>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</si>
  <si>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</si>
  <si>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</si>
  <si>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</si>
  <si>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</si>
  <si>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</si>
  <si>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</si>
  <si>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</si>
  <si>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</si>
  <si>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</si>
  <si>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</si>
  <si>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</si>
  <si>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</si>
  <si>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</si>
  <si>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</si>
  <si>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</si>
  <si>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</si>
  <si>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</si>
  <si>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</si>
  <si>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</si>
  <si>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</si>
  <si>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</si>
  <si>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</si>
  <si>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</si>
  <si>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</si>
  <si>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</si>
  <si>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</si>
  <si>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</si>
  <si>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</si>
  <si>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</si>
  <si>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</si>
  <si>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</si>
  <si>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</si>
  <si>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</si>
  <si>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</si>
  <si>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</si>
  <si>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</si>
  <si>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</si>
  <si>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</si>
  <si>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</si>
  <si>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</si>
  <si>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</si>
  <si>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</si>
  <si>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</si>
  <si>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</si>
  <si>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</si>
  <si>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</si>
  <si>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</si>
  <si>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</si>
  <si>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</si>
  <si>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</si>
  <si>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</si>
  <si>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</si>
  <si>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</si>
  <si>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</si>
  <si>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</si>
  <si>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</si>
  <si>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</si>
  <si>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</si>
  <si>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</si>
  <si>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</si>
  <si>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</si>
  <si>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</si>
  <si>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</si>
  <si>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</si>
  <si>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</si>
  <si>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</si>
  <si>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</si>
  <si>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</si>
  <si>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</si>
  <si>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</si>
  <si>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</si>
  <si>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</si>
  <si>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</si>
  <si>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</si>
  <si>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</si>
  <si>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</si>
  <si>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</si>
  <si>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</si>
  <si>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</si>
  <si>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</si>
  <si>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</si>
  <si>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</si>
  <si>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</si>
  <si>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</si>
  <si>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</si>
  <si>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</si>
  <si>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</si>
  <si>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</si>
  <si>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</si>
  <si>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</si>
  <si>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</si>
  <si>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</si>
  <si>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</si>
  <si>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</si>
  <si>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</si>
  <si>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</si>
  <si>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</si>
  <si>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</si>
  <si>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</si>
  <si>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</si>
  <si>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</si>
  <si>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</si>
  <si>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</si>
  <si>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</si>
  <si>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</si>
  <si>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</si>
  <si>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</si>
  <si>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</si>
  <si>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</si>
  <si>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</si>
  <si>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</si>
  <si>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</si>
  <si>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</si>
  <si>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</si>
  <si>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</si>
  <si>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</si>
  <si>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</si>
  <si>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</si>
  <si>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</si>
  <si>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</si>
  <si>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</si>
  <si>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</si>
  <si>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</si>
  <si>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</si>
  <si>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</si>
  <si>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</si>
  <si>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</si>
  <si>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</si>
  <si>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</si>
  <si>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</si>
  <si>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</si>
  <si>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</si>
  <si>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</si>
  <si>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</si>
  <si>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</si>
  <si>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</si>
  <si>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</si>
  <si>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</si>
  <si>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</si>
  <si>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</si>
  <si>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</si>
  <si>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</si>
  <si>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</si>
  <si>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</si>
  <si>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</si>
  <si>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</si>
  <si>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</si>
  <si>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</si>
  <si>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</si>
  <si>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</si>
  <si>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</si>
  <si>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</si>
  <si>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</si>
  <si>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</si>
  <si>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</si>
  <si>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</si>
  <si>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</si>
  <si>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</si>
  <si>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</si>
  <si>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</si>
  <si>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</si>
  <si>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</si>
  <si>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</si>
  <si>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</si>
  <si>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</si>
  <si>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</si>
  <si>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</si>
  <si>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</si>
  <si>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</si>
  <si>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</si>
  <si>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</si>
  <si>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</si>
  <si>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</si>
  <si>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</si>
  <si>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</si>
  <si>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</si>
  <si>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</si>
  <si>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</si>
  <si>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</si>
  <si>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</si>
  <si>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</si>
  <si>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</si>
  <si>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</si>
  <si>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</si>
  <si>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</si>
  <si>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</si>
  <si>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</si>
  <si>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</si>
  <si>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</si>
  <si>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</si>
  <si>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</si>
  <si>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</si>
  <si>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</si>
  <si>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</si>
  <si>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</si>
  <si>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</si>
  <si>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</si>
  <si>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</si>
  <si>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</si>
  <si>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</si>
  <si>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</si>
  <si>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</si>
  <si>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</si>
  <si>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</si>
  <si>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</si>
  <si>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</si>
  <si>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</si>
  <si>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</si>
  <si>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</si>
  <si>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</si>
  <si>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</si>
  <si>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</si>
  <si>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</si>
  <si>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</si>
  <si>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</si>
  <si>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</si>
  <si>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</si>
  <si>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</si>
  <si>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</si>
  <si>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</si>
  <si>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</si>
  <si>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</si>
  <si>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</si>
  <si>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</si>
  <si>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</si>
  <si>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</si>
  <si>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</si>
  <si>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</si>
  <si>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</si>
  <si>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</si>
  <si>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</si>
  <si>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</si>
  <si>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</si>
  <si>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</si>
  <si>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</si>
  <si>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</si>
  <si>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</si>
  <si>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</si>
  <si>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</si>
  <si>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</si>
  <si>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</si>
  <si>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</si>
  <si>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</si>
  <si>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</si>
  <si>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</si>
  <si>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</si>
  <si>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</si>
  <si>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</si>
  <si>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</si>
  <si>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</si>
  <si>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</si>
  <si>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</si>
  <si>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</si>
  <si>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</si>
  <si>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</si>
  <si>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</si>
  <si>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</si>
  <si>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</si>
  <si>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</si>
  <si>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</si>
  <si>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</si>
  <si>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</si>
  <si>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</si>
  <si>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</si>
  <si>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</si>
  <si>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</si>
  <si>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</si>
  <si>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</si>
  <si>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</si>
  <si>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</si>
  <si>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</si>
  <si>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</si>
  <si>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</si>
  <si>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</si>
  <si>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</si>
  <si>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</si>
  <si>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</si>
  <si>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</si>
  <si>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</si>
  <si>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</si>
  <si>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</si>
  <si>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</si>
  <si>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</si>
  <si>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</si>
  <si>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</si>
  <si>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</si>
  <si>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</si>
  <si>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</si>
  <si>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</si>
  <si>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</si>
  <si>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</si>
  <si>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</si>
  <si>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</si>
  <si>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</si>
  <si>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</si>
  <si>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</si>
  <si>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</si>
  <si>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</si>
  <si>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</si>
  <si>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</si>
  <si>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</si>
  <si>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</si>
  <si>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</si>
  <si>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</si>
  <si>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</si>
  <si>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</si>
  <si>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</si>
  <si>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</si>
  <si>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</si>
  <si>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</si>
  <si>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</si>
  <si>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</si>
  <si>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</si>
  <si>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</si>
  <si>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</si>
  <si>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</si>
  <si>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</si>
  <si>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</si>
  <si>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</si>
  <si>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</si>
  <si>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</si>
  <si>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</si>
  <si>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</si>
  <si>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</si>
  <si>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</si>
  <si>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</si>
  <si>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</si>
  <si>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</si>
  <si>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</si>
  <si>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</si>
  <si>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</si>
  <si>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</si>
  <si>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</si>
  <si>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</si>
  <si>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</si>
  <si>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</si>
  <si>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</si>
  <si>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</si>
  <si>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</si>
  <si>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</si>
  <si>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</si>
  <si>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</si>
  <si>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</si>
  <si>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</si>
  <si>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</si>
  <si>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</si>
  <si>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</si>
  <si>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</si>
  <si>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</si>
  <si>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</si>
  <si>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</si>
  <si>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</si>
  <si>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</si>
  <si>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</si>
  <si>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</si>
  <si>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</si>
  <si>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</si>
  <si>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</si>
  <si>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</si>
  <si>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</si>
  <si>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</si>
  <si>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</si>
  <si>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</si>
  <si>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</si>
  <si>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</si>
  <si>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</si>
  <si>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</si>
  <si>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</si>
  <si>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</si>
  <si>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</si>
  <si>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</si>
  <si>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</si>
  <si>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</si>
  <si>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</si>
  <si>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</si>
  <si>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</si>
  <si>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</si>
  <si>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</si>
  <si>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</si>
  <si>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</si>
  <si>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</si>
  <si>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</si>
  <si>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</si>
  <si>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</si>
  <si>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</si>
  <si>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</si>
  <si>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</si>
  <si>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</si>
  <si>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</si>
  <si>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</si>
  <si>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</si>
  <si>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</si>
  <si>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</si>
  <si>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</si>
  <si>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</si>
  <si>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</si>
  <si>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</si>
  <si>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</si>
  <si>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</si>
  <si>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</si>
  <si>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</si>
  <si>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</si>
  <si>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</si>
  <si>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</si>
  <si>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</si>
  <si>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</si>
  <si>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</si>
  <si>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</si>
  <si>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</si>
  <si>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</si>
  <si>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</si>
  <si>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</si>
  <si>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</si>
  <si>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</si>
  <si>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</si>
  <si>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</si>
  <si>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</si>
  <si>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</si>
  <si>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</si>
  <si>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</si>
  <si>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</si>
  <si>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</si>
  <si>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</si>
  <si>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</si>
  <si>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</si>
  <si>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</si>
  <si>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</si>
  <si>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</si>
  <si>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</si>
  <si>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</si>
  <si>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</si>
  <si>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</si>
  <si>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</si>
  <si>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</si>
  <si>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</si>
  <si>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</si>
  <si>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</si>
  <si>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</si>
  <si>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</si>
  <si>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</si>
  <si>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</si>
  <si>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</si>
  <si>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</si>
  <si>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</si>
  <si>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</si>
  <si>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</si>
  <si>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</si>
  <si>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</si>
  <si>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</si>
  <si>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</si>
  <si>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</si>
  <si>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</si>
  <si>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</si>
  <si>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</si>
  <si>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</si>
  <si>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</si>
  <si>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</si>
  <si>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</si>
  <si>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9.95</t>
  </si>
  <si>
    <t>▲ 1.17</t>
  </si>
  <si>
    <t>▲ 0.72</t>
  </si>
  <si>
    <t>一般会計</t>
  </si>
  <si>
    <t>介護保険特別会計</t>
  </si>
  <si>
    <t>国民健康保険特別会計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</si>
  <si>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</si>
  <si>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</si>
  <si>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</si>
  <si>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</si>
  <si>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</si>
  <si>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</si>
  <si>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</si>
  <si>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</si>
  <si>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</si>
  <si>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</si>
  <si>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</si>
  <si>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</si>
  <si>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</si>
  <si>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</si>
  <si>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</si>
  <si>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</si>
  <si>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</si>
  <si>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</si>
  <si>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水産業振興基金</t>
    <rPh sb="0" eb="3">
      <t>スイサンギョウ</t>
    </rPh>
    <rPh sb="3" eb="5">
      <t>シンコウ</t>
    </rPh>
    <rPh sb="5" eb="7">
      <t>キキン</t>
    </rPh>
    <phoneticPr fontId="2"/>
  </si>
  <si>
    <t>庁舎建設基金</t>
    <rPh sb="0" eb="2">
      <t>チョウシャ</t>
    </rPh>
    <rPh sb="2" eb="4">
      <t>ケンセツ</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</si>
  <si>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</si>
  <si>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</si>
  <si>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地域活性化基金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</si>
  <si>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</si>
  <si>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</si>
  <si>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</si>
  <si>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</si>
  <si>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</si>
  <si>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</si>
  <si>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</si>
  <si>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</si>
  <si>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</si>
  <si>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</si>
  <si>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地方債現在高が減少しているが充当可能財源である基金の積立も減少したことにより、類似団体平均よりも4.9ポイント上回っている。有形固定資産減価償却率は、取得価格の大きい風間浦小学校が建設後数年しか経過していないこと及び公共施設総合管理計画に基づいた公共施設の維持管理等を進めていることから減価償却率が低く、類似団体よりも低い水準となっている。今後は、公共施設の更新等により将来負担比率は上昇し、有形固定資産減価償却率は減少する見込みである。</t>
    <rPh sb="12" eb="15">
      <t>チホウサイ</t>
    </rPh>
    <rPh sb="15" eb="17">
      <t>ゲンザイ</t>
    </rPh>
    <rPh sb="17" eb="18">
      <t>ダカ</t>
    </rPh>
    <rPh sb="19" eb="21">
      <t>ゲンショウ</t>
    </rPh>
    <rPh sb="41" eb="43">
      <t>ゲンショウ</t>
    </rPh>
    <rPh sb="67" eb="69">
      <t>ウワマワ</t>
    </rPh>
    <rPh sb="118" eb="119">
      <t>オヨ</t>
    </rPh>
    <rPh sb="120" eb="122">
      <t>コウキョウ</t>
    </rPh>
    <rPh sb="122" eb="124">
      <t>シセツ</t>
    </rPh>
    <rPh sb="124" eb="126">
      <t>ソウゴウ</t>
    </rPh>
    <rPh sb="126" eb="128">
      <t>カンリ</t>
    </rPh>
    <rPh sb="128" eb="130">
      <t>ケイカク</t>
    </rPh>
    <rPh sb="131" eb="132">
      <t>モト</t>
    </rPh>
    <rPh sb="135" eb="137">
      <t>コウキョウ</t>
    </rPh>
    <rPh sb="137" eb="139">
      <t>シセツ</t>
    </rPh>
    <rPh sb="140" eb="142">
      <t>イジ</t>
    </rPh>
    <rPh sb="142" eb="144">
      <t>カンリ</t>
    </rPh>
    <rPh sb="144" eb="145">
      <t>トウ</t>
    </rPh>
    <rPh sb="146" eb="147">
      <t>スス</t>
    </rPh>
    <phoneticPr fontId="5"/>
  </si>
  <si>
    <t>将来負担比率及び実質公債費比率は前年度と比較するとどちらも上昇しており、類似団体平均と比較するとどちらも上回っている。今後は、平成27年度に借入れた風間浦小学校建設等の元金償還が開始されたこと及び景気低迷による税収の減が続くとも困れるため実質公債費比率は上昇する見込みである。</t>
    <rPh sb="96" eb="97">
      <t>オヨ</t>
    </rPh>
    <rPh sb="98" eb="100">
      <t>ケイキ</t>
    </rPh>
    <rPh sb="100" eb="102">
      <t>テイメイ</t>
    </rPh>
    <rPh sb="105" eb="107">
      <t>ゼイシュウ</t>
    </rPh>
    <rPh sb="108" eb="109">
      <t>ゲン</t>
    </rPh>
    <rPh sb="110" eb="111">
      <t>ツヅ</t>
    </rPh>
    <rPh sb="114" eb="115">
      <t>コマ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</si>
</sst>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4E63-47DE-8665-9E7A09729B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569354</c:v>
                </c:pt>
                <c:pt idx="1">
                  <c:v>79689</c:v>
                </c:pt>
                <c:pt idx="2">
                  <c:v>108943</c:v>
                </c:pt>
                <c:pt idx="3">
                  <c:v>209547</c:v>
                </c:pt>
                <c:pt idx="4">
                  <c:v>206220</c:v>
                </c:pt>
              </c:numCache>
            </c:numRef>
          </c:val>
          <c:smooth val="0"/>
          <c:extLst>
            <c:ext xmlns:c16="http://schemas.microsoft.com/office/drawing/2014/chart" uri="{C3380CC4-5D6E-409C-BE32-E72D297353CC}">
              <c16:uniqueId val="{00000001-4E63-47DE-8665-9E7A09729B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6.21</c:v>
                </c:pt>
                <c:pt idx="1">
                  <c:v>6.08</c:v>
                </c:pt>
                <c:pt idx="2">
                  <c:v>4.91</c:v>
                </c:pt>
                <c:pt idx="3">
                  <c:v>4.47</c:v>
                </c:pt>
                <c:pt idx="4">
                  <c:v>5.51</c:v>
                </c:pt>
              </c:numCache>
            </c:numRef>
          </c:val>
          <c:extLst>
            <c:ext xmlns:c16="http://schemas.microsoft.com/office/drawing/2014/chart" uri="{C3380CC4-5D6E-409C-BE32-E72D297353CC}">
              <c16:uniqueId val="{00000000-A68D-4904-AFE2-8FCF2EA44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14.11</c:v>
                </c:pt>
                <c:pt idx="1">
                  <c:v>29.76</c:v>
                </c:pt>
                <c:pt idx="2">
                  <c:v>26.57</c:v>
                </c:pt>
                <c:pt idx="3">
                  <c:v>29.34</c:v>
                </c:pt>
                <c:pt idx="4">
                  <c:v>29.03</c:v>
                </c:pt>
              </c:numCache>
            </c:numRef>
          </c:val>
          <c:extLst>
            <c:ext xmlns:c16="http://schemas.microsoft.com/office/drawing/2014/chart" uri="{C3380CC4-5D6E-409C-BE32-E72D297353CC}">
              <c16:uniqueId val="{00000001-A68D-4904-AFE2-8FCF2EA442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9.8000000000000007</c:v>
                </c:pt>
                <c:pt idx="1">
                  <c:v>11.93</c:v>
                </c:pt>
                <c:pt idx="2">
                  <c:v>-9.9499999999999993</c:v>
                </c:pt>
                <c:pt idx="3">
                  <c:v>-1.17</c:v>
                </c:pt>
                <c:pt idx="4">
                  <c:v>-0.72</c:v>
                </c:pt>
              </c:numCache>
            </c:numRef>
          </c:val>
          <c:smooth val="0"/>
          <c:extLst>
            <c:ext xmlns:c16="http://schemas.microsoft.com/office/drawing/2014/chart" uri="{C3380CC4-5D6E-409C-BE32-E72D297353CC}">
              <c16:uniqueId val="{00000002-A68D-4904-AFE2-8FCF2EA442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90-4214-A89E-733BC1CE3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90-4214-A89E-733BC1CE31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90-4214-A89E-733BC1CE31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90-4214-A89E-733BC1CE317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890-4214-A89E-733BC1CE31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890-4214-A89E-733BC1CE3178}"/>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0.09</c:v>
                </c:pt>
                <c:pt idx="4">
                  <c:v>#N/A</c:v>
                </c:pt>
                <c:pt idx="5">
                  <c:v>0.1</c:v>
                </c:pt>
                <c:pt idx="6">
                  <c:v>#N/A</c:v>
                </c:pt>
                <c:pt idx="7">
                  <c:v>0.08</c:v>
                </c:pt>
                <c:pt idx="8">
                  <c:v>#N/A</c:v>
                </c:pt>
                <c:pt idx="9">
                  <c:v>0.1</c:v>
                </c:pt>
              </c:numCache>
            </c:numRef>
          </c:val>
          <c:extLst>
            <c:ext xmlns:c16="http://schemas.microsoft.com/office/drawing/2014/chart" uri="{C3380CC4-5D6E-409C-BE32-E72D297353CC}">
              <c16:uniqueId val="{00000006-A890-4214-A89E-733BC1CE31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0.04</c:v>
                </c:pt>
                <c:pt idx="4">
                  <c:v>#N/A</c:v>
                </c:pt>
                <c:pt idx="5">
                  <c:v>0.1</c:v>
                </c:pt>
                <c:pt idx="6">
                  <c:v>#N/A</c:v>
                </c:pt>
                <c:pt idx="7">
                  <c:v>0.2</c:v>
                </c:pt>
                <c:pt idx="8">
                  <c:v>#N/A</c:v>
                </c:pt>
                <c:pt idx="9">
                  <c:v>0.2</c:v>
                </c:pt>
              </c:numCache>
            </c:numRef>
          </c:val>
          <c:extLst>
            <c:ext xmlns:c16="http://schemas.microsoft.com/office/drawing/2014/chart" uri="{C3380CC4-5D6E-409C-BE32-E72D297353CC}">
              <c16:uniqueId val="{00000007-A890-4214-A89E-733BC1CE317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0.26</c:v>
                </c:pt>
                <c:pt idx="2">
                  <c:v>#N/A</c:v>
                </c:pt>
                <c:pt idx="3">
                  <c:v>1.1399999999999999</c:v>
                </c:pt>
                <c:pt idx="4">
                  <c:v>#N/A</c:v>
                </c:pt>
                <c:pt idx="5">
                  <c:v>1.21</c:v>
                </c:pt>
                <c:pt idx="6">
                  <c:v>#N/A</c:v>
                </c:pt>
                <c:pt idx="7">
                  <c:v>1.06</c:v>
                </c:pt>
                <c:pt idx="8">
                  <c:v>#N/A</c:v>
                </c:pt>
                <c:pt idx="9">
                  <c:v>2.69</c:v>
                </c:pt>
              </c:numCache>
            </c:numRef>
          </c:val>
          <c:extLst>
            <c:ext xmlns:c16="http://schemas.microsoft.com/office/drawing/2014/chart" uri="{C3380CC4-5D6E-409C-BE32-E72D297353CC}">
              <c16:uniqueId val="{00000008-A890-4214-A89E-733BC1CE31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6.21</c:v>
                </c:pt>
                <c:pt idx="2">
                  <c:v>#N/A</c:v>
                </c:pt>
                <c:pt idx="3">
                  <c:v>6.08</c:v>
                </c:pt>
                <c:pt idx="4">
                  <c:v>#N/A</c:v>
                </c:pt>
                <c:pt idx="5">
                  <c:v>4.91</c:v>
                </c:pt>
                <c:pt idx="6">
                  <c:v>#N/A</c:v>
                </c:pt>
                <c:pt idx="7">
                  <c:v>4.46</c:v>
                </c:pt>
                <c:pt idx="8">
                  <c:v>#N/A</c:v>
                </c:pt>
                <c:pt idx="9">
                  <c:v>5.5</c:v>
                </c:pt>
              </c:numCache>
            </c:numRef>
          </c:val>
          <c:extLst>
            <c:ext xmlns:c16="http://schemas.microsoft.com/office/drawing/2014/chart" uri="{C3380CC4-5D6E-409C-BE32-E72D297353CC}">
              <c16:uniqueId val="{00000009-A890-4214-A89E-733BC1CE31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288</c:v>
                </c:pt>
                <c:pt idx="5">
                  <c:v>284</c:v>
                </c:pt>
                <c:pt idx="8">
                  <c:v>256</c:v>
                </c:pt>
                <c:pt idx="11">
                  <c:v>247</c:v>
                </c:pt>
                <c:pt idx="14">
                  <c:v>300</c:v>
                </c:pt>
              </c:numCache>
            </c:numRef>
          </c:val>
          <c:extLst>
            <c:ext xmlns:c16="http://schemas.microsoft.com/office/drawing/2014/chart" uri="{C3380CC4-5D6E-409C-BE32-E72D297353CC}">
              <c16:uniqueId val="{00000000-5E48-4961-8B26-F2045F90D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1-5E48-4961-8B26-F2045F90D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48-4961-8B26-F2045F90D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57</c:v>
                </c:pt>
                <c:pt idx="6">
                  <c:v>57</c:v>
                </c:pt>
                <c:pt idx="9">
                  <c:v>42</c:v>
                </c:pt>
                <c:pt idx="12">
                  <c:v>41</c:v>
                </c:pt>
              </c:numCache>
            </c:numRef>
          </c:val>
          <c:extLst>
            <c:ext xmlns:c16="http://schemas.microsoft.com/office/drawing/2014/chart" uri="{C3380CC4-5D6E-409C-BE32-E72D297353CC}">
              <c16:uniqueId val="{00000003-5E48-4961-8B26-F2045F90D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c:v>
                </c:pt>
                <c:pt idx="3">
                  <c:v>32</c:v>
                </c:pt>
                <c:pt idx="6">
                  <c:v>33</c:v>
                </c:pt>
                <c:pt idx="9">
                  <c:v>33</c:v>
                </c:pt>
                <c:pt idx="12">
                  <c:v>36</c:v>
                </c:pt>
              </c:numCache>
            </c:numRef>
          </c:val>
          <c:extLst>
            <c:ext xmlns:c16="http://schemas.microsoft.com/office/drawing/2014/chart" uri="{C3380CC4-5D6E-409C-BE32-E72D297353CC}">
              <c16:uniqueId val="{00000004-5E48-4961-8B26-F2045F90D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8-4961-8B26-F2045F90D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8-4961-8B26-F2045F90D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352</c:v>
                </c:pt>
                <c:pt idx="3">
                  <c:v>336</c:v>
                </c:pt>
                <c:pt idx="6">
                  <c:v>314</c:v>
                </c:pt>
                <c:pt idx="9">
                  <c:v>310</c:v>
                </c:pt>
                <c:pt idx="12">
                  <c:v>383</c:v>
                </c:pt>
              </c:numCache>
            </c:numRef>
          </c:val>
          <c:extLst>
            <c:ext xmlns:c16="http://schemas.microsoft.com/office/drawing/2014/chart" uri="{C3380CC4-5D6E-409C-BE32-E72D297353CC}">
              <c16:uniqueId val="{00000007-5E48-4961-8B26-F2045F90D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c:v>
                </c:pt>
                <c:pt idx="2">
                  <c:v>#N/A</c:v>
                </c:pt>
                <c:pt idx="3">
                  <c:v>#N/A</c:v>
                </c:pt>
                <c:pt idx="4">
                  <c:v>141</c:v>
                </c:pt>
                <c:pt idx="5">
                  <c:v>#N/A</c:v>
                </c:pt>
                <c:pt idx="6">
                  <c:v>#N/A</c:v>
                </c:pt>
                <c:pt idx="7">
                  <c:v>148</c:v>
                </c:pt>
                <c:pt idx="8">
                  <c:v>#N/A</c:v>
                </c:pt>
                <c:pt idx="9">
                  <c:v>#N/A</c:v>
                </c:pt>
                <c:pt idx="10">
                  <c:v>138</c:v>
                </c:pt>
                <c:pt idx="11">
                  <c:v>#N/A</c:v>
                </c:pt>
                <c:pt idx="12">
                  <c:v>#N/A</c:v>
                </c:pt>
                <c:pt idx="13">
                  <c:v>160</c:v>
                </c:pt>
                <c:pt idx="14">
                  <c:v>#N/A</c:v>
                </c:pt>
              </c:numCache>
            </c:numRef>
          </c:val>
          <c:smooth val="0"/>
          <c:extLst>
            <c:ext xmlns:c16="http://schemas.microsoft.com/office/drawing/2014/chart" uri="{C3380CC4-5D6E-409C-BE32-E72D297353CC}">
              <c16:uniqueId val="{00000008-5E48-4961-8B26-F2045F90D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2792</c:v>
                </c:pt>
                <c:pt idx="5">
                  <c:v>2693</c:v>
                </c:pt>
                <c:pt idx="8">
                  <c:v>2514</c:v>
                </c:pt>
                <c:pt idx="11">
                  <c:v>2573</c:v>
                </c:pt>
                <c:pt idx="14">
                  <c:v>2391</c:v>
                </c:pt>
              </c:numCache>
            </c:numRef>
          </c:val>
          <c:extLst>
            <c:ext xmlns:c16="http://schemas.microsoft.com/office/drawing/2014/chart" uri="{C3380CC4-5D6E-409C-BE32-E72D297353CC}">
              <c16:uniqueId val="{00000000-CB9A-40AB-9E36-B17614A19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c:v>
                </c:pt>
                <c:pt idx="5">
                  <c:v>118</c:v>
                </c:pt>
                <c:pt idx="8">
                  <c:v>118</c:v>
                </c:pt>
                <c:pt idx="11">
                  <c:v>91</c:v>
                </c:pt>
                <c:pt idx="14">
                  <c:v>73</c:v>
                </c:pt>
              </c:numCache>
            </c:numRef>
          </c:val>
          <c:extLst>
            <c:ext xmlns:c16="http://schemas.microsoft.com/office/drawing/2014/chart" uri="{C3380CC4-5D6E-409C-BE32-E72D297353CC}">
              <c16:uniqueId val="{00000001-CB9A-40AB-9E36-B17614A19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1288</c:v>
                </c:pt>
                <c:pt idx="5">
                  <c:v>1448</c:v>
                </c:pt>
                <c:pt idx="8">
                  <c:v>1552</c:v>
                </c:pt>
                <c:pt idx="11">
                  <c:v>1570</c:v>
                </c:pt>
                <c:pt idx="14">
                  <c:v>1396</c:v>
                </c:pt>
              </c:numCache>
            </c:numRef>
          </c:val>
          <c:extLst>
            <c:ext xmlns:c16="http://schemas.microsoft.com/office/drawing/2014/chart" uri="{C3380CC4-5D6E-409C-BE32-E72D297353CC}">
              <c16:uniqueId val="{00000002-CB9A-40AB-9E36-B17614A19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9A-40AB-9E36-B17614A19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9A-40AB-9E36-B17614A19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9A-40AB-9E36-B17614A19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482</c:v>
                </c:pt>
                <c:pt idx="3">
                  <c:v>437</c:v>
                </c:pt>
                <c:pt idx="6">
                  <c:v>411</c:v>
                </c:pt>
                <c:pt idx="9">
                  <c:v>394</c:v>
                </c:pt>
                <c:pt idx="12">
                  <c:v>372</c:v>
                </c:pt>
              </c:numCache>
            </c:numRef>
          </c:val>
          <c:extLst>
            <c:ext xmlns:c16="http://schemas.microsoft.com/office/drawing/2014/chart" uri="{C3380CC4-5D6E-409C-BE32-E72D297353CC}">
              <c16:uniqueId val="{00000006-CB9A-40AB-9E36-B17614A19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384</c:v>
                </c:pt>
                <c:pt idx="3">
                  <c:v>332</c:v>
                </c:pt>
                <c:pt idx="6">
                  <c:v>288</c:v>
                </c:pt>
                <c:pt idx="9">
                  <c:v>250</c:v>
                </c:pt>
                <c:pt idx="12">
                  <c:v>215</c:v>
                </c:pt>
              </c:numCache>
            </c:numRef>
          </c:val>
          <c:extLst>
            <c:ext xmlns:c16="http://schemas.microsoft.com/office/drawing/2014/chart" uri="{C3380CC4-5D6E-409C-BE32-E72D297353CC}">
              <c16:uniqueId val="{00000007-CB9A-40AB-9E36-B17614A19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c:v>
                </c:pt>
                <c:pt idx="3">
                  <c:v>328</c:v>
                </c:pt>
                <c:pt idx="6">
                  <c:v>295</c:v>
                </c:pt>
                <c:pt idx="9">
                  <c:v>256</c:v>
                </c:pt>
                <c:pt idx="12">
                  <c:v>282</c:v>
                </c:pt>
              </c:numCache>
            </c:numRef>
          </c:val>
          <c:extLst>
            <c:ext xmlns:c16="http://schemas.microsoft.com/office/drawing/2014/chart" uri="{C3380CC4-5D6E-409C-BE32-E72D297353CC}">
              <c16:uniqueId val="{00000008-CB9A-40AB-9E36-B17614A19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9A-40AB-9E36-B17614A19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3324</c:v>
                </c:pt>
                <c:pt idx="3">
                  <c:v>3186</c:v>
                </c:pt>
                <c:pt idx="6">
                  <c:v>3090</c:v>
                </c:pt>
                <c:pt idx="9">
                  <c:v>3146</c:v>
                </c:pt>
                <c:pt idx="12">
                  <c:v>3046</c:v>
                </c:pt>
              </c:numCache>
            </c:numRef>
          </c:val>
          <c:extLst>
            <c:ext xmlns:c16="http://schemas.microsoft.com/office/drawing/2014/chart" uri="{C3380CC4-5D6E-409C-BE32-E72D297353CC}">
              <c16:uniqueId val="{0000000A-CB9A-40AB-9E36-B17614A197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374</c:v>
                </c:pt>
                <c:pt idx="2">
                  <c:v>#N/A</c:v>
                </c:pt>
                <c:pt idx="3">
                  <c:v>#N/A</c:v>
                </c:pt>
                <c:pt idx="4">
                  <c:v>24</c:v>
                </c:pt>
                <c:pt idx="5">
                  <c:v>#N/A</c:v>
                </c:pt>
                <c:pt idx="6">
                  <c:v>#N/A</c:v>
                </c:pt>
                <c:pt idx="7">
                  <c:v>0</c:v>
                </c:pt>
                <c:pt idx="8">
                  <c:v>#N/A</c:v>
                </c:pt>
                <c:pt idx="9">
                  <c:v>#N/A</c:v>
                </c:pt>
                <c:pt idx="10">
                  <c:v>0</c:v>
                </c:pt>
                <c:pt idx="11">
                  <c:v>#N/A</c:v>
                </c:pt>
                <c:pt idx="12">
                  <c:v>#N/A</c:v>
                </c:pt>
                <c:pt idx="13">
                  <c:v>54</c:v>
                </c:pt>
                <c:pt idx="14">
                  <c:v>#N/A</c:v>
                </c:pt>
              </c:numCache>
            </c:numRef>
          </c:val>
          <c:smooth val="0"/>
          <c:extLst>
            <c:ext xmlns:c16="http://schemas.microsoft.com/office/drawing/2014/chart" uri="{C3380CC4-5D6E-409C-BE32-E72D297353CC}">
              <c16:uniqueId val="{0000000B-CB9A-40AB-9E36-B17614A197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373</c:v>
                </c:pt>
                <c:pt idx="1">
                  <c:v>400</c:v>
                </c:pt>
                <c:pt idx="2">
                  <c:v>405</c:v>
                </c:pt>
              </c:numCache>
            </c:numRef>
          </c:val>
          <c:extLst>
            <c:ext xmlns:c16="http://schemas.microsoft.com/office/drawing/2014/chart" uri="{C3380CC4-5D6E-409C-BE32-E72D297353CC}">
              <c16:uniqueId val="{00000000-F53C-4F12-8B0E-27E49BF4E0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53C-4F12-8B0E-27E49BF4E0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1202</c:v>
                </c:pt>
                <c:pt idx="1">
                  <c:v>1199</c:v>
                </c:pt>
                <c:pt idx="2">
                  <c:v>1057</c:v>
                </c:pt>
              </c:numCache>
            </c:numRef>
          </c:val>
          <c:extLst>
            <c:ext xmlns:c16="http://schemas.microsoft.com/office/drawing/2014/chart" uri="{C3380CC4-5D6E-409C-BE32-E72D297353CC}">
              <c16:uniqueId val="{00000002-F53C-4F12-8B0E-27E49BF4E0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{8DF86530-A935-4818-AD38-27C7A9BE6188}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4C-473F-8F14-6FD560905D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{57F141A6-1E02-4F07-B9D3-AB451E76059A}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4C-473F-8F14-6FD560905D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{4CAE9238-58A3-46BB-AA0D-62A55D91200C}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4C-473F-8F14-6FD560905D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{8A339769-603C-4436-B309-59BA0336C56B}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4C-473F-8F14-6FD560905D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{EB1F0881-A8F0-49DF-A5F3-001334BBF363}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4C-473F-8F14-6FD560905D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{F221AF83-FBF4-4C2A-8876-7FA5B8298784}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4C-473F-8F14-6FD560905D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{CF99A09A-4967-49FB-A31A-51DE825490DA}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4C-473F-8F14-6FD560905D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{702AF7F1-E09E-49CA-8F0A-63BBA1DA1EDA}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4C-473F-8F14-6FD560905D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{0087FCCA-94DF-4C34-8FBC-1ADF4C3A91DA}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4C-473F-8F14-6FD560905D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47.1</c:v>
                </c:pt>
                <c:pt idx="16">
                  <c:v>51.3</c:v>
                </c:pt>
                <c:pt idx="24">
                  <c:v>53.2</c:v>
                </c:pt>
                <c:pt idx="32">
                  <c:v>54.8</c:v>
                </c:pt>
              </c:numCache>
            </c:numRef>
          </c:xVal>
          <c:yVal>
            <c:numRef>
              <c:f>公会計指標分析・財政指標組合せ分析表!$BP$51:$DC$51</c:f>
              <c:numCache>
                <c:formatCode>#,##0.0;"▲ "#,##0.0</c:formatCode>
                <c:ptCount val="40"/>
                <c:pt idx="0">
                  <c:v>30.6</c:v>
                </c:pt>
                <c:pt idx="8">
                  <c:v>1.9</c:v>
                </c:pt>
                <c:pt idx="32">
                  <c:v>4.9000000000000004</c:v>
                </c:pt>
              </c:numCache>
            </c:numRef>
          </c:yVal>
          <c:smooth val="0"/>
          <c:extLst>
            <c:ext xmlns:c16="http://schemas.microsoft.com/office/drawing/2014/chart" uri="{C3380CC4-5D6E-409C-BE32-E72D297353CC}">
              <c16:uniqueId val="{00000009-074C-473F-8F14-6FD560905D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{8DF78D6E-DE64-4E26-B5CB-E3B3A24C04EC}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4C-473F-8F14-6FD560905D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{EA80C1A8-8B1E-4277-AA74-DC2A78089F51}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4C-473F-8F14-6FD560905D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{F6E1D75E-F2A3-4EA3-8E7C-2F7BE6C7ED3C}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4C-473F-8F14-6FD560905D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{285EACCB-0C15-4453-A967-1E7CFE455D79}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4C-473F-8F14-6FD560905D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{5EC79D1C-423A-4E42-9852-CCA8D19272F3}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4C-473F-8F14-6FD560905D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{237F6DB1-9BD4-4489-9F67-F4C189FF4635}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4C-473F-8F14-6FD560905D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{C53279F0-3699-41DB-AE74-3FFBB8743DD4}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4C-473F-8F14-6FD560905D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{F10B4864-328C-433A-A409-FFE5950E705C}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4C-473F-8F14-6FD560905D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{8DB382C5-6B37-4F06-987C-2A6DAF206490}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4C-473F-8F14-6FD560905D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74C-473F-8F14-6FD560905D30}"/>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{01BE0DFD-86A6-4733-8891-25E2C9A07566}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749-41BF-8082-A9A67F0426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{8E715DBE-5D00-4BEE-9C20-8A2DE2AD954E}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49-41BF-8082-A9A67F0426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{F338A3CA-2561-48F1-8CA4-943BFFA98BF1}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49-41BF-8082-A9A67F0426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{0DFF149C-9715-4AED-B918-C50AA74615D3}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49-41BF-8082-A9A67F0426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{B9D8F212-7752-4F14-B31C-9D1E52138169}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49-41BF-8082-A9A67F04261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{27624D48-A1B2-40C5-845B-70A398F8AAAD}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749-41BF-8082-A9A67F04261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{FDD06E21-1F23-4D46-9450-29C63B3B04A9}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749-41BF-8082-A9A67F04261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{DE251735-287E-4829-86C1-DA1C62BB4DD9}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749-41BF-8082-A9A67F04261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{166CBE91-49E1-4BBE-8738-A94C48C6041A}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749-41BF-8082-A9A67F0426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13.7</c:v>
                </c:pt>
                <c:pt idx="16">
                  <c:v>12.7</c:v>
                </c:pt>
                <c:pt idx="24">
                  <c:v>12.2</c:v>
                </c:pt>
                <c:pt idx="32">
                  <c:v>13.2</c:v>
                </c:pt>
              </c:numCache>
            </c:numRef>
          </c:xVal>
          <c:yVal>
            <c:numRef>
              <c:f>公会計指標分析・財政指標組合せ分析表!$BP$73:$DC$73</c:f>
              <c:numCache>
                <c:formatCode>#,##0.0;"▲ "#,##0.0</c:formatCode>
                <c:ptCount val="40"/>
                <c:pt idx="0">
                  <c:v>30.6</c:v>
                </c:pt>
                <c:pt idx="8">
                  <c:v>1.9</c:v>
                </c:pt>
                <c:pt idx="32">
                  <c:v>4.9000000000000004</c:v>
                </c:pt>
              </c:numCache>
            </c:numRef>
          </c:yVal>
          <c:smooth val="0"/>
          <c:extLst>
            <c:ext xmlns:c16="http://schemas.microsoft.com/office/drawing/2014/chart" uri="{C3380CC4-5D6E-409C-BE32-E72D297353CC}">
              <c16:uniqueId val="{00000009-9749-41BF-8082-A9A67F0426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047028207390239E-2"/>
                  <c:y val="-0.11367265175110469"/>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{481764F9-126B-449B-9C9D-1355FFD3AC06}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749-41BF-8082-A9A67F0426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{9E3038D7-A8E3-4B66-B69B-40B9E66535DD}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49-41BF-8082-A9A67F0426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{7745F991-2486-4101-B735-C2E4B5367D3A}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49-41BF-8082-A9A67F0426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{8F363D16-9B89-4352-82FE-EC7078352540}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49-41BF-8082-A9A67F0426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{55ED24DF-CACC-4EFA-A0A7-1D31C09C8014}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49-41BF-8082-A9A67F04261E}"/>
                </c:ext>
              </c:extLst>
            </c:dLbl>
            <c:dLbl>
              <c:idx val="8"/>
              <c:layout>
                <c:manualLayout>
                  <c:x val="-2.7348955030831047E-2"/>
                  <c:y val="-7.690746739347102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{143AB14B-FDA3-4776-9235-0BC6182B1478}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749-41BF-8082-A9A67F04261E}"/>
                </c:ext>
              </c:extLst>
            </c:dLbl>
            <c:dLbl>
              <c:idx val="16"/>
              <c:layout>
                <c:manualLayout>
                  <c:x val="-3.1697991619110633E-2"/>
                  <c:y val="-2.838879462869815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{C02B35EF-82DC-4997-BE9B-A374D250E319}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749-41BF-8082-A9A67F04261E}"/>
                </c:ext>
              </c:extLst>
            </c:dLbl>
            <c:dLbl>
              <c:idx val="24"/>
              <c:layout>
                <c:manualLayout>
                  <c:x val="-3.1697991619110633E-2"/>
                  <c:y val="-7.82527585661278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{D1E8FA97-721C-4413-BC8F-124F64AE9136}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749-41BF-8082-A9A67F04261E}"/>
                </c:ext>
              </c:extLst>
            </c:dLbl>
            <c:dLbl>
              <c:idx val="32"/>
              <c:layout>
                <c:manualLayout>
                  <c:x val="-3.1570342725075584E-2"/>
                  <c:y val="-4.04113070216117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{23EB0CDD-8BAE-4D6D-A1D7-C422B0C2B510}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749-41BF-8082-A9A67F0426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49-41BF-8082-A9A67F04261E}"/>
            </c:ext>
          </c:extLst>
        </c:ser>
        <c:dLbls>
          <c:showLegendKey val="0"/>
          <c:showVal val="1"/>
          <c:showCatName val="0"/>
          <c:showSerName val="0"/>
          <c:showPercent val="0"/>
          <c:showBubbleSize val="0"/>
        </c:dLbls>
        <c:axId val="84219776"/>
        <c:axId val="84234240"/>
      </c:scatterChart>
      <c:valAx>
        <c:axId val="84219776"/>
        <c:scaling>
          <c:orientation val="minMax"/>
          <c:max val="15.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実質公債費比率の分子について、元利償還金は既発債の償還が終了しているものがあるが、平成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年度に借入れを実施した風間浦小学校建設事業の償還が開始されたことに伴い増加し、高止まりのまま推移する見込みであるが、活用した地方債が過疎対策事業債であるため、その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％が算入公債費等に加算される見込みである。組合が起こした地方債元利償還金に対する負担金等も既発債の償還終了に伴い減少傾向にあるが、新ごみ処理施設の新設に伴い今後上昇する見込みである。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将来負担比率の分子について、一般会計地方債残高は温泉施設整備事業やその他の事業実施により地方債の新規発行を行ったが、償還額が上回ったため平成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となった。公営企業債等繰入見込額は浄水場改修事業により地方債を発行し残高が増額したことにより増額となっている。組合等負担見込み額については、塵芥処理施設に係る既発債が減額となったため減少となった。退職手当負担金見込額は定年退職により減少した。充当可能基金については、財政調整基金において積立額を取崩額が上回ったことにより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百万円の現額となった。財政調整基金においては事業費等の再精査等により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百万円を積立てた。また、今後予定される庁舎等の解体撤去費用の財源とするため過疎地域自立促進特別基金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百万円を積立てた。しかしながら、一般財源の不足に充当するため財政調整基金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百万円を取崩し、その他の基金においても充当事業の財源として取り崩したため減額となった。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令和元年度から数年間は地方債元利償還金が増加することに加え、公共施設の建替え等大規模事業が控えていることから多くの一般財源を必要とするため、財源不足にならないよう一定額を確保していく予定としている。しかし、その他特定目的基金については年次計画に沿って事業に充当されるため基金全体としてみた時は減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・過疎地域自立促進特別事業基金：塵芥処理施設や公共施設等の解体に要する経費の財源にあてるための資金。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・庁舎建設基金：基金の利息分のみを積立てた。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百万円取崩し、積立資金である核燃料物質取扱税交付金を温泉整備事業に充当したため積立は無かった。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・過疎地域自立促進特別事業基金：庁舎等の解体撤去費用として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・過疎地域自立促進特別事業基金：塵芥処理施設解体事業のスケジュールが決まっていないため、しばらく現状のまま推移する。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百万円を積立てたことが、一般財源の不足額として取り崩した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今後の方針としては、令和元年度より地方債元利償還金が増額となることに加え、大規模事業の実施に要する一般財源の確保の観点から標準財政規模の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減債基金は積立金利息のみの増となるため増減はなかった。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今後も新規積立ての予定はない。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DE94D7-10EF-4CAC-82E6-7C48D08AE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140406-3EC5-4780-8094-B880D4E5C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5046E7D-47F9-4F12-8B91-C943EAA91B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16F4798-0578-4A5A-B26C-CAF5FD05FD4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AA1F85A6-43D6-45DD-A5AE-CA662AD93B1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B72A7DB6-783E-4840-825A-BC7AB993A9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737676B-9B4A-4869-B269-E60E582343A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A6FDE75-E7C6-427C-8C4A-564EE09F87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447CEEC-5AE2-40F0-9A1B-94A6171C340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B32EB0D-9819-4C95-9A1C-69BF3C3081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B04089C6-EFFF-4EC1-9281-A6596C7765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D38E774D-BC93-4D8C-8CD6-5A7422CB75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3A1611F0-F306-4DE1-B569-9B09823EDE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D4BA09F-CEEA-4521-8A61-F84CC08E427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39B56F2-BADC-4193-A7E2-3F9BFBF0EC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71CBEBE0-1B2D-460F-99E1-CFAB9853A8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2499523E-9D08-4EE2-A8A2-47E8FD9635F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F0BA26B-09EF-4352-BB91-E6D83027F08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7A0A813-18B9-418D-A09F-76663DF075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8C01439-D00C-4026-B259-13F11C10F5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973CE51-E300-45AC-A951-F9F1AAAB6C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67B3BB4-AC45-482E-8B03-AFE92DD058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877D225-FCA3-4EE8-AEA7-8C171B8F03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D790A9F-0F57-40FC-AA59-A2E9E926A5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40D00C51-DB8B-45CE-896E-44A5ACFD162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944D8E7-07FC-4601-AEC1-3A4AAF0619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F1F51DE1-E468-4DE5-A169-A13D47FA0E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14EEA23-2CD2-44B1-8460-BD01DACCCD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37AC326-7BC2-4EC1-933F-B4FCEFB126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35110EC-D85B-47D3-8D80-1BA80ACE03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E477F9C-AEB6-45A8-A826-10653942D12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4C64298-753D-4459-AD15-CEA2BA9C1BF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EB71F0BB-6B9A-48FB-869F-71205EBD8F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C5FCA47-A76F-44CD-95F8-DE3941289B6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A1649A8E-8BF6-4116-9C57-AC3EE6E3FBD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DD8547F0-5268-4DA5-B21E-E1C0C75CE6A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B234663-B7F8-4184-ADC2-449CC7A882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8D3C3CD-BB01-4D6F-AE8A-3ED982D1E32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F1987EC-59BB-4EE8-B4BC-C33E356B26F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D9000F8-2A61-4A97-B707-0ED0FF5C08C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13862554-681A-4D27-8432-53F2D584A2C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F4FCB9FD-6E1F-4D88-8DDC-908D1E2937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5608C75-83F0-4936-97C4-3B10A5D8C47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25D0CCEE-17BD-4D10-96F9-C864860D73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3DCAAA5-0E81-4C7E-88CC-F8CDCBC9DC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28C9938E-B9B6-489E-A6F4-54A045E4A7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418B6A23-E724-46DA-9555-89916D3C46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3B558EE-D5BA-4731-9C96-F2FDF9CBE0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649C8C25-C5BE-4CB9-A900-06BF6DE1B1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AA87243-34EC-49A5-9CA4-E331ADAE7D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6A20DEF-6A03-4029-81EF-A717C07D6BF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本村の有形固定資産減価償却率は、類似団体より低い水準にあり、公共施設総合管理計画を策定済みである。当該計画において、公共施設等の延床面積を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％削減することを目標に掲げ、計画に基づき老朽化した施設の集約化・複合化や除却等を進めている。今後も計画に基づき除却等を進め、有形固定資産減価償却率の伸び率が緩やかになるよう努める。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5C9A71B-3577-4A28-8CAA-7D17787F85E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4E63BC90-0FA8-4626-A681-7C5675DE73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4ED85AF4-5B54-43D5-AD96-0626127658C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B2855C78-FF0B-40F7-A50E-3A50B0B36BB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D39768DF-371F-4DF7-AC65-E2BA9C8885D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B1E7CF21-566D-417A-B805-E68776B8067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A16BE7A3-F042-46FE-86D2-5AA6A646531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AECEB13-AA26-498A-BCFD-83E61236E3F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C23FBFB2-05EC-4B1C-B05C-65C4FED953D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6E8DAB7E-A399-44CB-8A8D-DB6860C57B9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8CCB82D9-4BAD-4316-8D7B-EC7F29F408F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60E623EF-1D0E-44BF-8199-F49808BBDC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9CE8A672-6588-4B8B-9BC5-A419446FF8F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C219630-33D4-47DC-A67B-D67DFE46596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9B305CA4-C52D-412A-8AB8-9502FABB957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82C3158-3B5E-47CA-8FF9-E3E8E810E1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CAE2C7F-5C86-4F11-858C-FC6596CA34B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404F622-22D2-445A-B2BD-9CA438DEBD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1" name="直線コネクタ 70">
          <a:extLst>
            <a:ext uri="{FF2B5EF4-FFF2-40B4-BE49-F238E27FC236}">
              <a16:creationId xmlns:a16="http://schemas.microsoft.com/office/drawing/2014/main" id="{41C45F0B-530B-4A8A-8517-2052728618EF}"/>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2" name="有形固定資産減価償却率最小値テキスト">
          <a:extLst>
            <a:ext uri="{FF2B5EF4-FFF2-40B4-BE49-F238E27FC236}">
              <a16:creationId xmlns:a16="http://schemas.microsoft.com/office/drawing/2014/main" id="{18A7C558-D3AD-48DD-8B9D-A2F7710E06BC}"/>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3" name="直線コネクタ 72">
          <a:extLst>
            <a:ext uri="{FF2B5EF4-FFF2-40B4-BE49-F238E27FC236}">
              <a16:creationId xmlns:a16="http://schemas.microsoft.com/office/drawing/2014/main" id="{9B9B4255-0ED1-4765-8569-9F1A68BB334C}"/>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4" name="有形固定資産減価償却率最大値テキスト">
          <a:extLst>
            <a:ext uri="{FF2B5EF4-FFF2-40B4-BE49-F238E27FC236}">
              <a16:creationId xmlns:a16="http://schemas.microsoft.com/office/drawing/2014/main" id="{92F53AA9-491D-4B9B-AE17-427AEE94AB6B}"/>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5" name="直線コネクタ 74">
          <a:extLst>
            <a:ext uri="{FF2B5EF4-FFF2-40B4-BE49-F238E27FC236}">
              <a16:creationId xmlns:a16="http://schemas.microsoft.com/office/drawing/2014/main" id="{31DABE39-3DA7-4618-8311-5B219F89C57F}"/>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6" name="有形固定資産減価償却率平均値テキスト">
          <a:extLst>
            <a:ext uri="{FF2B5EF4-FFF2-40B4-BE49-F238E27FC236}">
              <a16:creationId xmlns:a16="http://schemas.microsoft.com/office/drawing/2014/main" id="{DA2E07BC-C88A-4AE4-A9AA-7D3B04ED13BE}"/>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7" name="フローチャート: 判断 76">
          <a:extLst>
            <a:ext uri="{FF2B5EF4-FFF2-40B4-BE49-F238E27FC236}">
              <a16:creationId xmlns:a16="http://schemas.microsoft.com/office/drawing/2014/main" id="{93AE5481-15D9-463B-9CDB-DA20E9D9E4E2}"/>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8" name="フローチャート: 判断 77">
          <a:extLst>
            <a:ext uri="{FF2B5EF4-FFF2-40B4-BE49-F238E27FC236}">
              <a16:creationId xmlns:a16="http://schemas.microsoft.com/office/drawing/2014/main" id="{9E8CA2A9-EB76-4BFF-A829-1EB4509D29CC}"/>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9" name="フローチャート: 判断 78">
          <a:extLst>
            <a:ext uri="{FF2B5EF4-FFF2-40B4-BE49-F238E27FC236}">
              <a16:creationId xmlns:a16="http://schemas.microsoft.com/office/drawing/2014/main" id="{F558E76C-200C-4988-B128-B0D865FE2D0D}"/>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0" name="フローチャート: 判断 79">
          <a:extLst>
            <a:ext uri="{FF2B5EF4-FFF2-40B4-BE49-F238E27FC236}">
              <a16:creationId xmlns:a16="http://schemas.microsoft.com/office/drawing/2014/main" id="{EC4FB88B-202F-4741-B21F-FBDBA69E9CF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1" name="フローチャート: 判断 80">
          <a:extLst>
            <a:ext uri="{FF2B5EF4-FFF2-40B4-BE49-F238E27FC236}">
              <a16:creationId xmlns:a16="http://schemas.microsoft.com/office/drawing/2014/main" id="{BDFD4513-EF4F-4EFC-AAA4-13FE34FCD0A4}"/>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FBE3BF6-45CD-467F-91DC-E0B0093B7D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1982A58-714A-4628-8B5E-0A72C735D20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C26602D-5153-4877-87F3-9D870770EE4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4354023-FE59-4413-83D3-39E51C6410A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A12D650-ABEE-4DDE-8442-AB94E74F7C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87" name="楕円 86">
          <a:extLst>
            <a:ext uri="{FF2B5EF4-FFF2-40B4-BE49-F238E27FC236}">
              <a16:creationId xmlns:a16="http://schemas.microsoft.com/office/drawing/2014/main" id="{CCDE8220-61AE-40F5-9B78-95ABE72D842A}"/>
            </a:ext>
          </a:extLst>
        </xdr:cNvPr>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83383</xdr:rowOff>
    </xdr:from>
    <xdr:ext cx="405111" cy="259045"/>
    <xdr:sp macro="" textlink="">
      <xdr:nvSpPr>
        <xdr:cNvPr id="88" name="有形固定資産減価償却率該当値テキスト">
          <a:extLst>
            <a:ext uri="{FF2B5EF4-FFF2-40B4-BE49-F238E27FC236}">
              <a16:creationId xmlns:a16="http://schemas.microsoft.com/office/drawing/2014/main" id="{3A4A3D35-F583-47C7-94B1-0A6D19BFC5F5}"/>
            </a:ext>
          </a:extLst>
        </xdr:cNvPr>
        <xdr:cNvSpPr txBox="1"/>
      </xdr:nvSpPr>
      <xdr:spPr>
        <a:xfrm>
          <a:off x="4813300" y="58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89" name="楕円 88">
          <a:extLst>
            <a:ext uri="{FF2B5EF4-FFF2-40B4-BE49-F238E27FC236}">
              <a16:creationId xmlns:a16="http://schemas.microsoft.com/office/drawing/2014/main" id="{FF728ED5-76C8-4957-80E9-3AFCA23E34A8}"/>
            </a:ext>
          </a:extLst>
        </xdr:cNvPr>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111306</xdr:rowOff>
    </xdr:to>
    <xdr:cxnSp macro="">
      <xdr:nvCxnSpPr>
        <xdr:cNvPr id="90" name="直線コネクタ 89">
          <a:extLst>
            <a:ext uri="{FF2B5EF4-FFF2-40B4-BE49-F238E27FC236}">
              <a16:creationId xmlns:a16="http://schemas.microsoft.com/office/drawing/2014/main" id="{4E9E9C77-C615-45E4-A13F-DA3F995A612A}"/>
            </a:ext>
          </a:extLst>
        </xdr:cNvPr>
        <xdr:cNvCxnSpPr/>
      </xdr:nvCxnSpPr>
      <xdr:spPr>
        <a:xfrm>
          <a:off x="4051300" y="597698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1" name="楕円 90">
          <a:extLst>
            <a:ext uri="{FF2B5EF4-FFF2-40B4-BE49-F238E27FC236}">
              <a16:creationId xmlns:a16="http://schemas.microsoft.com/office/drawing/2014/main" id="{A236883A-6678-4E5E-8B78-C9A7FE57D4EB}"/>
            </a:ext>
          </a:extLst>
        </xdr:cNvPr>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61958</xdr:rowOff>
    </xdr:to>
    <xdr:cxnSp macro="">
      <xdr:nvCxnSpPr>
        <xdr:cNvPr id="92" name="直線コネクタ 91">
          <a:extLst>
            <a:ext uri="{FF2B5EF4-FFF2-40B4-BE49-F238E27FC236}">
              <a16:creationId xmlns:a16="http://schemas.microsoft.com/office/drawing/2014/main" id="{0B2CE255-DBCA-4346-BE7F-61C2F2D46CE5}"/>
            </a:ext>
          </a:extLst>
        </xdr:cNvPr>
        <xdr:cNvCxnSpPr/>
      </xdr:nvCxnSpPr>
      <xdr:spPr>
        <a:xfrm>
          <a:off x="3289300" y="591838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165917</xdr:rowOff>
    </xdr:from>
    <xdr:to>
      <xdr:col>11</xdr:col>
      <xdr:colOff>187325</xdr:colOff>
      <xdr:row>29</xdr:row>
      <xdr:rowOff>96067</xdr:rowOff>
    </xdr:to>
    <xdr:sp macro="" textlink="">
      <xdr:nvSpPr>
        <xdr:cNvPr id="93" name="楕円 92">
          <a:extLst>
            <a:ext uri="{FF2B5EF4-FFF2-40B4-BE49-F238E27FC236}">
              <a16:creationId xmlns:a16="http://schemas.microsoft.com/office/drawing/2014/main" id="{C665CB9E-6D60-4403-9271-94DE9239E4C9}"/>
            </a:ext>
          </a:extLst>
        </xdr:cNvPr>
        <xdr:cNvSpPr/>
      </xdr:nvSpPr>
      <xdr:spPr>
        <a:xfrm>
          <a:off x="2476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45267</xdr:rowOff>
    </xdr:from>
    <xdr:to>
      <xdr:col>15</xdr:col>
      <xdr:colOff>136525</xdr:colOff>
      <xdr:row>30</xdr:row>
      <xdr:rowOff>3356</xdr:rowOff>
    </xdr:to>
    <xdr:cxnSp macro="">
      <xdr:nvCxnSpPr>
        <xdr:cNvPr id="94" name="直線コネクタ 93">
          <a:extLst>
            <a:ext uri="{FF2B5EF4-FFF2-40B4-BE49-F238E27FC236}">
              <a16:creationId xmlns:a16="http://schemas.microsoft.com/office/drawing/2014/main" id="{6734280A-BF75-46A2-977B-241FE0CDA6A4}"/>
            </a:ext>
          </a:extLst>
        </xdr:cNvPr>
        <xdr:cNvCxnSpPr/>
      </xdr:nvCxnSpPr>
      <xdr:spPr>
        <a:xfrm>
          <a:off x="2527300" y="5788842"/>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71574</xdr:rowOff>
    </xdr:from>
    <xdr:to>
      <xdr:col>7</xdr:col>
      <xdr:colOff>187325</xdr:colOff>
      <xdr:row>30</xdr:row>
      <xdr:rowOff>1724</xdr:rowOff>
    </xdr:to>
    <xdr:sp macro="" textlink="">
      <xdr:nvSpPr>
        <xdr:cNvPr id="95" name="楕円 94">
          <a:extLst>
            <a:ext uri="{FF2B5EF4-FFF2-40B4-BE49-F238E27FC236}">
              <a16:creationId xmlns:a16="http://schemas.microsoft.com/office/drawing/2014/main" id="{B3BAFBD3-3852-437A-A6FD-9F493408EE76}"/>
            </a:ext>
          </a:extLst>
        </xdr:cNvPr>
        <xdr:cNvSpPr/>
      </xdr:nvSpPr>
      <xdr:spPr>
        <a:xfrm>
          <a:off x="1714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122374</xdr:rowOff>
    </xdr:to>
    <xdr:cxnSp macro="">
      <xdr:nvCxnSpPr>
        <xdr:cNvPr id="96" name="直線コネクタ 95">
          <a:extLst>
            <a:ext uri="{FF2B5EF4-FFF2-40B4-BE49-F238E27FC236}">
              <a16:creationId xmlns:a16="http://schemas.microsoft.com/office/drawing/2014/main" id="{55240756-896E-4050-AB9D-E90B85A77ECA}"/>
            </a:ext>
          </a:extLst>
        </xdr:cNvPr>
        <xdr:cNvCxnSpPr/>
      </xdr:nvCxnSpPr>
      <xdr:spPr>
        <a:xfrm flipV="1">
          <a:off x="1765300" y="5788842"/>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7" name="n_1aveValue有形固定資産減価償却率">
          <a:extLst>
            <a:ext uri="{FF2B5EF4-FFF2-40B4-BE49-F238E27FC236}">
              <a16:creationId xmlns:a16="http://schemas.microsoft.com/office/drawing/2014/main" id="{1B884751-0157-4827-805A-A9F48C1FCE74}"/>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8" name="n_2aveValue有形固定資産減価償却率">
          <a:extLst>
            <a:ext uri="{FF2B5EF4-FFF2-40B4-BE49-F238E27FC236}">
              <a16:creationId xmlns:a16="http://schemas.microsoft.com/office/drawing/2014/main" id="{84A7301B-BC86-4A6F-8554-BFBF4BD75359}"/>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9" name="n_3aveValue有形固定資産減価償却率">
          <a:extLst>
            <a:ext uri="{FF2B5EF4-FFF2-40B4-BE49-F238E27FC236}">
              <a16:creationId xmlns:a16="http://schemas.microsoft.com/office/drawing/2014/main" id="{B4BB8364-597A-4E2C-B09C-0EE324A0834C}"/>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00" name="n_4aveValue有形固定資産減価償却率">
          <a:extLst>
            <a:ext uri="{FF2B5EF4-FFF2-40B4-BE49-F238E27FC236}">
              <a16:creationId xmlns:a16="http://schemas.microsoft.com/office/drawing/2014/main" id="{4DF31BDE-2078-4893-91DB-174A930BFA88}"/>
            </a:ext>
          </a:extLst>
        </xdr:cNvPr>
        <xdr:cNvSpPr txBox="1"/>
      </xdr:nvSpPr>
      <xdr:spPr>
        <a:xfrm>
          <a:off x="1562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129285</xdr:rowOff>
    </xdr:from>
    <xdr:ext cx="405111" cy="259045"/>
    <xdr:sp macro="" textlink="">
      <xdr:nvSpPr>
        <xdr:cNvPr id="101" name="n_1mainValue有形固定資産減価償却率">
          <a:extLst>
            <a:ext uri="{FF2B5EF4-FFF2-40B4-BE49-F238E27FC236}">
              <a16:creationId xmlns:a16="http://schemas.microsoft.com/office/drawing/2014/main" id="{C9EC94F2-344E-4345-AC69-7769EDF4451B}"/>
            </a:ext>
          </a:extLst>
        </xdr:cNvPr>
        <xdr:cNvSpPr txBox="1"/>
      </xdr:nvSpPr>
      <xdr:spPr>
        <a:xfrm>
          <a:off x="38360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102" name="n_2mainValue有形固定資産減価償却率">
          <a:extLst>
            <a:ext uri="{FF2B5EF4-FFF2-40B4-BE49-F238E27FC236}">
              <a16:creationId xmlns:a16="http://schemas.microsoft.com/office/drawing/2014/main" id="{1B6263B8-2199-45D2-B351-887A89730076}"/>
            </a:ext>
          </a:extLst>
        </xdr:cNvPr>
        <xdr:cNvSpPr txBox="1"/>
      </xdr:nvSpPr>
      <xdr:spPr>
        <a:xfrm>
          <a:off x="3086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112594</xdr:rowOff>
    </xdr:from>
    <xdr:ext cx="405111" cy="259045"/>
    <xdr:sp macro="" textlink="">
      <xdr:nvSpPr>
        <xdr:cNvPr id="103" name="n_3mainValue有形固定資産減価償却率">
          <a:extLst>
            <a:ext uri="{FF2B5EF4-FFF2-40B4-BE49-F238E27FC236}">
              <a16:creationId xmlns:a16="http://schemas.microsoft.com/office/drawing/2014/main" id="{B4504351-A913-4563-806E-E7F416FF8B87}"/>
            </a:ext>
          </a:extLst>
        </xdr:cNvPr>
        <xdr:cNvSpPr txBox="1"/>
      </xdr:nvSpPr>
      <xdr:spPr>
        <a:xfrm>
          <a:off x="2324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104" name="n_4mainValue有形固定資産減価償却率">
          <a:extLst>
            <a:ext uri="{FF2B5EF4-FFF2-40B4-BE49-F238E27FC236}">
              <a16:creationId xmlns:a16="http://schemas.microsoft.com/office/drawing/2014/main" id="{CA1106B7-F399-4E27-8CB7-F1A83914E960}"/>
            </a:ext>
          </a:extLst>
        </xdr:cNvPr>
        <xdr:cNvSpPr txBox="1"/>
      </xdr:nvSpPr>
      <xdr:spPr>
        <a:xfrm>
          <a:off x="1562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F3D52B9B-ED25-4DE2-98F1-155C827D2FF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5AD98E0-6E8D-417E-B048-D4FBE04B365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0DE0575-7451-4068-8C69-CFB3F8D3BF8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709B9234-17A1-4F2F-A5D7-258A4BD343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49FA625-9743-482D-871D-05922D2387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8CEBB7B-79B2-42B4-9614-DD930FABE88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C6E669A1-B80E-4844-84E4-9B4AF4BAF8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44277906-63AA-4042-9A1B-5D0D819FFC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A636C685-4E38-4210-A67D-F806FA8D20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FEE4F2C-5AD2-4A98-8657-1CA82EFE64F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6DE25AA-ED84-46A8-BA23-2CBFE24051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F6946CC-2399-4E8E-8410-86E95B934D0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8062881-10AE-41E0-A28E-FDEE34B0E14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a:t>
          </a:r>
          <a:r>
            <a:rPr kumimoji="1" lang="en-US" altLang="ja-JP" sz="1100">
              <a:latin typeface="ＭＳ Ｐゴシック" panose="020B0600070205080204" pitchFamily="50" charset="-128"/>
              <a:ea typeface="ＭＳ Ｐゴシック" panose="020B0600070205080204" pitchFamily="50" charset="-128"/>
            </a:rPr>
            <a:t>132.5</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継続して実施している下風呂温泉整備事業に係る地方債の発行、景気低迷による税収の減少等が考えられる。今後も、基金残高や税収が減少することが見込まれるため、税徴収率の向上・維持及び事業の見直し等により債務償還比率の上昇を抑えられるよう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83A1030-46C4-439A-82A1-266C7FE9C3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26CD16B-CBC5-4118-B4F0-DCB817796BA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557750CE-01EA-4FEA-8826-3576F1D650E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C77F499-3444-4224-889D-D44028BBBBB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7618AF0C-4C52-4018-BF1A-7B46E79A4C9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AFDCBB6E-CC12-4320-9780-01DA8E5F770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86F2C48A-C520-490D-8C47-D321E8A307D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55C78404-BE80-4D6C-BCE1-FFAEC8D68EE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84E737B0-0ED8-430D-A087-DCB6AA0191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FD711AF9-1B57-43E3-911F-9085E117706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2FBB621B-96AC-4A6B-B4F5-CDAF3838D06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1D747A32-F322-471F-97E8-3E403F69DCA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5B2C077B-BE9F-4A2A-8F59-8843EE17951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3DB6925C-2079-42B2-857E-4BF06FC06F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38DB0C93-3611-48F3-B93E-F99BC61A16E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01F06B5-AAC8-4682-B6D9-57E564A60D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0D07DE8-73C5-4406-B14C-E59C10E841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5" name="直線コネクタ 134">
          <a:extLst>
            <a:ext uri="{FF2B5EF4-FFF2-40B4-BE49-F238E27FC236}">
              <a16:creationId xmlns:a16="http://schemas.microsoft.com/office/drawing/2014/main" id="{B2B0AAAB-63CB-4613-BB5C-0DFFAE3B637B}"/>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6" name="債務償還比率最小値テキスト">
          <a:extLst>
            <a:ext uri="{FF2B5EF4-FFF2-40B4-BE49-F238E27FC236}">
              <a16:creationId xmlns:a16="http://schemas.microsoft.com/office/drawing/2014/main" id="{0CCDE18B-9F30-4D81-A028-7E8D7097AA97}"/>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7" name="直線コネクタ 136">
          <a:extLst>
            <a:ext uri="{FF2B5EF4-FFF2-40B4-BE49-F238E27FC236}">
              <a16:creationId xmlns:a16="http://schemas.microsoft.com/office/drawing/2014/main" id="{9A8A0EC3-C55C-4401-87FE-8ADA9EBE0542}"/>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309322BD-C3FB-4BB6-A46B-E3DDF5F08E3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7A42B9AD-D973-4D3D-81A7-A8D629704DE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0" name="債務償還比率平均値テキスト">
          <a:extLst>
            <a:ext uri="{FF2B5EF4-FFF2-40B4-BE49-F238E27FC236}">
              <a16:creationId xmlns:a16="http://schemas.microsoft.com/office/drawing/2014/main" id="{47BA4941-95BE-4C60-99DD-3970E956FEB5}"/>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1" name="フローチャート: 判断 140">
          <a:extLst>
            <a:ext uri="{FF2B5EF4-FFF2-40B4-BE49-F238E27FC236}">
              <a16:creationId xmlns:a16="http://schemas.microsoft.com/office/drawing/2014/main" id="{08406714-4600-44E0-BB32-83199A42CD6A}"/>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2" name="フローチャート: 判断 141">
          <a:extLst>
            <a:ext uri="{FF2B5EF4-FFF2-40B4-BE49-F238E27FC236}">
              <a16:creationId xmlns:a16="http://schemas.microsoft.com/office/drawing/2014/main" id="{E5787868-CE82-4BD2-B9ED-8CC7BCB827FE}"/>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3" name="フローチャート: 判断 142">
          <a:extLst>
            <a:ext uri="{FF2B5EF4-FFF2-40B4-BE49-F238E27FC236}">
              <a16:creationId xmlns:a16="http://schemas.microsoft.com/office/drawing/2014/main" id="{5406AC29-F8DF-4DF8-BEEA-24E0FB5E4A6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4" name="フローチャート: 判断 143">
          <a:extLst>
            <a:ext uri="{FF2B5EF4-FFF2-40B4-BE49-F238E27FC236}">
              <a16:creationId xmlns:a16="http://schemas.microsoft.com/office/drawing/2014/main" id="{BA62D5FE-9763-4F2B-AB0A-6BFAABB6C8B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5" name="フローチャート: 判断 144">
          <a:extLst>
            <a:ext uri="{FF2B5EF4-FFF2-40B4-BE49-F238E27FC236}">
              <a16:creationId xmlns:a16="http://schemas.microsoft.com/office/drawing/2014/main" id="{D23CC712-AE80-431D-838E-2DAA641AD14A}"/>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3B7D90E-9F51-424B-AF82-C69F705FC1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7927013-4CBC-48BE-9ADC-D0175E3794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F418637-0862-4CD4-A937-FEAC5FFD67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6ED2188-AD51-4E31-BBFD-E66C31BF4C5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4FA6D71-00FF-4F43-8D53-BB7C856233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127862</xdr:rowOff>
    </xdr:from>
    <xdr:to>
      <xdr:col>76</xdr:col>
      <xdr:colOff>73025</xdr:colOff>
      <xdr:row>30</xdr:row>
      <xdr:rowOff>58012</xdr:rowOff>
    </xdr:to>
    <xdr:sp macro="" textlink="">
      <xdr:nvSpPr>
        <xdr:cNvPr id="151" name="楕円 150">
          <a:extLst>
            <a:ext uri="{FF2B5EF4-FFF2-40B4-BE49-F238E27FC236}">
              <a16:creationId xmlns:a16="http://schemas.microsoft.com/office/drawing/2014/main" id="{551BBCC5-60AA-4B99-86B9-93C3DF58E698}"/>
            </a:ext>
          </a:extLst>
        </xdr:cNvPr>
        <xdr:cNvSpPr/>
      </xdr:nvSpPr>
      <xdr:spPr>
        <a:xfrm>
          <a:off x="14744700" y="5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106289</xdr:rowOff>
    </xdr:from>
    <xdr:ext cx="469744" cy="259045"/>
    <xdr:sp macro="" textlink="">
      <xdr:nvSpPr>
        <xdr:cNvPr id="152" name="債務償還比率該当値テキスト">
          <a:extLst>
            <a:ext uri="{FF2B5EF4-FFF2-40B4-BE49-F238E27FC236}">
              <a16:creationId xmlns:a16="http://schemas.microsoft.com/office/drawing/2014/main" id="{3499FDB7-7CF8-4DDE-ADED-9203754EED20}"/>
            </a:ext>
          </a:extLst>
        </xdr:cNvPr>
        <xdr:cNvSpPr txBox="1"/>
      </xdr:nvSpPr>
      <xdr:spPr>
        <a:xfrm>
          <a:off x="14846300" y="58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110436</xdr:rowOff>
    </xdr:from>
    <xdr:to>
      <xdr:col>72</xdr:col>
      <xdr:colOff>123825</xdr:colOff>
      <xdr:row>30</xdr:row>
      <xdr:rowOff>40586</xdr:rowOff>
    </xdr:to>
    <xdr:sp macro="" textlink="">
      <xdr:nvSpPr>
        <xdr:cNvPr id="153" name="楕円 152">
          <a:extLst>
            <a:ext uri="{FF2B5EF4-FFF2-40B4-BE49-F238E27FC236}">
              <a16:creationId xmlns:a16="http://schemas.microsoft.com/office/drawing/2014/main" id="{69677E65-7415-4A63-A8F6-55F2D41F3C1A}"/>
            </a:ext>
          </a:extLst>
        </xdr:cNvPr>
        <xdr:cNvSpPr/>
      </xdr:nvSpPr>
      <xdr:spPr>
        <a:xfrm>
          <a:off x="14033500" y="58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161236</xdr:rowOff>
    </xdr:from>
    <xdr:to>
      <xdr:col>76</xdr:col>
      <xdr:colOff>22225</xdr:colOff>
      <xdr:row>30</xdr:row>
      <xdr:rowOff>7212</xdr:rowOff>
    </xdr:to>
    <xdr:cxnSp macro="">
      <xdr:nvCxnSpPr>
        <xdr:cNvPr id="154" name="直線コネクタ 153">
          <a:extLst>
            <a:ext uri="{FF2B5EF4-FFF2-40B4-BE49-F238E27FC236}">
              <a16:creationId xmlns:a16="http://schemas.microsoft.com/office/drawing/2014/main" id="{9856B567-6A49-437F-A257-93F7B2784F6E}"/>
            </a:ext>
          </a:extLst>
        </xdr:cNvPr>
        <xdr:cNvCxnSpPr/>
      </xdr:nvCxnSpPr>
      <xdr:spPr>
        <a:xfrm>
          <a:off x="14084300" y="5904811"/>
          <a:ext cx="7112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56769</xdr:rowOff>
    </xdr:from>
    <xdr:to>
      <xdr:col>68</xdr:col>
      <xdr:colOff>123825</xdr:colOff>
      <xdr:row>29</xdr:row>
      <xdr:rowOff>158369</xdr:rowOff>
    </xdr:to>
    <xdr:sp macro="" textlink="">
      <xdr:nvSpPr>
        <xdr:cNvPr id="155" name="楕円 154">
          <a:extLst>
            <a:ext uri="{FF2B5EF4-FFF2-40B4-BE49-F238E27FC236}">
              <a16:creationId xmlns:a16="http://schemas.microsoft.com/office/drawing/2014/main" id="{C7EB3F7C-504E-4E21-AF49-955407A9C616}"/>
            </a:ext>
          </a:extLst>
        </xdr:cNvPr>
        <xdr:cNvSpPr/>
      </xdr:nvSpPr>
      <xdr:spPr>
        <a:xfrm>
          <a:off x="13271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107569</xdr:rowOff>
    </xdr:from>
    <xdr:to>
      <xdr:col>72</xdr:col>
      <xdr:colOff>73025</xdr:colOff>
      <xdr:row>29</xdr:row>
      <xdr:rowOff>161236</xdr:rowOff>
    </xdr:to>
    <xdr:cxnSp macro="">
      <xdr:nvCxnSpPr>
        <xdr:cNvPr id="156" name="直線コネクタ 155">
          <a:extLst>
            <a:ext uri="{FF2B5EF4-FFF2-40B4-BE49-F238E27FC236}">
              <a16:creationId xmlns:a16="http://schemas.microsoft.com/office/drawing/2014/main" id="{CE91DD9E-0C6C-4B9B-9332-22AD4C5DF5A8}"/>
            </a:ext>
          </a:extLst>
        </xdr:cNvPr>
        <xdr:cNvCxnSpPr/>
      </xdr:nvCxnSpPr>
      <xdr:spPr>
        <a:xfrm>
          <a:off x="13322300" y="5851144"/>
          <a:ext cx="762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18216</xdr:rowOff>
    </xdr:from>
    <xdr:to>
      <xdr:col>64</xdr:col>
      <xdr:colOff>123825</xdr:colOff>
      <xdr:row>29</xdr:row>
      <xdr:rowOff>119816</xdr:rowOff>
    </xdr:to>
    <xdr:sp macro="" textlink="">
      <xdr:nvSpPr>
        <xdr:cNvPr id="157" name="楕円 156">
          <a:extLst>
            <a:ext uri="{FF2B5EF4-FFF2-40B4-BE49-F238E27FC236}">
              <a16:creationId xmlns:a16="http://schemas.microsoft.com/office/drawing/2014/main" id="{A92DEF9E-0862-4ED6-968E-3EA45425E877}"/>
            </a:ext>
          </a:extLst>
        </xdr:cNvPr>
        <xdr:cNvSpPr/>
      </xdr:nvSpPr>
      <xdr:spPr>
        <a:xfrm>
          <a:off x="12509500" y="5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69016</xdr:rowOff>
    </xdr:from>
    <xdr:to>
      <xdr:col>68</xdr:col>
      <xdr:colOff>73025</xdr:colOff>
      <xdr:row>29</xdr:row>
      <xdr:rowOff>107569</xdr:rowOff>
    </xdr:to>
    <xdr:cxnSp macro="">
      <xdr:nvCxnSpPr>
        <xdr:cNvPr id="158" name="直線コネクタ 157">
          <a:extLst>
            <a:ext uri="{FF2B5EF4-FFF2-40B4-BE49-F238E27FC236}">
              <a16:creationId xmlns:a16="http://schemas.microsoft.com/office/drawing/2014/main" id="{6F126724-9E6C-466F-83FE-67D78B2AF63F}"/>
            </a:ext>
          </a:extLst>
        </xdr:cNvPr>
        <xdr:cNvCxnSpPr/>
      </xdr:nvCxnSpPr>
      <xdr:spPr>
        <a:xfrm>
          <a:off x="12560300" y="5812591"/>
          <a:ext cx="762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39070</xdr:rowOff>
    </xdr:from>
    <xdr:to>
      <xdr:col>60</xdr:col>
      <xdr:colOff>123825</xdr:colOff>
      <xdr:row>30</xdr:row>
      <xdr:rowOff>140670</xdr:rowOff>
    </xdr:to>
    <xdr:sp macro="" textlink="">
      <xdr:nvSpPr>
        <xdr:cNvPr id="159" name="楕円 158">
          <a:extLst>
            <a:ext uri="{FF2B5EF4-FFF2-40B4-BE49-F238E27FC236}">
              <a16:creationId xmlns:a16="http://schemas.microsoft.com/office/drawing/2014/main" id="{8922EB87-C391-4D13-83EE-5DFA93F2FD23}"/>
            </a:ext>
          </a:extLst>
        </xdr:cNvPr>
        <xdr:cNvSpPr/>
      </xdr:nvSpPr>
      <xdr:spPr>
        <a:xfrm>
          <a:off x="11747500" y="5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69016</xdr:rowOff>
    </xdr:from>
    <xdr:to>
      <xdr:col>64</xdr:col>
      <xdr:colOff>73025</xdr:colOff>
      <xdr:row>30</xdr:row>
      <xdr:rowOff>89870</xdr:rowOff>
    </xdr:to>
    <xdr:cxnSp macro="">
      <xdr:nvCxnSpPr>
        <xdr:cNvPr id="160" name="直線コネクタ 159">
          <a:extLst>
            <a:ext uri="{FF2B5EF4-FFF2-40B4-BE49-F238E27FC236}">
              <a16:creationId xmlns:a16="http://schemas.microsoft.com/office/drawing/2014/main" id="{7DD74BE5-7A74-41B6-817B-B9D58DFD4B46}"/>
            </a:ext>
          </a:extLst>
        </xdr:cNvPr>
        <xdr:cNvCxnSpPr/>
      </xdr:nvCxnSpPr>
      <xdr:spPr>
        <a:xfrm flipV="1">
          <a:off x="11798300" y="5812591"/>
          <a:ext cx="762000" cy="1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1" name="n_1aveValue債務償還比率">
          <a:extLst>
            <a:ext uri="{FF2B5EF4-FFF2-40B4-BE49-F238E27FC236}">
              <a16:creationId xmlns:a16="http://schemas.microsoft.com/office/drawing/2014/main" id="{2B6C11DE-2D9E-4B4F-B3BA-D93ADAA11DE5}"/>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2" name="n_2aveValue債務償還比率">
          <a:extLst>
            <a:ext uri="{FF2B5EF4-FFF2-40B4-BE49-F238E27FC236}">
              <a16:creationId xmlns:a16="http://schemas.microsoft.com/office/drawing/2014/main" id="{F0FEBF35-E2C5-4F94-8AFC-D769E162CE69}"/>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3" name="n_3aveValue債務償還比率">
          <a:extLst>
            <a:ext uri="{FF2B5EF4-FFF2-40B4-BE49-F238E27FC236}">
              <a16:creationId xmlns:a16="http://schemas.microsoft.com/office/drawing/2014/main" id="{2903A76C-84E4-4089-A3D5-72E25B131F11}"/>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163602</xdr:rowOff>
    </xdr:from>
    <xdr:ext cx="469744" cy="259045"/>
    <xdr:sp macro="" textlink="">
      <xdr:nvSpPr>
        <xdr:cNvPr id="164" name="n_4aveValue債務償還比率">
          <a:extLst>
            <a:ext uri="{FF2B5EF4-FFF2-40B4-BE49-F238E27FC236}">
              <a16:creationId xmlns:a16="http://schemas.microsoft.com/office/drawing/2014/main" id="{6E3869DB-DA6C-4CC0-BC8A-EE7638549DA0}"/>
            </a:ext>
          </a:extLst>
        </xdr:cNvPr>
        <xdr:cNvSpPr txBox="1"/>
      </xdr:nvSpPr>
      <xdr:spPr>
        <a:xfrm>
          <a:off x="11563427" y="53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31713</xdr:rowOff>
    </xdr:from>
    <xdr:ext cx="469744" cy="259045"/>
    <xdr:sp macro="" textlink="">
      <xdr:nvSpPr>
        <xdr:cNvPr id="165" name="n_1mainValue債務償還比率">
          <a:extLst>
            <a:ext uri="{FF2B5EF4-FFF2-40B4-BE49-F238E27FC236}">
              <a16:creationId xmlns:a16="http://schemas.microsoft.com/office/drawing/2014/main" id="{0055EE63-DEE9-45F0-8BEE-01FD1BCDD4F7}"/>
            </a:ext>
          </a:extLst>
        </xdr:cNvPr>
        <xdr:cNvSpPr txBox="1"/>
      </xdr:nvSpPr>
      <xdr:spPr>
        <a:xfrm>
          <a:off x="13836727" y="59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149496</xdr:rowOff>
    </xdr:from>
    <xdr:ext cx="469744" cy="259045"/>
    <xdr:sp macro="" textlink="">
      <xdr:nvSpPr>
        <xdr:cNvPr id="166" name="n_2mainValue債務償還比率">
          <a:extLst>
            <a:ext uri="{FF2B5EF4-FFF2-40B4-BE49-F238E27FC236}">
              <a16:creationId xmlns:a16="http://schemas.microsoft.com/office/drawing/2014/main" id="{A5E26C2A-6022-49BA-8BC5-7E22DE72AAC6}"/>
            </a:ext>
          </a:extLst>
        </xdr:cNvPr>
        <xdr:cNvSpPr txBox="1"/>
      </xdr:nvSpPr>
      <xdr:spPr>
        <a:xfrm>
          <a:off x="13087427"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110943</xdr:rowOff>
    </xdr:from>
    <xdr:ext cx="469744" cy="259045"/>
    <xdr:sp macro="" textlink="">
      <xdr:nvSpPr>
        <xdr:cNvPr id="167" name="n_3mainValue債務償還比率">
          <a:extLst>
            <a:ext uri="{FF2B5EF4-FFF2-40B4-BE49-F238E27FC236}">
              <a16:creationId xmlns:a16="http://schemas.microsoft.com/office/drawing/2014/main" id="{3BD3C7F9-0990-4ED6-8C3B-ACEA13FC2C52}"/>
            </a:ext>
          </a:extLst>
        </xdr:cNvPr>
        <xdr:cNvSpPr txBox="1"/>
      </xdr:nvSpPr>
      <xdr:spPr>
        <a:xfrm>
          <a:off x="12325427" y="585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131797</xdr:rowOff>
    </xdr:from>
    <xdr:ext cx="469744" cy="259045"/>
    <xdr:sp macro="" textlink="">
      <xdr:nvSpPr>
        <xdr:cNvPr id="168" name="n_4mainValue債務償還比率">
          <a:extLst>
            <a:ext uri="{FF2B5EF4-FFF2-40B4-BE49-F238E27FC236}">
              <a16:creationId xmlns:a16="http://schemas.microsoft.com/office/drawing/2014/main" id="{A80AD3C3-3A28-47E5-8AC7-117605964A91}"/>
            </a:ext>
          </a:extLst>
        </xdr:cNvPr>
        <xdr:cNvSpPr txBox="1"/>
      </xdr:nvSpPr>
      <xdr:spPr>
        <a:xfrm>
          <a:off x="115634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63DF7AFD-FBFE-4C89-8058-8293E36A617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A29FB67-10B3-413B-B531-BF09B0C443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32CDEF58-87B9-442E-8F9C-0C2BA8C10E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40C7B0B-60AD-4C91-A165-333E12065C8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27DE60CF-1EDA-4881-9014-FB68461533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B5924C8A-0252-45F7-A6F1-F0CDB6C0E77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9F8713-7F52-4F50-A639-9386D1A45B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99EE61-EE88-4E8F-9937-06C7CE48F0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83053F-8E68-4E52-9617-F4ECB06CF7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024BAE-AC2A-46C9-8733-9B9ECB9D4C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9D2B1C-3627-4829-BECD-02C6714224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652015-766D-4FFC-BA96-934EA81B16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319032-1A9F-4B25-BF60-F721519ABA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882F17-3E47-4884-97F3-793778D68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672D54-0C1D-46F6-B391-13845FCBE4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B9BC85-7363-4120-8276-0138F1F9FD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50787E-FF26-4D76-A098-EDF9F63D8C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886C12-7A2C-4EC6-98E9-EF0202AC99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169BD8-5195-4696-A081-17836EB987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EDD14B-3033-4801-B443-81C9675442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C57A06-C095-4996-845D-E76374C7F8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6C50C53-605D-420E-9AC1-3F35AF8BA0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FBAEC1-526E-442E-9535-5FB9184816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224BDE-921D-4B7F-B514-61C1D18B01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846614-6BFD-45EB-B9F5-7982777E66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6E42CB-297C-4F69-A69B-6B30D099A3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075AAD-8865-420C-BD03-3BB6DD41F3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20442D-5BD4-4D21-85E6-B2F2763247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DECC2D-25D9-4C0A-B017-736D3EEB35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3499FC-84A2-4D07-A7CA-5D92D72F9DD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E3BAEB-D1BD-46F7-B67F-CC96231866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C3CA70-0018-472F-9B25-E21FAE2F6C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529F7-BD0A-40DD-A20F-ACDC3881BB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32EDBD-0307-45EC-81EF-E60D0EF871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757390-534D-4DB3-AC79-8D443BBE58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B799AF5-4E7E-441D-B6FA-0662EE396DD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3BF86E-77AA-47A0-B0C8-31D1042EAF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0E5495-DEC5-446E-BB6C-2B0A817443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E0462E-7891-48CD-851D-16FF8D98AE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91521C-9BD1-48AB-9C89-522B4EC7A5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9FE52E-9E32-40DF-B648-C0517418F0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83DEA5-B1F7-47AC-97CC-6DBC5BCB1D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595811-526B-4B3A-81A0-CB73C99F76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FF1EB5-A037-4545-81BE-E514CDC16C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1629BF-E56C-4DEF-AC57-A46CC263C3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915A71-5518-46FF-9D53-FEC28145FB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E2B864-4CC2-4CF0-8987-7B446596BE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A8B3DC-D57C-4B3E-A043-4982B2E69C6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F38795D-4FC9-463E-A26C-1F96719831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F335416-B710-4AC9-949B-2F703CDEB92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743A74-EC83-4CFF-B0E4-2747E2595E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1B0DD7C-6BD9-46CC-91BE-D438FFDC260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718622D-4CEE-4ADF-B82F-9702BD3DD2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50A165B-898A-4CBA-91E4-459C3225E9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AC8619-7439-44F8-8265-4019A10C214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0D7D57F-662A-48BC-9FB4-C726DC43DF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194E6B-498D-40BC-BAF2-2FFDBEA423A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D7C3890-86B1-403F-8367-864B4614213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F9926F-FC5F-4DEC-BA09-A807E9834DB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0A1CB99-2DD4-4376-9B8E-599C96DD13E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5096E02-1AE8-4232-8B92-76DBD465D3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F29D1A1-816A-40E4-859E-7D989AC017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7C34B64C-1B96-4FC9-B716-10D84E2ED392}"/>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F4BA773-8F5B-4468-9EBD-3BDE56289DEE}"/>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092F621-957B-4545-89AB-5197BD23DDB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E9AB110-11AF-4B01-815C-5255C4D3452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C9698CC-8AC6-4EC7-A238-1AFABE66720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8B59291B-18BE-49A5-B57E-3B0CB2E4FB52}"/>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33BD8F4-0EA4-4245-8576-7436919286A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C5271BCC-D625-4A22-B293-8BA64A3EB14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42E9DEC3-EBC0-4191-A1F4-8C92C3BF8C02}"/>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C0AA04C-AFF4-4915-A5AA-1A74846CAA3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1A854D49-385E-49D0-8BF9-2846061E13A0}"/>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7A5517-B2AE-41CC-9F80-F881B36CAB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F98608-0419-41BC-AFF4-6B6A71089C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16A5E9-DA0A-489E-8394-71784AA600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B39F5C-107F-4017-B815-D3E915D5EA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AD209B-7A12-4B3E-97E7-EC9A80C6B4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FA6854F6-11E5-4CBD-B9D3-FBBBEA6CC469}"/>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5" name="【道路】&#10;有形固定資産減価償却率該当値テキスト">
          <a:extLst>
            <a:ext uri="{FF2B5EF4-FFF2-40B4-BE49-F238E27FC236}">
              <a16:creationId xmlns:a16="http://schemas.microsoft.com/office/drawing/2014/main" id="{379C960E-4213-48C3-BFCC-A9CC8ADEC6B9}"/>
            </a:ext>
          </a:extLst>
        </xdr:cNvPr>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a:extLst>
            <a:ext uri="{FF2B5EF4-FFF2-40B4-BE49-F238E27FC236}">
              <a16:creationId xmlns:a16="http://schemas.microsoft.com/office/drawing/2014/main" id="{EABF4F24-86D6-401F-AA90-C6C849A2A957}"/>
            </a:ext>
          </a:extLst>
        </xdr:cNvPr>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5C14681B-A25E-4C2B-A1DD-B4CB96CC8F7D}"/>
            </a:ext>
          </a:extLst>
        </xdr:cNvPr>
        <xdr:cNvCxnSpPr/>
      </xdr:nvCxnSpPr>
      <xdr:spPr>
        <a:xfrm>
          <a:off x="3797300" y="64802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8" name="楕円 77">
          <a:extLst>
            <a:ext uri="{FF2B5EF4-FFF2-40B4-BE49-F238E27FC236}">
              <a16:creationId xmlns:a16="http://schemas.microsoft.com/office/drawing/2014/main" id="{1452D79B-2675-4536-BE44-12DBB14E295F}"/>
            </a:ext>
          </a:extLst>
        </xdr:cNvPr>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136616</xdr:rowOff>
    </xdr:to>
    <xdr:cxnSp macro="">
      <xdr:nvCxnSpPr>
        <xdr:cNvPr id="79" name="直線コネクタ 78">
          <a:extLst>
            <a:ext uri="{FF2B5EF4-FFF2-40B4-BE49-F238E27FC236}">
              <a16:creationId xmlns:a16="http://schemas.microsoft.com/office/drawing/2014/main" id="{7BCDA5E5-2D18-4CCE-81AE-006A5FB2FE1C}"/>
            </a:ext>
          </a:extLst>
        </xdr:cNvPr>
        <xdr:cNvCxnSpPr/>
      </xdr:nvCxnSpPr>
      <xdr:spPr>
        <a:xfrm>
          <a:off x="2908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0" name="楕円 79">
          <a:extLst>
            <a:ext uri="{FF2B5EF4-FFF2-40B4-BE49-F238E27FC236}">
              <a16:creationId xmlns:a16="http://schemas.microsoft.com/office/drawing/2014/main" id="{F8F6B97D-2FC7-4BCE-A4A8-DD6D19DAB8D4}"/>
            </a:ext>
          </a:extLst>
        </xdr:cNvPr>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103958</xdr:rowOff>
    </xdr:to>
    <xdr:cxnSp macro="">
      <xdr:nvCxnSpPr>
        <xdr:cNvPr id="81" name="直線コネクタ 80">
          <a:extLst>
            <a:ext uri="{FF2B5EF4-FFF2-40B4-BE49-F238E27FC236}">
              <a16:creationId xmlns:a16="http://schemas.microsoft.com/office/drawing/2014/main" id="{7B9F1280-5FC1-468D-86A8-058BD7BB48BD}"/>
            </a:ext>
          </a:extLst>
        </xdr:cNvPr>
        <xdr:cNvCxnSpPr/>
      </xdr:nvCxnSpPr>
      <xdr:spPr>
        <a:xfrm>
          <a:off x="2019300" y="641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167458</xdr:rowOff>
    </xdr:from>
    <xdr:to>
      <xdr:col>6</xdr:col>
      <xdr:colOff>38100</xdr:colOff>
      <xdr:row>37</xdr:row>
      <xdr:rowOff>97608</xdr:rowOff>
    </xdr:to>
    <xdr:sp macro="" textlink="">
      <xdr:nvSpPr>
        <xdr:cNvPr id="82" name="楕円 81">
          <a:extLst>
            <a:ext uri="{FF2B5EF4-FFF2-40B4-BE49-F238E27FC236}">
              <a16:creationId xmlns:a16="http://schemas.microsoft.com/office/drawing/2014/main" id="{0576EA8B-3FA0-48DA-90CB-47A4ED0F3AA0}"/>
            </a:ext>
          </a:extLst>
        </xdr:cNvPr>
        <xdr:cNvSpPr/>
      </xdr:nvSpPr>
      <xdr:spPr>
        <a:xfrm>
          <a:off x="1079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46808</xdr:rowOff>
    </xdr:from>
    <xdr:to>
      <xdr:col>10</xdr:col>
      <xdr:colOff>114300</xdr:colOff>
      <xdr:row>37</xdr:row>
      <xdr:rowOff>71301</xdr:rowOff>
    </xdr:to>
    <xdr:cxnSp macro="">
      <xdr:nvCxnSpPr>
        <xdr:cNvPr id="83" name="直線コネクタ 82">
          <a:extLst>
            <a:ext uri="{FF2B5EF4-FFF2-40B4-BE49-F238E27FC236}">
              <a16:creationId xmlns:a16="http://schemas.microsoft.com/office/drawing/2014/main" id="{1018B88E-E61E-4DC1-A08F-5885349754E0}"/>
            </a:ext>
          </a:extLst>
        </xdr:cNvPr>
        <xdr:cNvCxnSpPr/>
      </xdr:nvCxnSpPr>
      <xdr:spPr>
        <a:xfrm>
          <a:off x="1130300" y="63904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28E0502E-94CF-4D16-8D93-0A5F419FEE53}"/>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56109B8C-FA75-4F36-ACB4-26EC9D735986}"/>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DEA8A509-8E14-468E-8AEB-E3EB816A7992}"/>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87" name="n_4aveValue【道路】&#10;有形固定資産減価償却率">
          <a:extLst>
            <a:ext uri="{FF2B5EF4-FFF2-40B4-BE49-F238E27FC236}">
              <a16:creationId xmlns:a16="http://schemas.microsoft.com/office/drawing/2014/main" id="{679AEBE4-B6B0-479F-9F03-F2749B7457EC}"/>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id="{DF5079FC-D262-432A-AE90-4EF3C3606749}"/>
            </a:ext>
          </a:extLst>
        </xdr:cNvPr>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171285</xdr:rowOff>
    </xdr:from>
    <xdr:ext cx="405111" cy="259045"/>
    <xdr:sp macro="" textlink="">
      <xdr:nvSpPr>
        <xdr:cNvPr id="89" name="n_2mainValue【道路】&#10;有形固定資産減価償却率">
          <a:extLst>
            <a:ext uri="{FF2B5EF4-FFF2-40B4-BE49-F238E27FC236}">
              <a16:creationId xmlns:a16="http://schemas.microsoft.com/office/drawing/2014/main" id="{0D84D48E-AEEF-47E8-AF39-A92093C545E8}"/>
            </a:ext>
          </a:extLst>
        </xdr:cNvPr>
        <xdr:cNvSpPr txBox="1"/>
      </xdr:nvSpPr>
      <xdr:spPr>
        <a:xfrm>
          <a:off x="2705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90" name="n_3mainValue【道路】&#10;有形固定資産減価償却率">
          <a:extLst>
            <a:ext uri="{FF2B5EF4-FFF2-40B4-BE49-F238E27FC236}">
              <a16:creationId xmlns:a16="http://schemas.microsoft.com/office/drawing/2014/main" id="{39886D89-698D-4122-A10F-6AA3EB4195DB}"/>
            </a:ext>
          </a:extLst>
        </xdr:cNvPr>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114135</xdr:rowOff>
    </xdr:from>
    <xdr:ext cx="405111" cy="259045"/>
    <xdr:sp macro="" textlink="">
      <xdr:nvSpPr>
        <xdr:cNvPr id="91" name="n_4mainValue【道路】&#10;有形固定資産減価償却率">
          <a:extLst>
            <a:ext uri="{FF2B5EF4-FFF2-40B4-BE49-F238E27FC236}">
              <a16:creationId xmlns:a16="http://schemas.microsoft.com/office/drawing/2014/main" id="{0673DB2F-43DC-4B33-861E-03EDBCAEE987}"/>
            </a:ext>
          </a:extLst>
        </xdr:cNvPr>
        <xdr:cNvSpPr txBox="1"/>
      </xdr:nvSpPr>
      <xdr:spPr>
        <a:xfrm>
          <a:off x="927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93209C-2D68-43EF-AA03-8D670E7417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E207546-8762-4A01-9050-5F086F9A9E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23F2A88-07D3-41E7-A895-59983CFCD3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EBD515-8021-4B78-A91B-9EAA332802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1FA4B56-1C70-4019-859D-E16707D720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73CB95D-5101-4BF5-9471-9413897918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DF6E7D-F2A2-4A31-ADCD-5F6BC75582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2BA6567-0A8D-454F-8791-9F48E5E787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22A302C-555C-4805-B876-13D5F6ED31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9DB1AD-D7C7-4093-9F77-46A6CB8DB9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6BB4D7-8157-48B4-B76D-253A69D351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3CC3B0C-4E56-46DC-8436-CFDF8AC3BD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C4DFB09-1E0E-4097-B235-6E387226EA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D686E75-2A2A-42F3-B799-73EF2A416C3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82C5F2D-5F4C-43E5-B344-AACF80975E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B7D1A09-4D07-4BA1-8F13-049781B57CE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81EEFE4-C678-4EBB-B570-05987DB96BC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3D7B7A5-3EB8-449B-A3AB-4EF8805CDEC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2814386-A080-4F26-821D-E9E1C0C5DA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3D1AF81-86FE-4F85-A85A-2E5B433059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F2C94D1-F898-4978-96D7-7E0C300121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76F89E0-D50D-4595-B76C-C8FF898C3F2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0AF7139-5DF5-411C-BCD4-2EC3FB2874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C1FCB9B-44DB-4034-9DBA-2D78BF28547D}"/>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70735D42-7CDB-41B2-9E7F-5A0017D9E62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DD0D2641-21DE-4A20-BD2F-3FF08CFEE1C3}"/>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447AA1FF-337B-43B8-95BF-38B2FBC26C6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E7EFE7EC-402A-45A2-9001-6894CAC9AD9B}"/>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48EF0BC4-F4BE-443E-AA05-1504716601FC}"/>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59A44143-A9EB-4F44-ACBE-547E3384539F}"/>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E6EE1700-8CAA-4445-8EDF-BEE47296D0E5}"/>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636A38F-452C-44AC-86EE-2348A47825DC}"/>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3B73E050-E04C-4A8A-9EA9-D6B5D13E353D}"/>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5" name="フローチャート: 判断 124">
          <a:extLst>
            <a:ext uri="{FF2B5EF4-FFF2-40B4-BE49-F238E27FC236}">
              <a16:creationId xmlns:a16="http://schemas.microsoft.com/office/drawing/2014/main" id="{76E8960B-AB23-4F43-AC70-96E07A0FB25F}"/>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DD5D44-5C0D-408F-A810-EAFFEBD363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0800B9-5FF8-40AD-9F0F-6F0B186A6A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19BF23-8D3A-4C85-9674-CAB777F96D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1380D96-D972-4C92-A199-EE635BDCE8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04DC54C-B8F6-45D4-8957-A7D0EA966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59477</xdr:rowOff>
    </xdr:from>
    <xdr:to>
      <xdr:col>55</xdr:col>
      <xdr:colOff>50800</xdr:colOff>
      <xdr:row>41</xdr:row>
      <xdr:rowOff>161077</xdr:rowOff>
    </xdr:to>
    <xdr:sp macro="" textlink="">
      <xdr:nvSpPr>
        <xdr:cNvPr id="131" name="楕円 130">
          <a:extLst>
            <a:ext uri="{FF2B5EF4-FFF2-40B4-BE49-F238E27FC236}">
              <a16:creationId xmlns:a16="http://schemas.microsoft.com/office/drawing/2014/main" id="{18DD916D-79E6-4713-9228-35D30AB97E57}"/>
            </a:ext>
          </a:extLst>
        </xdr:cNvPr>
        <xdr:cNvSpPr/>
      </xdr:nvSpPr>
      <xdr:spPr>
        <a:xfrm>
          <a:off x="10426700" y="70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145854</xdr:rowOff>
    </xdr:from>
    <xdr:ext cx="534377" cy="259045"/>
    <xdr:sp macro="" textlink="">
      <xdr:nvSpPr>
        <xdr:cNvPr id="132" name="【道路】&#10;一人当たり延長該当値テキスト">
          <a:extLst>
            <a:ext uri="{FF2B5EF4-FFF2-40B4-BE49-F238E27FC236}">
              <a16:creationId xmlns:a16="http://schemas.microsoft.com/office/drawing/2014/main" id="{89E6905D-8E97-4673-9D4B-2CC6FEDA8538}"/>
            </a:ext>
          </a:extLst>
        </xdr:cNvPr>
        <xdr:cNvSpPr txBox="1"/>
      </xdr:nvSpPr>
      <xdr:spPr>
        <a:xfrm>
          <a:off x="10515600" y="70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63664</xdr:rowOff>
    </xdr:from>
    <xdr:to>
      <xdr:col>50</xdr:col>
      <xdr:colOff>165100</xdr:colOff>
      <xdr:row>41</xdr:row>
      <xdr:rowOff>165264</xdr:rowOff>
    </xdr:to>
    <xdr:sp macro="" textlink="">
      <xdr:nvSpPr>
        <xdr:cNvPr id="133" name="楕円 132">
          <a:extLst>
            <a:ext uri="{FF2B5EF4-FFF2-40B4-BE49-F238E27FC236}">
              <a16:creationId xmlns:a16="http://schemas.microsoft.com/office/drawing/2014/main" id="{D05CD057-98B2-4779-8BE6-D912AD8222B4}"/>
            </a:ext>
          </a:extLst>
        </xdr:cNvPr>
        <xdr:cNvSpPr/>
      </xdr:nvSpPr>
      <xdr:spPr>
        <a:xfrm>
          <a:off x="9588500" y="70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110277</xdr:rowOff>
    </xdr:from>
    <xdr:to>
      <xdr:col>55</xdr:col>
      <xdr:colOff>0</xdr:colOff>
      <xdr:row>41</xdr:row>
      <xdr:rowOff>114464</xdr:rowOff>
    </xdr:to>
    <xdr:cxnSp macro="">
      <xdr:nvCxnSpPr>
        <xdr:cNvPr id="134" name="直線コネクタ 133">
          <a:extLst>
            <a:ext uri="{FF2B5EF4-FFF2-40B4-BE49-F238E27FC236}">
              <a16:creationId xmlns:a16="http://schemas.microsoft.com/office/drawing/2014/main" id="{963C74C4-D291-42D4-A218-895665449AE7}"/>
            </a:ext>
          </a:extLst>
        </xdr:cNvPr>
        <xdr:cNvCxnSpPr/>
      </xdr:nvCxnSpPr>
      <xdr:spPr>
        <a:xfrm flipV="1">
          <a:off x="9639300" y="7139727"/>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66687</xdr:rowOff>
    </xdr:from>
    <xdr:to>
      <xdr:col>46</xdr:col>
      <xdr:colOff>38100</xdr:colOff>
      <xdr:row>41</xdr:row>
      <xdr:rowOff>168287</xdr:rowOff>
    </xdr:to>
    <xdr:sp macro="" textlink="">
      <xdr:nvSpPr>
        <xdr:cNvPr id="135" name="楕円 134">
          <a:extLst>
            <a:ext uri="{FF2B5EF4-FFF2-40B4-BE49-F238E27FC236}">
              <a16:creationId xmlns:a16="http://schemas.microsoft.com/office/drawing/2014/main" id="{D27B91BC-5816-45E6-BC34-74111D9B76C7}"/>
            </a:ext>
          </a:extLst>
        </xdr:cNvPr>
        <xdr:cNvSpPr/>
      </xdr:nvSpPr>
      <xdr:spPr>
        <a:xfrm>
          <a:off x="8699500" y="7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114464</xdr:rowOff>
    </xdr:from>
    <xdr:to>
      <xdr:col>50</xdr:col>
      <xdr:colOff>114300</xdr:colOff>
      <xdr:row>41</xdr:row>
      <xdr:rowOff>117487</xdr:rowOff>
    </xdr:to>
    <xdr:cxnSp macro="">
      <xdr:nvCxnSpPr>
        <xdr:cNvPr id="136" name="直線コネクタ 135">
          <a:extLst>
            <a:ext uri="{FF2B5EF4-FFF2-40B4-BE49-F238E27FC236}">
              <a16:creationId xmlns:a16="http://schemas.microsoft.com/office/drawing/2014/main" id="{877D47BF-E1FD-4B50-9C1F-2E202E2E8228}"/>
            </a:ext>
          </a:extLst>
        </xdr:cNvPr>
        <xdr:cNvCxnSpPr/>
      </xdr:nvCxnSpPr>
      <xdr:spPr>
        <a:xfrm flipV="1">
          <a:off x="8750300" y="7143914"/>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69697</xdr:rowOff>
    </xdr:from>
    <xdr:to>
      <xdr:col>41</xdr:col>
      <xdr:colOff>101600</xdr:colOff>
      <xdr:row>41</xdr:row>
      <xdr:rowOff>171297</xdr:rowOff>
    </xdr:to>
    <xdr:sp macro="" textlink="">
      <xdr:nvSpPr>
        <xdr:cNvPr id="137" name="楕円 136">
          <a:extLst>
            <a:ext uri="{FF2B5EF4-FFF2-40B4-BE49-F238E27FC236}">
              <a16:creationId xmlns:a16="http://schemas.microsoft.com/office/drawing/2014/main" id="{B40BAECD-298A-4C62-94CD-0D44CD893964}"/>
            </a:ext>
          </a:extLst>
        </xdr:cNvPr>
        <xdr:cNvSpPr/>
      </xdr:nvSpPr>
      <xdr:spPr>
        <a:xfrm>
          <a:off x="7810500" y="70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117487</xdr:rowOff>
    </xdr:from>
    <xdr:to>
      <xdr:col>45</xdr:col>
      <xdr:colOff>177800</xdr:colOff>
      <xdr:row>41</xdr:row>
      <xdr:rowOff>120497</xdr:rowOff>
    </xdr:to>
    <xdr:cxnSp macro="">
      <xdr:nvCxnSpPr>
        <xdr:cNvPr id="138" name="直線コネクタ 137">
          <a:extLst>
            <a:ext uri="{FF2B5EF4-FFF2-40B4-BE49-F238E27FC236}">
              <a16:creationId xmlns:a16="http://schemas.microsoft.com/office/drawing/2014/main" id="{F102DBCD-E041-4924-8E03-E901D63F0852}"/>
            </a:ext>
          </a:extLst>
        </xdr:cNvPr>
        <xdr:cNvCxnSpPr/>
      </xdr:nvCxnSpPr>
      <xdr:spPr>
        <a:xfrm flipV="1">
          <a:off x="7861300" y="714693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68883</xdr:rowOff>
    </xdr:from>
    <xdr:to>
      <xdr:col>36</xdr:col>
      <xdr:colOff>165100</xdr:colOff>
      <xdr:row>41</xdr:row>
      <xdr:rowOff>170483</xdr:rowOff>
    </xdr:to>
    <xdr:sp macro="" textlink="">
      <xdr:nvSpPr>
        <xdr:cNvPr id="139" name="楕円 138">
          <a:extLst>
            <a:ext uri="{FF2B5EF4-FFF2-40B4-BE49-F238E27FC236}">
              <a16:creationId xmlns:a16="http://schemas.microsoft.com/office/drawing/2014/main" id="{E22090D6-1773-47B2-81C2-824AF5F9D47D}"/>
            </a:ext>
          </a:extLst>
        </xdr:cNvPr>
        <xdr:cNvSpPr/>
      </xdr:nvSpPr>
      <xdr:spPr>
        <a:xfrm>
          <a:off x="6921500" y="70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119683</xdr:rowOff>
    </xdr:from>
    <xdr:to>
      <xdr:col>41</xdr:col>
      <xdr:colOff>50800</xdr:colOff>
      <xdr:row>41</xdr:row>
      <xdr:rowOff>120497</xdr:rowOff>
    </xdr:to>
    <xdr:cxnSp macro="">
      <xdr:nvCxnSpPr>
        <xdr:cNvPr id="140" name="直線コネクタ 139">
          <a:extLst>
            <a:ext uri="{FF2B5EF4-FFF2-40B4-BE49-F238E27FC236}">
              <a16:creationId xmlns:a16="http://schemas.microsoft.com/office/drawing/2014/main" id="{B57CA7BA-1698-48C3-B271-248F38CBA02B}"/>
            </a:ext>
          </a:extLst>
        </xdr:cNvPr>
        <xdr:cNvCxnSpPr/>
      </xdr:nvCxnSpPr>
      <xdr:spPr>
        <a:xfrm>
          <a:off x="6972300" y="714913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20932B41-D37F-4E20-A2A1-7C11345F48F9}"/>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583AB585-117F-49BF-A4DB-D4528AA670D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94973CD7-7A01-497C-96DE-665A15AC7809}"/>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44" name="n_4aveValue【道路】&#10;一人当たり延長">
          <a:extLst>
            <a:ext uri="{FF2B5EF4-FFF2-40B4-BE49-F238E27FC236}">
              <a16:creationId xmlns:a16="http://schemas.microsoft.com/office/drawing/2014/main" id="{32C217D0-92A2-4F99-AF97-EA9F21D8C8BF}"/>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156391</xdr:rowOff>
    </xdr:from>
    <xdr:ext cx="534377" cy="259045"/>
    <xdr:sp macro="" textlink="">
      <xdr:nvSpPr>
        <xdr:cNvPr id="145" name="n_1mainValue【道路】&#10;一人当たり延長">
          <a:extLst>
            <a:ext uri="{FF2B5EF4-FFF2-40B4-BE49-F238E27FC236}">
              <a16:creationId xmlns:a16="http://schemas.microsoft.com/office/drawing/2014/main" id="{A76687E7-0052-45F5-8837-5FCD280597BA}"/>
            </a:ext>
          </a:extLst>
        </xdr:cNvPr>
        <xdr:cNvSpPr txBox="1"/>
      </xdr:nvSpPr>
      <xdr:spPr>
        <a:xfrm>
          <a:off x="9359411" y="71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159414</xdr:rowOff>
    </xdr:from>
    <xdr:ext cx="534377" cy="259045"/>
    <xdr:sp macro="" textlink="">
      <xdr:nvSpPr>
        <xdr:cNvPr id="146" name="n_2mainValue【道路】&#10;一人当たり延長">
          <a:extLst>
            <a:ext uri="{FF2B5EF4-FFF2-40B4-BE49-F238E27FC236}">
              <a16:creationId xmlns:a16="http://schemas.microsoft.com/office/drawing/2014/main" id="{38FA4E68-3A94-4D64-8111-70947E7F0F66}"/>
            </a:ext>
          </a:extLst>
        </xdr:cNvPr>
        <xdr:cNvSpPr txBox="1"/>
      </xdr:nvSpPr>
      <xdr:spPr>
        <a:xfrm>
          <a:off x="8483111" y="71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162424</xdr:rowOff>
    </xdr:from>
    <xdr:ext cx="534377" cy="259045"/>
    <xdr:sp macro="" textlink="">
      <xdr:nvSpPr>
        <xdr:cNvPr id="147" name="n_3mainValue【道路】&#10;一人当たり延長">
          <a:extLst>
            <a:ext uri="{FF2B5EF4-FFF2-40B4-BE49-F238E27FC236}">
              <a16:creationId xmlns:a16="http://schemas.microsoft.com/office/drawing/2014/main" id="{04F02BEA-088B-4A31-8858-F94CAD647C1B}"/>
            </a:ext>
          </a:extLst>
        </xdr:cNvPr>
        <xdr:cNvSpPr txBox="1"/>
      </xdr:nvSpPr>
      <xdr:spPr>
        <a:xfrm>
          <a:off x="7594111" y="71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161610</xdr:rowOff>
    </xdr:from>
    <xdr:ext cx="534377" cy="259045"/>
    <xdr:sp macro="" textlink="">
      <xdr:nvSpPr>
        <xdr:cNvPr id="148" name="n_4mainValue【道路】&#10;一人当たり延長">
          <a:extLst>
            <a:ext uri="{FF2B5EF4-FFF2-40B4-BE49-F238E27FC236}">
              <a16:creationId xmlns:a16="http://schemas.microsoft.com/office/drawing/2014/main" id="{04AA680A-2A15-4ACA-8312-A27D086E62EA}"/>
            </a:ext>
          </a:extLst>
        </xdr:cNvPr>
        <xdr:cNvSpPr txBox="1"/>
      </xdr:nvSpPr>
      <xdr:spPr>
        <a:xfrm>
          <a:off x="6705111" y="719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39C786B-87C4-4ABD-8BC7-156A8EEEFF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41ACB96-C8A9-4E4B-8CF1-D9FA8986D8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991E73-F052-41D4-B803-3B052929B4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22D2959-7C0E-4F29-B712-E051724325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00C05AB-CE2E-4F9D-AA9D-2C7F07C54B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7B09293-3DBA-4B31-9371-4E0AB757FF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EA1B7A-EE6D-4D9E-B869-4F698F4A77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0CDD97F-5FD7-4C10-9865-14CADB3F14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28C824C-1250-4B4D-AD47-75FF36CEB9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6C8D9B8-3E56-47C7-A153-5616F816CA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FAD92D3-32AB-455D-9596-1D95394FC0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361E4F8-1D0F-4643-810D-DE47A84DB71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CB401D2-F4A3-4917-8AB8-6161B4C8042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2B97C1E-6288-46D9-A732-10993B7DAF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BCF07F8-05FC-4628-8CC0-601C3158B0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37C2193-4378-44AA-87FF-AB8704415E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BD9561A-B333-47D6-8CE6-71F87F403A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4DC4F0C-D3C2-4649-B644-78C24F6099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4864C61-7B6B-487E-A3B0-298021A690B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41F45EB-C1AE-49DA-B339-346B0EC81C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D409519-3655-4DBB-8171-43DFBE19D3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CBEEE47-9F78-43E7-AE03-F8AFF1D4957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BAD6DFA-D218-4DCA-BB77-D4588D23A16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596E8A9-4CAA-4402-9BAD-668C04A314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CE25FDD-CCB4-419B-9068-907F54E12B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43489214-E718-469E-976D-3292B4ED95CD}"/>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3F0472C-6560-4CBE-B515-367535F16BB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BC6E9D5-15F0-435E-9CB2-1160D27F443C}"/>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FDDD341-0612-4713-B4D5-85F6D24EC88B}"/>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34021AE8-06E5-4D84-BF5A-BC7704781E6D}"/>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48A7B1A-EC29-4CB9-9C7E-2CE856346D55}"/>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7FD75423-E999-4A49-96BB-A7071EAE551C}"/>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B936481-3278-4FED-AA0E-501B615540AD}"/>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3F9DB07D-17B2-4A5F-A086-D6689C1EB72D}"/>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721A85A1-5415-4A8F-938A-60EF4512E097}"/>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84" name="フローチャート: 判断 183">
          <a:extLst>
            <a:ext uri="{FF2B5EF4-FFF2-40B4-BE49-F238E27FC236}">
              <a16:creationId xmlns:a16="http://schemas.microsoft.com/office/drawing/2014/main" id="{8BD4DF0A-978A-45CB-8ECF-4E94F10F1D33}"/>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15F99F-E647-4803-BEE9-AF6F47BE94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F260FB-FD0E-4E74-8E0E-021DF2B7A0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7CAE625-2083-4C7F-B715-3707E7045E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6288146-59A0-477B-8ED9-D2FA842558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A9112C3-9FF1-4819-8CD9-95CCAC91F7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90" name="楕円 189">
          <a:extLst>
            <a:ext uri="{FF2B5EF4-FFF2-40B4-BE49-F238E27FC236}">
              <a16:creationId xmlns:a16="http://schemas.microsoft.com/office/drawing/2014/main" id="{3AC4735B-CA2E-4F91-ABE4-2FE3192352B7}"/>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941479A-A943-4B94-BBEC-C7773CF106F5}"/>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92" name="楕円 191">
          <a:extLst>
            <a:ext uri="{FF2B5EF4-FFF2-40B4-BE49-F238E27FC236}">
              <a16:creationId xmlns:a16="http://schemas.microsoft.com/office/drawing/2014/main" id="{E638DBF6-4202-4701-A6EC-53A5A7B00FE3}"/>
            </a:ext>
          </a:extLst>
        </xdr:cNvPr>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156754</xdr:rowOff>
    </xdr:from>
    <xdr:to>
      <xdr:col>24</xdr:col>
      <xdr:colOff>63500</xdr:colOff>
      <xdr:row>62</xdr:row>
      <xdr:rowOff>3266</xdr:rowOff>
    </xdr:to>
    <xdr:cxnSp macro="">
      <xdr:nvCxnSpPr>
        <xdr:cNvPr id="193" name="直線コネクタ 192">
          <a:extLst>
            <a:ext uri="{FF2B5EF4-FFF2-40B4-BE49-F238E27FC236}">
              <a16:creationId xmlns:a16="http://schemas.microsoft.com/office/drawing/2014/main" id="{C575499D-2C15-4330-BE2C-018D357BB646}"/>
            </a:ext>
          </a:extLst>
        </xdr:cNvPr>
        <xdr:cNvCxnSpPr/>
      </xdr:nvCxnSpPr>
      <xdr:spPr>
        <a:xfrm>
          <a:off x="3797300" y="106152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4" name="楕円 193">
          <a:extLst>
            <a:ext uri="{FF2B5EF4-FFF2-40B4-BE49-F238E27FC236}">
              <a16:creationId xmlns:a16="http://schemas.microsoft.com/office/drawing/2014/main" id="{972B5B8B-52AD-4011-8277-4F53994D6524}"/>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156754</xdr:rowOff>
    </xdr:to>
    <xdr:cxnSp macro="">
      <xdr:nvCxnSpPr>
        <xdr:cNvPr id="195" name="直線コネクタ 194">
          <a:extLst>
            <a:ext uri="{FF2B5EF4-FFF2-40B4-BE49-F238E27FC236}">
              <a16:creationId xmlns:a16="http://schemas.microsoft.com/office/drawing/2014/main" id="{6EF56CB9-DC97-424B-A9AF-42AA3154759B}"/>
            </a:ext>
          </a:extLst>
        </xdr:cNvPr>
        <xdr:cNvCxnSpPr/>
      </xdr:nvCxnSpPr>
      <xdr:spPr>
        <a:xfrm>
          <a:off x="2908300" y="105956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a:extLst>
            <a:ext uri="{FF2B5EF4-FFF2-40B4-BE49-F238E27FC236}">
              <a16:creationId xmlns:a16="http://schemas.microsoft.com/office/drawing/2014/main" id="{5553D60B-8716-410D-A5EA-716043F7A251}"/>
            </a:ext>
          </a:extLst>
        </xdr:cNvPr>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137160</xdr:rowOff>
    </xdr:to>
    <xdr:cxnSp macro="">
      <xdr:nvCxnSpPr>
        <xdr:cNvPr id="197" name="直線コネクタ 196">
          <a:extLst>
            <a:ext uri="{FF2B5EF4-FFF2-40B4-BE49-F238E27FC236}">
              <a16:creationId xmlns:a16="http://schemas.microsoft.com/office/drawing/2014/main" id="{9C04652D-C475-44CA-AA83-59E78689E11B}"/>
            </a:ext>
          </a:extLst>
        </xdr:cNvPr>
        <xdr:cNvCxnSpPr/>
      </xdr:nvCxnSpPr>
      <xdr:spPr>
        <a:xfrm>
          <a:off x="2019300" y="105743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8" name="楕円 197">
          <a:extLst>
            <a:ext uri="{FF2B5EF4-FFF2-40B4-BE49-F238E27FC236}">
              <a16:creationId xmlns:a16="http://schemas.microsoft.com/office/drawing/2014/main" id="{099065DC-C714-4BC7-BF5B-9E651D4107D3}"/>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115933</xdr:rowOff>
    </xdr:to>
    <xdr:cxnSp macro="">
      <xdr:nvCxnSpPr>
        <xdr:cNvPr id="199" name="直線コネクタ 198">
          <a:extLst>
            <a:ext uri="{FF2B5EF4-FFF2-40B4-BE49-F238E27FC236}">
              <a16:creationId xmlns:a16="http://schemas.microsoft.com/office/drawing/2014/main" id="{CEF2C092-BE06-4E95-B7AD-C0E697F4727A}"/>
            </a:ext>
          </a:extLst>
        </xdr:cNvPr>
        <xdr:cNvCxnSpPr/>
      </xdr:nvCxnSpPr>
      <xdr:spPr>
        <a:xfrm>
          <a:off x="1130300" y="105531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CA80BBE-3E3D-41BD-A0B2-AD0FE0B4FDE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AB12237-4BE3-4132-AAAD-1FCB89B6173A}"/>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4C3C759-14F7-4B34-B756-3CC66C999A2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1C204E3-829B-41B6-8E46-09496912F734}"/>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BBE508A-CAD1-4317-9519-48A60CC7EAC8}"/>
            </a:ext>
          </a:extLst>
        </xdr:cNvPr>
        <xdr:cNvSpPr txBox="1"/>
      </xdr:nvSpPr>
      <xdr:spPr>
        <a:xfrm>
          <a:off x="3582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B21FE8-BFA8-4388-A876-66DE89BFEEC8}"/>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ADD9C70-29B1-4F84-B80D-2CFD993AB151}"/>
            </a:ext>
          </a:extLst>
        </xdr:cNvPr>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3E76979-15AA-47D8-8EBF-1585702BCC97}"/>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51C07B7-BBD7-4175-B71D-F3B4F60AA0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51CD10F-77E1-45CA-87A4-7BBF99D421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21A41CC-E2CB-483A-9763-3348BD6285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F85923F-5DB7-4F6B-93A8-69D624F114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6F21AD8-EBA1-4EC9-BBB9-5AE8638FF5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000F08-6692-48B9-BE6D-909BC64EBF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97CC729-5A8B-4450-BB4E-3B8D4C2BF0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DF77AAF-A927-4046-9CF6-5A9315B2B5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3E2DAF6-B5DB-4FA8-BB35-2CB59CC5FB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EE6AFAD-46DA-4EB7-A3B5-C4541B00FA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D51D0FD-A116-4315-B9A8-A77777548A7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D73B7A2-3A1A-4E58-923E-DBA833F845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F5F0348-12C1-4F31-B00D-EFBE5292F7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3C557E22-8DC5-4FD7-8C56-3585C0E2311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28F8F34-350B-4488-A0E3-4DFCB382D8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79B142ED-8A4F-41A8-A809-A2DCC64B0614}"/>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AD05D35-B19C-437A-980D-FFAFED148F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D03287B2-E2A8-45EC-8B48-83F5F31EC853}"/>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F06293B-BF84-474D-8EC8-3BCDC67F79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DB785B08-02BA-44EE-91F0-F5EC443CF66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68B6752-ECFB-404B-A330-A53ADD9E80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AC5E99C-5F8E-4770-AABD-61E71F9A8A9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4FA0874-EECD-4671-B946-3F77F556E2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9456BDAD-43F6-4DCD-A87F-6F6A9488705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C3A6DEE6-5DB9-402C-907D-8F00EBCDC50C}"/>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D146D17D-4D3D-41E5-B86A-51726AB41AAE}"/>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26E5EF43-0879-481D-9BD7-50859BE43D0B}"/>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829CD585-30B7-41CB-8B0B-82C2E1A2584C}"/>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DACDBBE9-5089-430C-B2C1-CA095005761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3895D51A-6F45-4F8E-ACB9-D49FE9ADFBA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C87AA4E9-213A-474A-AFF6-3BE10359B8AE}"/>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7FEF639A-73FB-4BDC-B60A-E72F8DA57A3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2433B922-1E6B-4318-886C-922E7ACAB1D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41" name="フローチャート: 判断 240">
          <a:extLst>
            <a:ext uri="{FF2B5EF4-FFF2-40B4-BE49-F238E27FC236}">
              <a16:creationId xmlns:a16="http://schemas.microsoft.com/office/drawing/2014/main" id="{55C80C5F-D993-411B-8816-4219118D652A}"/>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BD9644-F957-473C-9058-992185BB75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9BB2D3A-C055-45C0-A14A-6F483C8373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4213A61-02B5-42D5-9FDE-F99C24D842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35F69F3-54C6-437D-9244-0765714A6D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3CEE806-5D01-43E5-98AF-EB5D65E6E8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169363</xdr:rowOff>
    </xdr:from>
    <xdr:to>
      <xdr:col>55</xdr:col>
      <xdr:colOff>50800</xdr:colOff>
      <xdr:row>64</xdr:row>
      <xdr:rowOff>99513</xdr:rowOff>
    </xdr:to>
    <xdr:sp macro="" textlink="">
      <xdr:nvSpPr>
        <xdr:cNvPr id="247" name="楕円 246">
          <a:extLst>
            <a:ext uri="{FF2B5EF4-FFF2-40B4-BE49-F238E27FC236}">
              <a16:creationId xmlns:a16="http://schemas.microsoft.com/office/drawing/2014/main" id="{D2FDABD8-7DE1-4FBB-9B57-ECD4B4E16B33}"/>
            </a:ext>
          </a:extLst>
        </xdr:cNvPr>
        <xdr:cNvSpPr/>
      </xdr:nvSpPr>
      <xdr:spPr>
        <a:xfrm>
          <a:off x="10426700" y="109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ABA90A5B-6ECF-4AE9-9A0E-93A232394311}"/>
            </a:ext>
          </a:extLst>
        </xdr:cNvPr>
        <xdr:cNvSpPr txBox="1"/>
      </xdr:nvSpPr>
      <xdr:spPr>
        <a:xfrm>
          <a:off x="10515600" y="108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170279</xdr:rowOff>
    </xdr:from>
    <xdr:to>
      <xdr:col>50</xdr:col>
      <xdr:colOff>165100</xdr:colOff>
      <xdr:row>64</xdr:row>
      <xdr:rowOff>100429</xdr:rowOff>
    </xdr:to>
    <xdr:sp macro="" textlink="">
      <xdr:nvSpPr>
        <xdr:cNvPr id="249" name="楕円 248">
          <a:extLst>
            <a:ext uri="{FF2B5EF4-FFF2-40B4-BE49-F238E27FC236}">
              <a16:creationId xmlns:a16="http://schemas.microsoft.com/office/drawing/2014/main" id="{F6BCFC1A-4A94-4DE9-86E9-E4A489A12609}"/>
            </a:ext>
          </a:extLst>
        </xdr:cNvPr>
        <xdr:cNvSpPr/>
      </xdr:nvSpPr>
      <xdr:spPr>
        <a:xfrm>
          <a:off x="9588500" y="109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48713</xdr:rowOff>
    </xdr:from>
    <xdr:to>
      <xdr:col>55</xdr:col>
      <xdr:colOff>0</xdr:colOff>
      <xdr:row>64</xdr:row>
      <xdr:rowOff>49629</xdr:rowOff>
    </xdr:to>
    <xdr:cxnSp macro="">
      <xdr:nvCxnSpPr>
        <xdr:cNvPr id="250" name="直線コネクタ 249">
          <a:extLst>
            <a:ext uri="{FF2B5EF4-FFF2-40B4-BE49-F238E27FC236}">
              <a16:creationId xmlns:a16="http://schemas.microsoft.com/office/drawing/2014/main" id="{17A06EFD-274E-4FE4-8BB4-5E7AC779B975}"/>
            </a:ext>
          </a:extLst>
        </xdr:cNvPr>
        <xdr:cNvCxnSpPr/>
      </xdr:nvCxnSpPr>
      <xdr:spPr>
        <a:xfrm flipV="1">
          <a:off x="9639300" y="11021513"/>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171124</xdr:rowOff>
    </xdr:from>
    <xdr:to>
      <xdr:col>46</xdr:col>
      <xdr:colOff>38100</xdr:colOff>
      <xdr:row>64</xdr:row>
      <xdr:rowOff>101274</xdr:rowOff>
    </xdr:to>
    <xdr:sp macro="" textlink="">
      <xdr:nvSpPr>
        <xdr:cNvPr id="251" name="楕円 250">
          <a:extLst>
            <a:ext uri="{FF2B5EF4-FFF2-40B4-BE49-F238E27FC236}">
              <a16:creationId xmlns:a16="http://schemas.microsoft.com/office/drawing/2014/main" id="{7DB77EC9-BB03-403C-834C-47374F615604}"/>
            </a:ext>
          </a:extLst>
        </xdr:cNvPr>
        <xdr:cNvSpPr/>
      </xdr:nvSpPr>
      <xdr:spPr>
        <a:xfrm>
          <a:off x="8699500" y="109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49629</xdr:rowOff>
    </xdr:from>
    <xdr:to>
      <xdr:col>50</xdr:col>
      <xdr:colOff>114300</xdr:colOff>
      <xdr:row>64</xdr:row>
      <xdr:rowOff>50474</xdr:rowOff>
    </xdr:to>
    <xdr:cxnSp macro="">
      <xdr:nvCxnSpPr>
        <xdr:cNvPr id="252" name="直線コネクタ 251">
          <a:extLst>
            <a:ext uri="{FF2B5EF4-FFF2-40B4-BE49-F238E27FC236}">
              <a16:creationId xmlns:a16="http://schemas.microsoft.com/office/drawing/2014/main" id="{18CFF22E-42FE-40CF-A071-AAC4D66A3922}"/>
            </a:ext>
          </a:extLst>
        </xdr:cNvPr>
        <xdr:cNvCxnSpPr/>
      </xdr:nvCxnSpPr>
      <xdr:spPr>
        <a:xfrm flipV="1">
          <a:off x="8750300" y="11022429"/>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515</xdr:rowOff>
    </xdr:from>
    <xdr:to>
      <xdr:col>41</xdr:col>
      <xdr:colOff>101600</xdr:colOff>
      <xdr:row>64</xdr:row>
      <xdr:rowOff>102115</xdr:rowOff>
    </xdr:to>
    <xdr:sp macro="" textlink="">
      <xdr:nvSpPr>
        <xdr:cNvPr id="253" name="楕円 252">
          <a:extLst>
            <a:ext uri="{FF2B5EF4-FFF2-40B4-BE49-F238E27FC236}">
              <a16:creationId xmlns:a16="http://schemas.microsoft.com/office/drawing/2014/main" id="{6A09EAA6-A5D4-47DE-BFF9-7E0AE7DBB66A}"/>
            </a:ext>
          </a:extLst>
        </xdr:cNvPr>
        <xdr:cNvSpPr/>
      </xdr:nvSpPr>
      <xdr:spPr>
        <a:xfrm>
          <a:off x="7810500" y="109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50474</xdr:rowOff>
    </xdr:from>
    <xdr:to>
      <xdr:col>45</xdr:col>
      <xdr:colOff>177800</xdr:colOff>
      <xdr:row>64</xdr:row>
      <xdr:rowOff>51315</xdr:rowOff>
    </xdr:to>
    <xdr:cxnSp macro="">
      <xdr:nvCxnSpPr>
        <xdr:cNvPr id="254" name="直線コネクタ 253">
          <a:extLst>
            <a:ext uri="{FF2B5EF4-FFF2-40B4-BE49-F238E27FC236}">
              <a16:creationId xmlns:a16="http://schemas.microsoft.com/office/drawing/2014/main" id="{65523798-BB6F-48DD-994B-EEA9751BA689}"/>
            </a:ext>
          </a:extLst>
        </xdr:cNvPr>
        <xdr:cNvCxnSpPr/>
      </xdr:nvCxnSpPr>
      <xdr:spPr>
        <a:xfrm flipV="1">
          <a:off x="7861300" y="1102327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1223</xdr:rowOff>
    </xdr:from>
    <xdr:to>
      <xdr:col>36</xdr:col>
      <xdr:colOff>165100</xdr:colOff>
      <xdr:row>64</xdr:row>
      <xdr:rowOff>102823</xdr:rowOff>
    </xdr:to>
    <xdr:sp macro="" textlink="">
      <xdr:nvSpPr>
        <xdr:cNvPr id="255" name="楕円 254">
          <a:extLst>
            <a:ext uri="{FF2B5EF4-FFF2-40B4-BE49-F238E27FC236}">
              <a16:creationId xmlns:a16="http://schemas.microsoft.com/office/drawing/2014/main" id="{3C9B0220-7EBC-4E66-BB50-A4CF56299177}"/>
            </a:ext>
          </a:extLst>
        </xdr:cNvPr>
        <xdr:cNvSpPr/>
      </xdr:nvSpPr>
      <xdr:spPr>
        <a:xfrm>
          <a:off x="6921500" y="109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51315</xdr:rowOff>
    </xdr:from>
    <xdr:to>
      <xdr:col>41</xdr:col>
      <xdr:colOff>50800</xdr:colOff>
      <xdr:row>64</xdr:row>
      <xdr:rowOff>52023</xdr:rowOff>
    </xdr:to>
    <xdr:cxnSp macro="">
      <xdr:nvCxnSpPr>
        <xdr:cNvPr id="256" name="直線コネクタ 255">
          <a:extLst>
            <a:ext uri="{FF2B5EF4-FFF2-40B4-BE49-F238E27FC236}">
              <a16:creationId xmlns:a16="http://schemas.microsoft.com/office/drawing/2014/main" id="{B4362EEB-43AC-4F5E-9AD3-38A48CA928F0}"/>
            </a:ext>
          </a:extLst>
        </xdr:cNvPr>
        <xdr:cNvCxnSpPr/>
      </xdr:nvCxnSpPr>
      <xdr:spPr>
        <a:xfrm flipV="1">
          <a:off x="6972300" y="1102411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85FD40B3-D407-4929-A8D6-44F1AABE7792}"/>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1A6B1727-57D6-48CB-BB59-00C3FCAD5038}"/>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B122137A-C5E6-47CA-825D-943739ECF27B}"/>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60" name="n_4aveValue【橋りょう・トンネル】&#10;一人当たり有形固定資産（償却資産）額">
          <a:extLst>
            <a:ext uri="{FF2B5EF4-FFF2-40B4-BE49-F238E27FC236}">
              <a16:creationId xmlns:a16="http://schemas.microsoft.com/office/drawing/2014/main" id="{2CE46F5A-1FE1-4286-AA1B-3832F6D265A0}"/>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91556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D1783AB-AFDC-45D1-B72B-0AA3C7919059}"/>
            </a:ext>
          </a:extLst>
        </xdr:cNvPr>
        <xdr:cNvSpPr txBox="1"/>
      </xdr:nvSpPr>
      <xdr:spPr>
        <a:xfrm>
          <a:off x="9327095" y="1106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92401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35D68EA0-F724-4954-A0A1-9A9104A6D2C8}"/>
            </a:ext>
          </a:extLst>
        </xdr:cNvPr>
        <xdr:cNvSpPr txBox="1"/>
      </xdr:nvSpPr>
      <xdr:spPr>
        <a:xfrm>
          <a:off x="8450795" y="110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93242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2E78834-0963-4AC8-902D-9BA0BE45A524}"/>
            </a:ext>
          </a:extLst>
        </xdr:cNvPr>
        <xdr:cNvSpPr txBox="1"/>
      </xdr:nvSpPr>
      <xdr:spPr>
        <a:xfrm>
          <a:off x="7561795" y="110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93950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689955F-E3F6-485A-B555-C88E17B2D30F}"/>
            </a:ext>
          </a:extLst>
        </xdr:cNvPr>
        <xdr:cNvSpPr txBox="1"/>
      </xdr:nvSpPr>
      <xdr:spPr>
        <a:xfrm>
          <a:off x="6672795" y="110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DD4A028-6EBF-4D6E-884F-242F5AF9FC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D33C6E7-17BD-4C4F-814D-1218430658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95C94B-4FA5-4A1D-A910-B83A8634E9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9C6E042-A9D6-4A72-BBA8-1D66D5E874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CCD5DD6-10D9-45D6-9933-2C4763152B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25B8F0D-52E1-466C-9D46-3CDE287DA8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34D0D9C-7C42-473B-8C5E-EFEE36F110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23672E4-11F7-4F25-B29F-F2D1CB7D6C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6143F58-ECC9-4F4C-9259-70121B62B9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FB572D4-C0C2-48D8-854C-8DE02A8606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D6C2C5F-5730-43A2-9343-ECA265DD35D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BA73348-89EC-48DA-8560-65B7D1DC10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4FC0100-56A8-43D1-811A-4EE4B2AF1D1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799F8F1-F316-4A20-B28D-57B186F4C7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13E602D-C9B5-4EBD-A258-BFBA82126E6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CDD6F0E-C5D1-43D1-B903-BD7DF24DE6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FDA1EC3-9072-4837-AB20-9893E1560C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E8F3972-3247-40A5-AF99-DCFDD4265A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1D483B3-DE33-4783-99ED-F5E93C515B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0CCCFEA-3E83-4F7D-BED0-3256175FAC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20A25F0-E1F1-4DD4-8993-B34440BF933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A4A4FC1-4F6F-4E2B-8DD0-32685C5F40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793CA26-1419-4B45-995D-7D5D27CFEAA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C483F87-EBB5-4038-8E3D-546A971F9C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24F93567-43EF-497B-A668-D7B77620F78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F2E8ADD-E310-4CC7-A1F0-A26D1008730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8E5B7D49-0E7C-4445-A025-9A7E7219923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107B1063-9A47-45B2-BE99-9A01D3556CC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F9D209CE-402B-4991-8833-606B14821D42}"/>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ADC32B2-E8CE-4431-8A37-8D0539A13889}"/>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1BBE8A8F-9226-4707-8CC9-EFB647C75B6F}"/>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EF840264-757A-4EE3-9AB3-DF048A1EEC79}"/>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DBFBB3EA-23E5-4C8C-A6E0-E28AFBECCDEA}"/>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C5309A3-138B-4920-A74D-0BFA340BFD95}"/>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9" name="フローチャート: 判断 298">
          <a:extLst>
            <a:ext uri="{FF2B5EF4-FFF2-40B4-BE49-F238E27FC236}">
              <a16:creationId xmlns:a16="http://schemas.microsoft.com/office/drawing/2014/main" id="{B82DBF24-48C4-4142-BB9A-802BC30BAFC6}"/>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84EBE67-625A-425F-A2CD-93793F34DF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851CB1-F224-4703-8D65-0037F29B55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AA9206-8DD7-4A61-BE76-525F84D3BF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49EB69-5C16-472A-BDDF-FE3907A698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7BCE7C4-C399-420C-9CBE-ED2315149B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23495</xdr:rowOff>
    </xdr:from>
    <xdr:to>
      <xdr:col>24</xdr:col>
      <xdr:colOff>114300</xdr:colOff>
      <xdr:row>80</xdr:row>
      <xdr:rowOff>125095</xdr:rowOff>
    </xdr:to>
    <xdr:sp macro="" textlink="">
      <xdr:nvSpPr>
        <xdr:cNvPr id="305" name="楕円 304">
          <a:extLst>
            <a:ext uri="{FF2B5EF4-FFF2-40B4-BE49-F238E27FC236}">
              <a16:creationId xmlns:a16="http://schemas.microsoft.com/office/drawing/2014/main" id="{DBD254F4-BBE4-4C35-98AA-7FFCDF7FAED0}"/>
            </a:ext>
          </a:extLst>
        </xdr:cNvPr>
        <xdr:cNvSpPr/>
      </xdr:nvSpPr>
      <xdr:spPr>
        <a:xfrm>
          <a:off x="45847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46372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002CD2B-6855-4176-B085-F5244EF40BA9}"/>
            </a:ext>
          </a:extLst>
        </xdr:cNvPr>
        <xdr:cNvSpPr txBox="1"/>
      </xdr:nvSpPr>
      <xdr:spPr>
        <a:xfrm>
          <a:off x="4673600"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7" name="楕円 306">
          <a:extLst>
            <a:ext uri="{FF2B5EF4-FFF2-40B4-BE49-F238E27FC236}">
              <a16:creationId xmlns:a16="http://schemas.microsoft.com/office/drawing/2014/main" id="{8188431A-A2CE-476E-BC79-F3DBD0F7F643}"/>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74295</xdr:rowOff>
    </xdr:from>
    <xdr:to>
      <xdr:col>24</xdr:col>
      <xdr:colOff>63500</xdr:colOff>
      <xdr:row>81</xdr:row>
      <xdr:rowOff>49530</xdr:rowOff>
    </xdr:to>
    <xdr:cxnSp macro="">
      <xdr:nvCxnSpPr>
        <xdr:cNvPr id="308" name="直線コネクタ 307">
          <a:extLst>
            <a:ext uri="{FF2B5EF4-FFF2-40B4-BE49-F238E27FC236}">
              <a16:creationId xmlns:a16="http://schemas.microsoft.com/office/drawing/2014/main" id="{CED93B1F-C3B3-42BE-A9D2-F8C4D1D2F47C}"/>
            </a:ext>
          </a:extLst>
        </xdr:cNvPr>
        <xdr:cNvCxnSpPr/>
      </xdr:nvCxnSpPr>
      <xdr:spPr>
        <a:xfrm flipV="1">
          <a:off x="3797300" y="1379029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309" name="楕円 308">
          <a:extLst>
            <a:ext uri="{FF2B5EF4-FFF2-40B4-BE49-F238E27FC236}">
              <a16:creationId xmlns:a16="http://schemas.microsoft.com/office/drawing/2014/main" id="{A60FEB05-637B-4428-A6DF-5304A878211C}"/>
            </a:ext>
          </a:extLst>
        </xdr:cNvPr>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81</xdr:row>
      <xdr:rowOff>49530</xdr:rowOff>
    </xdr:to>
    <xdr:cxnSp macro="">
      <xdr:nvCxnSpPr>
        <xdr:cNvPr id="310" name="直線コネクタ 309">
          <a:extLst>
            <a:ext uri="{FF2B5EF4-FFF2-40B4-BE49-F238E27FC236}">
              <a16:creationId xmlns:a16="http://schemas.microsoft.com/office/drawing/2014/main" id="{4D17980C-E7F8-4D3C-BE6F-6B5146C8BB4C}"/>
            </a:ext>
          </a:extLst>
        </xdr:cNvPr>
        <xdr:cNvCxnSpPr/>
      </xdr:nvCxnSpPr>
      <xdr:spPr>
        <a:xfrm>
          <a:off x="2908300" y="13864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1" name="楕円 310">
          <a:extLst>
            <a:ext uri="{FF2B5EF4-FFF2-40B4-BE49-F238E27FC236}">
              <a16:creationId xmlns:a16="http://schemas.microsoft.com/office/drawing/2014/main" id="{96C8D2CA-F8E1-478D-8C25-A1FB34BAA3DF}"/>
            </a:ext>
          </a:extLst>
        </xdr:cNvPr>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148589</xdr:rowOff>
    </xdr:to>
    <xdr:cxnSp macro="">
      <xdr:nvCxnSpPr>
        <xdr:cNvPr id="312" name="直線コネクタ 311">
          <a:extLst>
            <a:ext uri="{FF2B5EF4-FFF2-40B4-BE49-F238E27FC236}">
              <a16:creationId xmlns:a16="http://schemas.microsoft.com/office/drawing/2014/main" id="{7408402F-53E8-4412-8761-65BB88F47BAC}"/>
            </a:ext>
          </a:extLst>
        </xdr:cNvPr>
        <xdr:cNvCxnSpPr/>
      </xdr:nvCxnSpPr>
      <xdr:spPr>
        <a:xfrm>
          <a:off x="2019300" y="137922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126364</xdr:rowOff>
    </xdr:from>
    <xdr:to>
      <xdr:col>6</xdr:col>
      <xdr:colOff>38100</xdr:colOff>
      <xdr:row>80</xdr:row>
      <xdr:rowOff>56514</xdr:rowOff>
    </xdr:to>
    <xdr:sp macro="" textlink="">
      <xdr:nvSpPr>
        <xdr:cNvPr id="313" name="楕円 312">
          <a:extLst>
            <a:ext uri="{FF2B5EF4-FFF2-40B4-BE49-F238E27FC236}">
              <a16:creationId xmlns:a16="http://schemas.microsoft.com/office/drawing/2014/main" id="{54FEEF17-3F47-493B-976B-C00574A8A7F8}"/>
            </a:ext>
          </a:extLst>
        </xdr:cNvPr>
        <xdr:cNvSpPr/>
      </xdr:nvSpPr>
      <xdr:spPr>
        <a:xfrm>
          <a:off x="1079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5714</xdr:rowOff>
    </xdr:from>
    <xdr:to>
      <xdr:col>10</xdr:col>
      <xdr:colOff>114300</xdr:colOff>
      <xdr:row>80</xdr:row>
      <xdr:rowOff>76200</xdr:rowOff>
    </xdr:to>
    <xdr:cxnSp macro="">
      <xdr:nvCxnSpPr>
        <xdr:cNvPr id="314" name="直線コネクタ 313">
          <a:extLst>
            <a:ext uri="{FF2B5EF4-FFF2-40B4-BE49-F238E27FC236}">
              <a16:creationId xmlns:a16="http://schemas.microsoft.com/office/drawing/2014/main" id="{7F75593D-5322-4DB1-8702-BBC3B3094AEA}"/>
            </a:ext>
          </a:extLst>
        </xdr:cNvPr>
        <xdr:cNvCxnSpPr/>
      </xdr:nvCxnSpPr>
      <xdr:spPr>
        <a:xfrm>
          <a:off x="1130300" y="1372171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9A685FC9-D093-49FF-9CAB-DC07411DA035}"/>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736D4B6A-A76E-48FF-8E39-122F284DC185}"/>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210C8674-175D-4288-A56D-0A23D3F6EBE4}"/>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8" name="n_4aveValue【公営住宅】&#10;有形固定資産減価償却率">
          <a:extLst>
            <a:ext uri="{FF2B5EF4-FFF2-40B4-BE49-F238E27FC236}">
              <a16:creationId xmlns:a16="http://schemas.microsoft.com/office/drawing/2014/main" id="{71E54DBD-1909-4F85-964D-15BAAF61C76B}"/>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9" name="n_1mainValue【公営住宅】&#10;有形固定資産減価償却率">
          <a:extLst>
            <a:ext uri="{FF2B5EF4-FFF2-40B4-BE49-F238E27FC236}">
              <a16:creationId xmlns:a16="http://schemas.microsoft.com/office/drawing/2014/main" id="{B3E1CC4A-5244-49DC-8A7A-FD891E42349C}"/>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320" name="n_2mainValue【公営住宅】&#10;有形固定資産減価償却率">
          <a:extLst>
            <a:ext uri="{FF2B5EF4-FFF2-40B4-BE49-F238E27FC236}">
              <a16:creationId xmlns:a16="http://schemas.microsoft.com/office/drawing/2014/main" id="{517D34A5-FD58-4DEE-A0E4-26A119F82D2F}"/>
            </a:ext>
          </a:extLst>
        </xdr:cNvPr>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1" name="n_3mainValue【公営住宅】&#10;有形固定資産減価償却率">
          <a:extLst>
            <a:ext uri="{FF2B5EF4-FFF2-40B4-BE49-F238E27FC236}">
              <a16:creationId xmlns:a16="http://schemas.microsoft.com/office/drawing/2014/main" id="{D7F56F84-1ED2-4073-9129-0588E6570C03}"/>
            </a:ext>
          </a:extLst>
        </xdr:cNvPr>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73041</xdr:rowOff>
    </xdr:from>
    <xdr:ext cx="405111" cy="259045"/>
    <xdr:sp macro="" textlink="">
      <xdr:nvSpPr>
        <xdr:cNvPr id="322" name="n_4mainValue【公営住宅】&#10;有形固定資産減価償却率">
          <a:extLst>
            <a:ext uri="{FF2B5EF4-FFF2-40B4-BE49-F238E27FC236}">
              <a16:creationId xmlns:a16="http://schemas.microsoft.com/office/drawing/2014/main" id="{E49A7D8D-E3F7-4CC2-BFB5-5C438BEFF285}"/>
            </a:ext>
          </a:extLst>
        </xdr:cNvPr>
        <xdr:cNvSpPr txBox="1"/>
      </xdr:nvSpPr>
      <xdr:spPr>
        <a:xfrm>
          <a:off x="927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CFA6E0F-D1AF-4ACF-886A-99EAF9CC89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12E69FA-031E-4720-8298-3AD4B1D9C4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0ED1C86-EFDD-4B20-B1E5-A90A2953F1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F64F092-982C-4AD7-821C-A8FECFC069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8D0DE9F-594E-45FC-B4B7-4842C12459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FAD67B2-F0FD-4ABD-849F-3D9FE691A7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E69E16C-966E-4111-93ED-44558EF16A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EA513C1-0366-4F73-BCDF-90F723CFC0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03A51A5-A934-4BC2-AECA-10D305961C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F4F09CE-F48C-4708-AEF6-75826DACE3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CAD6430E-2831-421A-AD03-44D0F8CB2D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2006C19-49F1-486D-AAF3-3DDA1194E5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F31EBEA-F78D-4ECB-8A2A-F28839E9AE5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3E642ED3-60E2-45BB-A9E2-11600B29D87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3998092-7035-4405-8F7A-58200781D6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471CCF63-7AB0-4F0F-AE07-6F9AD251F39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D025A61-DD42-4F31-AB4E-A1F0CCB1C34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8EDBE58E-36F4-4410-8956-396243FB1DA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90C017E-2B31-4264-BE88-0EFDB313EF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92A5DBF-BDE3-4AD5-A1EA-E047C5360D4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AE19104-41CD-42CC-ACF8-795E2C4992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21F6A5C-1FCB-4902-B43D-66846B54B70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84D1609-1D88-4BF1-9F49-29CB67033B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649AFC1A-A252-4404-B901-764DDB902FD4}"/>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EB89A3FF-CCBA-4E38-A7FD-6BE31FC0ED2F}"/>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AA402F20-CF28-4988-B221-97D8F15207EF}"/>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E9825DCF-AA26-4260-B3AD-32E648472E66}"/>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A434A67-348A-4478-BA09-041527D940A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F3498C1E-F8A2-46DC-8E9C-D6F95C41B8CF}"/>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32082755-B921-434B-AF78-E268719E581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E672C960-3299-43AC-B7B6-CADF4E03F6E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D0CBD3D6-3A74-45D6-ACDA-DDDB6980E4A7}"/>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9CC0F161-A3E1-456F-B184-D69F34EEBD5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56" name="フローチャート: 判断 355">
          <a:extLst>
            <a:ext uri="{FF2B5EF4-FFF2-40B4-BE49-F238E27FC236}">
              <a16:creationId xmlns:a16="http://schemas.microsoft.com/office/drawing/2014/main" id="{365596CA-6C20-4135-B28C-7DC45ED629D8}"/>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DDEA051-53D6-4577-8D7B-A9E17DFDC5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366CA6-D433-46B0-A7FF-E099A4D4C1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416ED96-8CDD-4EE4-87B3-772A4FA690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A1C9386-A288-4835-9667-564A742D17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9359B7A-032E-475A-9B4E-1A9DB2DA91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6311</xdr:rowOff>
    </xdr:from>
    <xdr:to>
      <xdr:col>55</xdr:col>
      <xdr:colOff>50800</xdr:colOff>
      <xdr:row>86</xdr:row>
      <xdr:rowOff>107911</xdr:rowOff>
    </xdr:to>
    <xdr:sp macro="" textlink="">
      <xdr:nvSpPr>
        <xdr:cNvPr id="362" name="楕円 361">
          <a:extLst>
            <a:ext uri="{FF2B5EF4-FFF2-40B4-BE49-F238E27FC236}">
              <a16:creationId xmlns:a16="http://schemas.microsoft.com/office/drawing/2014/main" id="{99C97B13-1CED-4230-84AC-D44ECCB81E57}"/>
            </a:ext>
          </a:extLst>
        </xdr:cNvPr>
        <xdr:cNvSpPr/>
      </xdr:nvSpPr>
      <xdr:spPr>
        <a:xfrm>
          <a:off x="10426700" y="147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92688</xdr:rowOff>
    </xdr:from>
    <xdr:ext cx="469744" cy="259045"/>
    <xdr:sp macro="" textlink="">
      <xdr:nvSpPr>
        <xdr:cNvPr id="363" name="【公営住宅】&#10;一人当たり面積該当値テキスト">
          <a:extLst>
            <a:ext uri="{FF2B5EF4-FFF2-40B4-BE49-F238E27FC236}">
              <a16:creationId xmlns:a16="http://schemas.microsoft.com/office/drawing/2014/main" id="{CF956D64-36D3-433E-BF18-1956ACA208AC}"/>
            </a:ext>
          </a:extLst>
        </xdr:cNvPr>
        <xdr:cNvSpPr txBox="1"/>
      </xdr:nvSpPr>
      <xdr:spPr>
        <a:xfrm>
          <a:off x="10515600" y="1466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11722</xdr:rowOff>
    </xdr:from>
    <xdr:to>
      <xdr:col>50</xdr:col>
      <xdr:colOff>165100</xdr:colOff>
      <xdr:row>86</xdr:row>
      <xdr:rowOff>113322</xdr:rowOff>
    </xdr:to>
    <xdr:sp macro="" textlink="">
      <xdr:nvSpPr>
        <xdr:cNvPr id="364" name="楕円 363">
          <a:extLst>
            <a:ext uri="{FF2B5EF4-FFF2-40B4-BE49-F238E27FC236}">
              <a16:creationId xmlns:a16="http://schemas.microsoft.com/office/drawing/2014/main" id="{A4B6956A-F210-4F17-A2A0-2E9D66A08963}"/>
            </a:ext>
          </a:extLst>
        </xdr:cNvPr>
        <xdr:cNvSpPr/>
      </xdr:nvSpPr>
      <xdr:spPr>
        <a:xfrm>
          <a:off x="9588500" y="14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57111</xdr:rowOff>
    </xdr:from>
    <xdr:to>
      <xdr:col>55</xdr:col>
      <xdr:colOff>0</xdr:colOff>
      <xdr:row>86</xdr:row>
      <xdr:rowOff>62522</xdr:rowOff>
    </xdr:to>
    <xdr:cxnSp macro="">
      <xdr:nvCxnSpPr>
        <xdr:cNvPr id="365" name="直線コネクタ 364">
          <a:extLst>
            <a:ext uri="{FF2B5EF4-FFF2-40B4-BE49-F238E27FC236}">
              <a16:creationId xmlns:a16="http://schemas.microsoft.com/office/drawing/2014/main" id="{B03B8B08-A4D1-4AE0-AF14-87CA31FA70CA}"/>
            </a:ext>
          </a:extLst>
        </xdr:cNvPr>
        <xdr:cNvCxnSpPr/>
      </xdr:nvCxnSpPr>
      <xdr:spPr>
        <a:xfrm flipV="1">
          <a:off x="9639300" y="14801811"/>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7035</xdr:rowOff>
    </xdr:from>
    <xdr:to>
      <xdr:col>46</xdr:col>
      <xdr:colOff>38100</xdr:colOff>
      <xdr:row>86</xdr:row>
      <xdr:rowOff>108635</xdr:rowOff>
    </xdr:to>
    <xdr:sp macro="" textlink="">
      <xdr:nvSpPr>
        <xdr:cNvPr id="366" name="楕円 365">
          <a:extLst>
            <a:ext uri="{FF2B5EF4-FFF2-40B4-BE49-F238E27FC236}">
              <a16:creationId xmlns:a16="http://schemas.microsoft.com/office/drawing/2014/main" id="{120565FA-75FA-4EE0-B0EF-CAB7AD996612}"/>
            </a:ext>
          </a:extLst>
        </xdr:cNvPr>
        <xdr:cNvSpPr/>
      </xdr:nvSpPr>
      <xdr:spPr>
        <a:xfrm>
          <a:off x="8699500" y="147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57835</xdr:rowOff>
    </xdr:from>
    <xdr:to>
      <xdr:col>50</xdr:col>
      <xdr:colOff>114300</xdr:colOff>
      <xdr:row>86</xdr:row>
      <xdr:rowOff>62522</xdr:rowOff>
    </xdr:to>
    <xdr:cxnSp macro="">
      <xdr:nvCxnSpPr>
        <xdr:cNvPr id="367" name="直線コネクタ 366">
          <a:extLst>
            <a:ext uri="{FF2B5EF4-FFF2-40B4-BE49-F238E27FC236}">
              <a16:creationId xmlns:a16="http://schemas.microsoft.com/office/drawing/2014/main" id="{E5EF8998-BB6D-4226-B28E-92DDDE699417}"/>
            </a:ext>
          </a:extLst>
        </xdr:cNvPr>
        <xdr:cNvCxnSpPr/>
      </xdr:nvCxnSpPr>
      <xdr:spPr>
        <a:xfrm>
          <a:off x="8750300" y="1480253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12560</xdr:rowOff>
    </xdr:from>
    <xdr:to>
      <xdr:col>41</xdr:col>
      <xdr:colOff>101600</xdr:colOff>
      <xdr:row>86</xdr:row>
      <xdr:rowOff>114160</xdr:rowOff>
    </xdr:to>
    <xdr:sp macro="" textlink="">
      <xdr:nvSpPr>
        <xdr:cNvPr id="368" name="楕円 367">
          <a:extLst>
            <a:ext uri="{FF2B5EF4-FFF2-40B4-BE49-F238E27FC236}">
              <a16:creationId xmlns:a16="http://schemas.microsoft.com/office/drawing/2014/main" id="{398AA3CE-EE2B-4997-89E8-BAAEA6EF557C}"/>
            </a:ext>
          </a:extLst>
        </xdr:cNvPr>
        <xdr:cNvSpPr/>
      </xdr:nvSpPr>
      <xdr:spPr>
        <a:xfrm>
          <a:off x="7810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57835</xdr:rowOff>
    </xdr:from>
    <xdr:to>
      <xdr:col>45</xdr:col>
      <xdr:colOff>177800</xdr:colOff>
      <xdr:row>86</xdr:row>
      <xdr:rowOff>63360</xdr:rowOff>
    </xdr:to>
    <xdr:cxnSp macro="">
      <xdr:nvCxnSpPr>
        <xdr:cNvPr id="369" name="直線コネクタ 368">
          <a:extLst>
            <a:ext uri="{FF2B5EF4-FFF2-40B4-BE49-F238E27FC236}">
              <a16:creationId xmlns:a16="http://schemas.microsoft.com/office/drawing/2014/main" id="{6B10301A-5760-4F76-979E-6AAA499B59DB}"/>
            </a:ext>
          </a:extLst>
        </xdr:cNvPr>
        <xdr:cNvCxnSpPr/>
      </xdr:nvCxnSpPr>
      <xdr:spPr>
        <a:xfrm flipV="1">
          <a:off x="7861300" y="1480253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10427</xdr:rowOff>
    </xdr:from>
    <xdr:to>
      <xdr:col>36</xdr:col>
      <xdr:colOff>165100</xdr:colOff>
      <xdr:row>86</xdr:row>
      <xdr:rowOff>112027</xdr:rowOff>
    </xdr:to>
    <xdr:sp macro="" textlink="">
      <xdr:nvSpPr>
        <xdr:cNvPr id="370" name="楕円 369">
          <a:extLst>
            <a:ext uri="{FF2B5EF4-FFF2-40B4-BE49-F238E27FC236}">
              <a16:creationId xmlns:a16="http://schemas.microsoft.com/office/drawing/2014/main" id="{03588C9A-FC87-4ED4-856D-79658F8F3B4F}"/>
            </a:ext>
          </a:extLst>
        </xdr:cNvPr>
        <xdr:cNvSpPr/>
      </xdr:nvSpPr>
      <xdr:spPr>
        <a:xfrm>
          <a:off x="6921500" y="147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61227</xdr:rowOff>
    </xdr:from>
    <xdr:to>
      <xdr:col>41</xdr:col>
      <xdr:colOff>50800</xdr:colOff>
      <xdr:row>86</xdr:row>
      <xdr:rowOff>63360</xdr:rowOff>
    </xdr:to>
    <xdr:cxnSp macro="">
      <xdr:nvCxnSpPr>
        <xdr:cNvPr id="371" name="直線コネクタ 370">
          <a:extLst>
            <a:ext uri="{FF2B5EF4-FFF2-40B4-BE49-F238E27FC236}">
              <a16:creationId xmlns:a16="http://schemas.microsoft.com/office/drawing/2014/main" id="{35DA3D99-AB74-4367-94E0-AA222A8A48D8}"/>
            </a:ext>
          </a:extLst>
        </xdr:cNvPr>
        <xdr:cNvCxnSpPr/>
      </xdr:nvCxnSpPr>
      <xdr:spPr>
        <a:xfrm>
          <a:off x="6972300" y="1480592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850DD80A-1924-4CA5-BFC4-83EA44AC9B5B}"/>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0A0985E8-D498-47BF-BFB3-86444D8714EF}"/>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73B6C5BB-7A17-4B67-89A3-F60C48FC647C}"/>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75" name="n_4aveValue【公営住宅】&#10;一人当たり面積">
          <a:extLst>
            <a:ext uri="{FF2B5EF4-FFF2-40B4-BE49-F238E27FC236}">
              <a16:creationId xmlns:a16="http://schemas.microsoft.com/office/drawing/2014/main" id="{2054C11A-57AF-434D-8B3F-7895DCCCBD75}"/>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104449</xdr:rowOff>
    </xdr:from>
    <xdr:ext cx="469744" cy="259045"/>
    <xdr:sp macro="" textlink="">
      <xdr:nvSpPr>
        <xdr:cNvPr id="376" name="n_1mainValue【公営住宅】&#10;一人当たり面積">
          <a:extLst>
            <a:ext uri="{FF2B5EF4-FFF2-40B4-BE49-F238E27FC236}">
              <a16:creationId xmlns:a16="http://schemas.microsoft.com/office/drawing/2014/main" id="{4D3471E5-08CE-414E-8079-FE98D6502D68}"/>
            </a:ext>
          </a:extLst>
        </xdr:cNvPr>
        <xdr:cNvSpPr txBox="1"/>
      </xdr:nvSpPr>
      <xdr:spPr>
        <a:xfrm>
          <a:off x="9391727" y="1484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99762</xdr:rowOff>
    </xdr:from>
    <xdr:ext cx="469744" cy="259045"/>
    <xdr:sp macro="" textlink="">
      <xdr:nvSpPr>
        <xdr:cNvPr id="377" name="n_2mainValue【公営住宅】&#10;一人当たり面積">
          <a:extLst>
            <a:ext uri="{FF2B5EF4-FFF2-40B4-BE49-F238E27FC236}">
              <a16:creationId xmlns:a16="http://schemas.microsoft.com/office/drawing/2014/main" id="{FBC0EFA3-4648-4137-BBEE-6C3D494BCCD2}"/>
            </a:ext>
          </a:extLst>
        </xdr:cNvPr>
        <xdr:cNvSpPr txBox="1"/>
      </xdr:nvSpPr>
      <xdr:spPr>
        <a:xfrm>
          <a:off x="8515427" y="148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105287</xdr:rowOff>
    </xdr:from>
    <xdr:ext cx="469744" cy="259045"/>
    <xdr:sp macro="" textlink="">
      <xdr:nvSpPr>
        <xdr:cNvPr id="378" name="n_3mainValue【公営住宅】&#10;一人当たり面積">
          <a:extLst>
            <a:ext uri="{FF2B5EF4-FFF2-40B4-BE49-F238E27FC236}">
              <a16:creationId xmlns:a16="http://schemas.microsoft.com/office/drawing/2014/main" id="{F9BA4451-FEDE-44BC-B095-1780288FE5D4}"/>
            </a:ext>
          </a:extLst>
        </xdr:cNvPr>
        <xdr:cNvSpPr txBox="1"/>
      </xdr:nvSpPr>
      <xdr:spPr>
        <a:xfrm>
          <a:off x="76264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103154</xdr:rowOff>
    </xdr:from>
    <xdr:ext cx="469744" cy="259045"/>
    <xdr:sp macro="" textlink="">
      <xdr:nvSpPr>
        <xdr:cNvPr id="379" name="n_4mainValue【公営住宅】&#10;一人当たり面積">
          <a:extLst>
            <a:ext uri="{FF2B5EF4-FFF2-40B4-BE49-F238E27FC236}">
              <a16:creationId xmlns:a16="http://schemas.microsoft.com/office/drawing/2014/main" id="{2506A403-A113-4335-8BC5-C650D73AEB65}"/>
            </a:ext>
          </a:extLst>
        </xdr:cNvPr>
        <xdr:cNvSpPr txBox="1"/>
      </xdr:nvSpPr>
      <xdr:spPr>
        <a:xfrm>
          <a:off x="6737427" y="1484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5BCD44E-B908-415C-B8C2-8A291C9CDF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850DC67-28D5-4821-B802-2F879D037D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F767823-B8AA-43A4-AC93-D3981CCEBB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020203C-DF4D-496C-8D45-BB16D97EAD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A652968-0EB2-476E-BEE6-29EDE19FF5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9816FF3-62CB-4D19-AF8D-4D2CAE991C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218F0F3-9DA9-420D-BADC-CE88446D4A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C1FD8F1-D707-4467-8B66-83708F2BBDB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2D62FD71-8D62-4CB0-9B64-AC151AE7531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E0826E4-41C8-404C-BF99-53C988E43D8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95CBC109-920B-44A8-8015-D67511861D3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E20BF550-EF10-4671-8180-A4F21EF8765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ED5C6E6C-960A-4026-92BC-F462133C470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3070342A-D47F-446F-81E6-3D769618FB6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89609074-0D89-4A36-A7F6-A00D0A5756B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A7794775-7C99-449F-8E24-5888198600D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41323150-B735-4E51-AEAA-C144FFA7899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8AF9966B-C9B2-4446-A85C-50A2AFA8570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3A823DF-E14B-4B4D-BCC7-B6C17B001D7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2E9E4C2B-EB56-405F-8321-1EAC464E4E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31498AED-C168-4B58-912E-A35274A3BC4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012E07B-1355-4773-9C87-F6D22F0DA48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6769A57-13C0-4D97-BA99-DA975E592C5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D6113AF-7C85-4A3B-B166-EC45F7101D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F184813B-0D30-43EA-A6FF-289763EEAFD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A3BA24D8-F80C-462A-ADD3-C3F717A6E9C4}"/>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D62D9C93-0B46-4EE5-BCBE-2425982D273B}"/>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DCB617D1-F22A-4861-8C37-DC2233ECC0E3}"/>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4D3ED0D2-F4B5-428E-AE6F-EB5D86C57594}"/>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998D02CF-A34B-44BF-AF68-CB3B9FB6441C}"/>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14C0A5A9-7A50-4F65-95EB-9CB087374B0F}"/>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C5FF2D9C-9BDE-478F-BCB1-41A4475A712C}"/>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33454FEF-AB37-4E4D-B4AD-8FBDC3130E13}"/>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06001899-5884-48FB-83BF-14B167651CFB}"/>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7ED937A9-47B1-454D-AD32-2ECB46A51FC6}"/>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48261</xdr:rowOff>
    </xdr:from>
    <xdr:to>
      <xdr:col>6</xdr:col>
      <xdr:colOff>38100</xdr:colOff>
      <xdr:row>102</xdr:row>
      <xdr:rowOff>149861</xdr:rowOff>
    </xdr:to>
    <xdr:sp macro="" textlink="">
      <xdr:nvSpPr>
        <xdr:cNvPr id="415" name="フローチャート: 判断 414">
          <a:extLst>
            <a:ext uri="{FF2B5EF4-FFF2-40B4-BE49-F238E27FC236}">
              <a16:creationId xmlns:a16="http://schemas.microsoft.com/office/drawing/2014/main" id="{DDD179F2-46D3-4C52-9819-C75717F8E859}"/>
            </a:ext>
          </a:extLst>
        </xdr:cNvPr>
        <xdr:cNvSpPr/>
      </xdr:nvSpPr>
      <xdr:spPr>
        <a:xfrm>
          <a:off x="1079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AD9C724-4BEC-4C47-9C20-561FE97A0B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3EF0607-DB0C-4F7A-A19B-D6529C3E8E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CF065D3-1C83-414F-B861-8A850755B9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F345D97-9171-444F-B1DE-3E7B9ACA14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676F80D-72FF-4DFE-BEE1-4655B2DC26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40095</xdr:rowOff>
    </xdr:from>
    <xdr:to>
      <xdr:col>24</xdr:col>
      <xdr:colOff>114300</xdr:colOff>
      <xdr:row>101</xdr:row>
      <xdr:rowOff>141695</xdr:rowOff>
    </xdr:to>
    <xdr:sp macro="" textlink="">
      <xdr:nvSpPr>
        <xdr:cNvPr id="421" name="楕円 420">
          <a:extLst>
            <a:ext uri="{FF2B5EF4-FFF2-40B4-BE49-F238E27FC236}">
              <a16:creationId xmlns:a16="http://schemas.microsoft.com/office/drawing/2014/main" id="{2121C8A1-5890-44C2-BDF9-18E36F7F90FB}"/>
            </a:ext>
          </a:extLst>
        </xdr:cNvPr>
        <xdr:cNvSpPr/>
      </xdr:nvSpPr>
      <xdr:spPr>
        <a:xfrm>
          <a:off x="4584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62972</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E1621597-15C1-4FFC-BBB2-4371F78FA66D}"/>
            </a:ext>
          </a:extLst>
        </xdr:cNvPr>
        <xdr:cNvSpPr txBox="1"/>
      </xdr:nvSpPr>
      <xdr:spPr>
        <a:xfrm>
          <a:off x="4673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7438</xdr:rowOff>
    </xdr:from>
    <xdr:to>
      <xdr:col>20</xdr:col>
      <xdr:colOff>38100</xdr:colOff>
      <xdr:row>101</xdr:row>
      <xdr:rowOff>109038</xdr:rowOff>
    </xdr:to>
    <xdr:sp macro="" textlink="">
      <xdr:nvSpPr>
        <xdr:cNvPr id="423" name="楕円 422">
          <a:extLst>
            <a:ext uri="{FF2B5EF4-FFF2-40B4-BE49-F238E27FC236}">
              <a16:creationId xmlns:a16="http://schemas.microsoft.com/office/drawing/2014/main" id="{537DF95D-141D-47CB-86CC-7E000FEDB538}"/>
            </a:ext>
          </a:extLst>
        </xdr:cNvPr>
        <xdr:cNvSpPr/>
      </xdr:nvSpPr>
      <xdr:spPr>
        <a:xfrm>
          <a:off x="3746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58238</xdr:rowOff>
    </xdr:from>
    <xdr:to>
      <xdr:col>24</xdr:col>
      <xdr:colOff>63500</xdr:colOff>
      <xdr:row>101</xdr:row>
      <xdr:rowOff>90895</xdr:rowOff>
    </xdr:to>
    <xdr:cxnSp macro="">
      <xdr:nvCxnSpPr>
        <xdr:cNvPr id="424" name="直線コネクタ 423">
          <a:extLst>
            <a:ext uri="{FF2B5EF4-FFF2-40B4-BE49-F238E27FC236}">
              <a16:creationId xmlns:a16="http://schemas.microsoft.com/office/drawing/2014/main" id="{8EB9FBCA-BE47-45C8-BFE5-FA8DC9FE7AF6}"/>
            </a:ext>
          </a:extLst>
        </xdr:cNvPr>
        <xdr:cNvCxnSpPr/>
      </xdr:nvCxnSpPr>
      <xdr:spPr>
        <a:xfrm>
          <a:off x="3797300" y="173746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146231</xdr:rowOff>
    </xdr:from>
    <xdr:to>
      <xdr:col>15</xdr:col>
      <xdr:colOff>101600</xdr:colOff>
      <xdr:row>101</xdr:row>
      <xdr:rowOff>76381</xdr:rowOff>
    </xdr:to>
    <xdr:sp macro="" textlink="">
      <xdr:nvSpPr>
        <xdr:cNvPr id="425" name="楕円 424">
          <a:extLst>
            <a:ext uri="{FF2B5EF4-FFF2-40B4-BE49-F238E27FC236}">
              <a16:creationId xmlns:a16="http://schemas.microsoft.com/office/drawing/2014/main" id="{622E3B62-833D-4B1F-A4CA-B94F2F0FF49D}"/>
            </a:ext>
          </a:extLst>
        </xdr:cNvPr>
        <xdr:cNvSpPr/>
      </xdr:nvSpPr>
      <xdr:spPr>
        <a:xfrm>
          <a:off x="285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58238</xdr:rowOff>
    </xdr:to>
    <xdr:cxnSp macro="">
      <xdr:nvCxnSpPr>
        <xdr:cNvPr id="426" name="直線コネクタ 425">
          <a:extLst>
            <a:ext uri="{FF2B5EF4-FFF2-40B4-BE49-F238E27FC236}">
              <a16:creationId xmlns:a16="http://schemas.microsoft.com/office/drawing/2014/main" id="{484EC9DB-AD1C-4D45-9259-0A87F200C984}"/>
            </a:ext>
          </a:extLst>
        </xdr:cNvPr>
        <xdr:cNvCxnSpPr/>
      </xdr:nvCxnSpPr>
      <xdr:spPr>
        <a:xfrm>
          <a:off x="2908300" y="17342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113574</xdr:rowOff>
    </xdr:from>
    <xdr:to>
      <xdr:col>10</xdr:col>
      <xdr:colOff>165100</xdr:colOff>
      <xdr:row>101</xdr:row>
      <xdr:rowOff>43724</xdr:rowOff>
    </xdr:to>
    <xdr:sp macro="" textlink="">
      <xdr:nvSpPr>
        <xdr:cNvPr id="427" name="楕円 426">
          <a:extLst>
            <a:ext uri="{FF2B5EF4-FFF2-40B4-BE49-F238E27FC236}">
              <a16:creationId xmlns:a16="http://schemas.microsoft.com/office/drawing/2014/main" id="{AD79A394-43B0-4C8C-ADE7-87B1BB92146C}"/>
            </a:ext>
          </a:extLst>
        </xdr:cNvPr>
        <xdr:cNvSpPr/>
      </xdr:nvSpPr>
      <xdr:spPr>
        <a:xfrm>
          <a:off x="1968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164374</xdr:rowOff>
    </xdr:from>
    <xdr:to>
      <xdr:col>15</xdr:col>
      <xdr:colOff>50800</xdr:colOff>
      <xdr:row>101</xdr:row>
      <xdr:rowOff>25581</xdr:rowOff>
    </xdr:to>
    <xdr:cxnSp macro="">
      <xdr:nvCxnSpPr>
        <xdr:cNvPr id="428" name="直線コネクタ 427">
          <a:extLst>
            <a:ext uri="{FF2B5EF4-FFF2-40B4-BE49-F238E27FC236}">
              <a16:creationId xmlns:a16="http://schemas.microsoft.com/office/drawing/2014/main" id="{2BAEFF54-EC6D-4EBE-9970-CABDE3F6E1A5}"/>
            </a:ext>
          </a:extLst>
        </xdr:cNvPr>
        <xdr:cNvCxnSpPr/>
      </xdr:nvCxnSpPr>
      <xdr:spPr>
        <a:xfrm>
          <a:off x="2019300" y="17309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80918</xdr:rowOff>
    </xdr:from>
    <xdr:to>
      <xdr:col>6</xdr:col>
      <xdr:colOff>38100</xdr:colOff>
      <xdr:row>101</xdr:row>
      <xdr:rowOff>11068</xdr:rowOff>
    </xdr:to>
    <xdr:sp macro="" textlink="">
      <xdr:nvSpPr>
        <xdr:cNvPr id="429" name="楕円 428">
          <a:extLst>
            <a:ext uri="{FF2B5EF4-FFF2-40B4-BE49-F238E27FC236}">
              <a16:creationId xmlns:a16="http://schemas.microsoft.com/office/drawing/2014/main" id="{FEE424B8-C51C-4A21-852B-ACE2D8AB62F8}"/>
            </a:ext>
          </a:extLst>
        </xdr:cNvPr>
        <xdr:cNvSpPr/>
      </xdr:nvSpPr>
      <xdr:spPr>
        <a:xfrm>
          <a:off x="1079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131718</xdr:rowOff>
    </xdr:from>
    <xdr:to>
      <xdr:col>10</xdr:col>
      <xdr:colOff>114300</xdr:colOff>
      <xdr:row>100</xdr:row>
      <xdr:rowOff>164374</xdr:rowOff>
    </xdr:to>
    <xdr:cxnSp macro="">
      <xdr:nvCxnSpPr>
        <xdr:cNvPr id="430" name="直線コネクタ 429">
          <a:extLst>
            <a:ext uri="{FF2B5EF4-FFF2-40B4-BE49-F238E27FC236}">
              <a16:creationId xmlns:a16="http://schemas.microsoft.com/office/drawing/2014/main" id="{FF2C3671-45A1-4FB2-B814-A036094A33A4}"/>
            </a:ext>
          </a:extLst>
        </xdr:cNvPr>
        <xdr:cNvCxnSpPr/>
      </xdr:nvCxnSpPr>
      <xdr:spPr>
        <a:xfrm>
          <a:off x="1130300" y="172767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31" name="n_1aveValue【港湾・漁港】&#10;有形固定資産減価償却率">
          <a:extLst>
            <a:ext uri="{FF2B5EF4-FFF2-40B4-BE49-F238E27FC236}">
              <a16:creationId xmlns:a16="http://schemas.microsoft.com/office/drawing/2014/main" id="{55627755-DACB-4AED-919B-ACABD0B4E9FC}"/>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32" name="n_2aveValue【港湾・漁港】&#10;有形固定資産減価償却率">
          <a:extLst>
            <a:ext uri="{FF2B5EF4-FFF2-40B4-BE49-F238E27FC236}">
              <a16:creationId xmlns:a16="http://schemas.microsoft.com/office/drawing/2014/main" id="{CBA09B9D-D150-4384-A627-0198FC19D425}"/>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33" name="n_3aveValue【港湾・漁港】&#10;有形固定資産減価償却率">
          <a:extLst>
            <a:ext uri="{FF2B5EF4-FFF2-40B4-BE49-F238E27FC236}">
              <a16:creationId xmlns:a16="http://schemas.microsoft.com/office/drawing/2014/main" id="{67FB4AC0-C1A9-48C1-B2BF-A587EBC94893}"/>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140988</xdr:rowOff>
    </xdr:from>
    <xdr:ext cx="405111" cy="259045"/>
    <xdr:sp macro="" textlink="">
      <xdr:nvSpPr>
        <xdr:cNvPr id="434" name="n_4aveValue【港湾・漁港】&#10;有形固定資産減価償却率">
          <a:extLst>
            <a:ext uri="{FF2B5EF4-FFF2-40B4-BE49-F238E27FC236}">
              <a16:creationId xmlns:a16="http://schemas.microsoft.com/office/drawing/2014/main" id="{A95AF6C3-4AC3-4722-96E5-93A40EAA9B09}"/>
            </a:ext>
          </a:extLst>
        </xdr:cNvPr>
        <xdr:cNvSpPr txBox="1"/>
      </xdr:nvSpPr>
      <xdr:spPr>
        <a:xfrm>
          <a:off x="927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125565</xdr:rowOff>
    </xdr:from>
    <xdr:ext cx="405111" cy="259045"/>
    <xdr:sp macro="" textlink="">
      <xdr:nvSpPr>
        <xdr:cNvPr id="435" name="n_1mainValue【港湾・漁港】&#10;有形固定資産減価償却率">
          <a:extLst>
            <a:ext uri="{FF2B5EF4-FFF2-40B4-BE49-F238E27FC236}">
              <a16:creationId xmlns:a16="http://schemas.microsoft.com/office/drawing/2014/main" id="{283FFAFA-D237-433E-85F9-1D61A0B8E918}"/>
            </a:ext>
          </a:extLst>
        </xdr:cNvPr>
        <xdr:cNvSpPr txBox="1"/>
      </xdr:nvSpPr>
      <xdr:spPr>
        <a:xfrm>
          <a:off x="3582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92908</xdr:rowOff>
    </xdr:from>
    <xdr:ext cx="405111" cy="259045"/>
    <xdr:sp macro="" textlink="">
      <xdr:nvSpPr>
        <xdr:cNvPr id="436" name="n_2mainValue【港湾・漁港】&#10;有形固定資産減価償却率">
          <a:extLst>
            <a:ext uri="{FF2B5EF4-FFF2-40B4-BE49-F238E27FC236}">
              <a16:creationId xmlns:a16="http://schemas.microsoft.com/office/drawing/2014/main" id="{FA6605F6-F03D-458A-A74A-65DDD993CA0F}"/>
            </a:ext>
          </a:extLst>
        </xdr:cNvPr>
        <xdr:cNvSpPr txBox="1"/>
      </xdr:nvSpPr>
      <xdr:spPr>
        <a:xfrm>
          <a:off x="2705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60251</xdr:rowOff>
    </xdr:from>
    <xdr:ext cx="405111" cy="259045"/>
    <xdr:sp macro="" textlink="">
      <xdr:nvSpPr>
        <xdr:cNvPr id="437" name="n_3mainValue【港湾・漁港】&#10;有形固定資産減価償却率">
          <a:extLst>
            <a:ext uri="{FF2B5EF4-FFF2-40B4-BE49-F238E27FC236}">
              <a16:creationId xmlns:a16="http://schemas.microsoft.com/office/drawing/2014/main" id="{C437AB57-5F0E-4E24-A02C-E329FD37A869}"/>
            </a:ext>
          </a:extLst>
        </xdr:cNvPr>
        <xdr:cNvSpPr txBox="1"/>
      </xdr:nvSpPr>
      <xdr:spPr>
        <a:xfrm>
          <a:off x="1816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27595</xdr:rowOff>
    </xdr:from>
    <xdr:ext cx="405111" cy="259045"/>
    <xdr:sp macro="" textlink="">
      <xdr:nvSpPr>
        <xdr:cNvPr id="438" name="n_4mainValue【港湾・漁港】&#10;有形固定資産減価償却率">
          <a:extLst>
            <a:ext uri="{FF2B5EF4-FFF2-40B4-BE49-F238E27FC236}">
              <a16:creationId xmlns:a16="http://schemas.microsoft.com/office/drawing/2014/main" id="{09C31CFD-158A-408B-AD06-0B1B7DDEDBBE}"/>
            </a:ext>
          </a:extLst>
        </xdr:cNvPr>
        <xdr:cNvSpPr txBox="1"/>
      </xdr:nvSpPr>
      <xdr:spPr>
        <a:xfrm>
          <a:off x="927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EA41059C-7F7E-4995-89A2-60C7803174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BEFEF56E-C1B6-4610-8503-20B54C84E8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BF3C106-54CF-445A-922F-8037C7C8EC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43F762A-4FBB-4249-A6F2-5D14CB5064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B3CA935-28E1-4669-89FC-8D2FF2677D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FD58E335-194F-433F-97F8-588D4A207B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29B5A768-ED3E-400B-9ABC-DC5B5DF937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926C121-965B-4CE6-A6C0-B607C41FD8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6D2CB048-192D-4179-B82C-898F31DC81F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3193F6D-DBF9-4687-89C0-4DD63A77DF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BB4FD679-CEA2-4BFA-B19E-FEA1F8B00CC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33FBABE0-5788-4168-AE48-E33E9E61BA4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B2053E12-B966-470E-9E39-03674F95045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FBA0B78A-7A6A-4327-B157-21BFC768812F}"/>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6CEFE3EE-10C9-4594-9969-2A604D91EB6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4C3D62C8-5B85-403D-8381-5D92FAC5FC44}"/>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D295870C-23A5-4E98-922D-147D008D17D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3FD28044-1342-410E-A130-24AAB03C4F35}"/>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520CD06C-B0CD-40C4-8409-D0779957FB3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1AD7474A-1FF5-497B-9E11-BF81D19DAD9D}"/>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3F957D65-A426-4473-BC34-98536100295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EF58215E-75AF-48D6-B0CF-1C3B44AE5EE6}"/>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F0282325-2B5F-4C48-8069-9FA26428C3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4A1617E5-3E54-4FBA-8944-25F62BEA6D06}"/>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7F33DE14-55E2-46AB-AE2B-6D24CED22344}"/>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7B4B22E2-1328-4A27-8D75-718DBE76D9F5}"/>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13138FDC-545B-4F5D-AA2B-D5B4922CB921}"/>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9F8C2A69-68F0-410A-8679-65CEC9107722}"/>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7B378C8F-3F33-49FC-9624-9411655585D1}"/>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3CDBF36E-F726-48DF-8F55-1B4CAB0B971F}"/>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C7B1B627-553D-4056-AAC8-00E4CB886429}"/>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650F457D-4E50-4B3C-A216-0C0F56BB20B1}"/>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8B3CD32D-40F5-4E98-9ABA-28579BBA87F9}"/>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93869</xdr:rowOff>
    </xdr:from>
    <xdr:to>
      <xdr:col>36</xdr:col>
      <xdr:colOff>165100</xdr:colOff>
      <xdr:row>109</xdr:row>
      <xdr:rowOff>24019</xdr:rowOff>
    </xdr:to>
    <xdr:sp macro="" textlink="">
      <xdr:nvSpPr>
        <xdr:cNvPr id="472" name="フローチャート: 判断 471">
          <a:extLst>
            <a:ext uri="{FF2B5EF4-FFF2-40B4-BE49-F238E27FC236}">
              <a16:creationId xmlns:a16="http://schemas.microsoft.com/office/drawing/2014/main" id="{0B071AB9-62D0-42BE-BF1E-825635820D61}"/>
            </a:ext>
          </a:extLst>
        </xdr:cNvPr>
        <xdr:cNvSpPr/>
      </xdr:nvSpPr>
      <xdr:spPr>
        <a:xfrm>
          <a:off x="6921500" y="1861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BEE39B2-EE81-4AD3-9782-585CBC645A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6C63AE0-3381-4907-8863-A542D218B6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B4FA5A9-38D2-4B90-B636-2278BFAD1B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71E966D-9219-4BE8-8B2F-2B12039B2F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68CD2B6-F1D8-43A9-A4F9-CA01A9CAEDB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72464</xdr:rowOff>
    </xdr:from>
    <xdr:to>
      <xdr:col>55</xdr:col>
      <xdr:colOff>50800</xdr:colOff>
      <xdr:row>109</xdr:row>
      <xdr:rowOff>2614</xdr:rowOff>
    </xdr:to>
    <xdr:sp macro="" textlink="">
      <xdr:nvSpPr>
        <xdr:cNvPr id="478" name="楕円 477">
          <a:extLst>
            <a:ext uri="{FF2B5EF4-FFF2-40B4-BE49-F238E27FC236}">
              <a16:creationId xmlns:a16="http://schemas.microsoft.com/office/drawing/2014/main" id="{CB07532F-9E60-4325-B85A-0CBDAE1AE05D}"/>
            </a:ext>
          </a:extLst>
        </xdr:cNvPr>
        <xdr:cNvSpPr/>
      </xdr:nvSpPr>
      <xdr:spPr>
        <a:xfrm>
          <a:off x="10426700" y="185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47263</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C187401A-345F-4159-BFB4-1DB8BF577904}"/>
            </a:ext>
          </a:extLst>
        </xdr:cNvPr>
        <xdr:cNvSpPr txBox="1"/>
      </xdr:nvSpPr>
      <xdr:spPr>
        <a:xfrm>
          <a:off x="10515600" y="18563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73436</xdr:rowOff>
    </xdr:from>
    <xdr:to>
      <xdr:col>50</xdr:col>
      <xdr:colOff>165100</xdr:colOff>
      <xdr:row>109</xdr:row>
      <xdr:rowOff>3586</xdr:rowOff>
    </xdr:to>
    <xdr:sp macro="" textlink="">
      <xdr:nvSpPr>
        <xdr:cNvPr id="480" name="楕円 479">
          <a:extLst>
            <a:ext uri="{FF2B5EF4-FFF2-40B4-BE49-F238E27FC236}">
              <a16:creationId xmlns:a16="http://schemas.microsoft.com/office/drawing/2014/main" id="{4E6D9CC2-704B-4F3B-BDFE-DBF10148B3F2}"/>
            </a:ext>
          </a:extLst>
        </xdr:cNvPr>
        <xdr:cNvSpPr/>
      </xdr:nvSpPr>
      <xdr:spPr>
        <a:xfrm>
          <a:off x="9588500" y="18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123264</xdr:rowOff>
    </xdr:from>
    <xdr:to>
      <xdr:col>55</xdr:col>
      <xdr:colOff>0</xdr:colOff>
      <xdr:row>108</xdr:row>
      <xdr:rowOff>124236</xdr:rowOff>
    </xdr:to>
    <xdr:cxnSp macro="">
      <xdr:nvCxnSpPr>
        <xdr:cNvPr id="481" name="直線コネクタ 480">
          <a:extLst>
            <a:ext uri="{FF2B5EF4-FFF2-40B4-BE49-F238E27FC236}">
              <a16:creationId xmlns:a16="http://schemas.microsoft.com/office/drawing/2014/main" id="{335D555F-2782-4563-8929-CE6D14B94F8F}"/>
            </a:ext>
          </a:extLst>
        </xdr:cNvPr>
        <xdr:cNvCxnSpPr/>
      </xdr:nvCxnSpPr>
      <xdr:spPr>
        <a:xfrm flipV="1">
          <a:off x="9639300" y="18639864"/>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74332</xdr:rowOff>
    </xdr:from>
    <xdr:to>
      <xdr:col>46</xdr:col>
      <xdr:colOff>38100</xdr:colOff>
      <xdr:row>109</xdr:row>
      <xdr:rowOff>4482</xdr:rowOff>
    </xdr:to>
    <xdr:sp macro="" textlink="">
      <xdr:nvSpPr>
        <xdr:cNvPr id="482" name="楕円 481">
          <a:extLst>
            <a:ext uri="{FF2B5EF4-FFF2-40B4-BE49-F238E27FC236}">
              <a16:creationId xmlns:a16="http://schemas.microsoft.com/office/drawing/2014/main" id="{EC0D40DB-B073-436D-B07D-90593B23F0DC}"/>
            </a:ext>
          </a:extLst>
        </xdr:cNvPr>
        <xdr:cNvSpPr/>
      </xdr:nvSpPr>
      <xdr:spPr>
        <a:xfrm>
          <a:off x="8699500" y="18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124236</xdr:rowOff>
    </xdr:from>
    <xdr:to>
      <xdr:col>50</xdr:col>
      <xdr:colOff>114300</xdr:colOff>
      <xdr:row>108</xdr:row>
      <xdr:rowOff>125132</xdr:rowOff>
    </xdr:to>
    <xdr:cxnSp macro="">
      <xdr:nvCxnSpPr>
        <xdr:cNvPr id="483" name="直線コネクタ 482">
          <a:extLst>
            <a:ext uri="{FF2B5EF4-FFF2-40B4-BE49-F238E27FC236}">
              <a16:creationId xmlns:a16="http://schemas.microsoft.com/office/drawing/2014/main" id="{453419F3-3932-4968-8B4D-3FAF536F14AF}"/>
            </a:ext>
          </a:extLst>
        </xdr:cNvPr>
        <xdr:cNvCxnSpPr/>
      </xdr:nvCxnSpPr>
      <xdr:spPr>
        <a:xfrm flipV="1">
          <a:off x="8750300" y="18640836"/>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75223</xdr:rowOff>
    </xdr:from>
    <xdr:to>
      <xdr:col>41</xdr:col>
      <xdr:colOff>101600</xdr:colOff>
      <xdr:row>109</xdr:row>
      <xdr:rowOff>5373</xdr:rowOff>
    </xdr:to>
    <xdr:sp macro="" textlink="">
      <xdr:nvSpPr>
        <xdr:cNvPr id="484" name="楕円 483">
          <a:extLst>
            <a:ext uri="{FF2B5EF4-FFF2-40B4-BE49-F238E27FC236}">
              <a16:creationId xmlns:a16="http://schemas.microsoft.com/office/drawing/2014/main" id="{3C9658A0-918D-4C1F-A21A-7CC2788CBF11}"/>
            </a:ext>
          </a:extLst>
        </xdr:cNvPr>
        <xdr:cNvSpPr/>
      </xdr:nvSpPr>
      <xdr:spPr>
        <a:xfrm>
          <a:off x="7810500" y="185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125132</xdr:rowOff>
    </xdr:from>
    <xdr:to>
      <xdr:col>45</xdr:col>
      <xdr:colOff>177800</xdr:colOff>
      <xdr:row>108</xdr:row>
      <xdr:rowOff>126023</xdr:rowOff>
    </xdr:to>
    <xdr:cxnSp macro="">
      <xdr:nvCxnSpPr>
        <xdr:cNvPr id="485" name="直線コネクタ 484">
          <a:extLst>
            <a:ext uri="{FF2B5EF4-FFF2-40B4-BE49-F238E27FC236}">
              <a16:creationId xmlns:a16="http://schemas.microsoft.com/office/drawing/2014/main" id="{A824211A-9828-4C30-99B8-9DC7F63478E6}"/>
            </a:ext>
          </a:extLst>
        </xdr:cNvPr>
        <xdr:cNvCxnSpPr/>
      </xdr:nvCxnSpPr>
      <xdr:spPr>
        <a:xfrm flipV="1">
          <a:off x="7861300" y="18641732"/>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75974</xdr:rowOff>
    </xdr:from>
    <xdr:to>
      <xdr:col>36</xdr:col>
      <xdr:colOff>165100</xdr:colOff>
      <xdr:row>109</xdr:row>
      <xdr:rowOff>6124</xdr:rowOff>
    </xdr:to>
    <xdr:sp macro="" textlink="">
      <xdr:nvSpPr>
        <xdr:cNvPr id="486" name="楕円 485">
          <a:extLst>
            <a:ext uri="{FF2B5EF4-FFF2-40B4-BE49-F238E27FC236}">
              <a16:creationId xmlns:a16="http://schemas.microsoft.com/office/drawing/2014/main" id="{9C842C29-6F81-4A0A-9F18-2EF28A9696DD}"/>
            </a:ext>
          </a:extLst>
        </xdr:cNvPr>
        <xdr:cNvSpPr/>
      </xdr:nvSpPr>
      <xdr:spPr>
        <a:xfrm>
          <a:off x="6921500" y="185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126023</xdr:rowOff>
    </xdr:from>
    <xdr:to>
      <xdr:col>41</xdr:col>
      <xdr:colOff>50800</xdr:colOff>
      <xdr:row>108</xdr:row>
      <xdr:rowOff>126774</xdr:rowOff>
    </xdr:to>
    <xdr:cxnSp macro="">
      <xdr:nvCxnSpPr>
        <xdr:cNvPr id="487" name="直線コネクタ 486">
          <a:extLst>
            <a:ext uri="{FF2B5EF4-FFF2-40B4-BE49-F238E27FC236}">
              <a16:creationId xmlns:a16="http://schemas.microsoft.com/office/drawing/2014/main" id="{E781CA6F-561F-4896-BA23-1260ACDE4ABF}"/>
            </a:ext>
          </a:extLst>
        </xdr:cNvPr>
        <xdr:cNvCxnSpPr/>
      </xdr:nvCxnSpPr>
      <xdr:spPr>
        <a:xfrm flipV="1">
          <a:off x="6972300" y="1864262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25346F68-92F6-40F4-992E-6B2805C1ED2B}"/>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76F08935-A729-4906-9A2B-9C7B3F270841}"/>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68AC2722-F616-455D-9900-25D80D308319}"/>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15146</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F34B682D-7634-46F6-B273-22247D22190F}"/>
            </a:ext>
          </a:extLst>
        </xdr:cNvPr>
        <xdr:cNvSpPr txBox="1"/>
      </xdr:nvSpPr>
      <xdr:spPr>
        <a:xfrm>
          <a:off x="6672795" y="1870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166163</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CDFC19F5-C251-43B6-A536-4C9BD7F92510}"/>
            </a:ext>
          </a:extLst>
        </xdr:cNvPr>
        <xdr:cNvSpPr txBox="1"/>
      </xdr:nvSpPr>
      <xdr:spPr>
        <a:xfrm>
          <a:off x="9281505" y="18682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167059</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E5032BB4-F36D-45AE-BCD7-E8DDB068C511}"/>
            </a:ext>
          </a:extLst>
        </xdr:cNvPr>
        <xdr:cNvSpPr txBox="1"/>
      </xdr:nvSpPr>
      <xdr:spPr>
        <a:xfrm>
          <a:off x="8405205" y="18683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167950</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3CF9BFD6-FB3F-4667-B46C-7A0DEE05C26E}"/>
            </a:ext>
          </a:extLst>
        </xdr:cNvPr>
        <xdr:cNvSpPr txBox="1"/>
      </xdr:nvSpPr>
      <xdr:spPr>
        <a:xfrm>
          <a:off x="7516205" y="18684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22651</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4DEB28FB-254C-4968-85E3-077AA3CA5A3F}"/>
            </a:ext>
          </a:extLst>
        </xdr:cNvPr>
        <xdr:cNvSpPr txBox="1"/>
      </xdr:nvSpPr>
      <xdr:spPr>
        <a:xfrm>
          <a:off x="6627205" y="18367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80AA77C-72FC-4F24-AB12-FDD4615565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DDE98A8-72A8-4A0B-BA6E-28A032B3D6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9BF50E4D-48F3-4F5F-A6A6-AE3C8CFB23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DB1CE05A-A583-4EBD-81B4-F0A5B07DA7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485F554-73F8-4A9E-9EC6-306CA554E0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BECBDDAE-B0AC-449B-997B-99C7D968EB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934E761-53A4-453D-A2C2-9BE32F5B98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AE30E1AD-FF40-4129-952A-97DA2C92C7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E8B3F23A-D975-4AC0-BCC2-C71005D3C4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DB5B0666-5EEB-4B9D-9780-A48112D303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9448DF3-FCD8-4C68-87E9-E8760F12B3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6B9ABC39-284E-4B8F-BD26-7B2EC6050F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E66618CC-F554-4BB5-903F-DC8C5D2635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27625D18-4F22-473B-A02E-CB568D30AB6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86E8B5FE-3556-481D-A0FD-C3AA27874C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F06B88C2-96B0-459B-BAFC-879877D037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D9F40D12-0F0A-4640-8156-AA485F3A796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B0236ADE-1AF0-4ECA-BA7B-C533EDE35BB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678BC6B1-7B22-42E2-9F34-AA906C3DD2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194DA85-1ED0-4785-BF5B-8C7C82590BB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C0E3FF17-358E-415B-844B-E7A776CD53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6B41C726-E62F-4889-A7E8-0879B942880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67A4549C-C45F-4997-A04A-9F9A9F4C117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BDD866B7-2291-45FA-BB35-CC20D93D5B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941189A9-0650-4DC8-8113-D8D733B035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CDF8BF1B-7F70-49B4-AB96-256CBC44C1D8}"/>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937F4B29-2B06-4585-BDE9-71E79657538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ADCDF580-F829-422F-90F6-1AFC91FFF2F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CE020D8D-350B-4564-8469-B7A9ECF1D47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1FF970FB-1776-4AD4-ABAD-1CBD0D96A6DA}"/>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FC2D6577-1A59-4145-9DD0-11ADA8CFA803}"/>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6F404B5C-B571-4592-AFBB-D50B2247CF7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139B7C6D-CC81-4885-8FFC-B06540EADC6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09789F23-21AF-4382-BFB2-DCA1573CFD3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B7723052-79E2-4F7F-90B6-B5A8DDE7C934}"/>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31" name="フローチャート: 判断 530">
          <a:extLst>
            <a:ext uri="{FF2B5EF4-FFF2-40B4-BE49-F238E27FC236}">
              <a16:creationId xmlns:a16="http://schemas.microsoft.com/office/drawing/2014/main" id="{0588601E-7396-4047-9906-69CE2CB2C4BD}"/>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4523876-1C2D-4716-B444-ECD2CE33EF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1BF32D0-D4FF-4F81-8739-DB4B041953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7EE1D5B-700D-4838-A767-C1FBEFD8C1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424304A-C10F-4560-9886-68719D09E1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D4CF391-6BD0-4D21-9724-197D2B686D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537" name="楕円 536">
          <a:extLst>
            <a:ext uri="{FF2B5EF4-FFF2-40B4-BE49-F238E27FC236}">
              <a16:creationId xmlns:a16="http://schemas.microsoft.com/office/drawing/2014/main" id="{A1F41BD1-B0BB-4ECE-909F-47E66358F58A}"/>
            </a:ext>
          </a:extLst>
        </xdr:cNvPr>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20B62EF9-3961-4854-863A-2146090A70DD}"/>
            </a:ext>
          </a:extLst>
        </xdr:cNvPr>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539" name="楕円 538">
          <a:extLst>
            <a:ext uri="{FF2B5EF4-FFF2-40B4-BE49-F238E27FC236}">
              <a16:creationId xmlns:a16="http://schemas.microsoft.com/office/drawing/2014/main" id="{570EA88E-09DF-4680-B0C3-21F887E3D992}"/>
            </a:ext>
          </a:extLst>
        </xdr:cNvPr>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39</xdr:row>
      <xdr:rowOff>9253</xdr:rowOff>
    </xdr:to>
    <xdr:cxnSp macro="">
      <xdr:nvCxnSpPr>
        <xdr:cNvPr id="540" name="直線コネクタ 539">
          <a:extLst>
            <a:ext uri="{FF2B5EF4-FFF2-40B4-BE49-F238E27FC236}">
              <a16:creationId xmlns:a16="http://schemas.microsoft.com/office/drawing/2014/main" id="{78B74362-C61B-4D27-9C37-0963AD4B6BBC}"/>
            </a:ext>
          </a:extLst>
        </xdr:cNvPr>
        <xdr:cNvCxnSpPr/>
      </xdr:nvCxnSpPr>
      <xdr:spPr>
        <a:xfrm>
          <a:off x="15481300" y="661905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541" name="楕円 540">
          <a:extLst>
            <a:ext uri="{FF2B5EF4-FFF2-40B4-BE49-F238E27FC236}">
              <a16:creationId xmlns:a16="http://schemas.microsoft.com/office/drawing/2014/main" id="{2D3C97AB-60BF-4D12-8393-8220614FC4B8}"/>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103959</xdr:rowOff>
    </xdr:to>
    <xdr:cxnSp macro="">
      <xdr:nvCxnSpPr>
        <xdr:cNvPr id="542" name="直線コネクタ 541">
          <a:extLst>
            <a:ext uri="{FF2B5EF4-FFF2-40B4-BE49-F238E27FC236}">
              <a16:creationId xmlns:a16="http://schemas.microsoft.com/office/drawing/2014/main" id="{57D0A0D0-0BEC-4DFF-B400-705F394C1E1E}"/>
            </a:ext>
          </a:extLst>
        </xdr:cNvPr>
        <xdr:cNvCxnSpPr/>
      </xdr:nvCxnSpPr>
      <xdr:spPr>
        <a:xfrm>
          <a:off x="14592300" y="65439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543" name="楕円 542">
          <a:extLst>
            <a:ext uri="{FF2B5EF4-FFF2-40B4-BE49-F238E27FC236}">
              <a16:creationId xmlns:a16="http://schemas.microsoft.com/office/drawing/2014/main" id="{D483FB67-B8C9-45C6-8CF9-A797FEA5BBA7}"/>
            </a:ext>
          </a:extLst>
        </xdr:cNvPr>
        <xdr:cNvSpPr/>
      </xdr:nvSpPr>
      <xdr:spPr>
        <a:xfrm>
          <a:off x="13652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38</xdr:row>
      <xdr:rowOff>28847</xdr:rowOff>
    </xdr:to>
    <xdr:cxnSp macro="">
      <xdr:nvCxnSpPr>
        <xdr:cNvPr id="544" name="直線コネクタ 543">
          <a:extLst>
            <a:ext uri="{FF2B5EF4-FFF2-40B4-BE49-F238E27FC236}">
              <a16:creationId xmlns:a16="http://schemas.microsoft.com/office/drawing/2014/main" id="{CA637FDD-3F79-4111-8F5A-D4F34963D5E6}"/>
            </a:ext>
          </a:extLst>
        </xdr:cNvPr>
        <xdr:cNvCxnSpPr/>
      </xdr:nvCxnSpPr>
      <xdr:spPr>
        <a:xfrm>
          <a:off x="13703300" y="646883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18869</xdr:rowOff>
    </xdr:from>
    <xdr:to>
      <xdr:col>67</xdr:col>
      <xdr:colOff>101600</xdr:colOff>
      <xdr:row>37</xdr:row>
      <xdr:rowOff>120469</xdr:rowOff>
    </xdr:to>
    <xdr:sp macro="" textlink="">
      <xdr:nvSpPr>
        <xdr:cNvPr id="545" name="楕円 544">
          <a:extLst>
            <a:ext uri="{FF2B5EF4-FFF2-40B4-BE49-F238E27FC236}">
              <a16:creationId xmlns:a16="http://schemas.microsoft.com/office/drawing/2014/main" id="{23F36600-B90F-45D0-B2E8-83E931307186}"/>
            </a:ext>
          </a:extLst>
        </xdr:cNvPr>
        <xdr:cNvSpPr/>
      </xdr:nvSpPr>
      <xdr:spPr>
        <a:xfrm>
          <a:off x="12763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69669</xdr:rowOff>
    </xdr:from>
    <xdr:to>
      <xdr:col>71</xdr:col>
      <xdr:colOff>177800</xdr:colOff>
      <xdr:row>37</xdr:row>
      <xdr:rowOff>125186</xdr:rowOff>
    </xdr:to>
    <xdr:cxnSp macro="">
      <xdr:nvCxnSpPr>
        <xdr:cNvPr id="546" name="直線コネクタ 545">
          <a:extLst>
            <a:ext uri="{FF2B5EF4-FFF2-40B4-BE49-F238E27FC236}">
              <a16:creationId xmlns:a16="http://schemas.microsoft.com/office/drawing/2014/main" id="{C70C8EE6-A249-4672-94FC-4ABA5DF55FD1}"/>
            </a:ext>
          </a:extLst>
        </xdr:cNvPr>
        <xdr:cNvCxnSpPr/>
      </xdr:nvCxnSpPr>
      <xdr:spPr>
        <a:xfrm>
          <a:off x="12814300" y="641331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7A557934-9449-4B41-A5EE-1C7E6174AC34}"/>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E3A9FCC9-CF1E-4B16-A424-60CA44E65619}"/>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BE2F7DD9-5A70-4803-888F-D76F3DD7E685}"/>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6280E1FE-8C72-4FBB-B6AA-28ADE3760916}"/>
            </a:ext>
          </a:extLst>
        </xdr:cNvPr>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145886</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96C8170E-DB7C-4B20-B3CE-913AA2C718EA}"/>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96174</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DA2C45F8-2CE5-42BA-BC1A-6E2A1EE89CFC}"/>
            </a:ext>
          </a:extLst>
        </xdr:cNvPr>
        <xdr:cNvSpPr txBox="1"/>
      </xdr:nvSpPr>
      <xdr:spPr>
        <a:xfrm>
          <a:off x="14389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B7C419E6-B838-4802-9848-41A967EB2A9D}"/>
            </a:ext>
          </a:extLst>
        </xdr:cNvPr>
        <xdr:cNvSpPr txBox="1"/>
      </xdr:nvSpPr>
      <xdr:spPr>
        <a:xfrm>
          <a:off x="13500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8409F39B-3D4F-4D62-AB2B-A234B74F94CC}"/>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FF2059-134C-464F-B5D2-79324E4FBD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E29D193A-5E09-4CBC-9483-4E000D2396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24E41AFD-213F-426D-BD64-40B84F5A7C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7E3E2075-436E-4BFF-BCC0-B1BB67AA03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BC1FA38-A5FE-480C-8B1B-4FEB6973F4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4AD3004C-54AE-4FA1-A300-430EEF5A00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5E90EFE1-676F-4640-9DCA-8556A45A71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3BF51C61-F52D-4D64-B248-FC8E5F4B1B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C8FF792-C570-4DA6-8D0E-F08FED6F17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9F7F770E-D5C7-43B8-9B3A-E0DFE32644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9313C7E9-9015-4E24-8E51-8531B8E3B9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49E116B5-CD17-4474-9339-5DAADFB0C37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49C01A6B-CDA6-4838-BD23-D6272E9C0A4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2E561A09-BA34-4599-9319-90A04F911BF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12F1C05B-47E4-410D-B594-3C0ED2F113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65DACA4B-7A66-4B58-BDBE-B2B859747D4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0E30698-B9C5-481F-A539-BEEC6B7B96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1E6AB0CA-487A-43D0-A885-04A14144825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D415B5B2-2135-41FD-BB26-6915919F5B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797D5531-B9A8-46AD-AC10-AD2B43959C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39A808C0-2FE6-4F18-9F25-8FE8935C71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8275B353-5916-4E0F-A871-C5FEFBF175D2}"/>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8C7B4DC7-1129-4BD8-8877-23E87645B93A}"/>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1F9060CA-11CE-479C-8DB6-AE603D423438}"/>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AAE87B66-C467-48DD-937A-5C93F46025EA}"/>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A0FF68F8-C78B-4995-8E62-E7BFC3B73C4D}"/>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D5E4ACF7-4674-4099-944C-B76E60D7749E}"/>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D5CA3050-9AE5-4C14-8C47-A08F6D3EE64D}"/>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8AE36510-D3B0-4957-9E13-DD76DA056EDA}"/>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CF7C352D-2E5C-47F3-A1C9-9DB6721D33D1}"/>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B649054C-0B1E-47F9-B16F-43378E284DC6}"/>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86" name="フローチャート: 判断 585">
          <a:extLst>
            <a:ext uri="{FF2B5EF4-FFF2-40B4-BE49-F238E27FC236}">
              <a16:creationId xmlns:a16="http://schemas.microsoft.com/office/drawing/2014/main" id="{9F9F3FAE-FB9B-46B1-A22A-354AA0937D59}"/>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33EFA47-216E-475C-9747-9FECE2D21D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281C790-53A8-4CD4-B350-92A7F32EE6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4F8739F-0394-4EE7-BF64-EDD470A19B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ED4A52A-CB0E-4F0F-8838-A34220AC05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1643139-AB84-4345-86BC-945D569EA0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30429</xdr:rowOff>
    </xdr:from>
    <xdr:to>
      <xdr:col>116</xdr:col>
      <xdr:colOff>114300</xdr:colOff>
      <xdr:row>39</xdr:row>
      <xdr:rowOff>132029</xdr:rowOff>
    </xdr:to>
    <xdr:sp macro="" textlink="">
      <xdr:nvSpPr>
        <xdr:cNvPr id="592" name="楕円 591">
          <a:extLst>
            <a:ext uri="{FF2B5EF4-FFF2-40B4-BE49-F238E27FC236}">
              <a16:creationId xmlns:a16="http://schemas.microsoft.com/office/drawing/2014/main" id="{667BF8F0-5A0F-403E-9005-01686A4A207A}"/>
            </a:ext>
          </a:extLst>
        </xdr:cNvPr>
        <xdr:cNvSpPr/>
      </xdr:nvSpPr>
      <xdr:spPr>
        <a:xfrm>
          <a:off x="22110700" y="67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53306</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0C01FD60-8645-48EF-8871-B58497032155}"/>
            </a:ext>
          </a:extLst>
        </xdr:cNvPr>
        <xdr:cNvSpPr txBox="1"/>
      </xdr:nvSpPr>
      <xdr:spPr>
        <a:xfrm>
          <a:off x="22199600" y="656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44145</xdr:rowOff>
    </xdr:from>
    <xdr:to>
      <xdr:col>112</xdr:col>
      <xdr:colOff>38100</xdr:colOff>
      <xdr:row>39</xdr:row>
      <xdr:rowOff>145745</xdr:rowOff>
    </xdr:to>
    <xdr:sp macro="" textlink="">
      <xdr:nvSpPr>
        <xdr:cNvPr id="594" name="楕円 593">
          <a:extLst>
            <a:ext uri="{FF2B5EF4-FFF2-40B4-BE49-F238E27FC236}">
              <a16:creationId xmlns:a16="http://schemas.microsoft.com/office/drawing/2014/main" id="{930D6677-C603-4CD4-8B03-D6785715294E}"/>
            </a:ext>
          </a:extLst>
        </xdr:cNvPr>
        <xdr:cNvSpPr/>
      </xdr:nvSpPr>
      <xdr:spPr>
        <a:xfrm>
          <a:off x="21272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81229</xdr:rowOff>
    </xdr:from>
    <xdr:to>
      <xdr:col>116</xdr:col>
      <xdr:colOff>63500</xdr:colOff>
      <xdr:row>39</xdr:row>
      <xdr:rowOff>94945</xdr:rowOff>
    </xdr:to>
    <xdr:cxnSp macro="">
      <xdr:nvCxnSpPr>
        <xdr:cNvPr id="595" name="直線コネクタ 594">
          <a:extLst>
            <a:ext uri="{FF2B5EF4-FFF2-40B4-BE49-F238E27FC236}">
              <a16:creationId xmlns:a16="http://schemas.microsoft.com/office/drawing/2014/main" id="{AE608210-FB11-4FE3-A8E0-8DC6CB3EC0EC}"/>
            </a:ext>
          </a:extLst>
        </xdr:cNvPr>
        <xdr:cNvCxnSpPr/>
      </xdr:nvCxnSpPr>
      <xdr:spPr>
        <a:xfrm flipV="1">
          <a:off x="21323300" y="676777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56032</xdr:rowOff>
    </xdr:from>
    <xdr:to>
      <xdr:col>107</xdr:col>
      <xdr:colOff>101600</xdr:colOff>
      <xdr:row>39</xdr:row>
      <xdr:rowOff>157632</xdr:rowOff>
    </xdr:to>
    <xdr:sp macro="" textlink="">
      <xdr:nvSpPr>
        <xdr:cNvPr id="596" name="楕円 595">
          <a:extLst>
            <a:ext uri="{FF2B5EF4-FFF2-40B4-BE49-F238E27FC236}">
              <a16:creationId xmlns:a16="http://schemas.microsoft.com/office/drawing/2014/main" id="{7245EB28-B172-42DF-8D1A-DBA7F91BABDB}"/>
            </a:ext>
          </a:extLst>
        </xdr:cNvPr>
        <xdr:cNvSpPr/>
      </xdr:nvSpPr>
      <xdr:spPr>
        <a:xfrm>
          <a:off x="20383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94945</xdr:rowOff>
    </xdr:from>
    <xdr:to>
      <xdr:col>111</xdr:col>
      <xdr:colOff>177800</xdr:colOff>
      <xdr:row>39</xdr:row>
      <xdr:rowOff>106832</xdr:rowOff>
    </xdr:to>
    <xdr:cxnSp macro="">
      <xdr:nvCxnSpPr>
        <xdr:cNvPr id="597" name="直線コネクタ 596">
          <a:extLst>
            <a:ext uri="{FF2B5EF4-FFF2-40B4-BE49-F238E27FC236}">
              <a16:creationId xmlns:a16="http://schemas.microsoft.com/office/drawing/2014/main" id="{BC152FFB-15E7-44D5-B2F1-D6D1AA1C423C}"/>
            </a:ext>
          </a:extLst>
        </xdr:cNvPr>
        <xdr:cNvCxnSpPr/>
      </xdr:nvCxnSpPr>
      <xdr:spPr>
        <a:xfrm flipV="1">
          <a:off x="20434300" y="67814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67920</xdr:rowOff>
    </xdr:from>
    <xdr:to>
      <xdr:col>102</xdr:col>
      <xdr:colOff>165100</xdr:colOff>
      <xdr:row>39</xdr:row>
      <xdr:rowOff>169520</xdr:rowOff>
    </xdr:to>
    <xdr:sp macro="" textlink="">
      <xdr:nvSpPr>
        <xdr:cNvPr id="598" name="楕円 597">
          <a:extLst>
            <a:ext uri="{FF2B5EF4-FFF2-40B4-BE49-F238E27FC236}">
              <a16:creationId xmlns:a16="http://schemas.microsoft.com/office/drawing/2014/main" id="{C4796802-3DC2-4193-90BB-3C868A255563}"/>
            </a:ext>
          </a:extLst>
        </xdr:cNvPr>
        <xdr:cNvSpPr/>
      </xdr:nvSpPr>
      <xdr:spPr>
        <a:xfrm>
          <a:off x="19494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106832</xdr:rowOff>
    </xdr:from>
    <xdr:to>
      <xdr:col>107</xdr:col>
      <xdr:colOff>50800</xdr:colOff>
      <xdr:row>39</xdr:row>
      <xdr:rowOff>118720</xdr:rowOff>
    </xdr:to>
    <xdr:cxnSp macro="">
      <xdr:nvCxnSpPr>
        <xdr:cNvPr id="599" name="直線コネクタ 598">
          <a:extLst>
            <a:ext uri="{FF2B5EF4-FFF2-40B4-BE49-F238E27FC236}">
              <a16:creationId xmlns:a16="http://schemas.microsoft.com/office/drawing/2014/main" id="{7D9267C7-9747-40D4-8650-918CE18FE557}"/>
            </a:ext>
          </a:extLst>
        </xdr:cNvPr>
        <xdr:cNvCxnSpPr/>
      </xdr:nvCxnSpPr>
      <xdr:spPr>
        <a:xfrm flipV="1">
          <a:off x="19545300" y="679338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600" name="楕円 599">
          <a:extLst>
            <a:ext uri="{FF2B5EF4-FFF2-40B4-BE49-F238E27FC236}">
              <a16:creationId xmlns:a16="http://schemas.microsoft.com/office/drawing/2014/main" id="{5620ED8C-3752-4A14-AA05-9CFE54045C30}"/>
            </a:ext>
          </a:extLst>
        </xdr:cNvPr>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118720</xdr:rowOff>
    </xdr:from>
    <xdr:to>
      <xdr:col>102</xdr:col>
      <xdr:colOff>114300</xdr:colOff>
      <xdr:row>39</xdr:row>
      <xdr:rowOff>128778</xdr:rowOff>
    </xdr:to>
    <xdr:cxnSp macro="">
      <xdr:nvCxnSpPr>
        <xdr:cNvPr id="601" name="直線コネクタ 600">
          <a:extLst>
            <a:ext uri="{FF2B5EF4-FFF2-40B4-BE49-F238E27FC236}">
              <a16:creationId xmlns:a16="http://schemas.microsoft.com/office/drawing/2014/main" id="{6A288B30-5E92-433A-967D-16AE6101B684}"/>
            </a:ext>
          </a:extLst>
        </xdr:cNvPr>
        <xdr:cNvCxnSpPr/>
      </xdr:nvCxnSpPr>
      <xdr:spPr>
        <a:xfrm flipV="1">
          <a:off x="18656300" y="68052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5CBE77A8-C90C-45E9-A5D2-D0BA5BC413A5}"/>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3DE86919-E2A9-44C0-BD99-7914F57A3F1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C9AE941E-1242-4257-A15F-E38817337B8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ADC8041C-9AA8-4F38-85E9-B0629DE8DD3F}"/>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162272</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AE6FAD71-C829-4F2E-9381-B21A2BE44CB5}"/>
            </a:ext>
          </a:extLst>
        </xdr:cNvPr>
        <xdr:cNvSpPr txBox="1"/>
      </xdr:nvSpPr>
      <xdr:spPr>
        <a:xfrm>
          <a:off x="210757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148759</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91383AAF-5659-4060-B428-444886CDF829}"/>
            </a:ext>
          </a:extLst>
        </xdr:cNvPr>
        <xdr:cNvSpPr txBox="1"/>
      </xdr:nvSpPr>
      <xdr:spPr>
        <a:xfrm>
          <a:off x="20199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14597</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A223D076-BC94-4AD3-9CF1-229A899BA030}"/>
            </a:ext>
          </a:extLst>
        </xdr:cNvPr>
        <xdr:cNvSpPr txBox="1"/>
      </xdr:nvSpPr>
      <xdr:spPr>
        <a:xfrm>
          <a:off x="19310427"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24655</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1EC74A72-3869-42D2-AB28-2834C4AE9D40}"/>
            </a:ext>
          </a:extLst>
        </xdr:cNvPr>
        <xdr:cNvSpPr txBox="1"/>
      </xdr:nvSpPr>
      <xdr:spPr>
        <a:xfrm>
          <a:off x="18421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3F8F67FE-0EEA-4F19-A16E-D8445C0278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6263C513-33C3-400A-B429-6A9541CD32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0CADB05-5359-4865-9AE5-D4A5D2039B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16B297-7236-4E1E-B8DF-03346779F4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9FA1F202-AAD8-4BEF-ADBA-4EA06E9BEE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C5A2FA7-C23D-4F4B-8578-976F458702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26CDD1F5-AE7A-40C0-AB75-B58A124E210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7D4BBFFA-DC6C-4C4C-9C9F-9FC7B95B4D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399C7C96-E9D0-4514-B2C8-09FA271BE2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BFA1C46C-41CC-4485-8002-AFEE0EEE26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70A3AD3-ED7F-445F-B077-3FAC608D01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CB25EDBB-45E1-403D-B741-605DEAB7617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5B1628D0-575F-4FC9-9D63-29B6FEB5168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8FD9FBA4-082C-4B48-881F-E69BE74044E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9AE0F296-E69D-4702-91F1-87576BA6664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F5563AE9-D158-4569-9150-CAFD6CC633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F5ED9D0-C182-4EDB-8F17-697685CEC2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42E78AC-CC61-48DC-9346-A41DE864E2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78BA8332-F51B-4E52-97D0-61AA8FE1BD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83E1A974-A4F4-42CE-8066-64858398E12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83183AD3-DA57-4E1F-AC02-7C0270EC7F0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15D6A6BA-4968-4CB7-970D-5675B5832C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9EAF7AA1-5829-4589-92FE-F10F5A16B7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3101745F-B59C-4CF1-B63E-25E35DF844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751FC751-6054-497B-90A2-DBC07EB59C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F4D748D3-0AB9-408D-9C77-EE39FEC4FA56}"/>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2B88E299-3529-43FF-BF4E-A1466A34B30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176F8ECF-CA4A-4B4A-B6A6-53231786BE2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DF747C2D-0438-4890-A84C-318EE72312EF}"/>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790E2EAE-AF81-4E9B-A9BC-C4D5B7B6464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18951660-9CCF-47CE-AA3A-8D0DECE7D578}"/>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55C689DD-486D-4F0A-8C22-F90A2E3BDA7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7201466A-2F18-4ED0-B2B1-EFECA37C941C}"/>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5085D65A-6B87-4AB8-9D00-B92E3376230B}"/>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8657DD94-5294-4A9E-8FD5-E7D1C847D8C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645" name="フローチャート: 判断 644">
          <a:extLst>
            <a:ext uri="{FF2B5EF4-FFF2-40B4-BE49-F238E27FC236}">
              <a16:creationId xmlns:a16="http://schemas.microsoft.com/office/drawing/2014/main" id="{617ED244-57B8-4422-A7E0-2AD93E480E76}"/>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138A417-0E46-45A1-9474-60D4291BC4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4494A3B-319F-4F27-ABE6-6FB2A72675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7D0D07A-1C85-4118-859E-930540D4DE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7B2F252-FDDC-4273-8EBB-9197F7F224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9F16185-5A20-48F0-9538-E482560105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51" name="楕円 650">
          <a:extLst>
            <a:ext uri="{FF2B5EF4-FFF2-40B4-BE49-F238E27FC236}">
              <a16:creationId xmlns:a16="http://schemas.microsoft.com/office/drawing/2014/main" id="{B093C594-AE6F-41C0-AC22-7753DD4724F1}"/>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17A90943-BC05-48B3-A74D-6F169CF2DBEF}"/>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53" name="楕円 652">
          <a:extLst>
            <a:ext uri="{FF2B5EF4-FFF2-40B4-BE49-F238E27FC236}">
              <a16:creationId xmlns:a16="http://schemas.microsoft.com/office/drawing/2014/main" id="{6F83FC7C-88D8-45B5-B368-FF59516B99E9}"/>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4899</xdr:rowOff>
    </xdr:to>
    <xdr:cxnSp macro="">
      <xdr:nvCxnSpPr>
        <xdr:cNvPr id="654" name="直線コネクタ 653">
          <a:extLst>
            <a:ext uri="{FF2B5EF4-FFF2-40B4-BE49-F238E27FC236}">
              <a16:creationId xmlns:a16="http://schemas.microsoft.com/office/drawing/2014/main" id="{B595A734-6BDE-44ED-8006-578CA3DE13C5}"/>
            </a:ext>
          </a:extLst>
        </xdr:cNvPr>
        <xdr:cNvCxnSpPr/>
      </xdr:nvCxnSpPr>
      <xdr:spPr>
        <a:xfrm>
          <a:off x="15481300" y="100812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45538</xdr:rowOff>
    </xdr:from>
    <xdr:to>
      <xdr:col>76</xdr:col>
      <xdr:colOff>165100</xdr:colOff>
      <xdr:row>58</xdr:row>
      <xdr:rowOff>147138</xdr:rowOff>
    </xdr:to>
    <xdr:sp macro="" textlink="">
      <xdr:nvSpPr>
        <xdr:cNvPr id="655" name="楕円 654">
          <a:extLst>
            <a:ext uri="{FF2B5EF4-FFF2-40B4-BE49-F238E27FC236}">
              <a16:creationId xmlns:a16="http://schemas.microsoft.com/office/drawing/2014/main" id="{517FD758-5841-4EBF-962B-86E551F22623}"/>
            </a:ext>
          </a:extLst>
        </xdr:cNvPr>
        <xdr:cNvSpPr/>
      </xdr:nvSpPr>
      <xdr:spPr>
        <a:xfrm>
          <a:off x="14541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96338</xdr:rowOff>
    </xdr:from>
    <xdr:to>
      <xdr:col>81</xdr:col>
      <xdr:colOff>50800</xdr:colOff>
      <xdr:row>58</xdr:row>
      <xdr:rowOff>137160</xdr:rowOff>
    </xdr:to>
    <xdr:cxnSp macro="">
      <xdr:nvCxnSpPr>
        <xdr:cNvPr id="656" name="直線コネクタ 655">
          <a:extLst>
            <a:ext uri="{FF2B5EF4-FFF2-40B4-BE49-F238E27FC236}">
              <a16:creationId xmlns:a16="http://schemas.microsoft.com/office/drawing/2014/main" id="{14B916E8-F418-4E9D-919E-11D5522469B5}"/>
            </a:ext>
          </a:extLst>
        </xdr:cNvPr>
        <xdr:cNvCxnSpPr/>
      </xdr:nvCxnSpPr>
      <xdr:spPr>
        <a:xfrm>
          <a:off x="14592300" y="100404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57" name="楕円 656">
          <a:extLst>
            <a:ext uri="{FF2B5EF4-FFF2-40B4-BE49-F238E27FC236}">
              <a16:creationId xmlns:a16="http://schemas.microsoft.com/office/drawing/2014/main" id="{A4A80CF4-A1D1-4D71-A68A-8680B93A266C}"/>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96338</xdr:rowOff>
    </xdr:to>
    <xdr:cxnSp macro="">
      <xdr:nvCxnSpPr>
        <xdr:cNvPr id="658" name="直線コネクタ 657">
          <a:extLst>
            <a:ext uri="{FF2B5EF4-FFF2-40B4-BE49-F238E27FC236}">
              <a16:creationId xmlns:a16="http://schemas.microsoft.com/office/drawing/2014/main" id="{3B4526B6-6CD1-4774-96CA-AC5F8DCB04C6}"/>
            </a:ext>
          </a:extLst>
        </xdr:cNvPr>
        <xdr:cNvCxnSpPr/>
      </xdr:nvCxnSpPr>
      <xdr:spPr>
        <a:xfrm>
          <a:off x="13703300" y="100012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47172</xdr:rowOff>
    </xdr:from>
    <xdr:to>
      <xdr:col>67</xdr:col>
      <xdr:colOff>101600</xdr:colOff>
      <xdr:row>58</xdr:row>
      <xdr:rowOff>148772</xdr:rowOff>
    </xdr:to>
    <xdr:sp macro="" textlink="">
      <xdr:nvSpPr>
        <xdr:cNvPr id="659" name="楕円 658">
          <a:extLst>
            <a:ext uri="{FF2B5EF4-FFF2-40B4-BE49-F238E27FC236}">
              <a16:creationId xmlns:a16="http://schemas.microsoft.com/office/drawing/2014/main" id="{8B5F9249-41AA-45C7-95B5-CB4ABA8ED7A2}"/>
            </a:ext>
          </a:extLst>
        </xdr:cNvPr>
        <xdr:cNvSpPr/>
      </xdr:nvSpPr>
      <xdr:spPr>
        <a:xfrm>
          <a:off x="12763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97972</xdr:rowOff>
    </xdr:to>
    <xdr:cxnSp macro="">
      <xdr:nvCxnSpPr>
        <xdr:cNvPr id="660" name="直線コネクタ 659">
          <a:extLst>
            <a:ext uri="{FF2B5EF4-FFF2-40B4-BE49-F238E27FC236}">
              <a16:creationId xmlns:a16="http://schemas.microsoft.com/office/drawing/2014/main" id="{41764339-2B77-4E92-BDA5-91FC5303B2C1}"/>
            </a:ext>
          </a:extLst>
        </xdr:cNvPr>
        <xdr:cNvCxnSpPr/>
      </xdr:nvCxnSpPr>
      <xdr:spPr>
        <a:xfrm flipV="1">
          <a:off x="12814300" y="100012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FDE00C03-98E4-4B78-8B4F-C59831DE9F07}"/>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09568CAD-F2B9-4BF1-B771-B0D9B9DBDD76}"/>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id="{3DCD972A-8B8B-4C19-8401-ADDBFC372E98}"/>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664" name="n_4aveValue【学校施設】&#10;有形固定資産減価償却率">
          <a:extLst>
            <a:ext uri="{FF2B5EF4-FFF2-40B4-BE49-F238E27FC236}">
              <a16:creationId xmlns:a16="http://schemas.microsoft.com/office/drawing/2014/main" id="{5CC9D884-942C-43D1-BC06-C7012B0CDA28}"/>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665" name="n_1mainValue【学校施設】&#10;有形固定資産減価償却率">
          <a:extLst>
            <a:ext uri="{FF2B5EF4-FFF2-40B4-BE49-F238E27FC236}">
              <a16:creationId xmlns:a16="http://schemas.microsoft.com/office/drawing/2014/main" id="{F88FB88A-4308-4F6A-9474-B94C0666C5CC}"/>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163665</xdr:rowOff>
    </xdr:from>
    <xdr:ext cx="405111" cy="259045"/>
    <xdr:sp macro="" textlink="">
      <xdr:nvSpPr>
        <xdr:cNvPr id="666" name="n_2mainValue【学校施設】&#10;有形固定資産減価償却率">
          <a:extLst>
            <a:ext uri="{FF2B5EF4-FFF2-40B4-BE49-F238E27FC236}">
              <a16:creationId xmlns:a16="http://schemas.microsoft.com/office/drawing/2014/main" id="{DDFCE6CD-0A10-459C-9F7A-C4A96F9A7555}"/>
            </a:ext>
          </a:extLst>
        </xdr:cNvPr>
        <xdr:cNvSpPr txBox="1"/>
      </xdr:nvSpPr>
      <xdr:spPr>
        <a:xfrm>
          <a:off x="14389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67" name="n_3mainValue【学校施設】&#10;有形固定資産減価償却率">
          <a:extLst>
            <a:ext uri="{FF2B5EF4-FFF2-40B4-BE49-F238E27FC236}">
              <a16:creationId xmlns:a16="http://schemas.microsoft.com/office/drawing/2014/main" id="{0D88E56E-3D03-4225-8C9F-2B30B9236001}"/>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165299</xdr:rowOff>
    </xdr:from>
    <xdr:ext cx="405111" cy="259045"/>
    <xdr:sp macro="" textlink="">
      <xdr:nvSpPr>
        <xdr:cNvPr id="668" name="n_4mainValue【学校施設】&#10;有形固定資産減価償却率">
          <a:extLst>
            <a:ext uri="{FF2B5EF4-FFF2-40B4-BE49-F238E27FC236}">
              <a16:creationId xmlns:a16="http://schemas.microsoft.com/office/drawing/2014/main" id="{8A07F20E-29E2-46A4-A52B-53362D1D911F}"/>
            </a:ext>
          </a:extLst>
        </xdr:cNvPr>
        <xdr:cNvSpPr txBox="1"/>
      </xdr:nvSpPr>
      <xdr:spPr>
        <a:xfrm>
          <a:off x="12611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165BF659-AB9A-4892-ADE9-CAE5B442B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5D2AFC7-1F04-4C7C-ACCF-BAB31CF7C4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9B5CE1DC-56CE-4283-8DBA-38A1D8B353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A9386469-5256-4FD0-8F95-A96EC3D666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FB52F077-FA08-4AA5-8FD0-F676DDBD8B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6C80AC01-E5E7-432C-A319-6E006BB975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31A6A75-B4F7-4136-8E34-B3B3C04C61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0EB6A95-1485-4010-9993-9C48529A1C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D120F8AB-EB90-45DD-8A60-F7AEACCC01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9E548F8-647F-4CD7-AE95-BEB3C93C74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491F5B20-EFCC-43C5-9275-BBB84284392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4A6A0360-C44F-4351-93BB-4C0F7D8283A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672C7B42-91D5-4190-ADF5-521DA95E29E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65F3BB1B-C424-43C8-BBBE-3E9DF74BC68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1EE76E81-68C9-49ED-B956-9C1BD2064A2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65B7F38C-A718-4C65-BBF7-62F0F4972DE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3429F4E8-8DC4-41E7-8730-1B0D427D0BD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74643DF0-5F44-42FC-B65C-B8EB1C4B031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95034A6E-094E-4384-8D2B-4EA78DA21D6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DB11BA2E-8C64-48F8-ACE1-BDE11689746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6D54B881-9946-4058-B1A9-CC26C8D2EC6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A5DCA20D-5DD4-4892-93F9-4FB11596A64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37501048-F7C1-4C54-957D-225424D6AF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1D8E2CD1-1787-4092-841D-773693E669C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206473D4-EDD1-45EE-8086-A86086E19A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AAACA2EB-FB13-4A29-80EA-41E24E4BC98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645CA4EE-FF41-422F-94C1-1618F496962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6A45C7D2-6A97-4AB3-B149-EBDD0609D0B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1BD8539C-EE17-4581-B201-90B36A19F1B1}"/>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726D1789-81CA-4BA2-AD5F-46598E511AA4}"/>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9" name="【学校施設】&#10;一人当たり面積平均値テキスト">
          <a:extLst>
            <a:ext uri="{FF2B5EF4-FFF2-40B4-BE49-F238E27FC236}">
              <a16:creationId xmlns:a16="http://schemas.microsoft.com/office/drawing/2014/main" id="{3B043563-4E5B-41F6-B0BD-5A6DDB79201C}"/>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F0404BE8-560D-4572-AA85-1A158C7718FE}"/>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E81B5FD6-CFC0-4B9E-809D-43C4542B449F}"/>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45D3C4C3-2E10-4085-B817-CCCF7925167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CC2F5526-3C4B-4E45-818F-491D301A11D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704" name="フローチャート: 判断 703">
          <a:extLst>
            <a:ext uri="{FF2B5EF4-FFF2-40B4-BE49-F238E27FC236}">
              <a16:creationId xmlns:a16="http://schemas.microsoft.com/office/drawing/2014/main" id="{F2CBA2DD-B933-4487-9F64-2997D1A59033}"/>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7F43726-D7A6-4A3E-98A6-75D188ECC3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7A59765-4F00-4220-AEB7-773314105D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2141E64-B376-46A4-BC43-B8D12121CC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11ECECE-2D44-4FA2-ABC4-936D04FFEA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C408F26-B909-4A43-8EFA-9D622F4FCF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103505</xdr:rowOff>
    </xdr:from>
    <xdr:to>
      <xdr:col>116</xdr:col>
      <xdr:colOff>114300</xdr:colOff>
      <xdr:row>64</xdr:row>
      <xdr:rowOff>33655</xdr:rowOff>
    </xdr:to>
    <xdr:sp macro="" textlink="">
      <xdr:nvSpPr>
        <xdr:cNvPr id="710" name="楕円 709">
          <a:extLst>
            <a:ext uri="{FF2B5EF4-FFF2-40B4-BE49-F238E27FC236}">
              <a16:creationId xmlns:a16="http://schemas.microsoft.com/office/drawing/2014/main" id="{A3EF250E-6166-4DFE-B2B3-466C8ADBA4B1}"/>
            </a:ext>
          </a:extLst>
        </xdr:cNvPr>
        <xdr:cNvSpPr/>
      </xdr:nvSpPr>
      <xdr:spPr>
        <a:xfrm>
          <a:off x="221107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62882</xdr:rowOff>
    </xdr:from>
    <xdr:ext cx="469744" cy="259045"/>
    <xdr:sp macro="" textlink="">
      <xdr:nvSpPr>
        <xdr:cNvPr id="711" name="【学校施設】&#10;一人当たり面積該当値テキスト">
          <a:extLst>
            <a:ext uri="{FF2B5EF4-FFF2-40B4-BE49-F238E27FC236}">
              <a16:creationId xmlns:a16="http://schemas.microsoft.com/office/drawing/2014/main" id="{45DF02B9-7997-4F23-8ADC-A12678487321}"/>
            </a:ext>
          </a:extLst>
        </xdr:cNvPr>
        <xdr:cNvSpPr txBox="1"/>
      </xdr:nvSpPr>
      <xdr:spPr>
        <a:xfrm>
          <a:off x="22199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108436</xdr:rowOff>
    </xdr:from>
    <xdr:to>
      <xdr:col>112</xdr:col>
      <xdr:colOff>38100</xdr:colOff>
      <xdr:row>64</xdr:row>
      <xdr:rowOff>38586</xdr:rowOff>
    </xdr:to>
    <xdr:sp macro="" textlink="">
      <xdr:nvSpPr>
        <xdr:cNvPr id="712" name="楕円 711">
          <a:extLst>
            <a:ext uri="{FF2B5EF4-FFF2-40B4-BE49-F238E27FC236}">
              <a16:creationId xmlns:a16="http://schemas.microsoft.com/office/drawing/2014/main" id="{84FFDC72-58BB-4C8F-9902-34F3ED4F4ACE}"/>
            </a:ext>
          </a:extLst>
        </xdr:cNvPr>
        <xdr:cNvSpPr/>
      </xdr:nvSpPr>
      <xdr:spPr>
        <a:xfrm>
          <a:off x="21272500" y="10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154305</xdr:rowOff>
    </xdr:from>
    <xdr:to>
      <xdr:col>116</xdr:col>
      <xdr:colOff>63500</xdr:colOff>
      <xdr:row>63</xdr:row>
      <xdr:rowOff>159236</xdr:rowOff>
    </xdr:to>
    <xdr:cxnSp macro="">
      <xdr:nvCxnSpPr>
        <xdr:cNvPr id="713" name="直線コネクタ 712">
          <a:extLst>
            <a:ext uri="{FF2B5EF4-FFF2-40B4-BE49-F238E27FC236}">
              <a16:creationId xmlns:a16="http://schemas.microsoft.com/office/drawing/2014/main" id="{CFCEB5B3-F585-47E6-8422-1908461ED2A3}"/>
            </a:ext>
          </a:extLst>
        </xdr:cNvPr>
        <xdr:cNvCxnSpPr/>
      </xdr:nvCxnSpPr>
      <xdr:spPr>
        <a:xfrm flipV="1">
          <a:off x="21323300" y="10955655"/>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112975</xdr:rowOff>
    </xdr:from>
    <xdr:to>
      <xdr:col>107</xdr:col>
      <xdr:colOff>101600</xdr:colOff>
      <xdr:row>64</xdr:row>
      <xdr:rowOff>43125</xdr:rowOff>
    </xdr:to>
    <xdr:sp macro="" textlink="">
      <xdr:nvSpPr>
        <xdr:cNvPr id="714" name="楕円 713">
          <a:extLst>
            <a:ext uri="{FF2B5EF4-FFF2-40B4-BE49-F238E27FC236}">
              <a16:creationId xmlns:a16="http://schemas.microsoft.com/office/drawing/2014/main" id="{A469C0C0-DFD7-4646-8C6B-A7E02F99E172}"/>
            </a:ext>
          </a:extLst>
        </xdr:cNvPr>
        <xdr:cNvSpPr/>
      </xdr:nvSpPr>
      <xdr:spPr>
        <a:xfrm>
          <a:off x="20383500" y="109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159236</xdr:rowOff>
    </xdr:from>
    <xdr:to>
      <xdr:col>111</xdr:col>
      <xdr:colOff>177800</xdr:colOff>
      <xdr:row>63</xdr:row>
      <xdr:rowOff>163775</xdr:rowOff>
    </xdr:to>
    <xdr:cxnSp macro="">
      <xdr:nvCxnSpPr>
        <xdr:cNvPr id="715" name="直線コネクタ 714">
          <a:extLst>
            <a:ext uri="{FF2B5EF4-FFF2-40B4-BE49-F238E27FC236}">
              <a16:creationId xmlns:a16="http://schemas.microsoft.com/office/drawing/2014/main" id="{C6A47EF0-DCBB-46C5-AF27-EEA09DD55ED0}"/>
            </a:ext>
          </a:extLst>
        </xdr:cNvPr>
        <xdr:cNvCxnSpPr/>
      </xdr:nvCxnSpPr>
      <xdr:spPr>
        <a:xfrm flipV="1">
          <a:off x="20434300" y="1096058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117482</xdr:rowOff>
    </xdr:from>
    <xdr:to>
      <xdr:col>102</xdr:col>
      <xdr:colOff>165100</xdr:colOff>
      <xdr:row>64</xdr:row>
      <xdr:rowOff>47632</xdr:rowOff>
    </xdr:to>
    <xdr:sp macro="" textlink="">
      <xdr:nvSpPr>
        <xdr:cNvPr id="716" name="楕円 715">
          <a:extLst>
            <a:ext uri="{FF2B5EF4-FFF2-40B4-BE49-F238E27FC236}">
              <a16:creationId xmlns:a16="http://schemas.microsoft.com/office/drawing/2014/main" id="{FB7FE4E9-08E5-400D-BC7D-C292D40CA023}"/>
            </a:ext>
          </a:extLst>
        </xdr:cNvPr>
        <xdr:cNvSpPr/>
      </xdr:nvSpPr>
      <xdr:spPr>
        <a:xfrm>
          <a:off x="19494500" y="109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163775</xdr:rowOff>
    </xdr:from>
    <xdr:to>
      <xdr:col>107</xdr:col>
      <xdr:colOff>50800</xdr:colOff>
      <xdr:row>63</xdr:row>
      <xdr:rowOff>168282</xdr:rowOff>
    </xdr:to>
    <xdr:cxnSp macro="">
      <xdr:nvCxnSpPr>
        <xdr:cNvPr id="717" name="直線コネクタ 716">
          <a:extLst>
            <a:ext uri="{FF2B5EF4-FFF2-40B4-BE49-F238E27FC236}">
              <a16:creationId xmlns:a16="http://schemas.microsoft.com/office/drawing/2014/main" id="{2D39C354-3A32-4435-8100-0EE4846DB90B}"/>
            </a:ext>
          </a:extLst>
        </xdr:cNvPr>
        <xdr:cNvCxnSpPr/>
      </xdr:nvCxnSpPr>
      <xdr:spPr>
        <a:xfrm flipV="1">
          <a:off x="19545300" y="109651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155430</xdr:rowOff>
    </xdr:from>
    <xdr:to>
      <xdr:col>98</xdr:col>
      <xdr:colOff>38100</xdr:colOff>
      <xdr:row>62</xdr:row>
      <xdr:rowOff>85580</xdr:rowOff>
    </xdr:to>
    <xdr:sp macro="" textlink="">
      <xdr:nvSpPr>
        <xdr:cNvPr id="718" name="楕円 717">
          <a:extLst>
            <a:ext uri="{FF2B5EF4-FFF2-40B4-BE49-F238E27FC236}">
              <a16:creationId xmlns:a16="http://schemas.microsoft.com/office/drawing/2014/main" id="{7C73B628-66A1-4077-BF55-77C6D32ECD63}"/>
            </a:ext>
          </a:extLst>
        </xdr:cNvPr>
        <xdr:cNvSpPr/>
      </xdr:nvSpPr>
      <xdr:spPr>
        <a:xfrm>
          <a:off x="18605500" y="106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34780</xdr:rowOff>
    </xdr:from>
    <xdr:to>
      <xdr:col>102</xdr:col>
      <xdr:colOff>114300</xdr:colOff>
      <xdr:row>63</xdr:row>
      <xdr:rowOff>168282</xdr:rowOff>
    </xdr:to>
    <xdr:cxnSp macro="">
      <xdr:nvCxnSpPr>
        <xdr:cNvPr id="719" name="直線コネクタ 718">
          <a:extLst>
            <a:ext uri="{FF2B5EF4-FFF2-40B4-BE49-F238E27FC236}">
              <a16:creationId xmlns:a16="http://schemas.microsoft.com/office/drawing/2014/main" id="{7D0ABB4E-D9A7-4B9B-B479-EADCD9FB5894}"/>
            </a:ext>
          </a:extLst>
        </xdr:cNvPr>
        <xdr:cNvCxnSpPr/>
      </xdr:nvCxnSpPr>
      <xdr:spPr>
        <a:xfrm>
          <a:off x="18656300" y="10664680"/>
          <a:ext cx="889000" cy="3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20" name="n_1aveValue【学校施設】&#10;一人当たり面積">
          <a:extLst>
            <a:ext uri="{FF2B5EF4-FFF2-40B4-BE49-F238E27FC236}">
              <a16:creationId xmlns:a16="http://schemas.microsoft.com/office/drawing/2014/main" id="{4DC6602C-B464-4247-B0CB-9EC06B7732C3}"/>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21" name="n_2aveValue【学校施設】&#10;一人当たり面積">
          <a:extLst>
            <a:ext uri="{FF2B5EF4-FFF2-40B4-BE49-F238E27FC236}">
              <a16:creationId xmlns:a16="http://schemas.microsoft.com/office/drawing/2014/main" id="{4430356D-3B8D-4238-B4A6-3B034389B17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EB7AE0C0-4A03-4560-A8CF-A9E80A4FC682}"/>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27688</xdr:rowOff>
    </xdr:from>
    <xdr:ext cx="469744" cy="259045"/>
    <xdr:sp macro="" textlink="">
      <xdr:nvSpPr>
        <xdr:cNvPr id="723" name="n_4aveValue【学校施設】&#10;一人当たり面積">
          <a:extLst>
            <a:ext uri="{FF2B5EF4-FFF2-40B4-BE49-F238E27FC236}">
              <a16:creationId xmlns:a16="http://schemas.microsoft.com/office/drawing/2014/main" id="{3EA21EF3-8093-40C2-A7FB-AE252F866028}"/>
            </a:ext>
          </a:extLst>
        </xdr:cNvPr>
        <xdr:cNvSpPr txBox="1"/>
      </xdr:nvSpPr>
      <xdr:spPr>
        <a:xfrm>
          <a:off x="18421427" y="110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55113</xdr:rowOff>
    </xdr:from>
    <xdr:ext cx="469744" cy="259045"/>
    <xdr:sp macro="" textlink="">
      <xdr:nvSpPr>
        <xdr:cNvPr id="724" name="n_1mainValue【学校施設】&#10;一人当たり面積">
          <a:extLst>
            <a:ext uri="{FF2B5EF4-FFF2-40B4-BE49-F238E27FC236}">
              <a16:creationId xmlns:a16="http://schemas.microsoft.com/office/drawing/2014/main" id="{9883827D-47F2-4CB9-9316-F7A82934E303}"/>
            </a:ext>
          </a:extLst>
        </xdr:cNvPr>
        <xdr:cNvSpPr txBox="1"/>
      </xdr:nvSpPr>
      <xdr:spPr>
        <a:xfrm>
          <a:off x="21075727" y="106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34252</xdr:rowOff>
    </xdr:from>
    <xdr:ext cx="469744" cy="259045"/>
    <xdr:sp macro="" textlink="">
      <xdr:nvSpPr>
        <xdr:cNvPr id="725" name="n_2mainValue【学校施設】&#10;一人当たり面積">
          <a:extLst>
            <a:ext uri="{FF2B5EF4-FFF2-40B4-BE49-F238E27FC236}">
              <a16:creationId xmlns:a16="http://schemas.microsoft.com/office/drawing/2014/main" id="{DAB08680-52CD-47B6-91BB-12FA269BEE10}"/>
            </a:ext>
          </a:extLst>
        </xdr:cNvPr>
        <xdr:cNvSpPr txBox="1"/>
      </xdr:nvSpPr>
      <xdr:spPr>
        <a:xfrm>
          <a:off x="20199427" y="110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38759</xdr:rowOff>
    </xdr:from>
    <xdr:ext cx="469744" cy="259045"/>
    <xdr:sp macro="" textlink="">
      <xdr:nvSpPr>
        <xdr:cNvPr id="726" name="n_3mainValue【学校施設】&#10;一人当たり面積">
          <a:extLst>
            <a:ext uri="{FF2B5EF4-FFF2-40B4-BE49-F238E27FC236}">
              <a16:creationId xmlns:a16="http://schemas.microsoft.com/office/drawing/2014/main" id="{8570E69D-9844-402B-8620-BCAEBAE5327C}"/>
            </a:ext>
          </a:extLst>
        </xdr:cNvPr>
        <xdr:cNvSpPr txBox="1"/>
      </xdr:nvSpPr>
      <xdr:spPr>
        <a:xfrm>
          <a:off x="19310427" y="1101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60</xdr:row>
      <xdr:rowOff>102107</xdr:rowOff>
    </xdr:from>
    <xdr:ext cx="534377" cy="259045"/>
    <xdr:sp macro="" textlink="">
      <xdr:nvSpPr>
        <xdr:cNvPr id="727" name="n_4mainValue【学校施設】&#10;一人当たり面積">
          <a:extLst>
            <a:ext uri="{FF2B5EF4-FFF2-40B4-BE49-F238E27FC236}">
              <a16:creationId xmlns:a16="http://schemas.microsoft.com/office/drawing/2014/main" id="{7E72DA72-18DB-4871-B790-F09586690180}"/>
            </a:ext>
          </a:extLst>
        </xdr:cNvPr>
        <xdr:cNvSpPr txBox="1"/>
      </xdr:nvSpPr>
      <xdr:spPr>
        <a:xfrm>
          <a:off x="18389111" y="103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BE7DFC8C-C0E2-40F9-BC00-87581286A2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75459886-1F6C-45B9-975D-E2E56A9DE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8D2D9B8D-3F22-426B-9FD4-AD63D98F7C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C3D2E9A-1328-4590-B688-B144CA77FB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6A3DA2FB-72B9-4909-A68C-742844CC8A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45B558AC-B6EC-4B92-BC8D-F13FA244F5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60BEBB46-002B-4929-B66E-4276E3CABE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50C27036-1345-44AD-9022-2CA44C9AB7F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44015706-7063-43AA-9E21-971861F678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E4EA5171-F6A6-474A-9031-51EAC5B147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2D3AB09D-4B2D-4DBF-BCF9-8AD65EDFAF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686E360B-7B12-4FC0-86C2-D4A98210E6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31A6ED5A-227A-4D58-A51F-C3368F1742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346F3BC8-DB62-4AFE-9C05-88840025B8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1D97E782-5C7A-4157-8D10-C389CFDB4B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696C8B6C-207B-4B8A-B331-BC4ED8B9F5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76B74872-5192-4144-BC7A-FADC5086F5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5B5F3C3B-58B8-456B-A66A-54F51E985F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7C54C699-F4C3-4DA8-8E6D-7BDF2AA57B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6B797427-2A4A-4FE9-B794-3DAAD24646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FEFE2EE8-6D07-4007-86AA-EC290F7889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8AD760C-AD2B-4F9E-85D1-1793CE2761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C6889E7E-9294-468E-9814-74474F0AE4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6754C285-2875-479F-A637-F6C73627F3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7BD3073B-5223-4EE1-A9C4-749E68997D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A351BBE1-4E93-4532-A207-ED7D60B7ED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BAF32FB6-3D5E-4E35-A8EC-DF6F44E9CB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C0EBE2F7-A71C-4E4F-A3A7-1165DFD161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87C3C108-4679-4AE5-AB4F-599DA885662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8B8D1CD3-FE17-4037-8CA2-56919175F2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D59ECD66-DDA6-48C0-917E-E5A03E09D0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4FF26E23-8133-4308-8594-B1F5EF22DE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5F3A37A6-1DEB-41F9-9E85-57C97296BD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EBA6B35A-519C-4CB7-8E59-5D6D80F62A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AAF01633-3A4E-49B6-9A76-A32DCEFD65D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FA16AB14-807D-4630-AEE5-EE7C53C3B4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7E6BCE9-41E5-422B-B4CB-A6B806099F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AB0CDD66-E570-4137-B7B2-08CCD12627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BE28143-79C8-4FF3-838A-24D761A65B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B5A6F835-B967-4AEC-8986-8CBFA22C179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66B76AC1-E5DB-4DDD-9841-753670973F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F1904E6E-536A-4BA9-97D2-B99FFC30C092}"/>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18DE8362-D041-434D-A8BA-54BA538F5E2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44970303-4B54-44D0-9C64-CD9BFCD2375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C4F071A0-545F-493C-82E3-5BA7AD3F342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A65B3695-3148-4881-8E1C-C890E25A399C}"/>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4" name="【公民館】&#10;有形固定資産減価償却率平均値テキスト">
          <a:extLst>
            <a:ext uri="{FF2B5EF4-FFF2-40B4-BE49-F238E27FC236}">
              <a16:creationId xmlns:a16="http://schemas.microsoft.com/office/drawing/2014/main" id="{C9FE0C96-A7E7-46D5-ABD8-97E7F8B1B5F5}"/>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90B88EB5-879E-4172-BFD8-D8D8BCB6016E}"/>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4B27DC9E-8861-4AD2-95E0-4E0BF936C0F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97B15960-282D-47A5-BBCF-4CC74D1DA35F}"/>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528CE41D-CA35-4E6D-944F-12C54EC869F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779" name="フローチャート: 判断 778">
          <a:extLst>
            <a:ext uri="{FF2B5EF4-FFF2-40B4-BE49-F238E27FC236}">
              <a16:creationId xmlns:a16="http://schemas.microsoft.com/office/drawing/2014/main" id="{67031124-71E8-4D03-A346-B4E4DB24D137}"/>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72BEFA1-56D5-40D9-BDA7-ECF47EFFFB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80929C6-0AD6-4639-A0B1-28005E10B3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1AE7431-FF34-488E-8940-7FCFDF1A18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66374D4-D16A-4213-A2E9-5105557F13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914F49F1-DB1C-46C3-9639-0AB2FEB642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5" name="楕円 784">
          <a:extLst>
            <a:ext uri="{FF2B5EF4-FFF2-40B4-BE49-F238E27FC236}">
              <a16:creationId xmlns:a16="http://schemas.microsoft.com/office/drawing/2014/main" id="{E6964538-8358-4C08-A00F-8D8248448D0C}"/>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6" name="【公民館】&#10;有形固定資産減価償却率該当値テキスト">
          <a:extLst>
            <a:ext uri="{FF2B5EF4-FFF2-40B4-BE49-F238E27FC236}">
              <a16:creationId xmlns:a16="http://schemas.microsoft.com/office/drawing/2014/main" id="{471F61F6-2E6A-43A8-9237-B5FE0D281449}"/>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7" name="楕円 786">
          <a:extLst>
            <a:ext uri="{FF2B5EF4-FFF2-40B4-BE49-F238E27FC236}">
              <a16:creationId xmlns:a16="http://schemas.microsoft.com/office/drawing/2014/main" id="{DEEAC59E-8461-45B9-BD9D-534DF9BE3671}"/>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8" name="直線コネクタ 787">
          <a:extLst>
            <a:ext uri="{FF2B5EF4-FFF2-40B4-BE49-F238E27FC236}">
              <a16:creationId xmlns:a16="http://schemas.microsoft.com/office/drawing/2014/main" id="{B4CEE99D-E7EE-484C-8001-FF1D72F06D6B}"/>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9" name="楕円 788">
          <a:extLst>
            <a:ext uri="{FF2B5EF4-FFF2-40B4-BE49-F238E27FC236}">
              <a16:creationId xmlns:a16="http://schemas.microsoft.com/office/drawing/2014/main" id="{F237B80E-563A-47D6-9EB7-795E53C49B4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90" name="直線コネクタ 789">
          <a:extLst>
            <a:ext uri="{FF2B5EF4-FFF2-40B4-BE49-F238E27FC236}">
              <a16:creationId xmlns:a16="http://schemas.microsoft.com/office/drawing/2014/main" id="{60A80796-0114-49DF-8EF1-944052FC642A}"/>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147864</xdr:rowOff>
    </xdr:from>
    <xdr:to>
      <xdr:col>72</xdr:col>
      <xdr:colOff>38100</xdr:colOff>
      <xdr:row>109</xdr:row>
      <xdr:rowOff>78014</xdr:rowOff>
    </xdr:to>
    <xdr:sp macro="" textlink="">
      <xdr:nvSpPr>
        <xdr:cNvPr id="791" name="楕円 790">
          <a:extLst>
            <a:ext uri="{FF2B5EF4-FFF2-40B4-BE49-F238E27FC236}">
              <a16:creationId xmlns:a16="http://schemas.microsoft.com/office/drawing/2014/main" id="{C10E5812-F844-4E74-9627-349A968CFF22}"/>
            </a:ext>
          </a:extLst>
        </xdr:cNvPr>
        <xdr:cNvSpPr/>
      </xdr:nvSpPr>
      <xdr:spPr>
        <a:xfrm>
          <a:off x="1365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27214</xdr:rowOff>
    </xdr:from>
    <xdr:to>
      <xdr:col>76</xdr:col>
      <xdr:colOff>114300</xdr:colOff>
      <xdr:row>109</xdr:row>
      <xdr:rowOff>35379</xdr:rowOff>
    </xdr:to>
    <xdr:cxnSp macro="">
      <xdr:nvCxnSpPr>
        <xdr:cNvPr id="792" name="直線コネクタ 791">
          <a:extLst>
            <a:ext uri="{FF2B5EF4-FFF2-40B4-BE49-F238E27FC236}">
              <a16:creationId xmlns:a16="http://schemas.microsoft.com/office/drawing/2014/main" id="{AC2C29F3-265B-4206-B848-6028837E82CB}"/>
            </a:ext>
          </a:extLst>
        </xdr:cNvPr>
        <xdr:cNvCxnSpPr/>
      </xdr:nvCxnSpPr>
      <xdr:spPr>
        <a:xfrm>
          <a:off x="13703300" y="187152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138068</xdr:rowOff>
    </xdr:from>
    <xdr:to>
      <xdr:col>67</xdr:col>
      <xdr:colOff>101600</xdr:colOff>
      <xdr:row>109</xdr:row>
      <xdr:rowOff>68218</xdr:rowOff>
    </xdr:to>
    <xdr:sp macro="" textlink="">
      <xdr:nvSpPr>
        <xdr:cNvPr id="793" name="楕円 792">
          <a:extLst>
            <a:ext uri="{FF2B5EF4-FFF2-40B4-BE49-F238E27FC236}">
              <a16:creationId xmlns:a16="http://schemas.microsoft.com/office/drawing/2014/main" id="{A3384DC9-4EAD-4EB9-A395-0399BE4B675E}"/>
            </a:ext>
          </a:extLst>
        </xdr:cNvPr>
        <xdr:cNvSpPr/>
      </xdr:nvSpPr>
      <xdr:spPr>
        <a:xfrm>
          <a:off x="12763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17418</xdr:rowOff>
    </xdr:from>
    <xdr:to>
      <xdr:col>71</xdr:col>
      <xdr:colOff>177800</xdr:colOff>
      <xdr:row>109</xdr:row>
      <xdr:rowOff>27214</xdr:rowOff>
    </xdr:to>
    <xdr:cxnSp macro="">
      <xdr:nvCxnSpPr>
        <xdr:cNvPr id="794" name="直線コネクタ 793">
          <a:extLst>
            <a:ext uri="{FF2B5EF4-FFF2-40B4-BE49-F238E27FC236}">
              <a16:creationId xmlns:a16="http://schemas.microsoft.com/office/drawing/2014/main" id="{9C11514E-605C-4CAA-8698-1F757368C9D8}"/>
            </a:ext>
          </a:extLst>
        </xdr:cNvPr>
        <xdr:cNvCxnSpPr/>
      </xdr:nvCxnSpPr>
      <xdr:spPr>
        <a:xfrm>
          <a:off x="12814300" y="187054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5" name="n_1aveValue【公民館】&#10;有形固定資産減価償却率">
          <a:extLst>
            <a:ext uri="{FF2B5EF4-FFF2-40B4-BE49-F238E27FC236}">
              <a16:creationId xmlns:a16="http://schemas.microsoft.com/office/drawing/2014/main" id="{5D9FB08C-E3BD-4EF7-8C89-A369687ED33F}"/>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6" name="n_2aveValue【公民館】&#10;有形固定資産減価償却率">
          <a:extLst>
            <a:ext uri="{FF2B5EF4-FFF2-40B4-BE49-F238E27FC236}">
              <a16:creationId xmlns:a16="http://schemas.microsoft.com/office/drawing/2014/main" id="{40C9CBE7-4D3B-47BD-87E9-F0B1A27260F1}"/>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7" name="n_3aveValue【公民館】&#10;有形固定資産減価償却率">
          <a:extLst>
            <a:ext uri="{FF2B5EF4-FFF2-40B4-BE49-F238E27FC236}">
              <a16:creationId xmlns:a16="http://schemas.microsoft.com/office/drawing/2014/main" id="{807D4634-4594-488F-AA46-9DD51A83EE7C}"/>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798" name="n_4aveValue【公民館】&#10;有形固定資産減価償却率">
          <a:extLst>
            <a:ext uri="{FF2B5EF4-FFF2-40B4-BE49-F238E27FC236}">
              <a16:creationId xmlns:a16="http://schemas.microsoft.com/office/drawing/2014/main" id="{686A2BE0-6374-44A1-AD1B-1EA246FE26AC}"/>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9" name="n_1mainValue【公民館】&#10;有形固定資産減価償却率">
          <a:extLst>
            <a:ext uri="{FF2B5EF4-FFF2-40B4-BE49-F238E27FC236}">
              <a16:creationId xmlns:a16="http://schemas.microsoft.com/office/drawing/2014/main" id="{FC5D32B3-C359-417B-872B-6CB588AF4551}"/>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00" name="n_2mainValue【公民館】&#10;有形固定資産減価償却率">
          <a:extLst>
            <a:ext uri="{FF2B5EF4-FFF2-40B4-BE49-F238E27FC236}">
              <a16:creationId xmlns:a16="http://schemas.microsoft.com/office/drawing/2014/main" id="{C42B0AD2-7F76-439E-9718-447681019D1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69141</xdr:rowOff>
    </xdr:from>
    <xdr:ext cx="405111" cy="259045"/>
    <xdr:sp macro="" textlink="">
      <xdr:nvSpPr>
        <xdr:cNvPr id="801" name="n_3mainValue【公民館】&#10;有形固定資産減価償却率">
          <a:extLst>
            <a:ext uri="{FF2B5EF4-FFF2-40B4-BE49-F238E27FC236}">
              <a16:creationId xmlns:a16="http://schemas.microsoft.com/office/drawing/2014/main" id="{3F4BF5DE-B880-4838-B16D-92DD80D944E9}"/>
            </a:ext>
          </a:extLst>
        </xdr:cNvPr>
        <xdr:cNvSpPr txBox="1"/>
      </xdr:nvSpPr>
      <xdr:spPr>
        <a:xfrm>
          <a:off x="13500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59345</xdr:rowOff>
    </xdr:from>
    <xdr:ext cx="405111" cy="259045"/>
    <xdr:sp macro="" textlink="">
      <xdr:nvSpPr>
        <xdr:cNvPr id="802" name="n_4mainValue【公民館】&#10;有形固定資産減価償却率">
          <a:extLst>
            <a:ext uri="{FF2B5EF4-FFF2-40B4-BE49-F238E27FC236}">
              <a16:creationId xmlns:a16="http://schemas.microsoft.com/office/drawing/2014/main" id="{9A2444AE-F415-448B-9ADA-613D3B92A590}"/>
            </a:ext>
          </a:extLst>
        </xdr:cNvPr>
        <xdr:cNvSpPr txBox="1"/>
      </xdr:nvSpPr>
      <xdr:spPr>
        <a:xfrm>
          <a:off x="12611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12DE4B63-67C3-44DE-B99F-E6AB68AB23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2567F9DF-80CA-4800-B316-5E2D80015D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D4277601-8B00-4B14-9633-8CA14E05D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5383B087-0A89-41C0-BD07-95E7C9580F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95A8A39B-E90C-4337-877A-F28CD21B5A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71687E22-2D1F-4C59-95A6-F593F50AF9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7EAF9082-A7ED-4ACF-BF2A-23AB9D5C3B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4B4A5F70-BF21-4041-A0B6-1707C894AB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26030DE6-DF77-4C4F-BFEA-60EAB4A1F2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3BDB94D0-0C1C-41E7-98F1-19C0D9EBA3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9240F86A-FA07-46ED-8050-6FB4B700F2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B87B8198-F477-4C4A-8249-AEEC7DA2D9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CB077F63-1B5B-41A2-90CA-64228629131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56089E99-AC90-4556-B6A6-1498ADE0CBE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C4660DE2-B173-4BD6-ABCA-95BB24FC518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8" name="テキスト ボックス 817">
          <a:extLst>
            <a:ext uri="{FF2B5EF4-FFF2-40B4-BE49-F238E27FC236}">
              <a16:creationId xmlns:a16="http://schemas.microsoft.com/office/drawing/2014/main" id="{E37AB2BC-08B2-4C3C-9688-EE4D458E3CA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440B655D-FB5A-4813-94CE-EA8638023E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20" name="テキスト ボックス 819">
          <a:extLst>
            <a:ext uri="{FF2B5EF4-FFF2-40B4-BE49-F238E27FC236}">
              <a16:creationId xmlns:a16="http://schemas.microsoft.com/office/drawing/2014/main" id="{8EDB1A39-178A-4007-8AF1-F8A58BCFD6C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9D52ED44-EC44-49CD-B69C-72191059F02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22" name="テキスト ボックス 821">
          <a:extLst>
            <a:ext uri="{FF2B5EF4-FFF2-40B4-BE49-F238E27FC236}">
              <a16:creationId xmlns:a16="http://schemas.microsoft.com/office/drawing/2014/main" id="{CD0DF9EE-BCA2-4540-A47D-6EFC704122D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DB3CA8A3-0421-476C-AD67-035B0D6E22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4" name="テキスト ボックス 823">
          <a:extLst>
            <a:ext uri="{FF2B5EF4-FFF2-40B4-BE49-F238E27FC236}">
              <a16:creationId xmlns:a16="http://schemas.microsoft.com/office/drawing/2014/main" id="{F31ABF2E-D824-4ED0-85DB-CD494ADEBB9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34A4CB4-AEB0-4309-88BC-9EA4D7CE41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6" name="直線コネクタ 825">
          <a:extLst>
            <a:ext uri="{FF2B5EF4-FFF2-40B4-BE49-F238E27FC236}">
              <a16:creationId xmlns:a16="http://schemas.microsoft.com/office/drawing/2014/main" id="{DF8B7CDB-7BC6-4821-8365-9B696AB84DB3}"/>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7" name="【公民館】&#10;一人当たり面積最小値テキスト">
          <a:extLst>
            <a:ext uri="{FF2B5EF4-FFF2-40B4-BE49-F238E27FC236}">
              <a16:creationId xmlns:a16="http://schemas.microsoft.com/office/drawing/2014/main" id="{CADE2B7D-4E4B-4AAE-BDA5-69AA0622B77A}"/>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8" name="直線コネクタ 827">
          <a:extLst>
            <a:ext uri="{FF2B5EF4-FFF2-40B4-BE49-F238E27FC236}">
              <a16:creationId xmlns:a16="http://schemas.microsoft.com/office/drawing/2014/main" id="{433A975A-502B-47A6-800E-6D963F776D75}"/>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9" name="【公民館】&#10;一人当たり面積最大値テキスト">
          <a:extLst>
            <a:ext uri="{FF2B5EF4-FFF2-40B4-BE49-F238E27FC236}">
              <a16:creationId xmlns:a16="http://schemas.microsoft.com/office/drawing/2014/main" id="{DEE6B1FD-0C8E-4C50-A62F-10EAEAEB1155}"/>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30" name="直線コネクタ 829">
          <a:extLst>
            <a:ext uri="{FF2B5EF4-FFF2-40B4-BE49-F238E27FC236}">
              <a16:creationId xmlns:a16="http://schemas.microsoft.com/office/drawing/2014/main" id="{18B77BC8-AD7C-4BC7-A112-478F7C83BB0C}"/>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831" name="【公民館】&#10;一人当たり面積平均値テキスト">
          <a:extLst>
            <a:ext uri="{FF2B5EF4-FFF2-40B4-BE49-F238E27FC236}">
              <a16:creationId xmlns:a16="http://schemas.microsoft.com/office/drawing/2014/main" id="{B9BC78BF-DD55-4672-9508-83378C860CE6}"/>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32" name="フローチャート: 判断 831">
          <a:extLst>
            <a:ext uri="{FF2B5EF4-FFF2-40B4-BE49-F238E27FC236}">
              <a16:creationId xmlns:a16="http://schemas.microsoft.com/office/drawing/2014/main" id="{8784FEDE-2283-453E-8842-152963AFCD8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33" name="フローチャート: 判断 832">
          <a:extLst>
            <a:ext uri="{FF2B5EF4-FFF2-40B4-BE49-F238E27FC236}">
              <a16:creationId xmlns:a16="http://schemas.microsoft.com/office/drawing/2014/main" id="{90457525-2FFC-49EB-9D5A-00B3A12B825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4" name="フローチャート: 判断 833">
          <a:extLst>
            <a:ext uri="{FF2B5EF4-FFF2-40B4-BE49-F238E27FC236}">
              <a16:creationId xmlns:a16="http://schemas.microsoft.com/office/drawing/2014/main" id="{4C1591F1-D0DD-41C4-B65F-9535C27F182A}"/>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5" name="フローチャート: 判断 834">
          <a:extLst>
            <a:ext uri="{FF2B5EF4-FFF2-40B4-BE49-F238E27FC236}">
              <a16:creationId xmlns:a16="http://schemas.microsoft.com/office/drawing/2014/main" id="{E823B864-7D8C-42FE-A8D0-3E09A80A2CAE}"/>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836" name="フローチャート: 判断 835">
          <a:extLst>
            <a:ext uri="{FF2B5EF4-FFF2-40B4-BE49-F238E27FC236}">
              <a16:creationId xmlns:a16="http://schemas.microsoft.com/office/drawing/2014/main" id="{9766997A-FDFF-4045-8612-A97575C1D27A}"/>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7FB36AC-283C-4347-A438-01C9F1B6C0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5D429A8-7AA2-444F-8A21-2683F2CEBD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7F2A45C-C7D2-4589-BC6B-8243BA1A5A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AE44C3E-75CB-49F3-9DAF-D7A575E4B0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E4767FF-A290-4C59-94AA-FC77610530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3911</xdr:rowOff>
    </xdr:from>
    <xdr:to>
      <xdr:col>116</xdr:col>
      <xdr:colOff>114300</xdr:colOff>
      <xdr:row>108</xdr:row>
      <xdr:rowOff>105511</xdr:rowOff>
    </xdr:to>
    <xdr:sp macro="" textlink="">
      <xdr:nvSpPr>
        <xdr:cNvPr id="842" name="楕円 841">
          <a:extLst>
            <a:ext uri="{FF2B5EF4-FFF2-40B4-BE49-F238E27FC236}">
              <a16:creationId xmlns:a16="http://schemas.microsoft.com/office/drawing/2014/main" id="{D6235295-B66C-46D5-BE0F-E5E348BCA6DC}"/>
            </a:ext>
          </a:extLst>
        </xdr:cNvPr>
        <xdr:cNvSpPr/>
      </xdr:nvSpPr>
      <xdr:spPr>
        <a:xfrm>
          <a:off x="22110700" y="185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134738</xdr:rowOff>
    </xdr:from>
    <xdr:ext cx="469744" cy="259045"/>
    <xdr:sp macro="" textlink="">
      <xdr:nvSpPr>
        <xdr:cNvPr id="843" name="【公民館】&#10;一人当たり面積該当値テキスト">
          <a:extLst>
            <a:ext uri="{FF2B5EF4-FFF2-40B4-BE49-F238E27FC236}">
              <a16:creationId xmlns:a16="http://schemas.microsoft.com/office/drawing/2014/main" id="{536A08F2-4E4C-4F16-B035-D63F4DA6445F}"/>
            </a:ext>
          </a:extLst>
        </xdr:cNvPr>
        <xdr:cNvSpPr txBox="1"/>
      </xdr:nvSpPr>
      <xdr:spPr>
        <a:xfrm>
          <a:off x="22199600" y="183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844" name="楕円 843">
          <a:extLst>
            <a:ext uri="{FF2B5EF4-FFF2-40B4-BE49-F238E27FC236}">
              <a16:creationId xmlns:a16="http://schemas.microsoft.com/office/drawing/2014/main" id="{E5F32EBA-C849-4172-A6EB-594493928518}"/>
            </a:ext>
          </a:extLst>
        </xdr:cNvPr>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54711</xdr:rowOff>
    </xdr:from>
    <xdr:to>
      <xdr:col>116</xdr:col>
      <xdr:colOff>63500</xdr:colOff>
      <xdr:row>108</xdr:row>
      <xdr:rowOff>57913</xdr:rowOff>
    </xdr:to>
    <xdr:cxnSp macro="">
      <xdr:nvCxnSpPr>
        <xdr:cNvPr id="845" name="直線コネクタ 844">
          <a:extLst>
            <a:ext uri="{FF2B5EF4-FFF2-40B4-BE49-F238E27FC236}">
              <a16:creationId xmlns:a16="http://schemas.microsoft.com/office/drawing/2014/main" id="{B4785B23-73BB-4E5C-8CC7-17C38C7CB975}"/>
            </a:ext>
          </a:extLst>
        </xdr:cNvPr>
        <xdr:cNvCxnSpPr/>
      </xdr:nvCxnSpPr>
      <xdr:spPr>
        <a:xfrm flipV="1">
          <a:off x="21323300" y="18571311"/>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846" name="楕円 845">
          <a:extLst>
            <a:ext uri="{FF2B5EF4-FFF2-40B4-BE49-F238E27FC236}">
              <a16:creationId xmlns:a16="http://schemas.microsoft.com/office/drawing/2014/main" id="{2EAC7F14-774D-437A-932C-EE9FF99F2E7B}"/>
            </a:ext>
          </a:extLst>
        </xdr:cNvPr>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60961</xdr:rowOff>
    </xdr:to>
    <xdr:cxnSp macro="">
      <xdr:nvCxnSpPr>
        <xdr:cNvPr id="847" name="直線コネクタ 846">
          <a:extLst>
            <a:ext uri="{FF2B5EF4-FFF2-40B4-BE49-F238E27FC236}">
              <a16:creationId xmlns:a16="http://schemas.microsoft.com/office/drawing/2014/main" id="{E13F55A7-C84D-4F99-97C8-72B94CA97AD7}"/>
            </a:ext>
          </a:extLst>
        </xdr:cNvPr>
        <xdr:cNvCxnSpPr/>
      </xdr:nvCxnSpPr>
      <xdr:spPr>
        <a:xfrm flipV="1">
          <a:off x="20434300" y="185745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13133</xdr:rowOff>
    </xdr:from>
    <xdr:to>
      <xdr:col>102</xdr:col>
      <xdr:colOff>165100</xdr:colOff>
      <xdr:row>108</xdr:row>
      <xdr:rowOff>114733</xdr:rowOff>
    </xdr:to>
    <xdr:sp macro="" textlink="">
      <xdr:nvSpPr>
        <xdr:cNvPr id="848" name="楕円 847">
          <a:extLst>
            <a:ext uri="{FF2B5EF4-FFF2-40B4-BE49-F238E27FC236}">
              <a16:creationId xmlns:a16="http://schemas.microsoft.com/office/drawing/2014/main" id="{A4DA1AC3-F9B2-4E42-9CBE-294001B67ABC}"/>
            </a:ext>
          </a:extLst>
        </xdr:cNvPr>
        <xdr:cNvSpPr/>
      </xdr:nvSpPr>
      <xdr:spPr>
        <a:xfrm>
          <a:off x="19494500" y="185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63933</xdr:rowOff>
    </xdr:to>
    <xdr:cxnSp macro="">
      <xdr:nvCxnSpPr>
        <xdr:cNvPr id="849" name="直線コネクタ 848">
          <a:extLst>
            <a:ext uri="{FF2B5EF4-FFF2-40B4-BE49-F238E27FC236}">
              <a16:creationId xmlns:a16="http://schemas.microsoft.com/office/drawing/2014/main" id="{19525174-0ADD-4B5D-ACA5-D4F341DD856E}"/>
            </a:ext>
          </a:extLst>
        </xdr:cNvPr>
        <xdr:cNvCxnSpPr/>
      </xdr:nvCxnSpPr>
      <xdr:spPr>
        <a:xfrm flipV="1">
          <a:off x="19545300" y="1857756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15647</xdr:rowOff>
    </xdr:from>
    <xdr:to>
      <xdr:col>98</xdr:col>
      <xdr:colOff>38100</xdr:colOff>
      <xdr:row>108</xdr:row>
      <xdr:rowOff>117247</xdr:rowOff>
    </xdr:to>
    <xdr:sp macro="" textlink="">
      <xdr:nvSpPr>
        <xdr:cNvPr id="850" name="楕円 849">
          <a:extLst>
            <a:ext uri="{FF2B5EF4-FFF2-40B4-BE49-F238E27FC236}">
              <a16:creationId xmlns:a16="http://schemas.microsoft.com/office/drawing/2014/main" id="{7E788FB7-73D4-442F-ABA4-DEF35DB98A7F}"/>
            </a:ext>
          </a:extLst>
        </xdr:cNvPr>
        <xdr:cNvSpPr/>
      </xdr:nvSpPr>
      <xdr:spPr>
        <a:xfrm>
          <a:off x="18605500" y="18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63933</xdr:rowOff>
    </xdr:from>
    <xdr:to>
      <xdr:col>102</xdr:col>
      <xdr:colOff>114300</xdr:colOff>
      <xdr:row>108</xdr:row>
      <xdr:rowOff>66447</xdr:rowOff>
    </xdr:to>
    <xdr:cxnSp macro="">
      <xdr:nvCxnSpPr>
        <xdr:cNvPr id="851" name="直線コネクタ 850">
          <a:extLst>
            <a:ext uri="{FF2B5EF4-FFF2-40B4-BE49-F238E27FC236}">
              <a16:creationId xmlns:a16="http://schemas.microsoft.com/office/drawing/2014/main" id="{C22975BD-C9E9-4DD7-91A2-53CD69E288B0}"/>
            </a:ext>
          </a:extLst>
        </xdr:cNvPr>
        <xdr:cNvCxnSpPr/>
      </xdr:nvCxnSpPr>
      <xdr:spPr>
        <a:xfrm flipV="1">
          <a:off x="18656300" y="1858053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852" name="n_1aveValue【公民館】&#10;一人当たり面積">
          <a:extLst>
            <a:ext uri="{FF2B5EF4-FFF2-40B4-BE49-F238E27FC236}">
              <a16:creationId xmlns:a16="http://schemas.microsoft.com/office/drawing/2014/main" id="{53479B38-277C-4F87-A8EC-1C0ABCD66AB3}"/>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853" name="n_2aveValue【公民館】&#10;一人当たり面積">
          <a:extLst>
            <a:ext uri="{FF2B5EF4-FFF2-40B4-BE49-F238E27FC236}">
              <a16:creationId xmlns:a16="http://schemas.microsoft.com/office/drawing/2014/main" id="{577658A6-4A65-48FB-BBB9-42BC9A233A2A}"/>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854" name="n_3aveValue【公民館】&#10;一人当たり面積">
          <a:extLst>
            <a:ext uri="{FF2B5EF4-FFF2-40B4-BE49-F238E27FC236}">
              <a16:creationId xmlns:a16="http://schemas.microsoft.com/office/drawing/2014/main" id="{28B599AC-ECA2-473B-AC9C-42FD3BEB6B98}"/>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855" name="n_4aveValue【公民館】&#10;一人当たり面積">
          <a:extLst>
            <a:ext uri="{FF2B5EF4-FFF2-40B4-BE49-F238E27FC236}">
              <a16:creationId xmlns:a16="http://schemas.microsoft.com/office/drawing/2014/main" id="{624ABDEE-573A-49F2-AB9D-90C3F0E29971}"/>
            </a:ext>
          </a:extLst>
        </xdr:cNvPr>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125240</xdr:rowOff>
    </xdr:from>
    <xdr:ext cx="469744" cy="259045"/>
    <xdr:sp macro="" textlink="">
      <xdr:nvSpPr>
        <xdr:cNvPr id="856" name="n_1mainValue【公民館】&#10;一人当たり面積">
          <a:extLst>
            <a:ext uri="{FF2B5EF4-FFF2-40B4-BE49-F238E27FC236}">
              <a16:creationId xmlns:a16="http://schemas.microsoft.com/office/drawing/2014/main" id="{8CBB7B44-A1A9-40DF-B000-F56896010C54}"/>
            </a:ext>
          </a:extLst>
        </xdr:cNvPr>
        <xdr:cNvSpPr txBox="1"/>
      </xdr:nvSpPr>
      <xdr:spPr>
        <a:xfrm>
          <a:off x="21075727" y="1829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128288</xdr:rowOff>
    </xdr:from>
    <xdr:ext cx="469744" cy="259045"/>
    <xdr:sp macro="" textlink="">
      <xdr:nvSpPr>
        <xdr:cNvPr id="857" name="n_2mainValue【公民館】&#10;一人当たり面積">
          <a:extLst>
            <a:ext uri="{FF2B5EF4-FFF2-40B4-BE49-F238E27FC236}">
              <a16:creationId xmlns:a16="http://schemas.microsoft.com/office/drawing/2014/main" id="{0145C066-854F-4152-AFBA-6E116E979902}"/>
            </a:ext>
          </a:extLst>
        </xdr:cNvPr>
        <xdr:cNvSpPr txBox="1"/>
      </xdr:nvSpPr>
      <xdr:spPr>
        <a:xfrm>
          <a:off x="20199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131260</xdr:rowOff>
    </xdr:from>
    <xdr:ext cx="469744" cy="259045"/>
    <xdr:sp macro="" textlink="">
      <xdr:nvSpPr>
        <xdr:cNvPr id="858" name="n_3mainValue【公民館】&#10;一人当たり面積">
          <a:extLst>
            <a:ext uri="{FF2B5EF4-FFF2-40B4-BE49-F238E27FC236}">
              <a16:creationId xmlns:a16="http://schemas.microsoft.com/office/drawing/2014/main" id="{40D5BC6E-3CE1-4F96-B6E4-B6CAC76DA0C8}"/>
            </a:ext>
          </a:extLst>
        </xdr:cNvPr>
        <xdr:cNvSpPr txBox="1"/>
      </xdr:nvSpPr>
      <xdr:spPr>
        <a:xfrm>
          <a:off x="19310427" y="1830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133774</xdr:rowOff>
    </xdr:from>
    <xdr:ext cx="469744" cy="259045"/>
    <xdr:sp macro="" textlink="">
      <xdr:nvSpPr>
        <xdr:cNvPr id="859" name="n_4mainValue【公民館】&#10;一人当たり面積">
          <a:extLst>
            <a:ext uri="{FF2B5EF4-FFF2-40B4-BE49-F238E27FC236}">
              <a16:creationId xmlns:a16="http://schemas.microsoft.com/office/drawing/2014/main" id="{B5FACE1D-01BD-4940-BABA-7027B362122C}"/>
            </a:ext>
          </a:extLst>
        </xdr:cNvPr>
        <xdr:cNvSpPr txBox="1"/>
      </xdr:nvSpPr>
      <xdr:spPr>
        <a:xfrm>
          <a:off x="18421427" y="18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F523A6-06A4-4071-ABB4-02D388D8C2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53D4175A-5169-419D-91B5-02078E3566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16A28A1D-079B-4BD3-B112-10F4ED81EC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類似団体と比較して特に有形固定資産減価償却率が高くなっている施設は、橋りょう・トンネル及び公民館であり、特に低くなっているのは港湾・漁港である。橋りょう・トンネルについては、多くが昭和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耐用年数を経過しつつあり、現在は定期的な診断や維持補修に努め長寿命化を図っている。公民館については、全ての施設において耐用年数を経過しているため、公共施設総合管理計画に基づき老朽化した施設の集約化や他の機能の施設との複合化等の検討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6DD27D-F726-4FF6-A3BC-1F7D0E33CA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989804-FD43-4D69-87F2-507037CE30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6280DA-D922-4235-B844-20600C3105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999602-3E56-4CCF-95F2-E5B36E786A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A9A421-273E-4561-8078-816A898071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7AFF8B-BD79-4476-8CA1-295B70468E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D261F0-582D-4B5E-86DE-2A1DC7D354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AEA013-4B85-4F91-B086-A1C6E4823E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3623C5-58F2-4028-9BFC-9415B5379F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88CB61-C52C-4632-A6D6-ECB63B44B6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5571AA-B38F-402B-B87F-2CC9CEDA56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E7988B-E4DC-418B-836A-A5C7D60AFB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487447-5165-4DFD-A129-B233BE1265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B9D1AF-8E7E-468E-8B1D-88045EC579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11990E-FC00-438E-96C8-72DC1D1F64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32D50B-8BD1-409B-8C95-CD8DF0B93F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CBC65C-91FE-4352-AE0F-9044DFE9D2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38DD9E-8949-4D12-8BBE-61144A4B72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FE1894-129F-40DB-A297-F69186DBC3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CCECE6-F9C5-4ADE-B112-034BCF5C37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982A77-A946-44B2-835F-D6825E61A5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A2E423-8CF7-424E-8C26-0EAE7ECAB7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09E12F-2DD3-485B-94CC-4E143A163B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33996B-CB3D-4CB5-9BE5-2E4D5A4D0F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959FC7-81F3-4631-86B8-407829E5CD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0A960B-F936-4FD2-97B4-0E2C168007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DE9D67-8707-4A37-91EE-D236433B1A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0EAB0B-B9EB-45E3-A625-F544E92C79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D43D3B-5D24-4F8C-9BD9-A5B21E2112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ED8B86-CA69-493A-8B09-2B101377D1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633A8A-CED9-4D8F-924B-2DC2ADE9DA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FBF637-67CF-47F9-9EDE-CE2CB526B0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137429-8E24-4C7A-B656-74135A3A60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3C2607-1BAE-4AE6-B10E-C0EE0F9012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1B7435-A237-42AE-89EC-D288CC0C36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4DD9D6-79AC-40EA-98CD-CF38DC3C39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5F4DCC-3B3F-42D2-8B63-4A0D6E7B4A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FB2936-FD7B-4EFB-BCD9-C60B756EC8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53BE60-AC5E-4B89-AF14-BDE48C526A3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73ACBC1-12E5-4E6E-BFAF-7812F7CC9F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19DC9B0-F0E8-47B4-8E93-A47AB76B5D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5BC9A2B-8867-4478-A801-7AFCB8324C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F29B196-47EB-442B-A1CB-6823FC6634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D3272FE-BF71-4410-8614-DF8F4C1839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54E0389-0780-4304-ACD9-4E091AFB13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897F3FB-456E-4F95-803A-C99764513C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B618A82-1970-45D4-8D04-C68A3B69BA0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F05D0F-2123-42AE-9C9D-FA3C78C1DE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99A765B-6AB6-4C85-B19B-A502B0FA42D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69346E9-4EEE-4FCC-88AA-20349D2545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4D9435C-955F-4751-9FC4-B1C23AF62F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A0497D1-94F0-4130-9C1F-F5406A6EEF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D874DEC-94F4-44DE-BD90-C8F6E4E42C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3CBC58C-0FA8-4C51-881A-BEEF4710A5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D0739ED-8DBA-4542-AEE8-E6556C8189A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2EB8994-024F-4480-A732-0482286DA6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8DA9D2C6-09FE-4B05-BC7D-25CBCA33D9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EEAB0FD9-1FC1-4CEA-A9AD-88EF0544C2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1F81DB8-A4A6-47F3-B7CF-E0A814F4D8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30D62122-A5E6-48BF-8C98-8477CFCFA6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5BCEF4C9-50EF-4783-B8A7-0D8079B9F3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D0AA32E1-1565-4F55-A8F0-186A070831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5F6C968C-998A-4FA7-ACF3-C6C57262042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AEF58C1-1CEE-4A42-9A1A-82B892BA19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BCA3E5DC-0EF2-4FAA-9690-452976F0DA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65DE42C2-CE45-49BA-A3E2-46893DB89F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61FDFAF3-C921-409F-955B-52984499D6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AE7A748F-7250-444C-9456-E00731DC43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C3C1A45-01BC-473C-9E0A-9321EE65C7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5A1A5E0-0E31-4CE2-9460-E076FB5180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02ED592-3526-4ACE-8945-07ADF9577D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6F2C1A87-00A5-461C-BF56-4D68127C69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5C708C55-CEBF-45FE-8D1B-3428807701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2F935223-C5F5-4729-A16C-D4EB607E9D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C87F33E6-C852-4231-A76E-90E076AE40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81F3C5CC-0B13-4FC9-A271-6C7A870E21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73C3AFD9-1D9F-40CF-ABF3-5948A9D4C4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AD28D98A-429D-415B-9000-EC413819CF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0137DA44-D23D-4CC7-B645-2DBDED258C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02D6D6E-F8E6-429D-9856-5D7DD4399C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465A6EB8-2A2E-4746-9854-CF3B005EA7C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44A3FF56-D474-465F-B403-49B5BBC305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6DEA0A62-F185-4970-BDE0-59FD176DB52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249CF1C2-8707-4551-B08E-47ED76EA18C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BFED4B2D-6485-4BFF-B27E-E9C390ED98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86C0DFA9-BAA8-4B26-86F3-1B07F7B9A5F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58BE1374-5508-40A9-B45A-467DD5A1FA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31FB675A-93A0-4CCC-9950-EBF302AC3257}"/>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8AAED32A-4463-4294-BA6D-4F81AAAB73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6A624A5F-85B5-485B-98F8-1AB580CFF54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187C38C6-1CF0-4DC1-985E-86BDCF9EB433}"/>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509B3B48-55DD-4196-8329-EEE277B08CFB}"/>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45725267-8582-42A3-A8A4-8FCF4D59B54D}"/>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55FE8DDE-F635-4A83-9672-3B7ED43AF74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E814F7CC-1C9E-4956-A5A0-59CEAC00D61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C061F4D6-A069-4585-A4EB-7680C728E20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84B6934F-1E7E-422C-AB60-C0800E95C037}"/>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99" name="フローチャート: 判断 98">
          <a:extLst>
            <a:ext uri="{FF2B5EF4-FFF2-40B4-BE49-F238E27FC236}">
              <a16:creationId xmlns:a16="http://schemas.microsoft.com/office/drawing/2014/main" id="{77B51847-85A3-4650-A717-78F8E6455F3B}"/>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1620641B-EDE1-4131-A002-8DE611C0B9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8B88B156-B975-4B5E-AD30-C46DB3F207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DB2D66B-8B2A-4E01-87B4-6C01F7C234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1D77B98A-FBE9-45A0-BDF7-02DD545B70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52153099-9859-44CC-A8B6-83212DE6CC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12064</xdr:rowOff>
    </xdr:from>
    <xdr:to>
      <xdr:col>6</xdr:col>
      <xdr:colOff>38100</xdr:colOff>
      <xdr:row>80</xdr:row>
      <xdr:rowOff>113664</xdr:rowOff>
    </xdr:to>
    <xdr:sp macro="" textlink="">
      <xdr:nvSpPr>
        <xdr:cNvPr id="105" name="楕円 104">
          <a:extLst>
            <a:ext uri="{FF2B5EF4-FFF2-40B4-BE49-F238E27FC236}">
              <a16:creationId xmlns:a16="http://schemas.microsoft.com/office/drawing/2014/main" id="{F2D2F43A-06AD-449F-BA7E-9013FF0D11F4}"/>
            </a:ext>
          </a:extLst>
        </xdr:cNvPr>
        <xdr:cNvSpPr/>
      </xdr:nvSpPr>
      <xdr:spPr>
        <a:xfrm>
          <a:off x="1079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106" name="n_1aveValue【福祉施設】&#10;有形固定資産減価償却率">
          <a:extLst>
            <a:ext uri="{FF2B5EF4-FFF2-40B4-BE49-F238E27FC236}">
              <a16:creationId xmlns:a16="http://schemas.microsoft.com/office/drawing/2014/main" id="{F62F4411-D9EC-4AEB-8046-38CA3D93718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07" name="n_2aveValue【福祉施設】&#10;有形固定資産減価償却率">
          <a:extLst>
            <a:ext uri="{FF2B5EF4-FFF2-40B4-BE49-F238E27FC236}">
              <a16:creationId xmlns:a16="http://schemas.microsoft.com/office/drawing/2014/main" id="{B8FA1C8E-CB82-4EE1-96C0-71A35D1D4BFC}"/>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08" name="n_3aveValue【福祉施設】&#10;有形固定資産減価償却率">
          <a:extLst>
            <a:ext uri="{FF2B5EF4-FFF2-40B4-BE49-F238E27FC236}">
              <a16:creationId xmlns:a16="http://schemas.microsoft.com/office/drawing/2014/main" id="{7B0908E0-319D-4F35-B665-9F5C81C27744}"/>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127652</xdr:rowOff>
    </xdr:from>
    <xdr:ext cx="405111" cy="259045"/>
    <xdr:sp macro="" textlink="">
      <xdr:nvSpPr>
        <xdr:cNvPr id="109" name="n_4aveValue【福祉施設】&#10;有形固定資産減価償却率">
          <a:extLst>
            <a:ext uri="{FF2B5EF4-FFF2-40B4-BE49-F238E27FC236}">
              <a16:creationId xmlns:a16="http://schemas.microsoft.com/office/drawing/2014/main" id="{771B5AC1-0336-428A-B080-AD793E9824DA}"/>
            </a:ext>
          </a:extLst>
        </xdr:cNvPr>
        <xdr:cNvSpPr txBox="1"/>
      </xdr:nvSpPr>
      <xdr:spPr>
        <a:xfrm>
          <a:off x="927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130191</xdr:rowOff>
    </xdr:from>
    <xdr:ext cx="405111" cy="259045"/>
    <xdr:sp macro="" textlink="">
      <xdr:nvSpPr>
        <xdr:cNvPr id="110" name="n_4mainValue【福祉施設】&#10;有形固定資産減価償却率">
          <a:extLst>
            <a:ext uri="{FF2B5EF4-FFF2-40B4-BE49-F238E27FC236}">
              <a16:creationId xmlns:a16="http://schemas.microsoft.com/office/drawing/2014/main" id="{5FC50A1C-D5B9-4F1E-BCF8-645AB2057C1F}"/>
            </a:ext>
          </a:extLst>
        </xdr:cNvPr>
        <xdr:cNvSpPr txBox="1"/>
      </xdr:nvSpPr>
      <xdr:spPr>
        <a:xfrm>
          <a:off x="927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1" name="正方形/長方形 110">
          <a:extLst>
            <a:ext uri="{FF2B5EF4-FFF2-40B4-BE49-F238E27FC236}">
              <a16:creationId xmlns:a16="http://schemas.microsoft.com/office/drawing/2014/main" id="{768FCCC9-2150-4331-969A-E3CABA3088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2" name="正方形/長方形 111">
          <a:extLst>
            <a:ext uri="{FF2B5EF4-FFF2-40B4-BE49-F238E27FC236}">
              <a16:creationId xmlns:a16="http://schemas.microsoft.com/office/drawing/2014/main" id="{4956143F-82B4-43BB-8162-27EE3D03D9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3" name="正方形/長方形 112">
          <a:extLst>
            <a:ext uri="{FF2B5EF4-FFF2-40B4-BE49-F238E27FC236}">
              <a16:creationId xmlns:a16="http://schemas.microsoft.com/office/drawing/2014/main" id="{7C42B6F1-FAB8-4607-AE21-91574695C4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4" name="正方形/長方形 113">
          <a:extLst>
            <a:ext uri="{FF2B5EF4-FFF2-40B4-BE49-F238E27FC236}">
              <a16:creationId xmlns:a16="http://schemas.microsoft.com/office/drawing/2014/main" id="{DC14223D-FAB1-42EF-9E04-5830E15213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5" name="正方形/長方形 114">
          <a:extLst>
            <a:ext uri="{FF2B5EF4-FFF2-40B4-BE49-F238E27FC236}">
              <a16:creationId xmlns:a16="http://schemas.microsoft.com/office/drawing/2014/main" id="{329B695C-77BE-4C9E-AD2F-C007F8EFC3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6" name="正方形/長方形 115">
          <a:extLst>
            <a:ext uri="{FF2B5EF4-FFF2-40B4-BE49-F238E27FC236}">
              <a16:creationId xmlns:a16="http://schemas.microsoft.com/office/drawing/2014/main" id="{27D916D8-9068-4883-91E7-5955FF9C8B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7" name="正方形/長方形 116">
          <a:extLst>
            <a:ext uri="{FF2B5EF4-FFF2-40B4-BE49-F238E27FC236}">
              <a16:creationId xmlns:a16="http://schemas.microsoft.com/office/drawing/2014/main" id="{BDD40BAA-0610-42B9-AA17-2AFEC12C09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 name="正方形/長方形 117">
          <a:extLst>
            <a:ext uri="{FF2B5EF4-FFF2-40B4-BE49-F238E27FC236}">
              <a16:creationId xmlns:a16="http://schemas.microsoft.com/office/drawing/2014/main" id="{BB03E58C-B2AF-47AC-8E84-9860F9B3CD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9" name="テキスト ボックス 118">
          <a:extLst>
            <a:ext uri="{FF2B5EF4-FFF2-40B4-BE49-F238E27FC236}">
              <a16:creationId xmlns:a16="http://schemas.microsoft.com/office/drawing/2014/main" id="{6181E533-43A7-4709-95A4-D8C8C14384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0" name="直線コネクタ 119">
          <a:extLst>
            <a:ext uri="{FF2B5EF4-FFF2-40B4-BE49-F238E27FC236}">
              <a16:creationId xmlns:a16="http://schemas.microsoft.com/office/drawing/2014/main" id="{37E59D02-D41E-49AA-B291-35654F0E0B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1" name="直線コネクタ 120">
          <a:extLst>
            <a:ext uri="{FF2B5EF4-FFF2-40B4-BE49-F238E27FC236}">
              <a16:creationId xmlns:a16="http://schemas.microsoft.com/office/drawing/2014/main" id="{6A2D1A9E-6C43-4481-90D8-224BA7CDB90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2" name="テキスト ボックス 121">
          <a:extLst>
            <a:ext uri="{FF2B5EF4-FFF2-40B4-BE49-F238E27FC236}">
              <a16:creationId xmlns:a16="http://schemas.microsoft.com/office/drawing/2014/main" id="{F163138B-089F-4BA2-A2E2-170096A1FE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3" name="直線コネクタ 122">
          <a:extLst>
            <a:ext uri="{FF2B5EF4-FFF2-40B4-BE49-F238E27FC236}">
              <a16:creationId xmlns:a16="http://schemas.microsoft.com/office/drawing/2014/main" id="{C1A90F33-E654-415F-9954-100EDAB9B5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4" name="テキスト ボックス 123">
          <a:extLst>
            <a:ext uri="{FF2B5EF4-FFF2-40B4-BE49-F238E27FC236}">
              <a16:creationId xmlns:a16="http://schemas.microsoft.com/office/drawing/2014/main" id="{26AAADE8-4C1B-44C5-9595-7FA00AEF0A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5" name="直線コネクタ 124">
          <a:extLst>
            <a:ext uri="{FF2B5EF4-FFF2-40B4-BE49-F238E27FC236}">
              <a16:creationId xmlns:a16="http://schemas.microsoft.com/office/drawing/2014/main" id="{CB22C4BF-A620-4387-8E38-55335430F5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6" name="テキスト ボックス 125">
          <a:extLst>
            <a:ext uri="{FF2B5EF4-FFF2-40B4-BE49-F238E27FC236}">
              <a16:creationId xmlns:a16="http://schemas.microsoft.com/office/drawing/2014/main" id="{0E8FE866-378D-4609-87BD-5EC207AE183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7" name="直線コネクタ 126">
          <a:extLst>
            <a:ext uri="{FF2B5EF4-FFF2-40B4-BE49-F238E27FC236}">
              <a16:creationId xmlns:a16="http://schemas.microsoft.com/office/drawing/2014/main" id="{D707E005-FC0B-498A-90CA-90F87BDF329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8" name="テキスト ボックス 127">
          <a:extLst>
            <a:ext uri="{FF2B5EF4-FFF2-40B4-BE49-F238E27FC236}">
              <a16:creationId xmlns:a16="http://schemas.microsoft.com/office/drawing/2014/main" id="{9FAF1B0E-9D87-41E7-8FA4-D39E09DFBE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9" name="直線コネクタ 128">
          <a:extLst>
            <a:ext uri="{FF2B5EF4-FFF2-40B4-BE49-F238E27FC236}">
              <a16:creationId xmlns:a16="http://schemas.microsoft.com/office/drawing/2014/main" id="{C13627E8-7A06-46C5-AEB5-D1E71DB7B23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0" name="テキスト ボックス 129">
          <a:extLst>
            <a:ext uri="{FF2B5EF4-FFF2-40B4-BE49-F238E27FC236}">
              <a16:creationId xmlns:a16="http://schemas.microsoft.com/office/drawing/2014/main" id="{DEDB13F3-4609-4EC2-B89E-297D351753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1" name="直線コネクタ 130">
          <a:extLst>
            <a:ext uri="{FF2B5EF4-FFF2-40B4-BE49-F238E27FC236}">
              <a16:creationId xmlns:a16="http://schemas.microsoft.com/office/drawing/2014/main" id="{4D9DF72E-5563-40F3-9CF0-3FBC0C20E5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2" name="テキスト ボックス 131">
          <a:extLst>
            <a:ext uri="{FF2B5EF4-FFF2-40B4-BE49-F238E27FC236}">
              <a16:creationId xmlns:a16="http://schemas.microsoft.com/office/drawing/2014/main" id="{B6EFDA3C-AD40-438E-A546-9F56C7FB00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3" name="【福祉施設】&#10;一人当たり面積グラフ枠">
          <a:extLst>
            <a:ext uri="{FF2B5EF4-FFF2-40B4-BE49-F238E27FC236}">
              <a16:creationId xmlns:a16="http://schemas.microsoft.com/office/drawing/2014/main" id="{2D14EA42-9FCF-465C-A668-F8C7068C31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34" name="直線コネクタ 133">
          <a:extLst>
            <a:ext uri="{FF2B5EF4-FFF2-40B4-BE49-F238E27FC236}">
              <a16:creationId xmlns:a16="http://schemas.microsoft.com/office/drawing/2014/main" id="{98E9BE96-3A11-4F92-965B-8FBDFB3F687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35" name="【福祉施設】&#10;一人当たり面積最小値テキスト">
          <a:extLst>
            <a:ext uri="{FF2B5EF4-FFF2-40B4-BE49-F238E27FC236}">
              <a16:creationId xmlns:a16="http://schemas.microsoft.com/office/drawing/2014/main" id="{CD261DE8-CACF-4CE4-91D4-20591D3B075F}"/>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36" name="直線コネクタ 135">
          <a:extLst>
            <a:ext uri="{FF2B5EF4-FFF2-40B4-BE49-F238E27FC236}">
              <a16:creationId xmlns:a16="http://schemas.microsoft.com/office/drawing/2014/main" id="{B40D5358-7A3E-4DEC-BB10-836FE984FC25}"/>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37" name="【福祉施設】&#10;一人当たり面積最大値テキスト">
          <a:extLst>
            <a:ext uri="{FF2B5EF4-FFF2-40B4-BE49-F238E27FC236}">
              <a16:creationId xmlns:a16="http://schemas.microsoft.com/office/drawing/2014/main" id="{570A57C0-C6F2-4D93-89E1-15906334A85C}"/>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38" name="直線コネクタ 137">
          <a:extLst>
            <a:ext uri="{FF2B5EF4-FFF2-40B4-BE49-F238E27FC236}">
              <a16:creationId xmlns:a16="http://schemas.microsoft.com/office/drawing/2014/main" id="{931EDA8F-DB59-4AB7-AB16-6E69C80574CA}"/>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139" name="【福祉施設】&#10;一人当たり面積平均値テキスト">
          <a:extLst>
            <a:ext uri="{FF2B5EF4-FFF2-40B4-BE49-F238E27FC236}">
              <a16:creationId xmlns:a16="http://schemas.microsoft.com/office/drawing/2014/main" id="{C96C5AA4-08FC-4C6A-8CED-A1ECC2CE944B}"/>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0" name="フローチャート: 判断 139">
          <a:extLst>
            <a:ext uri="{FF2B5EF4-FFF2-40B4-BE49-F238E27FC236}">
              <a16:creationId xmlns:a16="http://schemas.microsoft.com/office/drawing/2014/main" id="{53A9F089-A90F-4ED7-B762-A0737E9AE8F3}"/>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41" name="フローチャート: 判断 140">
          <a:extLst>
            <a:ext uri="{FF2B5EF4-FFF2-40B4-BE49-F238E27FC236}">
              <a16:creationId xmlns:a16="http://schemas.microsoft.com/office/drawing/2014/main" id="{F9000B90-F653-4A6E-A6AD-E845547E6321}"/>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42" name="フローチャート: 判断 141">
          <a:extLst>
            <a:ext uri="{FF2B5EF4-FFF2-40B4-BE49-F238E27FC236}">
              <a16:creationId xmlns:a16="http://schemas.microsoft.com/office/drawing/2014/main" id="{10EB3049-6406-44E4-A771-D459D876CDBD}"/>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43" name="フローチャート: 判断 142">
          <a:extLst>
            <a:ext uri="{FF2B5EF4-FFF2-40B4-BE49-F238E27FC236}">
              <a16:creationId xmlns:a16="http://schemas.microsoft.com/office/drawing/2014/main" id="{3D3F769C-D12D-42B0-8507-C7C5995A148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144" name="フローチャート: 判断 143">
          <a:extLst>
            <a:ext uri="{FF2B5EF4-FFF2-40B4-BE49-F238E27FC236}">
              <a16:creationId xmlns:a16="http://schemas.microsoft.com/office/drawing/2014/main" id="{632179E1-6075-4A8F-B6FF-2853EC019787}"/>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CC368319-5D5C-4AFA-8DB4-9818983600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CE053BF7-68B4-479B-977A-8B584D933F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6493CE78-695A-4FA6-B1B5-46934BAB88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99FAD31D-39E6-402E-B4A7-71FBAD8AD2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1C22468A-7355-4025-B00E-9D5D38F61B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33401</xdr:rowOff>
    </xdr:from>
    <xdr:to>
      <xdr:col>36</xdr:col>
      <xdr:colOff>165100</xdr:colOff>
      <xdr:row>81</xdr:row>
      <xdr:rowOff>135001</xdr:rowOff>
    </xdr:to>
    <xdr:sp macro="" textlink="">
      <xdr:nvSpPr>
        <xdr:cNvPr id="150" name="楕円 149">
          <a:extLst>
            <a:ext uri="{FF2B5EF4-FFF2-40B4-BE49-F238E27FC236}">
              <a16:creationId xmlns:a16="http://schemas.microsoft.com/office/drawing/2014/main" id="{752EC5BA-C102-4029-9345-BA44E8CB1035}"/>
            </a:ext>
          </a:extLst>
        </xdr:cNvPr>
        <xdr:cNvSpPr/>
      </xdr:nvSpPr>
      <xdr:spPr>
        <a:xfrm>
          <a:off x="6921500" y="139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151" name="n_1aveValue【福祉施設】&#10;一人当たり面積">
          <a:extLst>
            <a:ext uri="{FF2B5EF4-FFF2-40B4-BE49-F238E27FC236}">
              <a16:creationId xmlns:a16="http://schemas.microsoft.com/office/drawing/2014/main" id="{8A3A86FF-2212-4D89-9238-383CBBD1AE2F}"/>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52" name="n_2aveValue【福祉施設】&#10;一人当たり面積">
          <a:extLst>
            <a:ext uri="{FF2B5EF4-FFF2-40B4-BE49-F238E27FC236}">
              <a16:creationId xmlns:a16="http://schemas.microsoft.com/office/drawing/2014/main" id="{46D5AC66-A70C-47EF-BCD7-829C2F205042}"/>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53" name="n_3aveValue【福祉施設】&#10;一人当たり面積">
          <a:extLst>
            <a:ext uri="{FF2B5EF4-FFF2-40B4-BE49-F238E27FC236}">
              <a16:creationId xmlns:a16="http://schemas.microsoft.com/office/drawing/2014/main" id="{0A2DAE7A-B817-4DE1-8954-D1322B2B1968}"/>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154" name="n_4aveValue【福祉施設】&#10;一人当たり面積">
          <a:extLst>
            <a:ext uri="{FF2B5EF4-FFF2-40B4-BE49-F238E27FC236}">
              <a16:creationId xmlns:a16="http://schemas.microsoft.com/office/drawing/2014/main" id="{07D17949-7C8E-402F-8F9F-112BBC83E63D}"/>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151528</xdr:rowOff>
    </xdr:from>
    <xdr:ext cx="469744" cy="259045"/>
    <xdr:sp macro="" textlink="">
      <xdr:nvSpPr>
        <xdr:cNvPr id="155" name="n_4mainValue【福祉施設】&#10;一人当たり面積">
          <a:extLst>
            <a:ext uri="{FF2B5EF4-FFF2-40B4-BE49-F238E27FC236}">
              <a16:creationId xmlns:a16="http://schemas.microsoft.com/office/drawing/2014/main" id="{4E1DA836-079D-46A9-A57A-78FA626D110D}"/>
            </a:ext>
          </a:extLst>
        </xdr:cNvPr>
        <xdr:cNvSpPr txBox="1"/>
      </xdr:nvSpPr>
      <xdr:spPr>
        <a:xfrm>
          <a:off x="6737427" y="136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6" name="正方形/長方形 155">
          <a:extLst>
            <a:ext uri="{FF2B5EF4-FFF2-40B4-BE49-F238E27FC236}">
              <a16:creationId xmlns:a16="http://schemas.microsoft.com/office/drawing/2014/main" id="{21A7F1E9-DC66-49B7-8271-2245077D4A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7" name="正方形/長方形 156">
          <a:extLst>
            <a:ext uri="{FF2B5EF4-FFF2-40B4-BE49-F238E27FC236}">
              <a16:creationId xmlns:a16="http://schemas.microsoft.com/office/drawing/2014/main" id="{D0A61FC9-2AE3-4CEC-965A-1E4AAD9278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8" name="正方形/長方形 157">
          <a:extLst>
            <a:ext uri="{FF2B5EF4-FFF2-40B4-BE49-F238E27FC236}">
              <a16:creationId xmlns:a16="http://schemas.microsoft.com/office/drawing/2014/main" id="{B2ACE285-AC26-475E-9B8A-7AA173A1E3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9" name="正方形/長方形 158">
          <a:extLst>
            <a:ext uri="{FF2B5EF4-FFF2-40B4-BE49-F238E27FC236}">
              <a16:creationId xmlns:a16="http://schemas.microsoft.com/office/drawing/2014/main" id="{D65DFD6A-1A77-40EE-BA4C-CE4FE0FC2D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0" name="正方形/長方形 159">
          <a:extLst>
            <a:ext uri="{FF2B5EF4-FFF2-40B4-BE49-F238E27FC236}">
              <a16:creationId xmlns:a16="http://schemas.microsoft.com/office/drawing/2014/main" id="{9826E258-620A-4CB1-AE7C-FFE131F0B1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1" name="正方形/長方形 160">
          <a:extLst>
            <a:ext uri="{FF2B5EF4-FFF2-40B4-BE49-F238E27FC236}">
              <a16:creationId xmlns:a16="http://schemas.microsoft.com/office/drawing/2014/main" id="{1E7C5F3D-35CC-45C8-9ACE-5D27073CA9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2" name="正方形/長方形 161">
          <a:extLst>
            <a:ext uri="{FF2B5EF4-FFF2-40B4-BE49-F238E27FC236}">
              <a16:creationId xmlns:a16="http://schemas.microsoft.com/office/drawing/2014/main" id="{F779497C-DD30-4EC1-8FE5-BB28126534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3" name="正方形/長方形 162">
          <a:extLst>
            <a:ext uri="{FF2B5EF4-FFF2-40B4-BE49-F238E27FC236}">
              <a16:creationId xmlns:a16="http://schemas.microsoft.com/office/drawing/2014/main" id="{97212AF8-C003-4CD7-BE9C-BFB2BE5562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4" name="正方形/長方形 163">
          <a:extLst>
            <a:ext uri="{FF2B5EF4-FFF2-40B4-BE49-F238E27FC236}">
              <a16:creationId xmlns:a16="http://schemas.microsoft.com/office/drawing/2014/main" id="{5EA0A76A-6C54-485C-9E7F-FBF2FD515E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5" name="正方形/長方形 164">
          <a:extLst>
            <a:ext uri="{FF2B5EF4-FFF2-40B4-BE49-F238E27FC236}">
              <a16:creationId xmlns:a16="http://schemas.microsoft.com/office/drawing/2014/main" id="{30C8521A-85BB-424E-8AC8-4FFD3222A9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6" name="正方形/長方形 165">
          <a:extLst>
            <a:ext uri="{FF2B5EF4-FFF2-40B4-BE49-F238E27FC236}">
              <a16:creationId xmlns:a16="http://schemas.microsoft.com/office/drawing/2014/main" id="{5D88918E-D893-4521-A866-9F9855FDA2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7" name="正方形/長方形 166">
          <a:extLst>
            <a:ext uri="{FF2B5EF4-FFF2-40B4-BE49-F238E27FC236}">
              <a16:creationId xmlns:a16="http://schemas.microsoft.com/office/drawing/2014/main" id="{C147C6B4-DFBE-40E8-86F5-18D1C294B9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8" name="正方形/長方形 167">
          <a:extLst>
            <a:ext uri="{FF2B5EF4-FFF2-40B4-BE49-F238E27FC236}">
              <a16:creationId xmlns:a16="http://schemas.microsoft.com/office/drawing/2014/main" id="{F0691A83-F1A4-4642-80AB-B3E83F11A0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9" name="正方形/長方形 168">
          <a:extLst>
            <a:ext uri="{FF2B5EF4-FFF2-40B4-BE49-F238E27FC236}">
              <a16:creationId xmlns:a16="http://schemas.microsoft.com/office/drawing/2014/main" id="{B2635146-B0CF-4083-BA01-259202EE04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0" name="正方形/長方形 169">
          <a:extLst>
            <a:ext uri="{FF2B5EF4-FFF2-40B4-BE49-F238E27FC236}">
              <a16:creationId xmlns:a16="http://schemas.microsoft.com/office/drawing/2014/main" id="{675509EC-BB11-4917-980E-F00E0C1604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1" name="正方形/長方形 170">
          <a:extLst>
            <a:ext uri="{FF2B5EF4-FFF2-40B4-BE49-F238E27FC236}">
              <a16:creationId xmlns:a16="http://schemas.microsoft.com/office/drawing/2014/main" id="{D9F15AF4-148C-4829-9634-856E6CE637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2" name="正方形/長方形 171">
          <a:extLst>
            <a:ext uri="{FF2B5EF4-FFF2-40B4-BE49-F238E27FC236}">
              <a16:creationId xmlns:a16="http://schemas.microsoft.com/office/drawing/2014/main" id="{841AAA4E-A6F1-420D-81AB-D3FD4BF832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3" name="正方形/長方形 172">
          <a:extLst>
            <a:ext uri="{FF2B5EF4-FFF2-40B4-BE49-F238E27FC236}">
              <a16:creationId xmlns:a16="http://schemas.microsoft.com/office/drawing/2014/main" id="{562E44BC-64BB-45E0-866E-7983006B60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4" name="正方形/長方形 173">
          <a:extLst>
            <a:ext uri="{FF2B5EF4-FFF2-40B4-BE49-F238E27FC236}">
              <a16:creationId xmlns:a16="http://schemas.microsoft.com/office/drawing/2014/main" id="{9120B790-D65A-42DF-8218-BB5AC31570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5" name="正方形/長方形 174">
          <a:extLst>
            <a:ext uri="{FF2B5EF4-FFF2-40B4-BE49-F238E27FC236}">
              <a16:creationId xmlns:a16="http://schemas.microsoft.com/office/drawing/2014/main" id="{ED52BF25-ED54-4B67-945F-92D479EB0D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6" name="正方形/長方形 175">
          <a:extLst>
            <a:ext uri="{FF2B5EF4-FFF2-40B4-BE49-F238E27FC236}">
              <a16:creationId xmlns:a16="http://schemas.microsoft.com/office/drawing/2014/main" id="{A8E7126D-6A14-49DD-ACF5-5EDB68049A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7" name="正方形/長方形 176">
          <a:extLst>
            <a:ext uri="{FF2B5EF4-FFF2-40B4-BE49-F238E27FC236}">
              <a16:creationId xmlns:a16="http://schemas.microsoft.com/office/drawing/2014/main" id="{DA4CC809-18DF-458C-B5F2-A312022944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8" name="正方形/長方形 177">
          <a:extLst>
            <a:ext uri="{FF2B5EF4-FFF2-40B4-BE49-F238E27FC236}">
              <a16:creationId xmlns:a16="http://schemas.microsoft.com/office/drawing/2014/main" id="{8C6F96C9-A522-42B5-AC03-CF6730C33A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9" name="正方形/長方形 178">
          <a:extLst>
            <a:ext uri="{FF2B5EF4-FFF2-40B4-BE49-F238E27FC236}">
              <a16:creationId xmlns:a16="http://schemas.microsoft.com/office/drawing/2014/main" id="{771AACFC-12A8-4172-94A5-4C1D7C7518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0" name="テキスト ボックス 179">
          <a:extLst>
            <a:ext uri="{FF2B5EF4-FFF2-40B4-BE49-F238E27FC236}">
              <a16:creationId xmlns:a16="http://schemas.microsoft.com/office/drawing/2014/main" id="{471ED55D-7AA7-48BC-844B-575F080C91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1" name="直線コネクタ 180">
          <a:extLst>
            <a:ext uri="{FF2B5EF4-FFF2-40B4-BE49-F238E27FC236}">
              <a16:creationId xmlns:a16="http://schemas.microsoft.com/office/drawing/2014/main" id="{DDBBDD2F-15F8-4B9F-B071-7900A9976B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2" name="テキスト ボックス 181">
          <a:extLst>
            <a:ext uri="{FF2B5EF4-FFF2-40B4-BE49-F238E27FC236}">
              <a16:creationId xmlns:a16="http://schemas.microsoft.com/office/drawing/2014/main" id="{116BA0A0-8A56-406A-ABD4-41858B619B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3" name="直線コネクタ 182">
          <a:extLst>
            <a:ext uri="{FF2B5EF4-FFF2-40B4-BE49-F238E27FC236}">
              <a16:creationId xmlns:a16="http://schemas.microsoft.com/office/drawing/2014/main" id="{4A8AB148-4C5E-436C-ACA4-50C7EA0203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4" name="テキスト ボックス 183">
          <a:extLst>
            <a:ext uri="{FF2B5EF4-FFF2-40B4-BE49-F238E27FC236}">
              <a16:creationId xmlns:a16="http://schemas.microsoft.com/office/drawing/2014/main" id="{42D06D98-2196-4BA1-8004-07F66C5CF62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5" name="直線コネクタ 184">
          <a:extLst>
            <a:ext uri="{FF2B5EF4-FFF2-40B4-BE49-F238E27FC236}">
              <a16:creationId xmlns:a16="http://schemas.microsoft.com/office/drawing/2014/main" id="{DD9E8F3C-19B8-4836-93A6-0C4266438F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6" name="テキスト ボックス 185">
          <a:extLst>
            <a:ext uri="{FF2B5EF4-FFF2-40B4-BE49-F238E27FC236}">
              <a16:creationId xmlns:a16="http://schemas.microsoft.com/office/drawing/2014/main" id="{9B7E0A1B-150D-458C-8044-67AEC28010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7" name="直線コネクタ 186">
          <a:extLst>
            <a:ext uri="{FF2B5EF4-FFF2-40B4-BE49-F238E27FC236}">
              <a16:creationId xmlns:a16="http://schemas.microsoft.com/office/drawing/2014/main" id="{CFCBAE36-CEE7-4C44-B376-684CF853FC0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8" name="テキスト ボックス 187">
          <a:extLst>
            <a:ext uri="{FF2B5EF4-FFF2-40B4-BE49-F238E27FC236}">
              <a16:creationId xmlns:a16="http://schemas.microsoft.com/office/drawing/2014/main" id="{903BCA37-3B38-45E0-A233-9AE51CC81B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9" name="直線コネクタ 188">
          <a:extLst>
            <a:ext uri="{FF2B5EF4-FFF2-40B4-BE49-F238E27FC236}">
              <a16:creationId xmlns:a16="http://schemas.microsoft.com/office/drawing/2014/main" id="{EFA06D72-1359-41D6-9DB0-8C055BCCA4E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0" name="テキスト ボックス 189">
          <a:extLst>
            <a:ext uri="{FF2B5EF4-FFF2-40B4-BE49-F238E27FC236}">
              <a16:creationId xmlns:a16="http://schemas.microsoft.com/office/drawing/2014/main" id="{3B7D16F4-509B-468B-A1F1-B5C0D943AB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1" name="直線コネクタ 190">
          <a:extLst>
            <a:ext uri="{FF2B5EF4-FFF2-40B4-BE49-F238E27FC236}">
              <a16:creationId xmlns:a16="http://schemas.microsoft.com/office/drawing/2014/main" id="{570227EE-3352-4289-B2FF-0DD3D11D65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2" name="テキスト ボックス 191">
          <a:extLst>
            <a:ext uri="{FF2B5EF4-FFF2-40B4-BE49-F238E27FC236}">
              <a16:creationId xmlns:a16="http://schemas.microsoft.com/office/drawing/2014/main" id="{23E4CDF5-2773-43EE-945B-34EC3D6E47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3" name="直線コネクタ 192">
          <a:extLst>
            <a:ext uri="{FF2B5EF4-FFF2-40B4-BE49-F238E27FC236}">
              <a16:creationId xmlns:a16="http://schemas.microsoft.com/office/drawing/2014/main" id="{27F5F8CE-790A-4967-AB05-70A33EB837A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4" name="テキスト ボックス 193">
          <a:extLst>
            <a:ext uri="{FF2B5EF4-FFF2-40B4-BE49-F238E27FC236}">
              <a16:creationId xmlns:a16="http://schemas.microsoft.com/office/drawing/2014/main" id="{DB55D992-040F-41A0-A9EF-22546E596B1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5" name="直線コネクタ 194">
          <a:extLst>
            <a:ext uri="{FF2B5EF4-FFF2-40B4-BE49-F238E27FC236}">
              <a16:creationId xmlns:a16="http://schemas.microsoft.com/office/drawing/2014/main" id="{7E3BCD2F-63E3-47C9-86BA-15E860A0A2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6" name="【一般廃棄物処理施設】&#10;有形固定資産減価償却率グラフ枠">
          <a:extLst>
            <a:ext uri="{FF2B5EF4-FFF2-40B4-BE49-F238E27FC236}">
              <a16:creationId xmlns:a16="http://schemas.microsoft.com/office/drawing/2014/main" id="{C7F0DFA2-CE7F-4545-9B04-6AF0874FBB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197" name="直線コネクタ 196">
          <a:extLst>
            <a:ext uri="{FF2B5EF4-FFF2-40B4-BE49-F238E27FC236}">
              <a16:creationId xmlns:a16="http://schemas.microsoft.com/office/drawing/2014/main" id="{161B8146-5A52-4E21-8BAF-88C8BB0B152C}"/>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98" name="【一般廃棄物処理施設】&#10;有形固定資産減価償却率最小値テキスト">
          <a:extLst>
            <a:ext uri="{FF2B5EF4-FFF2-40B4-BE49-F238E27FC236}">
              <a16:creationId xmlns:a16="http://schemas.microsoft.com/office/drawing/2014/main" id="{CAC078F2-5C5D-4568-9E30-8ABBCB6FF04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99" name="直線コネクタ 198">
          <a:extLst>
            <a:ext uri="{FF2B5EF4-FFF2-40B4-BE49-F238E27FC236}">
              <a16:creationId xmlns:a16="http://schemas.microsoft.com/office/drawing/2014/main" id="{B42DA1EB-53C5-4AA3-ADA3-1EEFE66A4F8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00" name="【一般廃棄物処理施設】&#10;有形固定資産減価償却率最大値テキスト">
          <a:extLst>
            <a:ext uri="{FF2B5EF4-FFF2-40B4-BE49-F238E27FC236}">
              <a16:creationId xmlns:a16="http://schemas.microsoft.com/office/drawing/2014/main" id="{AFEADDF1-0A43-4E8C-9161-96CD15820A3A}"/>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01" name="直線コネクタ 200">
          <a:extLst>
            <a:ext uri="{FF2B5EF4-FFF2-40B4-BE49-F238E27FC236}">
              <a16:creationId xmlns:a16="http://schemas.microsoft.com/office/drawing/2014/main" id="{341152E5-DA70-49A6-AF1C-297AEAA4FB7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202" name="【一般廃棄物処理施設】&#10;有形固定資産減価償却率平均値テキスト">
          <a:extLst>
            <a:ext uri="{FF2B5EF4-FFF2-40B4-BE49-F238E27FC236}">
              <a16:creationId xmlns:a16="http://schemas.microsoft.com/office/drawing/2014/main" id="{6399CD14-3AAE-412A-B43F-41038640E1CC}"/>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03" name="フローチャート: 判断 202">
          <a:extLst>
            <a:ext uri="{FF2B5EF4-FFF2-40B4-BE49-F238E27FC236}">
              <a16:creationId xmlns:a16="http://schemas.microsoft.com/office/drawing/2014/main" id="{06E2E639-26FC-4952-9BC9-83C98CE0473F}"/>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04" name="フローチャート: 判断 203">
          <a:extLst>
            <a:ext uri="{FF2B5EF4-FFF2-40B4-BE49-F238E27FC236}">
              <a16:creationId xmlns:a16="http://schemas.microsoft.com/office/drawing/2014/main" id="{E17AC8F6-AD2A-4901-AD18-1DE8799F2302}"/>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05" name="フローチャート: 判断 204">
          <a:extLst>
            <a:ext uri="{FF2B5EF4-FFF2-40B4-BE49-F238E27FC236}">
              <a16:creationId xmlns:a16="http://schemas.microsoft.com/office/drawing/2014/main" id="{275B291A-B832-4124-A3FD-922BE6EB8235}"/>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06" name="フローチャート: 判断 205">
          <a:extLst>
            <a:ext uri="{FF2B5EF4-FFF2-40B4-BE49-F238E27FC236}">
              <a16:creationId xmlns:a16="http://schemas.microsoft.com/office/drawing/2014/main" id="{850E925F-0782-476C-83E9-FD5A7C91AE0C}"/>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207" name="フローチャート: 判断 206">
          <a:extLst>
            <a:ext uri="{FF2B5EF4-FFF2-40B4-BE49-F238E27FC236}">
              <a16:creationId xmlns:a16="http://schemas.microsoft.com/office/drawing/2014/main" id="{84115885-98C4-4F46-A757-B9240D6142A5}"/>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641E2FD8-DB8C-41FD-B55E-6878704038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C1A68CC4-37D9-4A41-AE45-9BE80F07E6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5408348F-415E-483A-811F-7E394547F1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046B93C6-2AFC-4D72-BC62-05071095E5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CF6B3F56-E794-4C3C-AB43-8B3270AD95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213" name="楕円 212">
          <a:extLst>
            <a:ext uri="{FF2B5EF4-FFF2-40B4-BE49-F238E27FC236}">
              <a16:creationId xmlns:a16="http://schemas.microsoft.com/office/drawing/2014/main" id="{B1E5455D-989A-426E-BE31-A7729F3EED56}"/>
            </a:ext>
          </a:extLst>
        </xdr:cNvPr>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214" name="【一般廃棄物処理施設】&#10;有形固定資産減価償却率該当値テキスト">
          <a:extLst>
            <a:ext uri="{FF2B5EF4-FFF2-40B4-BE49-F238E27FC236}">
              <a16:creationId xmlns:a16="http://schemas.microsoft.com/office/drawing/2014/main" id="{5C8941F3-8C2F-4A6A-B192-739E4AF457C6}"/>
            </a:ext>
          </a:extLst>
        </xdr:cNvPr>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215" name="楕円 214">
          <a:extLst>
            <a:ext uri="{FF2B5EF4-FFF2-40B4-BE49-F238E27FC236}">
              <a16:creationId xmlns:a16="http://schemas.microsoft.com/office/drawing/2014/main" id="{C7DE54A9-C990-4A4A-81BD-551C7B06BE53}"/>
            </a:ext>
          </a:extLst>
        </xdr:cNvPr>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159476</xdr:rowOff>
    </xdr:from>
    <xdr:to>
      <xdr:col>85</xdr:col>
      <xdr:colOff>127000</xdr:colOff>
      <xdr:row>40</xdr:row>
      <xdr:rowOff>37012</xdr:rowOff>
    </xdr:to>
    <xdr:cxnSp macro="">
      <xdr:nvCxnSpPr>
        <xdr:cNvPr id="216" name="直線コネクタ 215">
          <a:extLst>
            <a:ext uri="{FF2B5EF4-FFF2-40B4-BE49-F238E27FC236}">
              <a16:creationId xmlns:a16="http://schemas.microsoft.com/office/drawing/2014/main" id="{37D1B3AD-8E2A-4C42-B0AF-C273A1C27F56}"/>
            </a:ext>
          </a:extLst>
        </xdr:cNvPr>
        <xdr:cNvCxnSpPr/>
      </xdr:nvCxnSpPr>
      <xdr:spPr>
        <a:xfrm>
          <a:off x="15481300" y="68460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38463</xdr:rowOff>
    </xdr:from>
    <xdr:to>
      <xdr:col>76</xdr:col>
      <xdr:colOff>165100</xdr:colOff>
      <xdr:row>39</xdr:row>
      <xdr:rowOff>140063</xdr:rowOff>
    </xdr:to>
    <xdr:sp macro="" textlink="">
      <xdr:nvSpPr>
        <xdr:cNvPr id="217" name="楕円 216">
          <a:extLst>
            <a:ext uri="{FF2B5EF4-FFF2-40B4-BE49-F238E27FC236}">
              <a16:creationId xmlns:a16="http://schemas.microsoft.com/office/drawing/2014/main" id="{F6E6C4ED-B26B-4743-895E-2BE22DB9957F}"/>
            </a:ext>
          </a:extLst>
        </xdr:cNvPr>
        <xdr:cNvSpPr/>
      </xdr:nvSpPr>
      <xdr:spPr>
        <a:xfrm>
          <a:off x="14541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39</xdr:row>
      <xdr:rowOff>159476</xdr:rowOff>
    </xdr:to>
    <xdr:cxnSp macro="">
      <xdr:nvCxnSpPr>
        <xdr:cNvPr id="218" name="直線コネクタ 217">
          <a:extLst>
            <a:ext uri="{FF2B5EF4-FFF2-40B4-BE49-F238E27FC236}">
              <a16:creationId xmlns:a16="http://schemas.microsoft.com/office/drawing/2014/main" id="{91E81B0C-EF66-414A-ABB2-3C58B7B69954}"/>
            </a:ext>
          </a:extLst>
        </xdr:cNvPr>
        <xdr:cNvCxnSpPr/>
      </xdr:nvCxnSpPr>
      <xdr:spPr>
        <a:xfrm>
          <a:off x="14592300" y="677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159294</xdr:rowOff>
    </xdr:from>
    <xdr:to>
      <xdr:col>72</xdr:col>
      <xdr:colOff>38100</xdr:colOff>
      <xdr:row>39</xdr:row>
      <xdr:rowOff>89444</xdr:rowOff>
    </xdr:to>
    <xdr:sp macro="" textlink="">
      <xdr:nvSpPr>
        <xdr:cNvPr id="219" name="楕円 218">
          <a:extLst>
            <a:ext uri="{FF2B5EF4-FFF2-40B4-BE49-F238E27FC236}">
              <a16:creationId xmlns:a16="http://schemas.microsoft.com/office/drawing/2014/main" id="{D32F8C56-9EE0-45FE-8682-F6A33A5AE582}"/>
            </a:ext>
          </a:extLst>
        </xdr:cNvPr>
        <xdr:cNvSpPr/>
      </xdr:nvSpPr>
      <xdr:spPr>
        <a:xfrm>
          <a:off x="1365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38644</xdr:rowOff>
    </xdr:from>
    <xdr:to>
      <xdr:col>76</xdr:col>
      <xdr:colOff>114300</xdr:colOff>
      <xdr:row>39</xdr:row>
      <xdr:rowOff>89263</xdr:rowOff>
    </xdr:to>
    <xdr:cxnSp macro="">
      <xdr:nvCxnSpPr>
        <xdr:cNvPr id="220" name="直線コネクタ 219">
          <a:extLst>
            <a:ext uri="{FF2B5EF4-FFF2-40B4-BE49-F238E27FC236}">
              <a16:creationId xmlns:a16="http://schemas.microsoft.com/office/drawing/2014/main" id="{0CBBFEFB-F1ED-4987-98A5-624C54175BC8}"/>
            </a:ext>
          </a:extLst>
        </xdr:cNvPr>
        <xdr:cNvCxnSpPr/>
      </xdr:nvCxnSpPr>
      <xdr:spPr>
        <a:xfrm>
          <a:off x="13703300" y="67251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15603</xdr:rowOff>
    </xdr:from>
    <xdr:to>
      <xdr:col>67</xdr:col>
      <xdr:colOff>101600</xdr:colOff>
      <xdr:row>41</xdr:row>
      <xdr:rowOff>117203</xdr:rowOff>
    </xdr:to>
    <xdr:sp macro="" textlink="">
      <xdr:nvSpPr>
        <xdr:cNvPr id="221" name="楕円 220">
          <a:extLst>
            <a:ext uri="{FF2B5EF4-FFF2-40B4-BE49-F238E27FC236}">
              <a16:creationId xmlns:a16="http://schemas.microsoft.com/office/drawing/2014/main" id="{CE469B04-63B9-4D56-959F-A74BF38AA901}"/>
            </a:ext>
          </a:extLst>
        </xdr:cNvPr>
        <xdr:cNvSpPr/>
      </xdr:nvSpPr>
      <xdr:spPr>
        <a:xfrm>
          <a:off x="12763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41</xdr:row>
      <xdr:rowOff>66403</xdr:rowOff>
    </xdr:to>
    <xdr:cxnSp macro="">
      <xdr:nvCxnSpPr>
        <xdr:cNvPr id="222" name="直線コネクタ 221">
          <a:extLst>
            <a:ext uri="{FF2B5EF4-FFF2-40B4-BE49-F238E27FC236}">
              <a16:creationId xmlns:a16="http://schemas.microsoft.com/office/drawing/2014/main" id="{4D76298C-44F8-4DCC-9141-9391B984C33C}"/>
            </a:ext>
          </a:extLst>
        </xdr:cNvPr>
        <xdr:cNvCxnSpPr/>
      </xdr:nvCxnSpPr>
      <xdr:spPr>
        <a:xfrm flipV="1">
          <a:off x="12814300" y="6725194"/>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23" name="n_1aveValue【一般廃棄物処理施設】&#10;有形固定資産減価償却率">
          <a:extLst>
            <a:ext uri="{FF2B5EF4-FFF2-40B4-BE49-F238E27FC236}">
              <a16:creationId xmlns:a16="http://schemas.microsoft.com/office/drawing/2014/main" id="{9E380250-7595-40F5-94F9-F031E56020A4}"/>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24" name="n_2aveValue【一般廃棄物処理施設】&#10;有形固定資産減価償却率">
          <a:extLst>
            <a:ext uri="{FF2B5EF4-FFF2-40B4-BE49-F238E27FC236}">
              <a16:creationId xmlns:a16="http://schemas.microsoft.com/office/drawing/2014/main" id="{0656AE7C-243D-4647-A1AA-A0111D11D6F5}"/>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25" name="n_3aveValue【一般廃棄物処理施設】&#10;有形固定資産減価償却率">
          <a:extLst>
            <a:ext uri="{FF2B5EF4-FFF2-40B4-BE49-F238E27FC236}">
              <a16:creationId xmlns:a16="http://schemas.microsoft.com/office/drawing/2014/main" id="{58466029-DAC6-4854-828F-D420B43D2DC1}"/>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226" name="n_4aveValue【一般廃棄物処理施設】&#10;有形固定資産減価償却率">
          <a:extLst>
            <a:ext uri="{FF2B5EF4-FFF2-40B4-BE49-F238E27FC236}">
              <a16:creationId xmlns:a16="http://schemas.microsoft.com/office/drawing/2014/main" id="{338CF254-752E-4FE1-9FE1-1608D15D0AAC}"/>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29953</xdr:rowOff>
    </xdr:from>
    <xdr:ext cx="405111" cy="259045"/>
    <xdr:sp macro="" textlink="">
      <xdr:nvSpPr>
        <xdr:cNvPr id="227" name="n_1mainValue【一般廃棄物処理施設】&#10;有形固定資産減価償却率">
          <a:extLst>
            <a:ext uri="{FF2B5EF4-FFF2-40B4-BE49-F238E27FC236}">
              <a16:creationId xmlns:a16="http://schemas.microsoft.com/office/drawing/2014/main" id="{E4356354-B70C-49CA-A51B-381E384A993E}"/>
            </a:ext>
          </a:extLst>
        </xdr:cNvPr>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228" name="n_2mainValue【一般廃棄物処理施設】&#10;有形固定資産減価償却率">
          <a:extLst>
            <a:ext uri="{FF2B5EF4-FFF2-40B4-BE49-F238E27FC236}">
              <a16:creationId xmlns:a16="http://schemas.microsoft.com/office/drawing/2014/main" id="{7E14B335-E87A-4C8E-AE2D-E8BC117D7C28}"/>
            </a:ext>
          </a:extLst>
        </xdr:cNvPr>
        <xdr:cNvSpPr txBox="1"/>
      </xdr:nvSpPr>
      <xdr:spPr>
        <a:xfrm>
          <a:off x="14389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80571</xdr:rowOff>
    </xdr:from>
    <xdr:ext cx="405111" cy="259045"/>
    <xdr:sp macro="" textlink="">
      <xdr:nvSpPr>
        <xdr:cNvPr id="229" name="n_3mainValue【一般廃棄物処理施設】&#10;有形固定資産減価償却率">
          <a:extLst>
            <a:ext uri="{FF2B5EF4-FFF2-40B4-BE49-F238E27FC236}">
              <a16:creationId xmlns:a16="http://schemas.microsoft.com/office/drawing/2014/main" id="{EC0D9412-2006-4095-97D0-200A0290B912}"/>
            </a:ext>
          </a:extLst>
        </xdr:cNvPr>
        <xdr:cNvSpPr txBox="1"/>
      </xdr:nvSpPr>
      <xdr:spPr>
        <a:xfrm>
          <a:off x="13500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108330</xdr:rowOff>
    </xdr:from>
    <xdr:ext cx="405111" cy="259045"/>
    <xdr:sp macro="" textlink="">
      <xdr:nvSpPr>
        <xdr:cNvPr id="230" name="n_4mainValue【一般廃棄物処理施設】&#10;有形固定資産減価償却率">
          <a:extLst>
            <a:ext uri="{FF2B5EF4-FFF2-40B4-BE49-F238E27FC236}">
              <a16:creationId xmlns:a16="http://schemas.microsoft.com/office/drawing/2014/main" id="{C0A29551-3123-401E-AF71-750335E34170}"/>
            </a:ext>
          </a:extLst>
        </xdr:cNvPr>
        <xdr:cNvSpPr txBox="1"/>
      </xdr:nvSpPr>
      <xdr:spPr>
        <a:xfrm>
          <a:off x="12611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a:extLst>
            <a:ext uri="{FF2B5EF4-FFF2-40B4-BE49-F238E27FC236}">
              <a16:creationId xmlns:a16="http://schemas.microsoft.com/office/drawing/2014/main" id="{4554F22F-DE46-4AC2-9992-C531004040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a:extLst>
            <a:ext uri="{FF2B5EF4-FFF2-40B4-BE49-F238E27FC236}">
              <a16:creationId xmlns:a16="http://schemas.microsoft.com/office/drawing/2014/main" id="{5AB418DF-EACE-455D-B6BF-7770C3CFEB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a:extLst>
            <a:ext uri="{FF2B5EF4-FFF2-40B4-BE49-F238E27FC236}">
              <a16:creationId xmlns:a16="http://schemas.microsoft.com/office/drawing/2014/main" id="{7103DB89-F311-40B0-93E7-2F071000BF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a:extLst>
            <a:ext uri="{FF2B5EF4-FFF2-40B4-BE49-F238E27FC236}">
              <a16:creationId xmlns:a16="http://schemas.microsoft.com/office/drawing/2014/main" id="{61B271C5-2491-4101-A9EE-032B089FF0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a:extLst>
            <a:ext uri="{FF2B5EF4-FFF2-40B4-BE49-F238E27FC236}">
              <a16:creationId xmlns:a16="http://schemas.microsoft.com/office/drawing/2014/main" id="{0292887D-86A0-4EE6-8230-67CCB20E92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a:extLst>
            <a:ext uri="{FF2B5EF4-FFF2-40B4-BE49-F238E27FC236}">
              <a16:creationId xmlns:a16="http://schemas.microsoft.com/office/drawing/2014/main" id="{67C080F1-675B-471F-B8B7-72064C5BF62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a:extLst>
            <a:ext uri="{FF2B5EF4-FFF2-40B4-BE49-F238E27FC236}">
              <a16:creationId xmlns:a16="http://schemas.microsoft.com/office/drawing/2014/main" id="{E434731F-082E-4C77-8B66-FE928ACD8C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a:extLst>
            <a:ext uri="{FF2B5EF4-FFF2-40B4-BE49-F238E27FC236}">
              <a16:creationId xmlns:a16="http://schemas.microsoft.com/office/drawing/2014/main" id="{1E936874-1233-49C4-83E8-4152069252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a:extLst>
            <a:ext uri="{FF2B5EF4-FFF2-40B4-BE49-F238E27FC236}">
              <a16:creationId xmlns:a16="http://schemas.microsoft.com/office/drawing/2014/main" id="{2B3E9FED-4ACD-4F0F-AD41-E954FBC334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a:extLst>
            <a:ext uri="{FF2B5EF4-FFF2-40B4-BE49-F238E27FC236}">
              <a16:creationId xmlns:a16="http://schemas.microsoft.com/office/drawing/2014/main" id="{77FD413D-3210-4BCE-A89E-C62B1DBA62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1" name="直線コネクタ 240">
          <a:extLst>
            <a:ext uri="{FF2B5EF4-FFF2-40B4-BE49-F238E27FC236}">
              <a16:creationId xmlns:a16="http://schemas.microsoft.com/office/drawing/2014/main" id="{4A18CF7C-B1C6-4AE7-8837-515DC18413E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2" name="テキスト ボックス 241">
          <a:extLst>
            <a:ext uri="{FF2B5EF4-FFF2-40B4-BE49-F238E27FC236}">
              <a16:creationId xmlns:a16="http://schemas.microsoft.com/office/drawing/2014/main" id="{ABCD8CB8-3DCB-4B42-AEB0-4F94AB376A3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3" name="直線コネクタ 242">
          <a:extLst>
            <a:ext uri="{FF2B5EF4-FFF2-40B4-BE49-F238E27FC236}">
              <a16:creationId xmlns:a16="http://schemas.microsoft.com/office/drawing/2014/main" id="{84226158-8017-497B-B4A8-846801E223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4" name="テキスト ボックス 243">
          <a:extLst>
            <a:ext uri="{FF2B5EF4-FFF2-40B4-BE49-F238E27FC236}">
              <a16:creationId xmlns:a16="http://schemas.microsoft.com/office/drawing/2014/main" id="{CB9A8A70-14F9-4AE1-B784-174298E2CCE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5" name="直線コネクタ 244">
          <a:extLst>
            <a:ext uri="{FF2B5EF4-FFF2-40B4-BE49-F238E27FC236}">
              <a16:creationId xmlns:a16="http://schemas.microsoft.com/office/drawing/2014/main" id="{35DB2AA6-B2FC-47BD-AED7-CCAA6E143BA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6" name="テキスト ボックス 245">
          <a:extLst>
            <a:ext uri="{FF2B5EF4-FFF2-40B4-BE49-F238E27FC236}">
              <a16:creationId xmlns:a16="http://schemas.microsoft.com/office/drawing/2014/main" id="{4B66F712-23A1-4E43-BE3C-CECC51FC195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7" name="直線コネクタ 246">
          <a:extLst>
            <a:ext uri="{FF2B5EF4-FFF2-40B4-BE49-F238E27FC236}">
              <a16:creationId xmlns:a16="http://schemas.microsoft.com/office/drawing/2014/main" id="{A68D1B94-2946-4EFD-B7D1-D996BA1B083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8" name="テキスト ボックス 247">
          <a:extLst>
            <a:ext uri="{FF2B5EF4-FFF2-40B4-BE49-F238E27FC236}">
              <a16:creationId xmlns:a16="http://schemas.microsoft.com/office/drawing/2014/main" id="{8A54E5B0-2C88-446C-A880-6924437E522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9" name="直線コネクタ 248">
          <a:extLst>
            <a:ext uri="{FF2B5EF4-FFF2-40B4-BE49-F238E27FC236}">
              <a16:creationId xmlns:a16="http://schemas.microsoft.com/office/drawing/2014/main" id="{97BBC2C3-48F8-4100-8762-71702C8DFA1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0" name="テキスト ボックス 249">
          <a:extLst>
            <a:ext uri="{FF2B5EF4-FFF2-40B4-BE49-F238E27FC236}">
              <a16:creationId xmlns:a16="http://schemas.microsoft.com/office/drawing/2014/main" id="{C7FA17EC-8157-4976-8228-F60705026C1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1" name="直線コネクタ 250">
          <a:extLst>
            <a:ext uri="{FF2B5EF4-FFF2-40B4-BE49-F238E27FC236}">
              <a16:creationId xmlns:a16="http://schemas.microsoft.com/office/drawing/2014/main" id="{F6B1C659-A463-4CE1-9611-4D7538EBFEB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2" name="テキスト ボックス 251">
          <a:extLst>
            <a:ext uri="{FF2B5EF4-FFF2-40B4-BE49-F238E27FC236}">
              <a16:creationId xmlns:a16="http://schemas.microsoft.com/office/drawing/2014/main" id="{6DF58973-0D3F-4275-B7A4-D95E33E382D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a:extLst>
            <a:ext uri="{FF2B5EF4-FFF2-40B4-BE49-F238E27FC236}">
              <a16:creationId xmlns:a16="http://schemas.microsoft.com/office/drawing/2014/main" id="{CE7BDC79-4819-4B97-863F-FD926A9A8F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4" name="テキスト ボックス 253">
          <a:extLst>
            <a:ext uri="{FF2B5EF4-FFF2-40B4-BE49-F238E27FC236}">
              <a16:creationId xmlns:a16="http://schemas.microsoft.com/office/drawing/2014/main" id="{E69D2F5C-648F-4B48-8F09-FA225747317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a:extLst>
            <a:ext uri="{FF2B5EF4-FFF2-40B4-BE49-F238E27FC236}">
              <a16:creationId xmlns:a16="http://schemas.microsoft.com/office/drawing/2014/main" id="{6EB09466-2401-49BD-9449-71D714CF5E4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56" name="直線コネクタ 255">
          <a:extLst>
            <a:ext uri="{FF2B5EF4-FFF2-40B4-BE49-F238E27FC236}">
              <a16:creationId xmlns:a16="http://schemas.microsoft.com/office/drawing/2014/main" id="{EB4FD6BB-1102-4F05-850C-CF639F6B8814}"/>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57" name="【一般廃棄物処理施設】&#10;一人当たり有形固定資産（償却資産）額最小値テキスト">
          <a:extLst>
            <a:ext uri="{FF2B5EF4-FFF2-40B4-BE49-F238E27FC236}">
              <a16:creationId xmlns:a16="http://schemas.microsoft.com/office/drawing/2014/main" id="{4C77B365-BF90-4EF4-91B8-3C33A385D18B}"/>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58" name="直線コネクタ 257">
          <a:extLst>
            <a:ext uri="{FF2B5EF4-FFF2-40B4-BE49-F238E27FC236}">
              <a16:creationId xmlns:a16="http://schemas.microsoft.com/office/drawing/2014/main" id="{2169736C-D5D1-4C72-AC78-E2807DA9E85C}"/>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59" name="【一般廃棄物処理施設】&#10;一人当たり有形固定資産（償却資産）額最大値テキスト">
          <a:extLst>
            <a:ext uri="{FF2B5EF4-FFF2-40B4-BE49-F238E27FC236}">
              <a16:creationId xmlns:a16="http://schemas.microsoft.com/office/drawing/2014/main" id="{1311D8FB-6DFF-4C5F-B4E4-0B751D0C9706}"/>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60" name="直線コネクタ 259">
          <a:extLst>
            <a:ext uri="{FF2B5EF4-FFF2-40B4-BE49-F238E27FC236}">
              <a16:creationId xmlns:a16="http://schemas.microsoft.com/office/drawing/2014/main" id="{FE88257C-2631-4E99-B2F3-FF0584479DA6}"/>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61" name="【一般廃棄物処理施設】&#10;一人当たり有形固定資産（償却資産）額平均値テキスト">
          <a:extLst>
            <a:ext uri="{FF2B5EF4-FFF2-40B4-BE49-F238E27FC236}">
              <a16:creationId xmlns:a16="http://schemas.microsoft.com/office/drawing/2014/main" id="{3F5E81A4-8EAD-4D57-89C6-1479ECDFE5B9}"/>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62" name="フローチャート: 判断 261">
          <a:extLst>
            <a:ext uri="{FF2B5EF4-FFF2-40B4-BE49-F238E27FC236}">
              <a16:creationId xmlns:a16="http://schemas.microsoft.com/office/drawing/2014/main" id="{B7DB0A75-850E-41D3-A51A-BDFBD9A40184}"/>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63" name="フローチャート: 判断 262">
          <a:extLst>
            <a:ext uri="{FF2B5EF4-FFF2-40B4-BE49-F238E27FC236}">
              <a16:creationId xmlns:a16="http://schemas.microsoft.com/office/drawing/2014/main" id="{25C31A4B-6C27-4489-8597-27BB7CE7FF83}"/>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64" name="フローチャート: 判断 263">
          <a:extLst>
            <a:ext uri="{FF2B5EF4-FFF2-40B4-BE49-F238E27FC236}">
              <a16:creationId xmlns:a16="http://schemas.microsoft.com/office/drawing/2014/main" id="{209E56CA-E15B-42FA-8FDE-CD85D676024F}"/>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65" name="フローチャート: 判断 264">
          <a:extLst>
            <a:ext uri="{FF2B5EF4-FFF2-40B4-BE49-F238E27FC236}">
              <a16:creationId xmlns:a16="http://schemas.microsoft.com/office/drawing/2014/main" id="{93E135BE-DB0C-4091-9D15-D8AAE085DD9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266" name="フローチャート: 判断 265">
          <a:extLst>
            <a:ext uri="{FF2B5EF4-FFF2-40B4-BE49-F238E27FC236}">
              <a16:creationId xmlns:a16="http://schemas.microsoft.com/office/drawing/2014/main" id="{8901F930-05D5-4B44-B758-FB344738E3C2}"/>
            </a:ext>
          </a:extLst>
        </xdr:cNvPr>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80EAFDE3-B527-44F7-9C37-C7AB3EFDD6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ACEE785E-0BE4-4845-BBA4-364263A19A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EADFE7C6-D714-4DF1-BF39-9BC5D4CAE8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E5D7906B-2A5D-4C0C-92F0-35D15F3BC2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DFC395A5-5F4B-4D0B-891D-5091F72608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39652</xdr:rowOff>
    </xdr:from>
    <xdr:to>
      <xdr:col>116</xdr:col>
      <xdr:colOff>114300</xdr:colOff>
      <xdr:row>39</xdr:row>
      <xdr:rowOff>141252</xdr:rowOff>
    </xdr:to>
    <xdr:sp macro="" textlink="">
      <xdr:nvSpPr>
        <xdr:cNvPr id="272" name="楕円 271">
          <a:extLst>
            <a:ext uri="{FF2B5EF4-FFF2-40B4-BE49-F238E27FC236}">
              <a16:creationId xmlns:a16="http://schemas.microsoft.com/office/drawing/2014/main" id="{76F14266-61F9-4BE2-AD0D-29D84D33716D}"/>
            </a:ext>
          </a:extLst>
        </xdr:cNvPr>
        <xdr:cNvSpPr/>
      </xdr:nvSpPr>
      <xdr:spPr>
        <a:xfrm>
          <a:off x="22110700" y="67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62529</xdr:rowOff>
    </xdr:from>
    <xdr:ext cx="599010" cy="259045"/>
    <xdr:sp macro="" textlink="">
      <xdr:nvSpPr>
        <xdr:cNvPr id="273" name="【一般廃棄物処理施設】&#10;一人当たり有形固定資産（償却資産）額該当値テキスト">
          <a:extLst>
            <a:ext uri="{FF2B5EF4-FFF2-40B4-BE49-F238E27FC236}">
              <a16:creationId xmlns:a16="http://schemas.microsoft.com/office/drawing/2014/main" id="{6BA9DB73-F4B2-419D-BD11-6E677BE618EB}"/>
            </a:ext>
          </a:extLst>
        </xdr:cNvPr>
        <xdr:cNvSpPr txBox="1"/>
      </xdr:nvSpPr>
      <xdr:spPr>
        <a:xfrm>
          <a:off x="22199600" y="65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57931</xdr:rowOff>
    </xdr:from>
    <xdr:to>
      <xdr:col>112</xdr:col>
      <xdr:colOff>38100</xdr:colOff>
      <xdr:row>39</xdr:row>
      <xdr:rowOff>159531</xdr:rowOff>
    </xdr:to>
    <xdr:sp macro="" textlink="">
      <xdr:nvSpPr>
        <xdr:cNvPr id="274" name="楕円 273">
          <a:extLst>
            <a:ext uri="{FF2B5EF4-FFF2-40B4-BE49-F238E27FC236}">
              <a16:creationId xmlns:a16="http://schemas.microsoft.com/office/drawing/2014/main" id="{CCFB63DC-3A33-4F1D-A88F-4B27E5F6266D}"/>
            </a:ext>
          </a:extLst>
        </xdr:cNvPr>
        <xdr:cNvSpPr/>
      </xdr:nvSpPr>
      <xdr:spPr>
        <a:xfrm>
          <a:off x="21272500" y="67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90452</xdr:rowOff>
    </xdr:from>
    <xdr:to>
      <xdr:col>116</xdr:col>
      <xdr:colOff>63500</xdr:colOff>
      <xdr:row>39</xdr:row>
      <xdr:rowOff>108731</xdr:rowOff>
    </xdr:to>
    <xdr:cxnSp macro="">
      <xdr:nvCxnSpPr>
        <xdr:cNvPr id="275" name="直線コネクタ 274">
          <a:extLst>
            <a:ext uri="{FF2B5EF4-FFF2-40B4-BE49-F238E27FC236}">
              <a16:creationId xmlns:a16="http://schemas.microsoft.com/office/drawing/2014/main" id="{1393770E-9308-4FE3-BC95-6500CF354852}"/>
            </a:ext>
          </a:extLst>
        </xdr:cNvPr>
        <xdr:cNvCxnSpPr/>
      </xdr:nvCxnSpPr>
      <xdr:spPr>
        <a:xfrm flipV="1">
          <a:off x="21323300" y="6777002"/>
          <a:ext cx="8382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52309</xdr:rowOff>
    </xdr:from>
    <xdr:to>
      <xdr:col>107</xdr:col>
      <xdr:colOff>101600</xdr:colOff>
      <xdr:row>39</xdr:row>
      <xdr:rowOff>153909</xdr:rowOff>
    </xdr:to>
    <xdr:sp macro="" textlink="">
      <xdr:nvSpPr>
        <xdr:cNvPr id="276" name="楕円 275">
          <a:extLst>
            <a:ext uri="{FF2B5EF4-FFF2-40B4-BE49-F238E27FC236}">
              <a16:creationId xmlns:a16="http://schemas.microsoft.com/office/drawing/2014/main" id="{34FB1682-E925-48B8-ABC2-35935D229BAC}"/>
            </a:ext>
          </a:extLst>
        </xdr:cNvPr>
        <xdr:cNvSpPr/>
      </xdr:nvSpPr>
      <xdr:spPr>
        <a:xfrm>
          <a:off x="20383500" y="67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103109</xdr:rowOff>
    </xdr:from>
    <xdr:to>
      <xdr:col>111</xdr:col>
      <xdr:colOff>177800</xdr:colOff>
      <xdr:row>39</xdr:row>
      <xdr:rowOff>108731</xdr:rowOff>
    </xdr:to>
    <xdr:cxnSp macro="">
      <xdr:nvCxnSpPr>
        <xdr:cNvPr id="277" name="直線コネクタ 276">
          <a:extLst>
            <a:ext uri="{FF2B5EF4-FFF2-40B4-BE49-F238E27FC236}">
              <a16:creationId xmlns:a16="http://schemas.microsoft.com/office/drawing/2014/main" id="{F477AB7C-BD87-4BA7-84C2-C7368D36FD65}"/>
            </a:ext>
          </a:extLst>
        </xdr:cNvPr>
        <xdr:cNvCxnSpPr/>
      </xdr:nvCxnSpPr>
      <xdr:spPr>
        <a:xfrm>
          <a:off x="20434300" y="6789659"/>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68783</xdr:rowOff>
    </xdr:from>
    <xdr:to>
      <xdr:col>102</xdr:col>
      <xdr:colOff>165100</xdr:colOff>
      <xdr:row>39</xdr:row>
      <xdr:rowOff>170383</xdr:rowOff>
    </xdr:to>
    <xdr:sp macro="" textlink="">
      <xdr:nvSpPr>
        <xdr:cNvPr id="278" name="楕円 277">
          <a:extLst>
            <a:ext uri="{FF2B5EF4-FFF2-40B4-BE49-F238E27FC236}">
              <a16:creationId xmlns:a16="http://schemas.microsoft.com/office/drawing/2014/main" id="{1F06D22E-C2C5-4727-A287-E9B7DF23B018}"/>
            </a:ext>
          </a:extLst>
        </xdr:cNvPr>
        <xdr:cNvSpPr/>
      </xdr:nvSpPr>
      <xdr:spPr>
        <a:xfrm>
          <a:off x="19494500" y="67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103109</xdr:rowOff>
    </xdr:from>
    <xdr:to>
      <xdr:col>107</xdr:col>
      <xdr:colOff>50800</xdr:colOff>
      <xdr:row>39</xdr:row>
      <xdr:rowOff>119583</xdr:rowOff>
    </xdr:to>
    <xdr:cxnSp macro="">
      <xdr:nvCxnSpPr>
        <xdr:cNvPr id="279" name="直線コネクタ 278">
          <a:extLst>
            <a:ext uri="{FF2B5EF4-FFF2-40B4-BE49-F238E27FC236}">
              <a16:creationId xmlns:a16="http://schemas.microsoft.com/office/drawing/2014/main" id="{44F1A019-5097-4183-B0DE-C05C4AC25AD4}"/>
            </a:ext>
          </a:extLst>
        </xdr:cNvPr>
        <xdr:cNvCxnSpPr/>
      </xdr:nvCxnSpPr>
      <xdr:spPr>
        <a:xfrm flipV="1">
          <a:off x="19545300" y="6789659"/>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38802</xdr:rowOff>
    </xdr:from>
    <xdr:to>
      <xdr:col>98</xdr:col>
      <xdr:colOff>38100</xdr:colOff>
      <xdr:row>40</xdr:row>
      <xdr:rowOff>140402</xdr:rowOff>
    </xdr:to>
    <xdr:sp macro="" textlink="">
      <xdr:nvSpPr>
        <xdr:cNvPr id="280" name="楕円 279">
          <a:extLst>
            <a:ext uri="{FF2B5EF4-FFF2-40B4-BE49-F238E27FC236}">
              <a16:creationId xmlns:a16="http://schemas.microsoft.com/office/drawing/2014/main" id="{CFE1252E-A0ED-44F3-9961-5D52C7CC5EEF}"/>
            </a:ext>
          </a:extLst>
        </xdr:cNvPr>
        <xdr:cNvSpPr/>
      </xdr:nvSpPr>
      <xdr:spPr>
        <a:xfrm>
          <a:off x="18605500" y="68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119583</xdr:rowOff>
    </xdr:from>
    <xdr:to>
      <xdr:col>102</xdr:col>
      <xdr:colOff>114300</xdr:colOff>
      <xdr:row>40</xdr:row>
      <xdr:rowOff>89602</xdr:rowOff>
    </xdr:to>
    <xdr:cxnSp macro="">
      <xdr:nvCxnSpPr>
        <xdr:cNvPr id="281" name="直線コネクタ 280">
          <a:extLst>
            <a:ext uri="{FF2B5EF4-FFF2-40B4-BE49-F238E27FC236}">
              <a16:creationId xmlns:a16="http://schemas.microsoft.com/office/drawing/2014/main" id="{D5B0131C-BD9C-4F31-891F-18A8C2104E0B}"/>
            </a:ext>
          </a:extLst>
        </xdr:cNvPr>
        <xdr:cNvCxnSpPr/>
      </xdr:nvCxnSpPr>
      <xdr:spPr>
        <a:xfrm flipV="1">
          <a:off x="18656300" y="6806133"/>
          <a:ext cx="889000" cy="1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282" name="n_1aveValue【一般廃棄物処理施設】&#10;一人当たり有形固定資産（償却資産）額">
          <a:extLst>
            <a:ext uri="{FF2B5EF4-FFF2-40B4-BE49-F238E27FC236}">
              <a16:creationId xmlns:a16="http://schemas.microsoft.com/office/drawing/2014/main" id="{F6994B52-6AC0-4B9A-9916-C2E9C035C105}"/>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283" name="n_2aveValue【一般廃棄物処理施設】&#10;一人当たり有形固定資産（償却資産）額">
          <a:extLst>
            <a:ext uri="{FF2B5EF4-FFF2-40B4-BE49-F238E27FC236}">
              <a16:creationId xmlns:a16="http://schemas.microsoft.com/office/drawing/2014/main" id="{53394576-11A3-4770-B43B-0E3408228BDC}"/>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284" name="n_3aveValue【一般廃棄物処理施設】&#10;一人当たり有形固定資産（償却資産）額">
          <a:extLst>
            <a:ext uri="{FF2B5EF4-FFF2-40B4-BE49-F238E27FC236}">
              <a16:creationId xmlns:a16="http://schemas.microsoft.com/office/drawing/2014/main" id="{03BC3259-97CB-491E-83CE-D9F629301864}"/>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90766</xdr:rowOff>
    </xdr:from>
    <xdr:ext cx="599010" cy="259045"/>
    <xdr:sp macro="" textlink="">
      <xdr:nvSpPr>
        <xdr:cNvPr id="285" name="n_4aveValue【一般廃棄物処理施設】&#10;一人当たり有形固定資産（償却資産）額">
          <a:extLst>
            <a:ext uri="{FF2B5EF4-FFF2-40B4-BE49-F238E27FC236}">
              <a16:creationId xmlns:a16="http://schemas.microsoft.com/office/drawing/2014/main" id="{AD8BE918-1EEB-4D1F-8927-6D746D55CC6C}"/>
            </a:ext>
          </a:extLst>
        </xdr:cNvPr>
        <xdr:cNvSpPr txBox="1"/>
      </xdr:nvSpPr>
      <xdr:spPr>
        <a:xfrm>
          <a:off x="18356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4608</xdr:rowOff>
    </xdr:from>
    <xdr:ext cx="599010" cy="259045"/>
    <xdr:sp macro="" textlink="">
      <xdr:nvSpPr>
        <xdr:cNvPr id="286" name="n_1mainValue【一般廃棄物処理施設】&#10;一人当たり有形固定資産（償却資産）額">
          <a:extLst>
            <a:ext uri="{FF2B5EF4-FFF2-40B4-BE49-F238E27FC236}">
              <a16:creationId xmlns:a16="http://schemas.microsoft.com/office/drawing/2014/main" id="{35994B88-D598-4352-AEA4-C685EB2AF5A4}"/>
            </a:ext>
          </a:extLst>
        </xdr:cNvPr>
        <xdr:cNvSpPr txBox="1"/>
      </xdr:nvSpPr>
      <xdr:spPr>
        <a:xfrm>
          <a:off x="21011095" y="65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170436</xdr:rowOff>
    </xdr:from>
    <xdr:ext cx="599010" cy="259045"/>
    <xdr:sp macro="" textlink="">
      <xdr:nvSpPr>
        <xdr:cNvPr id="287" name="n_2mainValue【一般廃棄物処理施設】&#10;一人当たり有形固定資産（償却資産）額">
          <a:extLst>
            <a:ext uri="{FF2B5EF4-FFF2-40B4-BE49-F238E27FC236}">
              <a16:creationId xmlns:a16="http://schemas.microsoft.com/office/drawing/2014/main" id="{6F227DE0-DFC9-4BA3-9AC5-83CF5A3744A3}"/>
            </a:ext>
          </a:extLst>
        </xdr:cNvPr>
        <xdr:cNvSpPr txBox="1"/>
      </xdr:nvSpPr>
      <xdr:spPr>
        <a:xfrm>
          <a:off x="20134795" y="65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15460</xdr:rowOff>
    </xdr:from>
    <xdr:ext cx="599010" cy="259045"/>
    <xdr:sp macro="" textlink="">
      <xdr:nvSpPr>
        <xdr:cNvPr id="288" name="n_3mainValue【一般廃棄物処理施設】&#10;一人当たり有形固定資産（償却資産）額">
          <a:extLst>
            <a:ext uri="{FF2B5EF4-FFF2-40B4-BE49-F238E27FC236}">
              <a16:creationId xmlns:a16="http://schemas.microsoft.com/office/drawing/2014/main" id="{8EE4AE00-067C-43BD-B261-292E68AE87F4}"/>
            </a:ext>
          </a:extLst>
        </xdr:cNvPr>
        <xdr:cNvSpPr txBox="1"/>
      </xdr:nvSpPr>
      <xdr:spPr>
        <a:xfrm>
          <a:off x="19245795" y="653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156929</xdr:rowOff>
    </xdr:from>
    <xdr:ext cx="599010" cy="259045"/>
    <xdr:sp macro="" textlink="">
      <xdr:nvSpPr>
        <xdr:cNvPr id="289" name="n_4mainValue【一般廃棄物処理施設】&#10;一人当たり有形固定資産（償却資産）額">
          <a:extLst>
            <a:ext uri="{FF2B5EF4-FFF2-40B4-BE49-F238E27FC236}">
              <a16:creationId xmlns:a16="http://schemas.microsoft.com/office/drawing/2014/main" id="{B0B1904F-A017-4B21-8843-7DA42AF810F1}"/>
            </a:ext>
          </a:extLst>
        </xdr:cNvPr>
        <xdr:cNvSpPr txBox="1"/>
      </xdr:nvSpPr>
      <xdr:spPr>
        <a:xfrm>
          <a:off x="18356795" y="667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id="{20C8916D-E6AF-4999-9BF2-7436A3CEED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id="{CE4C649C-E272-4362-B28C-7E2DFB7B04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id="{F46CBFC6-74A3-40F6-99FF-DB4662620E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id="{A31F05EE-8DC8-480A-8C46-7D91BEF778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id="{C97E1C9E-0641-40B8-AE56-16DAA01924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id="{5746E001-EA8C-4473-B900-3E9B1D9D5F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id="{D62D5561-60B2-40C0-A67B-680A02C433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id="{F47D5606-2383-4027-8FB5-0B3C539200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a:extLst>
            <a:ext uri="{FF2B5EF4-FFF2-40B4-BE49-F238E27FC236}">
              <a16:creationId xmlns:a16="http://schemas.microsoft.com/office/drawing/2014/main" id="{694AB0D7-4154-4EC3-83F1-8C57D25C19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a:extLst>
            <a:ext uri="{FF2B5EF4-FFF2-40B4-BE49-F238E27FC236}">
              <a16:creationId xmlns:a16="http://schemas.microsoft.com/office/drawing/2014/main" id="{FE20FFA7-45FE-407B-B0BD-45355C365C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0" name="テキスト ボックス 299">
          <a:extLst>
            <a:ext uri="{FF2B5EF4-FFF2-40B4-BE49-F238E27FC236}">
              <a16:creationId xmlns:a16="http://schemas.microsoft.com/office/drawing/2014/main" id="{12EFE6FA-694C-4592-84E0-6E3AA05115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1" name="直線コネクタ 300">
          <a:extLst>
            <a:ext uri="{FF2B5EF4-FFF2-40B4-BE49-F238E27FC236}">
              <a16:creationId xmlns:a16="http://schemas.microsoft.com/office/drawing/2014/main" id="{843AFF79-2CE8-4054-A7EA-33A75A8B88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2" name="テキスト ボックス 301">
          <a:extLst>
            <a:ext uri="{FF2B5EF4-FFF2-40B4-BE49-F238E27FC236}">
              <a16:creationId xmlns:a16="http://schemas.microsoft.com/office/drawing/2014/main" id="{972AD4B8-9D61-453D-85B2-5D20824297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3" name="直線コネクタ 302">
          <a:extLst>
            <a:ext uri="{FF2B5EF4-FFF2-40B4-BE49-F238E27FC236}">
              <a16:creationId xmlns:a16="http://schemas.microsoft.com/office/drawing/2014/main" id="{1E1ABFFA-D0DE-49AE-9808-E165077548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4" name="テキスト ボックス 303">
          <a:extLst>
            <a:ext uri="{FF2B5EF4-FFF2-40B4-BE49-F238E27FC236}">
              <a16:creationId xmlns:a16="http://schemas.microsoft.com/office/drawing/2014/main" id="{1300D925-E666-4400-91F4-97EC5A4350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5" name="直線コネクタ 304">
          <a:extLst>
            <a:ext uri="{FF2B5EF4-FFF2-40B4-BE49-F238E27FC236}">
              <a16:creationId xmlns:a16="http://schemas.microsoft.com/office/drawing/2014/main" id="{F4A0ADBF-86C2-4761-86F1-6DA11FD3D6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6" name="テキスト ボックス 305">
          <a:extLst>
            <a:ext uri="{FF2B5EF4-FFF2-40B4-BE49-F238E27FC236}">
              <a16:creationId xmlns:a16="http://schemas.microsoft.com/office/drawing/2014/main" id="{293E8550-32DD-4BAD-BB26-E8189E5BF5A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7" name="直線コネクタ 306">
          <a:extLst>
            <a:ext uri="{FF2B5EF4-FFF2-40B4-BE49-F238E27FC236}">
              <a16:creationId xmlns:a16="http://schemas.microsoft.com/office/drawing/2014/main" id="{EBEE54F9-AFAB-4761-BC0C-EC44905FCF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8" name="テキスト ボックス 307">
          <a:extLst>
            <a:ext uri="{FF2B5EF4-FFF2-40B4-BE49-F238E27FC236}">
              <a16:creationId xmlns:a16="http://schemas.microsoft.com/office/drawing/2014/main" id="{E0BA0F3F-8FFD-44A4-8D2C-0B9ED92712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9" name="直線コネクタ 308">
          <a:extLst>
            <a:ext uri="{FF2B5EF4-FFF2-40B4-BE49-F238E27FC236}">
              <a16:creationId xmlns:a16="http://schemas.microsoft.com/office/drawing/2014/main" id="{9471A65F-460D-4CFF-9DEE-F1163E91653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0" name="テキスト ボックス 309">
          <a:extLst>
            <a:ext uri="{FF2B5EF4-FFF2-40B4-BE49-F238E27FC236}">
              <a16:creationId xmlns:a16="http://schemas.microsoft.com/office/drawing/2014/main" id="{9D51C227-DBC0-4A98-AAFC-290155ADE2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1" name="直線コネクタ 310">
          <a:extLst>
            <a:ext uri="{FF2B5EF4-FFF2-40B4-BE49-F238E27FC236}">
              <a16:creationId xmlns:a16="http://schemas.microsoft.com/office/drawing/2014/main" id="{D4936CE6-6E50-43D6-9D7F-94FDB20473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2" name="テキスト ボックス 311">
          <a:extLst>
            <a:ext uri="{FF2B5EF4-FFF2-40B4-BE49-F238E27FC236}">
              <a16:creationId xmlns:a16="http://schemas.microsoft.com/office/drawing/2014/main" id="{57F2DCF4-F011-4640-8434-E957A93F98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a:extLst>
            <a:ext uri="{FF2B5EF4-FFF2-40B4-BE49-F238E27FC236}">
              <a16:creationId xmlns:a16="http://schemas.microsoft.com/office/drawing/2014/main" id="{744CCCC9-AF0F-4DC5-AA76-35FE28C888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a:extLst>
            <a:ext uri="{FF2B5EF4-FFF2-40B4-BE49-F238E27FC236}">
              <a16:creationId xmlns:a16="http://schemas.microsoft.com/office/drawing/2014/main" id="{4385BBA9-EF7F-4119-9227-6D424ACE4A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15" name="直線コネクタ 314">
          <a:extLst>
            <a:ext uri="{FF2B5EF4-FFF2-40B4-BE49-F238E27FC236}">
              <a16:creationId xmlns:a16="http://schemas.microsoft.com/office/drawing/2014/main" id="{04A551FF-FE89-40B7-8C3D-03D779EA9495}"/>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16" name="【保健センター・保健所】&#10;有形固定資産減価償却率最小値テキスト">
          <a:extLst>
            <a:ext uri="{FF2B5EF4-FFF2-40B4-BE49-F238E27FC236}">
              <a16:creationId xmlns:a16="http://schemas.microsoft.com/office/drawing/2014/main" id="{A74B740A-CC71-43B3-8513-52B2E1B997DA}"/>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17" name="直線コネクタ 316">
          <a:extLst>
            <a:ext uri="{FF2B5EF4-FFF2-40B4-BE49-F238E27FC236}">
              <a16:creationId xmlns:a16="http://schemas.microsoft.com/office/drawing/2014/main" id="{3F9249CB-BA3D-4100-B0F4-10B3A01C3F9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18" name="【保健センター・保健所】&#10;有形固定資産減価償却率最大値テキスト">
          <a:extLst>
            <a:ext uri="{FF2B5EF4-FFF2-40B4-BE49-F238E27FC236}">
              <a16:creationId xmlns:a16="http://schemas.microsoft.com/office/drawing/2014/main" id="{974785CB-703D-4645-B93A-77156641590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19" name="直線コネクタ 318">
          <a:extLst>
            <a:ext uri="{FF2B5EF4-FFF2-40B4-BE49-F238E27FC236}">
              <a16:creationId xmlns:a16="http://schemas.microsoft.com/office/drawing/2014/main" id="{84DB8F61-F045-4068-AC5F-E841A801CD1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20" name="【保健センター・保健所】&#10;有形固定資産減価償却率平均値テキスト">
          <a:extLst>
            <a:ext uri="{FF2B5EF4-FFF2-40B4-BE49-F238E27FC236}">
              <a16:creationId xmlns:a16="http://schemas.microsoft.com/office/drawing/2014/main" id="{EFC2B201-D7FC-46EA-B67F-5ACC52854AF7}"/>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21" name="フローチャート: 判断 320">
          <a:extLst>
            <a:ext uri="{FF2B5EF4-FFF2-40B4-BE49-F238E27FC236}">
              <a16:creationId xmlns:a16="http://schemas.microsoft.com/office/drawing/2014/main" id="{EF873F52-8C36-405E-970F-23F6AC4636F6}"/>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22" name="フローチャート: 判断 321">
          <a:extLst>
            <a:ext uri="{FF2B5EF4-FFF2-40B4-BE49-F238E27FC236}">
              <a16:creationId xmlns:a16="http://schemas.microsoft.com/office/drawing/2014/main" id="{B23AA141-3A01-4579-85E5-1CC29C9BECD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23" name="フローチャート: 判断 322">
          <a:extLst>
            <a:ext uri="{FF2B5EF4-FFF2-40B4-BE49-F238E27FC236}">
              <a16:creationId xmlns:a16="http://schemas.microsoft.com/office/drawing/2014/main" id="{D3DB95D7-8C0D-4589-9526-DCFEADECA77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24" name="フローチャート: 判断 323">
          <a:extLst>
            <a:ext uri="{FF2B5EF4-FFF2-40B4-BE49-F238E27FC236}">
              <a16:creationId xmlns:a16="http://schemas.microsoft.com/office/drawing/2014/main" id="{800EA535-48B8-4605-8048-7D3C709F25D9}"/>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325" name="フローチャート: 判断 324">
          <a:extLst>
            <a:ext uri="{FF2B5EF4-FFF2-40B4-BE49-F238E27FC236}">
              <a16:creationId xmlns:a16="http://schemas.microsoft.com/office/drawing/2014/main" id="{70FEA037-B509-4C70-967F-211B0C538729}"/>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72F9472A-D4B2-453D-B6A2-461645A8FE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C18EE84A-FE13-45EF-8281-B03D46ECEB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E8BBA22E-2C78-44D9-B749-1603DA416F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70DF95A3-F530-4159-8375-BE2F30E284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B4E71881-003B-4945-A4B8-914DE976C6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331" name="楕円 330">
          <a:extLst>
            <a:ext uri="{FF2B5EF4-FFF2-40B4-BE49-F238E27FC236}">
              <a16:creationId xmlns:a16="http://schemas.microsoft.com/office/drawing/2014/main" id="{2AA9D35A-2590-4A15-8748-C48A1B4512FB}"/>
            </a:ext>
          </a:extLst>
        </xdr:cNvPr>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332" name="【保健センター・保健所】&#10;有形固定資産減価償却率該当値テキスト">
          <a:extLst>
            <a:ext uri="{FF2B5EF4-FFF2-40B4-BE49-F238E27FC236}">
              <a16:creationId xmlns:a16="http://schemas.microsoft.com/office/drawing/2014/main" id="{AA453173-64C1-4063-99E6-7430962063F4}"/>
            </a:ext>
          </a:extLst>
        </xdr:cNvPr>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107587</xdr:rowOff>
    </xdr:from>
    <xdr:to>
      <xdr:col>81</xdr:col>
      <xdr:colOff>101600</xdr:colOff>
      <xdr:row>60</xdr:row>
      <xdr:rowOff>37737</xdr:rowOff>
    </xdr:to>
    <xdr:sp macro="" textlink="">
      <xdr:nvSpPr>
        <xdr:cNvPr id="333" name="楕円 332">
          <a:extLst>
            <a:ext uri="{FF2B5EF4-FFF2-40B4-BE49-F238E27FC236}">
              <a16:creationId xmlns:a16="http://schemas.microsoft.com/office/drawing/2014/main" id="{223CA834-B7FD-4B42-95B6-FCCCE4FAF38C}"/>
            </a:ext>
          </a:extLst>
        </xdr:cNvPr>
        <xdr:cNvSpPr/>
      </xdr:nvSpPr>
      <xdr:spPr>
        <a:xfrm>
          <a:off x="15430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158387</xdr:rowOff>
    </xdr:from>
    <xdr:to>
      <xdr:col>85</xdr:col>
      <xdr:colOff>127000</xdr:colOff>
      <xdr:row>60</xdr:row>
      <xdr:rowOff>16328</xdr:rowOff>
    </xdr:to>
    <xdr:cxnSp macro="">
      <xdr:nvCxnSpPr>
        <xdr:cNvPr id="334" name="直線コネクタ 333">
          <a:extLst>
            <a:ext uri="{FF2B5EF4-FFF2-40B4-BE49-F238E27FC236}">
              <a16:creationId xmlns:a16="http://schemas.microsoft.com/office/drawing/2014/main" id="{777FF66E-5540-419D-86E7-BC0D3D805D0A}"/>
            </a:ext>
          </a:extLst>
        </xdr:cNvPr>
        <xdr:cNvCxnSpPr/>
      </xdr:nvCxnSpPr>
      <xdr:spPr>
        <a:xfrm>
          <a:off x="15481300" y="102739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79828</xdr:rowOff>
    </xdr:from>
    <xdr:to>
      <xdr:col>76</xdr:col>
      <xdr:colOff>165100</xdr:colOff>
      <xdr:row>60</xdr:row>
      <xdr:rowOff>9978</xdr:rowOff>
    </xdr:to>
    <xdr:sp macro="" textlink="">
      <xdr:nvSpPr>
        <xdr:cNvPr id="335" name="楕円 334">
          <a:extLst>
            <a:ext uri="{FF2B5EF4-FFF2-40B4-BE49-F238E27FC236}">
              <a16:creationId xmlns:a16="http://schemas.microsoft.com/office/drawing/2014/main" id="{8F5FC2F2-4DE1-4B72-92E6-46E8F0B82FC8}"/>
            </a:ext>
          </a:extLst>
        </xdr:cNvPr>
        <xdr:cNvSpPr/>
      </xdr:nvSpPr>
      <xdr:spPr>
        <a:xfrm>
          <a:off x="14541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59</xdr:row>
      <xdr:rowOff>158387</xdr:rowOff>
    </xdr:to>
    <xdr:cxnSp macro="">
      <xdr:nvCxnSpPr>
        <xdr:cNvPr id="336" name="直線コネクタ 335">
          <a:extLst>
            <a:ext uri="{FF2B5EF4-FFF2-40B4-BE49-F238E27FC236}">
              <a16:creationId xmlns:a16="http://schemas.microsoft.com/office/drawing/2014/main" id="{B5F80B70-7AB1-4D08-A06E-87AC10225585}"/>
            </a:ext>
          </a:extLst>
        </xdr:cNvPr>
        <xdr:cNvCxnSpPr/>
      </xdr:nvCxnSpPr>
      <xdr:spPr>
        <a:xfrm>
          <a:off x="14592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50437</xdr:rowOff>
    </xdr:from>
    <xdr:to>
      <xdr:col>72</xdr:col>
      <xdr:colOff>38100</xdr:colOff>
      <xdr:row>59</xdr:row>
      <xdr:rowOff>152037</xdr:rowOff>
    </xdr:to>
    <xdr:sp macro="" textlink="">
      <xdr:nvSpPr>
        <xdr:cNvPr id="337" name="楕円 336">
          <a:extLst>
            <a:ext uri="{FF2B5EF4-FFF2-40B4-BE49-F238E27FC236}">
              <a16:creationId xmlns:a16="http://schemas.microsoft.com/office/drawing/2014/main" id="{C8B35334-543D-482E-A3C5-F416BCAD2C8A}"/>
            </a:ext>
          </a:extLst>
        </xdr:cNvPr>
        <xdr:cNvSpPr/>
      </xdr:nvSpPr>
      <xdr:spPr>
        <a:xfrm>
          <a:off x="13652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130628</xdr:rowOff>
    </xdr:to>
    <xdr:cxnSp macro="">
      <xdr:nvCxnSpPr>
        <xdr:cNvPr id="338" name="直線コネクタ 337">
          <a:extLst>
            <a:ext uri="{FF2B5EF4-FFF2-40B4-BE49-F238E27FC236}">
              <a16:creationId xmlns:a16="http://schemas.microsoft.com/office/drawing/2014/main" id="{9B210E2C-8B35-48CF-8A9A-25A8825D933E}"/>
            </a:ext>
          </a:extLst>
        </xdr:cNvPr>
        <xdr:cNvCxnSpPr/>
      </xdr:nvCxnSpPr>
      <xdr:spPr>
        <a:xfrm>
          <a:off x="13703300" y="102167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39" name="n_1aveValue【保健センター・保健所】&#10;有形固定資産減価償却率">
          <a:extLst>
            <a:ext uri="{FF2B5EF4-FFF2-40B4-BE49-F238E27FC236}">
              <a16:creationId xmlns:a16="http://schemas.microsoft.com/office/drawing/2014/main" id="{4C99583C-DB0D-4CD1-8ED1-4D64F0C7A2A5}"/>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40" name="n_2aveValue【保健センター・保健所】&#10;有形固定資産減価償却率">
          <a:extLst>
            <a:ext uri="{FF2B5EF4-FFF2-40B4-BE49-F238E27FC236}">
              <a16:creationId xmlns:a16="http://schemas.microsoft.com/office/drawing/2014/main" id="{EE861067-A902-4F8B-951C-B10A112D5F47}"/>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341" name="n_3aveValue【保健センター・保健所】&#10;有形固定資産減価償却率">
          <a:extLst>
            <a:ext uri="{FF2B5EF4-FFF2-40B4-BE49-F238E27FC236}">
              <a16:creationId xmlns:a16="http://schemas.microsoft.com/office/drawing/2014/main" id="{D636DBF0-9CC2-43A2-9D99-2B7F0F28C8B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37936</xdr:rowOff>
    </xdr:from>
    <xdr:ext cx="405111" cy="259045"/>
    <xdr:sp macro="" textlink="">
      <xdr:nvSpPr>
        <xdr:cNvPr id="342" name="n_4aveValue【保健センター・保健所】&#10;有形固定資産減価償却率">
          <a:extLst>
            <a:ext uri="{FF2B5EF4-FFF2-40B4-BE49-F238E27FC236}">
              <a16:creationId xmlns:a16="http://schemas.microsoft.com/office/drawing/2014/main" id="{6F878772-8942-4ED5-AE21-5C16ED1118E9}"/>
            </a:ext>
          </a:extLst>
        </xdr:cNvPr>
        <xdr:cNvSpPr txBox="1"/>
      </xdr:nvSpPr>
      <xdr:spPr>
        <a:xfrm>
          <a:off x="12611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54264</xdr:rowOff>
    </xdr:from>
    <xdr:ext cx="405111" cy="259045"/>
    <xdr:sp macro="" textlink="">
      <xdr:nvSpPr>
        <xdr:cNvPr id="343" name="n_1mainValue【保健センター・保健所】&#10;有形固定資産減価償却率">
          <a:extLst>
            <a:ext uri="{FF2B5EF4-FFF2-40B4-BE49-F238E27FC236}">
              <a16:creationId xmlns:a16="http://schemas.microsoft.com/office/drawing/2014/main" id="{65F6EEDE-87C7-4733-B4B9-64EC4BC5984C}"/>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xdr:rowOff>
    </xdr:from>
    <xdr:ext cx="405111" cy="259045"/>
    <xdr:sp macro="" textlink="">
      <xdr:nvSpPr>
        <xdr:cNvPr id="344" name="n_2mainValue【保健センター・保健所】&#10;有形固定資産減価償却率">
          <a:extLst>
            <a:ext uri="{FF2B5EF4-FFF2-40B4-BE49-F238E27FC236}">
              <a16:creationId xmlns:a16="http://schemas.microsoft.com/office/drawing/2014/main" id="{AEB626D8-0E70-402E-B060-98248D819CA7}"/>
            </a:ext>
          </a:extLst>
        </xdr:cNvPr>
        <xdr:cNvSpPr txBox="1"/>
      </xdr:nvSpPr>
      <xdr:spPr>
        <a:xfrm>
          <a:off x="14389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345" name="n_3mainValue【保健センター・保健所】&#10;有形固定資産減価償却率">
          <a:extLst>
            <a:ext uri="{FF2B5EF4-FFF2-40B4-BE49-F238E27FC236}">
              <a16:creationId xmlns:a16="http://schemas.microsoft.com/office/drawing/2014/main" id="{7D068C0A-ED8D-40F7-92C2-58559AED8055}"/>
            </a:ext>
          </a:extLst>
        </xdr:cNvPr>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6" name="正方形/長方形 345">
          <a:extLst>
            <a:ext uri="{FF2B5EF4-FFF2-40B4-BE49-F238E27FC236}">
              <a16:creationId xmlns:a16="http://schemas.microsoft.com/office/drawing/2014/main" id="{E1C5D250-22D9-4BC8-AA91-E1A8A684F1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7" name="正方形/長方形 346">
          <a:extLst>
            <a:ext uri="{FF2B5EF4-FFF2-40B4-BE49-F238E27FC236}">
              <a16:creationId xmlns:a16="http://schemas.microsoft.com/office/drawing/2014/main" id="{4CF4E170-498C-4ECB-BDD8-A0BBF5AD1E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8" name="正方形/長方形 347">
          <a:extLst>
            <a:ext uri="{FF2B5EF4-FFF2-40B4-BE49-F238E27FC236}">
              <a16:creationId xmlns:a16="http://schemas.microsoft.com/office/drawing/2014/main" id="{AFEFB4E6-B4DA-4434-9F83-78595CB187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9" name="正方形/長方形 348">
          <a:extLst>
            <a:ext uri="{FF2B5EF4-FFF2-40B4-BE49-F238E27FC236}">
              <a16:creationId xmlns:a16="http://schemas.microsoft.com/office/drawing/2014/main" id="{57B64E03-635F-47EE-8D53-C86C37093C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0" name="正方形/長方形 349">
          <a:extLst>
            <a:ext uri="{FF2B5EF4-FFF2-40B4-BE49-F238E27FC236}">
              <a16:creationId xmlns:a16="http://schemas.microsoft.com/office/drawing/2014/main" id="{8CAE5A3A-30F9-4FFC-B0E5-D1BB60E8AC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1" name="正方形/長方形 350">
          <a:extLst>
            <a:ext uri="{FF2B5EF4-FFF2-40B4-BE49-F238E27FC236}">
              <a16:creationId xmlns:a16="http://schemas.microsoft.com/office/drawing/2014/main" id="{FF5622B2-0092-4521-9D1A-74BCF93C67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2" name="正方形/長方形 351">
          <a:extLst>
            <a:ext uri="{FF2B5EF4-FFF2-40B4-BE49-F238E27FC236}">
              <a16:creationId xmlns:a16="http://schemas.microsoft.com/office/drawing/2014/main" id="{E2EB1730-C4D2-4203-ADDB-3CB1DC1A6B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3" name="正方形/長方形 352">
          <a:extLst>
            <a:ext uri="{FF2B5EF4-FFF2-40B4-BE49-F238E27FC236}">
              <a16:creationId xmlns:a16="http://schemas.microsoft.com/office/drawing/2014/main" id="{E416ACEC-22B0-4C5A-AF35-A2408DAF11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4" name="テキスト ボックス 353">
          <a:extLst>
            <a:ext uri="{FF2B5EF4-FFF2-40B4-BE49-F238E27FC236}">
              <a16:creationId xmlns:a16="http://schemas.microsoft.com/office/drawing/2014/main" id="{92FFF076-5A33-428B-AE74-2D75100CB8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5" name="直線コネクタ 354">
          <a:extLst>
            <a:ext uri="{FF2B5EF4-FFF2-40B4-BE49-F238E27FC236}">
              <a16:creationId xmlns:a16="http://schemas.microsoft.com/office/drawing/2014/main" id="{E3C53886-F90F-4462-A036-BFC2E62514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6" name="直線コネクタ 355">
          <a:extLst>
            <a:ext uri="{FF2B5EF4-FFF2-40B4-BE49-F238E27FC236}">
              <a16:creationId xmlns:a16="http://schemas.microsoft.com/office/drawing/2014/main" id="{E14475F3-5E30-450F-A1D7-697DE130D9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7" name="テキスト ボックス 356">
          <a:extLst>
            <a:ext uri="{FF2B5EF4-FFF2-40B4-BE49-F238E27FC236}">
              <a16:creationId xmlns:a16="http://schemas.microsoft.com/office/drawing/2014/main" id="{FEBBC668-4405-493F-A379-3B402E6AC43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8" name="直線コネクタ 357">
          <a:extLst>
            <a:ext uri="{FF2B5EF4-FFF2-40B4-BE49-F238E27FC236}">
              <a16:creationId xmlns:a16="http://schemas.microsoft.com/office/drawing/2014/main" id="{2CFEDC4D-A9C7-4973-B31F-057754AD356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9" name="テキスト ボックス 358">
          <a:extLst>
            <a:ext uri="{FF2B5EF4-FFF2-40B4-BE49-F238E27FC236}">
              <a16:creationId xmlns:a16="http://schemas.microsoft.com/office/drawing/2014/main" id="{BCAC54B1-DA69-4628-8C28-2B0DD7139FA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0" name="直線コネクタ 359">
          <a:extLst>
            <a:ext uri="{FF2B5EF4-FFF2-40B4-BE49-F238E27FC236}">
              <a16:creationId xmlns:a16="http://schemas.microsoft.com/office/drawing/2014/main" id="{F588495B-CE01-464E-BC9D-B067E359EA6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1" name="テキスト ボックス 360">
          <a:extLst>
            <a:ext uri="{FF2B5EF4-FFF2-40B4-BE49-F238E27FC236}">
              <a16:creationId xmlns:a16="http://schemas.microsoft.com/office/drawing/2014/main" id="{E69BA05A-5CC2-43A2-84DD-DF5A0945123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2" name="直線コネクタ 361">
          <a:extLst>
            <a:ext uri="{FF2B5EF4-FFF2-40B4-BE49-F238E27FC236}">
              <a16:creationId xmlns:a16="http://schemas.microsoft.com/office/drawing/2014/main" id="{732B74DE-FC2A-46DC-B188-1B8C8EE2DE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3" name="テキスト ボックス 362">
          <a:extLst>
            <a:ext uri="{FF2B5EF4-FFF2-40B4-BE49-F238E27FC236}">
              <a16:creationId xmlns:a16="http://schemas.microsoft.com/office/drawing/2014/main" id="{00E4CCBE-703E-4736-B1B4-1A68072C4FE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4" name="直線コネクタ 363">
          <a:extLst>
            <a:ext uri="{FF2B5EF4-FFF2-40B4-BE49-F238E27FC236}">
              <a16:creationId xmlns:a16="http://schemas.microsoft.com/office/drawing/2014/main" id="{B8DA8F9E-2520-4D01-85F4-37FF86BCEEB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5" name="テキスト ボックス 364">
          <a:extLst>
            <a:ext uri="{FF2B5EF4-FFF2-40B4-BE49-F238E27FC236}">
              <a16:creationId xmlns:a16="http://schemas.microsoft.com/office/drawing/2014/main" id="{03A3A203-5F14-406C-9B7A-05EB491F3FA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6" name="直線コネクタ 365">
          <a:extLst>
            <a:ext uri="{FF2B5EF4-FFF2-40B4-BE49-F238E27FC236}">
              <a16:creationId xmlns:a16="http://schemas.microsoft.com/office/drawing/2014/main" id="{F996661A-1514-46AD-9AC7-7861CF1816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7" name="テキスト ボックス 366">
          <a:extLst>
            <a:ext uri="{FF2B5EF4-FFF2-40B4-BE49-F238E27FC236}">
              <a16:creationId xmlns:a16="http://schemas.microsoft.com/office/drawing/2014/main" id="{4ACDB460-5754-4631-9741-8DCB4A0E508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8" name="【保健センター・保健所】&#10;一人当たり面積グラフ枠">
          <a:extLst>
            <a:ext uri="{FF2B5EF4-FFF2-40B4-BE49-F238E27FC236}">
              <a16:creationId xmlns:a16="http://schemas.microsoft.com/office/drawing/2014/main" id="{1FDB3BD7-78FB-42C7-B6AF-75A4C9AFB0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69" name="直線コネクタ 368">
          <a:extLst>
            <a:ext uri="{FF2B5EF4-FFF2-40B4-BE49-F238E27FC236}">
              <a16:creationId xmlns:a16="http://schemas.microsoft.com/office/drawing/2014/main" id="{3F59F747-D879-43C4-8C91-5316F3247182}"/>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70" name="【保健センター・保健所】&#10;一人当たり面積最小値テキスト">
          <a:extLst>
            <a:ext uri="{FF2B5EF4-FFF2-40B4-BE49-F238E27FC236}">
              <a16:creationId xmlns:a16="http://schemas.microsoft.com/office/drawing/2014/main" id="{934D807F-790C-476B-8C48-262C6ADF7FF8}"/>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71" name="直線コネクタ 370">
          <a:extLst>
            <a:ext uri="{FF2B5EF4-FFF2-40B4-BE49-F238E27FC236}">
              <a16:creationId xmlns:a16="http://schemas.microsoft.com/office/drawing/2014/main" id="{A9FECFA8-1DE0-4827-B52C-279C63D2398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72" name="【保健センター・保健所】&#10;一人当たり面積最大値テキスト">
          <a:extLst>
            <a:ext uri="{FF2B5EF4-FFF2-40B4-BE49-F238E27FC236}">
              <a16:creationId xmlns:a16="http://schemas.microsoft.com/office/drawing/2014/main" id="{B556BA7A-EDE2-442D-A709-18876DF56E7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73" name="直線コネクタ 372">
          <a:extLst>
            <a:ext uri="{FF2B5EF4-FFF2-40B4-BE49-F238E27FC236}">
              <a16:creationId xmlns:a16="http://schemas.microsoft.com/office/drawing/2014/main" id="{6DEEA93F-1DF4-48B3-BFBB-80DC5D29FECF}"/>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74" name="【保健センター・保健所】&#10;一人当たり面積平均値テキスト">
          <a:extLst>
            <a:ext uri="{FF2B5EF4-FFF2-40B4-BE49-F238E27FC236}">
              <a16:creationId xmlns:a16="http://schemas.microsoft.com/office/drawing/2014/main" id="{4012F30C-C6C7-4917-A726-F80421F76995}"/>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75" name="フローチャート: 判断 374">
          <a:extLst>
            <a:ext uri="{FF2B5EF4-FFF2-40B4-BE49-F238E27FC236}">
              <a16:creationId xmlns:a16="http://schemas.microsoft.com/office/drawing/2014/main" id="{5CA03031-AAC7-4C3B-9A75-A2A45ABA5293}"/>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76" name="フローチャート: 判断 375">
          <a:extLst>
            <a:ext uri="{FF2B5EF4-FFF2-40B4-BE49-F238E27FC236}">
              <a16:creationId xmlns:a16="http://schemas.microsoft.com/office/drawing/2014/main" id="{5B6DAFA3-6F3B-4695-8399-74B34614825B}"/>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77" name="フローチャート: 判断 376">
          <a:extLst>
            <a:ext uri="{FF2B5EF4-FFF2-40B4-BE49-F238E27FC236}">
              <a16:creationId xmlns:a16="http://schemas.microsoft.com/office/drawing/2014/main" id="{EDE138A4-7565-41E5-B968-89F95506AAF6}"/>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78" name="フローチャート: 判断 377">
          <a:extLst>
            <a:ext uri="{FF2B5EF4-FFF2-40B4-BE49-F238E27FC236}">
              <a16:creationId xmlns:a16="http://schemas.microsoft.com/office/drawing/2014/main" id="{49915D07-38FF-4C08-9B6C-75A0A343CCBB}"/>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379" name="フローチャート: 判断 378">
          <a:extLst>
            <a:ext uri="{FF2B5EF4-FFF2-40B4-BE49-F238E27FC236}">
              <a16:creationId xmlns:a16="http://schemas.microsoft.com/office/drawing/2014/main" id="{7F123D29-04B4-4A20-ABAF-D1D3EAE4F29D}"/>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E4601F00-8E12-4CC8-9B03-B5791AF391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945D2C86-9D3B-4891-9B26-CA49E95D4A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913CFBE9-9753-4835-BDA6-D0F0B4DD26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C998D843-EE99-412E-81F0-2F21034E6C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6B6555BE-CA50-4A4F-BBC6-5C5BEE889F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85598</xdr:rowOff>
    </xdr:from>
    <xdr:to>
      <xdr:col>116</xdr:col>
      <xdr:colOff>114300</xdr:colOff>
      <xdr:row>59</xdr:row>
      <xdr:rowOff>15748</xdr:rowOff>
    </xdr:to>
    <xdr:sp macro="" textlink="">
      <xdr:nvSpPr>
        <xdr:cNvPr id="385" name="楕円 384">
          <a:extLst>
            <a:ext uri="{FF2B5EF4-FFF2-40B4-BE49-F238E27FC236}">
              <a16:creationId xmlns:a16="http://schemas.microsoft.com/office/drawing/2014/main" id="{705FAE3D-C5C8-4B2C-95C4-27466CD60D3E}"/>
            </a:ext>
          </a:extLst>
        </xdr:cNvPr>
        <xdr:cNvSpPr/>
      </xdr:nvSpPr>
      <xdr:spPr>
        <a:xfrm>
          <a:off x="22110700" y="100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108475</xdr:rowOff>
    </xdr:from>
    <xdr:ext cx="469744" cy="259045"/>
    <xdr:sp macro="" textlink="">
      <xdr:nvSpPr>
        <xdr:cNvPr id="386" name="【保健センター・保健所】&#10;一人当たり面積該当値テキスト">
          <a:extLst>
            <a:ext uri="{FF2B5EF4-FFF2-40B4-BE49-F238E27FC236}">
              <a16:creationId xmlns:a16="http://schemas.microsoft.com/office/drawing/2014/main" id="{D28F8A2A-F916-4225-BBA3-91FC2BA7D2EA}"/>
            </a:ext>
          </a:extLst>
        </xdr:cNvPr>
        <xdr:cNvSpPr txBox="1"/>
      </xdr:nvSpPr>
      <xdr:spPr>
        <a:xfrm>
          <a:off x="221996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117602</xdr:rowOff>
    </xdr:from>
    <xdr:to>
      <xdr:col>112</xdr:col>
      <xdr:colOff>38100</xdr:colOff>
      <xdr:row>59</xdr:row>
      <xdr:rowOff>47752</xdr:rowOff>
    </xdr:to>
    <xdr:sp macro="" textlink="">
      <xdr:nvSpPr>
        <xdr:cNvPr id="387" name="楕円 386">
          <a:extLst>
            <a:ext uri="{FF2B5EF4-FFF2-40B4-BE49-F238E27FC236}">
              <a16:creationId xmlns:a16="http://schemas.microsoft.com/office/drawing/2014/main" id="{B4EF100B-A184-433E-9617-4FBBC183D133}"/>
            </a:ext>
          </a:extLst>
        </xdr:cNvPr>
        <xdr:cNvSpPr/>
      </xdr:nvSpPr>
      <xdr:spPr>
        <a:xfrm>
          <a:off x="21272500" y="10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136398</xdr:rowOff>
    </xdr:from>
    <xdr:to>
      <xdr:col>116</xdr:col>
      <xdr:colOff>63500</xdr:colOff>
      <xdr:row>58</xdr:row>
      <xdr:rowOff>168402</xdr:rowOff>
    </xdr:to>
    <xdr:cxnSp macro="">
      <xdr:nvCxnSpPr>
        <xdr:cNvPr id="388" name="直線コネクタ 387">
          <a:extLst>
            <a:ext uri="{FF2B5EF4-FFF2-40B4-BE49-F238E27FC236}">
              <a16:creationId xmlns:a16="http://schemas.microsoft.com/office/drawing/2014/main" id="{0AC7660D-83AB-42EB-A959-B73D15AA0F60}"/>
            </a:ext>
          </a:extLst>
        </xdr:cNvPr>
        <xdr:cNvCxnSpPr/>
      </xdr:nvCxnSpPr>
      <xdr:spPr>
        <a:xfrm flipV="1">
          <a:off x="21323300" y="1008049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147320</xdr:rowOff>
    </xdr:from>
    <xdr:to>
      <xdr:col>107</xdr:col>
      <xdr:colOff>101600</xdr:colOff>
      <xdr:row>59</xdr:row>
      <xdr:rowOff>77470</xdr:rowOff>
    </xdr:to>
    <xdr:sp macro="" textlink="">
      <xdr:nvSpPr>
        <xdr:cNvPr id="389" name="楕円 388">
          <a:extLst>
            <a:ext uri="{FF2B5EF4-FFF2-40B4-BE49-F238E27FC236}">
              <a16:creationId xmlns:a16="http://schemas.microsoft.com/office/drawing/2014/main" id="{87D67038-CD56-4C97-BB96-FB8027DCC1CE}"/>
            </a:ext>
          </a:extLst>
        </xdr:cNvPr>
        <xdr:cNvSpPr/>
      </xdr:nvSpPr>
      <xdr:spPr>
        <a:xfrm>
          <a:off x="2038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168402</xdr:rowOff>
    </xdr:from>
    <xdr:to>
      <xdr:col>111</xdr:col>
      <xdr:colOff>177800</xdr:colOff>
      <xdr:row>59</xdr:row>
      <xdr:rowOff>26670</xdr:rowOff>
    </xdr:to>
    <xdr:cxnSp macro="">
      <xdr:nvCxnSpPr>
        <xdr:cNvPr id="390" name="直線コネクタ 389">
          <a:extLst>
            <a:ext uri="{FF2B5EF4-FFF2-40B4-BE49-F238E27FC236}">
              <a16:creationId xmlns:a16="http://schemas.microsoft.com/office/drawing/2014/main" id="{14101363-D692-4C13-AEE7-483923D1281F}"/>
            </a:ext>
          </a:extLst>
        </xdr:cNvPr>
        <xdr:cNvCxnSpPr/>
      </xdr:nvCxnSpPr>
      <xdr:spPr>
        <a:xfrm flipV="1">
          <a:off x="20434300" y="101125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5588</xdr:rowOff>
    </xdr:from>
    <xdr:to>
      <xdr:col>102</xdr:col>
      <xdr:colOff>165100</xdr:colOff>
      <xdr:row>59</xdr:row>
      <xdr:rowOff>107188</xdr:rowOff>
    </xdr:to>
    <xdr:sp macro="" textlink="">
      <xdr:nvSpPr>
        <xdr:cNvPr id="391" name="楕円 390">
          <a:extLst>
            <a:ext uri="{FF2B5EF4-FFF2-40B4-BE49-F238E27FC236}">
              <a16:creationId xmlns:a16="http://schemas.microsoft.com/office/drawing/2014/main" id="{4B18DAE6-A875-4C3F-950F-DF8C546DACC8}"/>
            </a:ext>
          </a:extLst>
        </xdr:cNvPr>
        <xdr:cNvSpPr/>
      </xdr:nvSpPr>
      <xdr:spPr>
        <a:xfrm>
          <a:off x="194945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26670</xdr:rowOff>
    </xdr:from>
    <xdr:to>
      <xdr:col>107</xdr:col>
      <xdr:colOff>50800</xdr:colOff>
      <xdr:row>59</xdr:row>
      <xdr:rowOff>56388</xdr:rowOff>
    </xdr:to>
    <xdr:cxnSp macro="">
      <xdr:nvCxnSpPr>
        <xdr:cNvPr id="392" name="直線コネクタ 391">
          <a:extLst>
            <a:ext uri="{FF2B5EF4-FFF2-40B4-BE49-F238E27FC236}">
              <a16:creationId xmlns:a16="http://schemas.microsoft.com/office/drawing/2014/main" id="{3D1DB719-4D14-404E-B2B7-0DD36E7EE3DE}"/>
            </a:ext>
          </a:extLst>
        </xdr:cNvPr>
        <xdr:cNvCxnSpPr/>
      </xdr:nvCxnSpPr>
      <xdr:spPr>
        <a:xfrm flipV="1">
          <a:off x="19545300" y="101422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393" name="n_1aveValue【保健センター・保健所】&#10;一人当たり面積">
          <a:extLst>
            <a:ext uri="{FF2B5EF4-FFF2-40B4-BE49-F238E27FC236}">
              <a16:creationId xmlns:a16="http://schemas.microsoft.com/office/drawing/2014/main" id="{0E39DCD0-E274-4ABF-BDAB-A07E0A19B72F}"/>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394" name="n_2aveValue【保健センター・保健所】&#10;一人当たり面積">
          <a:extLst>
            <a:ext uri="{FF2B5EF4-FFF2-40B4-BE49-F238E27FC236}">
              <a16:creationId xmlns:a16="http://schemas.microsoft.com/office/drawing/2014/main" id="{27A9A1EB-ECEF-44AA-A865-EAAAEB4EBB2F}"/>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395" name="n_3aveValue【保健センター・保健所】&#10;一人当たり面積">
          <a:extLst>
            <a:ext uri="{FF2B5EF4-FFF2-40B4-BE49-F238E27FC236}">
              <a16:creationId xmlns:a16="http://schemas.microsoft.com/office/drawing/2014/main" id="{D736DA69-5200-46F6-8219-9C7C60890918}"/>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396" name="n_4aveValue【保健センター・保健所】&#10;一人当たり面積">
          <a:extLst>
            <a:ext uri="{FF2B5EF4-FFF2-40B4-BE49-F238E27FC236}">
              <a16:creationId xmlns:a16="http://schemas.microsoft.com/office/drawing/2014/main" id="{BA4269A4-967F-4596-9789-6BA543DD0FC8}"/>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64279</xdr:rowOff>
    </xdr:from>
    <xdr:ext cx="469744" cy="259045"/>
    <xdr:sp macro="" textlink="">
      <xdr:nvSpPr>
        <xdr:cNvPr id="397" name="n_1mainValue【保健センター・保健所】&#10;一人当たり面積">
          <a:extLst>
            <a:ext uri="{FF2B5EF4-FFF2-40B4-BE49-F238E27FC236}">
              <a16:creationId xmlns:a16="http://schemas.microsoft.com/office/drawing/2014/main" id="{709D6F1C-8CA9-4C89-972C-568710F53921}"/>
            </a:ext>
          </a:extLst>
        </xdr:cNvPr>
        <xdr:cNvSpPr txBox="1"/>
      </xdr:nvSpPr>
      <xdr:spPr>
        <a:xfrm>
          <a:off x="21075727" y="98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93997</xdr:rowOff>
    </xdr:from>
    <xdr:ext cx="469744" cy="259045"/>
    <xdr:sp macro="" textlink="">
      <xdr:nvSpPr>
        <xdr:cNvPr id="398" name="n_2mainValue【保健センター・保健所】&#10;一人当たり面積">
          <a:extLst>
            <a:ext uri="{FF2B5EF4-FFF2-40B4-BE49-F238E27FC236}">
              <a16:creationId xmlns:a16="http://schemas.microsoft.com/office/drawing/2014/main" id="{2B1A157F-3777-4BCE-BA66-6C9544A02294}"/>
            </a:ext>
          </a:extLst>
        </xdr:cNvPr>
        <xdr:cNvSpPr txBox="1"/>
      </xdr:nvSpPr>
      <xdr:spPr>
        <a:xfrm>
          <a:off x="201994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123715</xdr:rowOff>
    </xdr:from>
    <xdr:ext cx="469744" cy="259045"/>
    <xdr:sp macro="" textlink="">
      <xdr:nvSpPr>
        <xdr:cNvPr id="399" name="n_3mainValue【保健センター・保健所】&#10;一人当たり面積">
          <a:extLst>
            <a:ext uri="{FF2B5EF4-FFF2-40B4-BE49-F238E27FC236}">
              <a16:creationId xmlns:a16="http://schemas.microsoft.com/office/drawing/2014/main" id="{FE0DCD69-72D5-4926-A20E-B948D6E54372}"/>
            </a:ext>
          </a:extLst>
        </xdr:cNvPr>
        <xdr:cNvSpPr txBox="1"/>
      </xdr:nvSpPr>
      <xdr:spPr>
        <a:xfrm>
          <a:off x="1931042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a:extLst>
            <a:ext uri="{FF2B5EF4-FFF2-40B4-BE49-F238E27FC236}">
              <a16:creationId xmlns:a16="http://schemas.microsoft.com/office/drawing/2014/main" id="{1E390BAB-730E-403E-8511-99D6B6227E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a:extLst>
            <a:ext uri="{FF2B5EF4-FFF2-40B4-BE49-F238E27FC236}">
              <a16:creationId xmlns:a16="http://schemas.microsoft.com/office/drawing/2014/main" id="{EA6EBBE9-E423-4E97-A8A5-3DE8ACADA0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a:extLst>
            <a:ext uri="{FF2B5EF4-FFF2-40B4-BE49-F238E27FC236}">
              <a16:creationId xmlns:a16="http://schemas.microsoft.com/office/drawing/2014/main" id="{C8D3039F-C73B-4FA7-AF6F-7BA2B01EAB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a:extLst>
            <a:ext uri="{FF2B5EF4-FFF2-40B4-BE49-F238E27FC236}">
              <a16:creationId xmlns:a16="http://schemas.microsoft.com/office/drawing/2014/main" id="{4381C3E1-4DC1-4127-AE9E-658F4C9DAF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a:extLst>
            <a:ext uri="{FF2B5EF4-FFF2-40B4-BE49-F238E27FC236}">
              <a16:creationId xmlns:a16="http://schemas.microsoft.com/office/drawing/2014/main" id="{A85D67A8-971B-4967-9E21-D8D9A9AFED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a:extLst>
            <a:ext uri="{FF2B5EF4-FFF2-40B4-BE49-F238E27FC236}">
              <a16:creationId xmlns:a16="http://schemas.microsoft.com/office/drawing/2014/main" id="{FEF76EB8-CA5A-430F-846F-D3C61E92EC7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a:extLst>
            <a:ext uri="{FF2B5EF4-FFF2-40B4-BE49-F238E27FC236}">
              <a16:creationId xmlns:a16="http://schemas.microsoft.com/office/drawing/2014/main" id="{2A1EDEA8-2E1C-4DC4-96C1-E8EFFA37B9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a:extLst>
            <a:ext uri="{FF2B5EF4-FFF2-40B4-BE49-F238E27FC236}">
              <a16:creationId xmlns:a16="http://schemas.microsoft.com/office/drawing/2014/main" id="{A6EF79E0-E372-4097-B78E-5EA4BEE191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8" name="テキスト ボックス 407">
          <a:extLst>
            <a:ext uri="{FF2B5EF4-FFF2-40B4-BE49-F238E27FC236}">
              <a16:creationId xmlns:a16="http://schemas.microsoft.com/office/drawing/2014/main" id="{100E2670-F75B-4868-9D90-0B8AB5AD93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9" name="直線コネクタ 408">
          <a:extLst>
            <a:ext uri="{FF2B5EF4-FFF2-40B4-BE49-F238E27FC236}">
              <a16:creationId xmlns:a16="http://schemas.microsoft.com/office/drawing/2014/main" id="{D245C82D-8076-4153-A0CA-C9590D291B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0" name="テキスト ボックス 409">
          <a:extLst>
            <a:ext uri="{FF2B5EF4-FFF2-40B4-BE49-F238E27FC236}">
              <a16:creationId xmlns:a16="http://schemas.microsoft.com/office/drawing/2014/main" id="{37218BF7-7809-40CE-A894-4AB68441E2A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1" name="直線コネクタ 410">
          <a:extLst>
            <a:ext uri="{FF2B5EF4-FFF2-40B4-BE49-F238E27FC236}">
              <a16:creationId xmlns:a16="http://schemas.microsoft.com/office/drawing/2014/main" id="{FA09C653-3651-4376-8BBE-C1BCDF59F1F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2" name="テキスト ボックス 411">
          <a:extLst>
            <a:ext uri="{FF2B5EF4-FFF2-40B4-BE49-F238E27FC236}">
              <a16:creationId xmlns:a16="http://schemas.microsoft.com/office/drawing/2014/main" id="{1BD306A4-880E-437E-9883-94DC546A5D6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3" name="直線コネクタ 412">
          <a:extLst>
            <a:ext uri="{FF2B5EF4-FFF2-40B4-BE49-F238E27FC236}">
              <a16:creationId xmlns:a16="http://schemas.microsoft.com/office/drawing/2014/main" id="{BC26CD7A-01B8-4A4B-82EB-9703A8E5646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4" name="テキスト ボックス 413">
          <a:extLst>
            <a:ext uri="{FF2B5EF4-FFF2-40B4-BE49-F238E27FC236}">
              <a16:creationId xmlns:a16="http://schemas.microsoft.com/office/drawing/2014/main" id="{E8227078-C80B-4C54-AFAF-673AA5F53E0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5" name="直線コネクタ 414">
          <a:extLst>
            <a:ext uri="{FF2B5EF4-FFF2-40B4-BE49-F238E27FC236}">
              <a16:creationId xmlns:a16="http://schemas.microsoft.com/office/drawing/2014/main" id="{18FC6748-88B8-4A7B-9230-5305A8005EF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6" name="テキスト ボックス 415">
          <a:extLst>
            <a:ext uri="{FF2B5EF4-FFF2-40B4-BE49-F238E27FC236}">
              <a16:creationId xmlns:a16="http://schemas.microsoft.com/office/drawing/2014/main" id="{F87CDB10-2C2C-4E69-BB1E-9D75643C65C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7" name="直線コネクタ 416">
          <a:extLst>
            <a:ext uri="{FF2B5EF4-FFF2-40B4-BE49-F238E27FC236}">
              <a16:creationId xmlns:a16="http://schemas.microsoft.com/office/drawing/2014/main" id="{950C8BCE-E38A-4311-BA16-F9EC94981B7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8" name="テキスト ボックス 417">
          <a:extLst>
            <a:ext uri="{FF2B5EF4-FFF2-40B4-BE49-F238E27FC236}">
              <a16:creationId xmlns:a16="http://schemas.microsoft.com/office/drawing/2014/main" id="{E9D7DB9D-E57F-438F-8AF2-4A9F0E9D5C8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9" name="直線コネクタ 418">
          <a:extLst>
            <a:ext uri="{FF2B5EF4-FFF2-40B4-BE49-F238E27FC236}">
              <a16:creationId xmlns:a16="http://schemas.microsoft.com/office/drawing/2014/main" id="{0A4B9D52-A643-4978-AE29-AD0122235C8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0" name="テキスト ボックス 419">
          <a:extLst>
            <a:ext uri="{FF2B5EF4-FFF2-40B4-BE49-F238E27FC236}">
              <a16:creationId xmlns:a16="http://schemas.microsoft.com/office/drawing/2014/main" id="{7CDF1C26-9904-4940-A090-7FBBF725B5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1" name="直線コネクタ 420">
          <a:extLst>
            <a:ext uri="{FF2B5EF4-FFF2-40B4-BE49-F238E27FC236}">
              <a16:creationId xmlns:a16="http://schemas.microsoft.com/office/drawing/2014/main" id="{A8C8FE91-6BC2-422A-9E0E-DB393E994E8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2" name="テキスト ボックス 421">
          <a:extLst>
            <a:ext uri="{FF2B5EF4-FFF2-40B4-BE49-F238E27FC236}">
              <a16:creationId xmlns:a16="http://schemas.microsoft.com/office/drawing/2014/main" id="{B4C72D88-B2B4-4CA1-8C22-FF1DE6E52E9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3" name="直線コネクタ 422">
          <a:extLst>
            <a:ext uri="{FF2B5EF4-FFF2-40B4-BE49-F238E27FC236}">
              <a16:creationId xmlns:a16="http://schemas.microsoft.com/office/drawing/2014/main" id="{E9E31BCC-9CE6-488B-A175-AACE439B8C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消防施設】&#10;有形固定資産減価償却率グラフ枠">
          <a:extLst>
            <a:ext uri="{FF2B5EF4-FFF2-40B4-BE49-F238E27FC236}">
              <a16:creationId xmlns:a16="http://schemas.microsoft.com/office/drawing/2014/main" id="{B9850433-0323-4419-AE0B-92686F7F68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25" name="直線コネクタ 424">
          <a:extLst>
            <a:ext uri="{FF2B5EF4-FFF2-40B4-BE49-F238E27FC236}">
              <a16:creationId xmlns:a16="http://schemas.microsoft.com/office/drawing/2014/main" id="{90182C93-67D7-4FE8-AD6B-66EE7AC15191}"/>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6" name="【消防施設】&#10;有形固定資産減価償却率最小値テキスト">
          <a:extLst>
            <a:ext uri="{FF2B5EF4-FFF2-40B4-BE49-F238E27FC236}">
              <a16:creationId xmlns:a16="http://schemas.microsoft.com/office/drawing/2014/main" id="{0A80C828-B34C-48DB-A01F-344CA0BB23D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7" name="直線コネクタ 426">
          <a:extLst>
            <a:ext uri="{FF2B5EF4-FFF2-40B4-BE49-F238E27FC236}">
              <a16:creationId xmlns:a16="http://schemas.microsoft.com/office/drawing/2014/main" id="{30DA0F83-E475-4D5C-96BE-16D9466F017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28" name="【消防施設】&#10;有形固定資産減価償却率最大値テキスト">
          <a:extLst>
            <a:ext uri="{FF2B5EF4-FFF2-40B4-BE49-F238E27FC236}">
              <a16:creationId xmlns:a16="http://schemas.microsoft.com/office/drawing/2014/main" id="{EF330AB8-B418-464B-A12D-7B360C3C286A}"/>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9" name="直線コネクタ 428">
          <a:extLst>
            <a:ext uri="{FF2B5EF4-FFF2-40B4-BE49-F238E27FC236}">
              <a16:creationId xmlns:a16="http://schemas.microsoft.com/office/drawing/2014/main" id="{0732E78C-0CE2-4A23-9DFE-AACCD98B4DF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30" name="【消防施設】&#10;有形固定資産減価償却率平均値テキスト">
          <a:extLst>
            <a:ext uri="{FF2B5EF4-FFF2-40B4-BE49-F238E27FC236}">
              <a16:creationId xmlns:a16="http://schemas.microsoft.com/office/drawing/2014/main" id="{24C74A41-4429-4554-AD47-23F03B806375}"/>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31" name="フローチャート: 判断 430">
          <a:extLst>
            <a:ext uri="{FF2B5EF4-FFF2-40B4-BE49-F238E27FC236}">
              <a16:creationId xmlns:a16="http://schemas.microsoft.com/office/drawing/2014/main" id="{0025A6D3-2597-4497-94C2-AC784E5C0AF4}"/>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32" name="フローチャート: 判断 431">
          <a:extLst>
            <a:ext uri="{FF2B5EF4-FFF2-40B4-BE49-F238E27FC236}">
              <a16:creationId xmlns:a16="http://schemas.microsoft.com/office/drawing/2014/main" id="{C589E4DB-C85A-4E71-BAF6-E9BEBCD4D22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33" name="フローチャート: 判断 432">
          <a:extLst>
            <a:ext uri="{FF2B5EF4-FFF2-40B4-BE49-F238E27FC236}">
              <a16:creationId xmlns:a16="http://schemas.microsoft.com/office/drawing/2014/main" id="{64A7C919-31D7-4244-95DE-F7CF8E103CE2}"/>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34" name="フローチャート: 判断 433">
          <a:extLst>
            <a:ext uri="{FF2B5EF4-FFF2-40B4-BE49-F238E27FC236}">
              <a16:creationId xmlns:a16="http://schemas.microsoft.com/office/drawing/2014/main" id="{75E3C940-3A65-434D-8DDC-434EAE4FAEED}"/>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35" name="フローチャート: 判断 434">
          <a:extLst>
            <a:ext uri="{FF2B5EF4-FFF2-40B4-BE49-F238E27FC236}">
              <a16:creationId xmlns:a16="http://schemas.microsoft.com/office/drawing/2014/main" id="{958D95DB-38FB-4484-8E50-CAAB108CCCD5}"/>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4D7D27D3-C537-4D66-AA35-2DF3D84195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D4862505-028A-42E6-BB00-BE23C9E203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BF10CF42-FAF8-4F95-8F15-4486A13C5F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37D9E43-2A30-4D1A-8D00-10A30BF3A2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1BF83A97-DE68-4F7B-9199-25029D56D1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95069</xdr:rowOff>
    </xdr:from>
    <xdr:to>
      <xdr:col>85</xdr:col>
      <xdr:colOff>177800</xdr:colOff>
      <xdr:row>85</xdr:row>
      <xdr:rowOff>25219</xdr:rowOff>
    </xdr:to>
    <xdr:sp macro="" textlink="">
      <xdr:nvSpPr>
        <xdr:cNvPr id="441" name="楕円 440">
          <a:extLst>
            <a:ext uri="{FF2B5EF4-FFF2-40B4-BE49-F238E27FC236}">
              <a16:creationId xmlns:a16="http://schemas.microsoft.com/office/drawing/2014/main" id="{82D94468-4C3B-4F0E-8F4A-6C48DB168A53}"/>
            </a:ext>
          </a:extLst>
        </xdr:cNvPr>
        <xdr:cNvSpPr/>
      </xdr:nvSpPr>
      <xdr:spPr>
        <a:xfrm>
          <a:off x="16268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73496</xdr:rowOff>
    </xdr:from>
    <xdr:ext cx="405111" cy="259045"/>
    <xdr:sp macro="" textlink="">
      <xdr:nvSpPr>
        <xdr:cNvPr id="442" name="【消防施設】&#10;有形固定資産減価償却率該当値テキスト">
          <a:extLst>
            <a:ext uri="{FF2B5EF4-FFF2-40B4-BE49-F238E27FC236}">
              <a16:creationId xmlns:a16="http://schemas.microsoft.com/office/drawing/2014/main" id="{62DF340B-9464-4A22-8CB7-CF31B3F8E9D9}"/>
            </a:ext>
          </a:extLst>
        </xdr:cNvPr>
        <xdr:cNvSpPr txBox="1"/>
      </xdr:nvSpPr>
      <xdr:spPr>
        <a:xfrm>
          <a:off x="16357600"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443" name="楕円 442">
          <a:extLst>
            <a:ext uri="{FF2B5EF4-FFF2-40B4-BE49-F238E27FC236}">
              <a16:creationId xmlns:a16="http://schemas.microsoft.com/office/drawing/2014/main" id="{BA661140-BAB3-4848-A9A9-B518F65ADE32}"/>
            </a:ext>
          </a:extLst>
        </xdr:cNvPr>
        <xdr:cNvSpPr/>
      </xdr:nvSpPr>
      <xdr:spPr>
        <a:xfrm>
          <a:off x="1543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131173</xdr:rowOff>
    </xdr:from>
    <xdr:to>
      <xdr:col>85</xdr:col>
      <xdr:colOff>127000</xdr:colOff>
      <xdr:row>84</xdr:row>
      <xdr:rowOff>145869</xdr:rowOff>
    </xdr:to>
    <xdr:cxnSp macro="">
      <xdr:nvCxnSpPr>
        <xdr:cNvPr id="444" name="直線コネクタ 443">
          <a:extLst>
            <a:ext uri="{FF2B5EF4-FFF2-40B4-BE49-F238E27FC236}">
              <a16:creationId xmlns:a16="http://schemas.microsoft.com/office/drawing/2014/main" id="{0A5C71FE-3734-404C-A100-339D6A2937AA}"/>
            </a:ext>
          </a:extLst>
        </xdr:cNvPr>
        <xdr:cNvCxnSpPr/>
      </xdr:nvCxnSpPr>
      <xdr:spPr>
        <a:xfrm>
          <a:off x="15481300" y="145329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445" name="楕円 444">
          <a:extLst>
            <a:ext uri="{FF2B5EF4-FFF2-40B4-BE49-F238E27FC236}">
              <a16:creationId xmlns:a16="http://schemas.microsoft.com/office/drawing/2014/main" id="{059B18D6-1410-4EDE-A057-971916BC5A9E}"/>
            </a:ext>
          </a:extLst>
        </xdr:cNvPr>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100149</xdr:rowOff>
    </xdr:from>
    <xdr:to>
      <xdr:col>81</xdr:col>
      <xdr:colOff>50800</xdr:colOff>
      <xdr:row>84</xdr:row>
      <xdr:rowOff>131173</xdr:rowOff>
    </xdr:to>
    <xdr:cxnSp macro="">
      <xdr:nvCxnSpPr>
        <xdr:cNvPr id="446" name="直線コネクタ 445">
          <a:extLst>
            <a:ext uri="{FF2B5EF4-FFF2-40B4-BE49-F238E27FC236}">
              <a16:creationId xmlns:a16="http://schemas.microsoft.com/office/drawing/2014/main" id="{A629FD1B-0E39-49CB-BEBE-FB34D70D3382}"/>
            </a:ext>
          </a:extLst>
        </xdr:cNvPr>
        <xdr:cNvCxnSpPr/>
      </xdr:nvCxnSpPr>
      <xdr:spPr>
        <a:xfrm>
          <a:off x="14592300" y="1450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33020</xdr:rowOff>
    </xdr:from>
    <xdr:to>
      <xdr:col>72</xdr:col>
      <xdr:colOff>38100</xdr:colOff>
      <xdr:row>84</xdr:row>
      <xdr:rowOff>134620</xdr:rowOff>
    </xdr:to>
    <xdr:sp macro="" textlink="">
      <xdr:nvSpPr>
        <xdr:cNvPr id="447" name="楕円 446">
          <a:extLst>
            <a:ext uri="{FF2B5EF4-FFF2-40B4-BE49-F238E27FC236}">
              <a16:creationId xmlns:a16="http://schemas.microsoft.com/office/drawing/2014/main" id="{2B96320B-AF50-4FD4-8A88-511837D27721}"/>
            </a:ext>
          </a:extLst>
        </xdr:cNvPr>
        <xdr:cNvSpPr/>
      </xdr:nvSpPr>
      <xdr:spPr>
        <a:xfrm>
          <a:off x="1365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83820</xdr:rowOff>
    </xdr:from>
    <xdr:to>
      <xdr:col>76</xdr:col>
      <xdr:colOff>114300</xdr:colOff>
      <xdr:row>84</xdr:row>
      <xdr:rowOff>100149</xdr:rowOff>
    </xdr:to>
    <xdr:cxnSp macro="">
      <xdr:nvCxnSpPr>
        <xdr:cNvPr id="448" name="直線コネクタ 447">
          <a:extLst>
            <a:ext uri="{FF2B5EF4-FFF2-40B4-BE49-F238E27FC236}">
              <a16:creationId xmlns:a16="http://schemas.microsoft.com/office/drawing/2014/main" id="{8135E8E8-D3D4-4EEF-A656-2B7AE890D4E2}"/>
            </a:ext>
          </a:extLst>
        </xdr:cNvPr>
        <xdr:cNvCxnSpPr/>
      </xdr:nvCxnSpPr>
      <xdr:spPr>
        <a:xfrm>
          <a:off x="13703300" y="144856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449" name="楕円 448">
          <a:extLst>
            <a:ext uri="{FF2B5EF4-FFF2-40B4-BE49-F238E27FC236}">
              <a16:creationId xmlns:a16="http://schemas.microsoft.com/office/drawing/2014/main" id="{58921465-ECD0-43A8-B862-74F6110E0ACC}"/>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83820</xdr:rowOff>
    </xdr:from>
    <xdr:to>
      <xdr:col>71</xdr:col>
      <xdr:colOff>177800</xdr:colOff>
      <xdr:row>86</xdr:row>
      <xdr:rowOff>168729</xdr:rowOff>
    </xdr:to>
    <xdr:cxnSp macro="">
      <xdr:nvCxnSpPr>
        <xdr:cNvPr id="450" name="直線コネクタ 449">
          <a:extLst>
            <a:ext uri="{FF2B5EF4-FFF2-40B4-BE49-F238E27FC236}">
              <a16:creationId xmlns:a16="http://schemas.microsoft.com/office/drawing/2014/main" id="{CC9B1843-E08E-485C-A84E-B4DEB67ED14D}"/>
            </a:ext>
          </a:extLst>
        </xdr:cNvPr>
        <xdr:cNvCxnSpPr/>
      </xdr:nvCxnSpPr>
      <xdr:spPr>
        <a:xfrm flipV="1">
          <a:off x="12814300" y="14485620"/>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51" name="n_1aveValue【消防施設】&#10;有形固定資産減価償却率">
          <a:extLst>
            <a:ext uri="{FF2B5EF4-FFF2-40B4-BE49-F238E27FC236}">
              <a16:creationId xmlns:a16="http://schemas.microsoft.com/office/drawing/2014/main" id="{7A650FBA-C651-44E0-99E4-972576EE6311}"/>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52" name="n_2aveValue【消防施設】&#10;有形固定資産減価償却率">
          <a:extLst>
            <a:ext uri="{FF2B5EF4-FFF2-40B4-BE49-F238E27FC236}">
              <a16:creationId xmlns:a16="http://schemas.microsoft.com/office/drawing/2014/main" id="{CF67DF07-F379-4667-A898-EB441A6DC73A}"/>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53" name="n_3aveValue【消防施設】&#10;有形固定資産減価償却率">
          <a:extLst>
            <a:ext uri="{FF2B5EF4-FFF2-40B4-BE49-F238E27FC236}">
              <a16:creationId xmlns:a16="http://schemas.microsoft.com/office/drawing/2014/main" id="{6D623A7D-07F5-4ADF-A110-297E6DC5217E}"/>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54" name="n_4aveValue【消防施設】&#10;有形固定資産減価償却率">
          <a:extLst>
            <a:ext uri="{FF2B5EF4-FFF2-40B4-BE49-F238E27FC236}">
              <a16:creationId xmlns:a16="http://schemas.microsoft.com/office/drawing/2014/main" id="{714DFFF1-EC1D-452C-9DD0-195592D06125}"/>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1650</xdr:rowOff>
    </xdr:from>
    <xdr:ext cx="405111" cy="259045"/>
    <xdr:sp macro="" textlink="">
      <xdr:nvSpPr>
        <xdr:cNvPr id="455" name="n_1mainValue【消防施設】&#10;有形固定資産減価償却率">
          <a:extLst>
            <a:ext uri="{FF2B5EF4-FFF2-40B4-BE49-F238E27FC236}">
              <a16:creationId xmlns:a16="http://schemas.microsoft.com/office/drawing/2014/main" id="{48E975FC-519D-42B2-827A-8FF7E845309B}"/>
            </a:ext>
          </a:extLst>
        </xdr:cNvPr>
        <xdr:cNvSpPr txBox="1"/>
      </xdr:nvSpPr>
      <xdr:spPr>
        <a:xfrm>
          <a:off x="15266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456" name="n_2mainValue【消防施設】&#10;有形固定資産減価償却率">
          <a:extLst>
            <a:ext uri="{FF2B5EF4-FFF2-40B4-BE49-F238E27FC236}">
              <a16:creationId xmlns:a16="http://schemas.microsoft.com/office/drawing/2014/main" id="{45BFB27A-A384-47DF-AECF-F0E929530F94}"/>
            </a:ext>
          </a:extLst>
        </xdr:cNvPr>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125747</xdr:rowOff>
    </xdr:from>
    <xdr:ext cx="405111" cy="259045"/>
    <xdr:sp macro="" textlink="">
      <xdr:nvSpPr>
        <xdr:cNvPr id="457" name="n_3mainValue【消防施設】&#10;有形固定資産減価償却率">
          <a:extLst>
            <a:ext uri="{FF2B5EF4-FFF2-40B4-BE49-F238E27FC236}">
              <a16:creationId xmlns:a16="http://schemas.microsoft.com/office/drawing/2014/main" id="{7B6A0104-5685-47FA-8507-459DA0FA66DE}"/>
            </a:ext>
          </a:extLst>
        </xdr:cNvPr>
        <xdr:cNvSpPr txBox="1"/>
      </xdr:nvSpPr>
      <xdr:spPr>
        <a:xfrm>
          <a:off x="13500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458" name="n_4mainValue【消防施設】&#10;有形固定資産減価償却率">
          <a:extLst>
            <a:ext uri="{FF2B5EF4-FFF2-40B4-BE49-F238E27FC236}">
              <a16:creationId xmlns:a16="http://schemas.microsoft.com/office/drawing/2014/main" id="{BC43F816-2848-4320-8817-5BDE1AF554FB}"/>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a:extLst>
            <a:ext uri="{FF2B5EF4-FFF2-40B4-BE49-F238E27FC236}">
              <a16:creationId xmlns:a16="http://schemas.microsoft.com/office/drawing/2014/main" id="{49B72A3D-203F-4294-A0C2-E235621F28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a:extLst>
            <a:ext uri="{FF2B5EF4-FFF2-40B4-BE49-F238E27FC236}">
              <a16:creationId xmlns:a16="http://schemas.microsoft.com/office/drawing/2014/main" id="{4EFE7316-9289-464E-8237-1E26768835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a:extLst>
            <a:ext uri="{FF2B5EF4-FFF2-40B4-BE49-F238E27FC236}">
              <a16:creationId xmlns:a16="http://schemas.microsoft.com/office/drawing/2014/main" id="{BD14999C-E5D7-42AD-B8D6-8B1510160D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a:extLst>
            <a:ext uri="{FF2B5EF4-FFF2-40B4-BE49-F238E27FC236}">
              <a16:creationId xmlns:a16="http://schemas.microsoft.com/office/drawing/2014/main" id="{22EE0946-6C63-4708-945C-6A0F425961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a:extLst>
            <a:ext uri="{FF2B5EF4-FFF2-40B4-BE49-F238E27FC236}">
              <a16:creationId xmlns:a16="http://schemas.microsoft.com/office/drawing/2014/main" id="{FCE5058A-00CB-48CA-9E9D-816C3F38F5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a:extLst>
            <a:ext uri="{FF2B5EF4-FFF2-40B4-BE49-F238E27FC236}">
              <a16:creationId xmlns:a16="http://schemas.microsoft.com/office/drawing/2014/main" id="{7DBF7CD0-4895-4A45-9BEF-3ECC030561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a:extLst>
            <a:ext uri="{FF2B5EF4-FFF2-40B4-BE49-F238E27FC236}">
              <a16:creationId xmlns:a16="http://schemas.microsoft.com/office/drawing/2014/main" id="{8E23D676-C9A9-4A86-BB64-8652F95933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a:extLst>
            <a:ext uri="{FF2B5EF4-FFF2-40B4-BE49-F238E27FC236}">
              <a16:creationId xmlns:a16="http://schemas.microsoft.com/office/drawing/2014/main" id="{B70DE1A6-03D8-441C-8D70-61A0E679111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a:extLst>
            <a:ext uri="{FF2B5EF4-FFF2-40B4-BE49-F238E27FC236}">
              <a16:creationId xmlns:a16="http://schemas.microsoft.com/office/drawing/2014/main" id="{B2660548-EB8A-442C-B483-4BD816BD3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a:extLst>
            <a:ext uri="{FF2B5EF4-FFF2-40B4-BE49-F238E27FC236}">
              <a16:creationId xmlns:a16="http://schemas.microsoft.com/office/drawing/2014/main" id="{87EB999C-4D05-4CB6-A093-DEA81172B1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9" name="直線コネクタ 468">
          <a:extLst>
            <a:ext uri="{FF2B5EF4-FFF2-40B4-BE49-F238E27FC236}">
              <a16:creationId xmlns:a16="http://schemas.microsoft.com/office/drawing/2014/main" id="{B4C327E2-984E-4D7A-80DC-53DB86FC0CD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0" name="テキスト ボックス 469">
          <a:extLst>
            <a:ext uri="{FF2B5EF4-FFF2-40B4-BE49-F238E27FC236}">
              <a16:creationId xmlns:a16="http://schemas.microsoft.com/office/drawing/2014/main" id="{1FDFF827-5437-47F3-8194-02248A597F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1" name="直線コネクタ 470">
          <a:extLst>
            <a:ext uri="{FF2B5EF4-FFF2-40B4-BE49-F238E27FC236}">
              <a16:creationId xmlns:a16="http://schemas.microsoft.com/office/drawing/2014/main" id="{5F7778E6-83F9-4463-B54A-185249627A5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2" name="テキスト ボックス 471">
          <a:extLst>
            <a:ext uri="{FF2B5EF4-FFF2-40B4-BE49-F238E27FC236}">
              <a16:creationId xmlns:a16="http://schemas.microsoft.com/office/drawing/2014/main" id="{6DD44685-D35E-49E1-9D6B-26C62554B63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a:extLst>
            <a:ext uri="{FF2B5EF4-FFF2-40B4-BE49-F238E27FC236}">
              <a16:creationId xmlns:a16="http://schemas.microsoft.com/office/drawing/2014/main" id="{D351B865-4C97-409A-809D-C77CE59821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a:extLst>
            <a:ext uri="{FF2B5EF4-FFF2-40B4-BE49-F238E27FC236}">
              <a16:creationId xmlns:a16="http://schemas.microsoft.com/office/drawing/2014/main" id="{929F53DD-0556-4674-9DB7-F27401055A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5" name="直線コネクタ 474">
          <a:extLst>
            <a:ext uri="{FF2B5EF4-FFF2-40B4-BE49-F238E27FC236}">
              <a16:creationId xmlns:a16="http://schemas.microsoft.com/office/drawing/2014/main" id="{265A1E8A-FDCD-4230-B2CF-4667C2C765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6" name="テキスト ボックス 475">
          <a:extLst>
            <a:ext uri="{FF2B5EF4-FFF2-40B4-BE49-F238E27FC236}">
              <a16:creationId xmlns:a16="http://schemas.microsoft.com/office/drawing/2014/main" id="{68134782-F8C2-4D0A-844A-4F61DD09AFF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7" name="直線コネクタ 476">
          <a:extLst>
            <a:ext uri="{FF2B5EF4-FFF2-40B4-BE49-F238E27FC236}">
              <a16:creationId xmlns:a16="http://schemas.microsoft.com/office/drawing/2014/main" id="{F07E8908-307A-4A98-A8B2-51779F6FC9B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8" name="テキスト ボックス 477">
          <a:extLst>
            <a:ext uri="{FF2B5EF4-FFF2-40B4-BE49-F238E27FC236}">
              <a16:creationId xmlns:a16="http://schemas.microsoft.com/office/drawing/2014/main" id="{4E8211AB-9DCC-4AE3-A9A8-FDA8533B084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D79A7C28-B28F-48C6-B264-17426400DC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DB5F1F46-F138-4D40-A066-DE51B0DEE3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86A7A3C8-25AF-4069-861B-07ADF37E2D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82" name="直線コネクタ 481">
          <a:extLst>
            <a:ext uri="{FF2B5EF4-FFF2-40B4-BE49-F238E27FC236}">
              <a16:creationId xmlns:a16="http://schemas.microsoft.com/office/drawing/2014/main" id="{8AF5A459-1E65-4049-A666-330758AFB4E6}"/>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83" name="【消防施設】&#10;一人当たり面積最小値テキスト">
          <a:extLst>
            <a:ext uri="{FF2B5EF4-FFF2-40B4-BE49-F238E27FC236}">
              <a16:creationId xmlns:a16="http://schemas.microsoft.com/office/drawing/2014/main" id="{DCBB14ED-019A-4476-A698-077B13793CC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84" name="直線コネクタ 483">
          <a:extLst>
            <a:ext uri="{FF2B5EF4-FFF2-40B4-BE49-F238E27FC236}">
              <a16:creationId xmlns:a16="http://schemas.microsoft.com/office/drawing/2014/main" id="{55AB16F7-577B-4E61-851B-29D70FB31AD5}"/>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85" name="【消防施設】&#10;一人当たり面積最大値テキスト">
          <a:extLst>
            <a:ext uri="{FF2B5EF4-FFF2-40B4-BE49-F238E27FC236}">
              <a16:creationId xmlns:a16="http://schemas.microsoft.com/office/drawing/2014/main" id="{9785399F-5D42-480F-887D-8D5A53AF192A}"/>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86" name="直線コネクタ 485">
          <a:extLst>
            <a:ext uri="{FF2B5EF4-FFF2-40B4-BE49-F238E27FC236}">
              <a16:creationId xmlns:a16="http://schemas.microsoft.com/office/drawing/2014/main" id="{C65EFB17-FD47-46C8-BF42-7117256BD726}"/>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87" name="【消防施設】&#10;一人当たり面積平均値テキスト">
          <a:extLst>
            <a:ext uri="{FF2B5EF4-FFF2-40B4-BE49-F238E27FC236}">
              <a16:creationId xmlns:a16="http://schemas.microsoft.com/office/drawing/2014/main" id="{79BE27C3-0156-4D2B-AFBC-5DD6DA48E9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88" name="フローチャート: 判断 487">
          <a:extLst>
            <a:ext uri="{FF2B5EF4-FFF2-40B4-BE49-F238E27FC236}">
              <a16:creationId xmlns:a16="http://schemas.microsoft.com/office/drawing/2014/main" id="{0F0BF945-C6CE-4F0F-9C66-3CD26B98936A}"/>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89" name="フローチャート: 判断 488">
          <a:extLst>
            <a:ext uri="{FF2B5EF4-FFF2-40B4-BE49-F238E27FC236}">
              <a16:creationId xmlns:a16="http://schemas.microsoft.com/office/drawing/2014/main" id="{F87D0CB8-A434-4CC0-88BE-8511CF77C888}"/>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90" name="フローチャート: 判断 489">
          <a:extLst>
            <a:ext uri="{FF2B5EF4-FFF2-40B4-BE49-F238E27FC236}">
              <a16:creationId xmlns:a16="http://schemas.microsoft.com/office/drawing/2014/main" id="{05BC1C2B-88C0-462E-B998-F349C6BEA7D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91" name="フローチャート: 判断 490">
          <a:extLst>
            <a:ext uri="{FF2B5EF4-FFF2-40B4-BE49-F238E27FC236}">
              <a16:creationId xmlns:a16="http://schemas.microsoft.com/office/drawing/2014/main" id="{353B973A-9EEF-468F-98E1-E8786755BE37}"/>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492" name="フローチャート: 判断 491">
          <a:extLst>
            <a:ext uri="{FF2B5EF4-FFF2-40B4-BE49-F238E27FC236}">
              <a16:creationId xmlns:a16="http://schemas.microsoft.com/office/drawing/2014/main" id="{730BFB59-8F73-4906-81B4-FBEA8F1FB19B}"/>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329B210-C353-4DA5-9242-B448D7C711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F255CCFA-83F3-4284-9D1C-A11501E587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C9E1BF76-6630-41CA-8517-D5F0150269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D6405197-0CBF-4EC4-A88D-AD7254C146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B03EF267-B8B9-4704-9ACF-E5665E0425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68072</xdr:rowOff>
    </xdr:from>
    <xdr:to>
      <xdr:col>116</xdr:col>
      <xdr:colOff>114300</xdr:colOff>
      <xdr:row>84</xdr:row>
      <xdr:rowOff>169672</xdr:rowOff>
    </xdr:to>
    <xdr:sp macro="" textlink="">
      <xdr:nvSpPr>
        <xdr:cNvPr id="498" name="楕円 497">
          <a:extLst>
            <a:ext uri="{FF2B5EF4-FFF2-40B4-BE49-F238E27FC236}">
              <a16:creationId xmlns:a16="http://schemas.microsoft.com/office/drawing/2014/main" id="{C1CDFFEB-148B-44A7-B9EA-BBD891F6AE29}"/>
            </a:ext>
          </a:extLst>
        </xdr:cNvPr>
        <xdr:cNvSpPr/>
      </xdr:nvSpPr>
      <xdr:spPr>
        <a:xfrm>
          <a:off x="22110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90949</xdr:rowOff>
    </xdr:from>
    <xdr:ext cx="469744" cy="259045"/>
    <xdr:sp macro="" textlink="">
      <xdr:nvSpPr>
        <xdr:cNvPr id="499" name="【消防施設】&#10;一人当たり面積該当値テキスト">
          <a:extLst>
            <a:ext uri="{FF2B5EF4-FFF2-40B4-BE49-F238E27FC236}">
              <a16:creationId xmlns:a16="http://schemas.microsoft.com/office/drawing/2014/main" id="{502684CB-54AA-46EE-8FE3-BC16914E5E91}"/>
            </a:ext>
          </a:extLst>
        </xdr:cNvPr>
        <xdr:cNvSpPr txBox="1"/>
      </xdr:nvSpPr>
      <xdr:spPr>
        <a:xfrm>
          <a:off x="22199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79502</xdr:rowOff>
    </xdr:from>
    <xdr:to>
      <xdr:col>112</xdr:col>
      <xdr:colOff>38100</xdr:colOff>
      <xdr:row>85</xdr:row>
      <xdr:rowOff>9652</xdr:rowOff>
    </xdr:to>
    <xdr:sp macro="" textlink="">
      <xdr:nvSpPr>
        <xdr:cNvPr id="500" name="楕円 499">
          <a:extLst>
            <a:ext uri="{FF2B5EF4-FFF2-40B4-BE49-F238E27FC236}">
              <a16:creationId xmlns:a16="http://schemas.microsoft.com/office/drawing/2014/main" id="{1909BA6F-2B21-404E-8010-6B0743AFA1A7}"/>
            </a:ext>
          </a:extLst>
        </xdr:cNvPr>
        <xdr:cNvSpPr/>
      </xdr:nvSpPr>
      <xdr:spPr>
        <a:xfrm>
          <a:off x="21272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118872</xdr:rowOff>
    </xdr:from>
    <xdr:to>
      <xdr:col>116</xdr:col>
      <xdr:colOff>63500</xdr:colOff>
      <xdr:row>84</xdr:row>
      <xdr:rowOff>130302</xdr:rowOff>
    </xdr:to>
    <xdr:cxnSp macro="">
      <xdr:nvCxnSpPr>
        <xdr:cNvPr id="501" name="直線コネクタ 500">
          <a:extLst>
            <a:ext uri="{FF2B5EF4-FFF2-40B4-BE49-F238E27FC236}">
              <a16:creationId xmlns:a16="http://schemas.microsoft.com/office/drawing/2014/main" id="{7786DCA4-F980-4842-B705-5D63EEE6D236}"/>
            </a:ext>
          </a:extLst>
        </xdr:cNvPr>
        <xdr:cNvCxnSpPr/>
      </xdr:nvCxnSpPr>
      <xdr:spPr>
        <a:xfrm flipV="1">
          <a:off x="21323300" y="145206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87122</xdr:rowOff>
    </xdr:from>
    <xdr:to>
      <xdr:col>107</xdr:col>
      <xdr:colOff>101600</xdr:colOff>
      <xdr:row>85</xdr:row>
      <xdr:rowOff>17272</xdr:rowOff>
    </xdr:to>
    <xdr:sp macro="" textlink="">
      <xdr:nvSpPr>
        <xdr:cNvPr id="502" name="楕円 501">
          <a:extLst>
            <a:ext uri="{FF2B5EF4-FFF2-40B4-BE49-F238E27FC236}">
              <a16:creationId xmlns:a16="http://schemas.microsoft.com/office/drawing/2014/main" id="{33B087B2-FD01-4A7D-909A-E5D5E9A48857}"/>
            </a:ext>
          </a:extLst>
        </xdr:cNvPr>
        <xdr:cNvSpPr/>
      </xdr:nvSpPr>
      <xdr:spPr>
        <a:xfrm>
          <a:off x="20383500" y="144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130302</xdr:rowOff>
    </xdr:from>
    <xdr:to>
      <xdr:col>111</xdr:col>
      <xdr:colOff>177800</xdr:colOff>
      <xdr:row>84</xdr:row>
      <xdr:rowOff>137922</xdr:rowOff>
    </xdr:to>
    <xdr:cxnSp macro="">
      <xdr:nvCxnSpPr>
        <xdr:cNvPr id="503" name="直線コネクタ 502">
          <a:extLst>
            <a:ext uri="{FF2B5EF4-FFF2-40B4-BE49-F238E27FC236}">
              <a16:creationId xmlns:a16="http://schemas.microsoft.com/office/drawing/2014/main" id="{597EA4D5-D52B-46F9-B916-E41817555616}"/>
            </a:ext>
          </a:extLst>
        </xdr:cNvPr>
        <xdr:cNvCxnSpPr/>
      </xdr:nvCxnSpPr>
      <xdr:spPr>
        <a:xfrm flipV="1">
          <a:off x="20434300" y="145321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504" name="楕円 503">
          <a:extLst>
            <a:ext uri="{FF2B5EF4-FFF2-40B4-BE49-F238E27FC236}">
              <a16:creationId xmlns:a16="http://schemas.microsoft.com/office/drawing/2014/main" id="{F5B37896-1AF6-407F-80BC-2681BAE7AC58}"/>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137922</xdr:rowOff>
    </xdr:from>
    <xdr:to>
      <xdr:col>107</xdr:col>
      <xdr:colOff>50800</xdr:colOff>
      <xdr:row>84</xdr:row>
      <xdr:rowOff>147828</xdr:rowOff>
    </xdr:to>
    <xdr:cxnSp macro="">
      <xdr:nvCxnSpPr>
        <xdr:cNvPr id="505" name="直線コネクタ 504">
          <a:extLst>
            <a:ext uri="{FF2B5EF4-FFF2-40B4-BE49-F238E27FC236}">
              <a16:creationId xmlns:a16="http://schemas.microsoft.com/office/drawing/2014/main" id="{C6515F0B-E0EE-4E2C-BFEB-831AE6B75CD3}"/>
            </a:ext>
          </a:extLst>
        </xdr:cNvPr>
        <xdr:cNvCxnSpPr/>
      </xdr:nvCxnSpPr>
      <xdr:spPr>
        <a:xfrm flipV="1">
          <a:off x="19545300" y="1453972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18542</xdr:rowOff>
    </xdr:from>
    <xdr:to>
      <xdr:col>98</xdr:col>
      <xdr:colOff>38100</xdr:colOff>
      <xdr:row>85</xdr:row>
      <xdr:rowOff>120142</xdr:rowOff>
    </xdr:to>
    <xdr:sp macro="" textlink="">
      <xdr:nvSpPr>
        <xdr:cNvPr id="506" name="楕円 505">
          <a:extLst>
            <a:ext uri="{FF2B5EF4-FFF2-40B4-BE49-F238E27FC236}">
              <a16:creationId xmlns:a16="http://schemas.microsoft.com/office/drawing/2014/main" id="{A39E2DE5-4658-44AF-B0BE-D864F852674E}"/>
            </a:ext>
          </a:extLst>
        </xdr:cNvPr>
        <xdr:cNvSpPr/>
      </xdr:nvSpPr>
      <xdr:spPr>
        <a:xfrm>
          <a:off x="18605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85</xdr:row>
      <xdr:rowOff>69342</xdr:rowOff>
    </xdr:to>
    <xdr:cxnSp macro="">
      <xdr:nvCxnSpPr>
        <xdr:cNvPr id="507" name="直線コネクタ 506">
          <a:extLst>
            <a:ext uri="{FF2B5EF4-FFF2-40B4-BE49-F238E27FC236}">
              <a16:creationId xmlns:a16="http://schemas.microsoft.com/office/drawing/2014/main" id="{FE9CDDFD-D0A4-4A42-8525-C77D5EC71639}"/>
            </a:ext>
          </a:extLst>
        </xdr:cNvPr>
        <xdr:cNvCxnSpPr/>
      </xdr:nvCxnSpPr>
      <xdr:spPr>
        <a:xfrm flipV="1">
          <a:off x="18656300" y="1454962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508" name="n_1aveValue【消防施設】&#10;一人当たり面積">
          <a:extLst>
            <a:ext uri="{FF2B5EF4-FFF2-40B4-BE49-F238E27FC236}">
              <a16:creationId xmlns:a16="http://schemas.microsoft.com/office/drawing/2014/main" id="{7CA33DFB-712A-429B-892D-4F097FD022D5}"/>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509" name="n_2aveValue【消防施設】&#10;一人当たり面積">
          <a:extLst>
            <a:ext uri="{FF2B5EF4-FFF2-40B4-BE49-F238E27FC236}">
              <a16:creationId xmlns:a16="http://schemas.microsoft.com/office/drawing/2014/main" id="{ADC8FAA5-638D-479A-9677-60D76756729A}"/>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510" name="n_3aveValue【消防施設】&#10;一人当たり面積">
          <a:extLst>
            <a:ext uri="{FF2B5EF4-FFF2-40B4-BE49-F238E27FC236}">
              <a16:creationId xmlns:a16="http://schemas.microsoft.com/office/drawing/2014/main" id="{F61BE8CF-8D7D-4FB0-91DC-7B25263771FA}"/>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129557</xdr:rowOff>
    </xdr:from>
    <xdr:ext cx="469744" cy="259045"/>
    <xdr:sp macro="" textlink="">
      <xdr:nvSpPr>
        <xdr:cNvPr id="511" name="n_4aveValue【消防施設】&#10;一人当たり面積">
          <a:extLst>
            <a:ext uri="{FF2B5EF4-FFF2-40B4-BE49-F238E27FC236}">
              <a16:creationId xmlns:a16="http://schemas.microsoft.com/office/drawing/2014/main" id="{FE4FA792-876E-41D0-B5A6-C512EB323208}"/>
            </a:ext>
          </a:extLst>
        </xdr:cNvPr>
        <xdr:cNvSpPr txBox="1"/>
      </xdr:nvSpPr>
      <xdr:spPr>
        <a:xfrm>
          <a:off x="18421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26179</xdr:rowOff>
    </xdr:from>
    <xdr:ext cx="469744" cy="259045"/>
    <xdr:sp macro="" textlink="">
      <xdr:nvSpPr>
        <xdr:cNvPr id="512" name="n_1mainValue【消防施設】&#10;一人当たり面積">
          <a:extLst>
            <a:ext uri="{FF2B5EF4-FFF2-40B4-BE49-F238E27FC236}">
              <a16:creationId xmlns:a16="http://schemas.microsoft.com/office/drawing/2014/main" id="{5E0C1E61-389F-4E40-A479-D8254B87A5EA}"/>
            </a:ext>
          </a:extLst>
        </xdr:cNvPr>
        <xdr:cNvSpPr txBox="1"/>
      </xdr:nvSpPr>
      <xdr:spPr>
        <a:xfrm>
          <a:off x="210757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33799</xdr:rowOff>
    </xdr:from>
    <xdr:ext cx="469744" cy="259045"/>
    <xdr:sp macro="" textlink="">
      <xdr:nvSpPr>
        <xdr:cNvPr id="513" name="n_2mainValue【消防施設】&#10;一人当たり面積">
          <a:extLst>
            <a:ext uri="{FF2B5EF4-FFF2-40B4-BE49-F238E27FC236}">
              <a16:creationId xmlns:a16="http://schemas.microsoft.com/office/drawing/2014/main" id="{252A9777-831D-4423-A477-D3E65BAB7080}"/>
            </a:ext>
          </a:extLst>
        </xdr:cNvPr>
        <xdr:cNvSpPr txBox="1"/>
      </xdr:nvSpPr>
      <xdr:spPr>
        <a:xfrm>
          <a:off x="20199427" y="1426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514" name="n_3mainValue【消防施設】&#10;一人当たり面積">
          <a:extLst>
            <a:ext uri="{FF2B5EF4-FFF2-40B4-BE49-F238E27FC236}">
              <a16:creationId xmlns:a16="http://schemas.microsoft.com/office/drawing/2014/main" id="{DBA6D2D9-70EE-4853-9C56-D463C0803B6D}"/>
            </a:ext>
          </a:extLst>
        </xdr:cNvPr>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136669</xdr:rowOff>
    </xdr:from>
    <xdr:ext cx="469744" cy="259045"/>
    <xdr:sp macro="" textlink="">
      <xdr:nvSpPr>
        <xdr:cNvPr id="515" name="n_4mainValue【消防施設】&#10;一人当たり面積">
          <a:extLst>
            <a:ext uri="{FF2B5EF4-FFF2-40B4-BE49-F238E27FC236}">
              <a16:creationId xmlns:a16="http://schemas.microsoft.com/office/drawing/2014/main" id="{43A2A42A-D36B-4816-B702-AC915DDC598F}"/>
            </a:ext>
          </a:extLst>
        </xdr:cNvPr>
        <xdr:cNvSpPr txBox="1"/>
      </xdr:nvSpPr>
      <xdr:spPr>
        <a:xfrm>
          <a:off x="18421427" y="1436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6D73E5DA-1240-4A90-BF9D-0D364CC586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21CBBB32-238C-4245-B2A3-FA9A11A062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292A25F8-55EA-47EC-8EF0-900548A6E4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CBC06CB7-2783-4051-9DB7-E7668738FF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17987675-5FFB-4AE3-9AE1-FE090FC200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AF833C21-E173-4011-A0F9-8C5B85D8E9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896FAFF8-9C75-4A89-988C-08C8328AEE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2860195F-8725-4B47-BD00-A53A739229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id="{6F89A8AD-62EE-4210-AB9E-1181132E51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id="{63D3E6BC-186B-40AF-868C-DA977C0FFC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id="{1BF7E646-1DE1-4CEC-AF3F-4909B044AD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a:extLst>
            <a:ext uri="{FF2B5EF4-FFF2-40B4-BE49-F238E27FC236}">
              <a16:creationId xmlns:a16="http://schemas.microsoft.com/office/drawing/2014/main" id="{7FF0A7FF-9FBB-467D-AB37-0553A549712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a:extLst>
            <a:ext uri="{FF2B5EF4-FFF2-40B4-BE49-F238E27FC236}">
              <a16:creationId xmlns:a16="http://schemas.microsoft.com/office/drawing/2014/main" id="{D8C7471E-B37C-4423-AE6D-334F27C2C6B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a:extLst>
            <a:ext uri="{FF2B5EF4-FFF2-40B4-BE49-F238E27FC236}">
              <a16:creationId xmlns:a16="http://schemas.microsoft.com/office/drawing/2014/main" id="{13D10368-775E-4C14-99FF-5101C265C1A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a:extLst>
            <a:ext uri="{FF2B5EF4-FFF2-40B4-BE49-F238E27FC236}">
              <a16:creationId xmlns:a16="http://schemas.microsoft.com/office/drawing/2014/main" id="{7E57EA79-1822-4099-8980-7BDF72E0D66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a:extLst>
            <a:ext uri="{FF2B5EF4-FFF2-40B4-BE49-F238E27FC236}">
              <a16:creationId xmlns:a16="http://schemas.microsoft.com/office/drawing/2014/main" id="{2CEC307C-84E8-4C9A-9AB4-BD84C860384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a:extLst>
            <a:ext uri="{FF2B5EF4-FFF2-40B4-BE49-F238E27FC236}">
              <a16:creationId xmlns:a16="http://schemas.microsoft.com/office/drawing/2014/main" id="{777F38D4-378E-4A2D-A72B-3A35D17E29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a:extLst>
            <a:ext uri="{FF2B5EF4-FFF2-40B4-BE49-F238E27FC236}">
              <a16:creationId xmlns:a16="http://schemas.microsoft.com/office/drawing/2014/main" id="{1EF79AD5-99FF-4B47-8875-97412C6ABB5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a:extLst>
            <a:ext uri="{FF2B5EF4-FFF2-40B4-BE49-F238E27FC236}">
              <a16:creationId xmlns:a16="http://schemas.microsoft.com/office/drawing/2014/main" id="{9C416A87-D0C9-4EAA-B95F-17ECD210A75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a:extLst>
            <a:ext uri="{FF2B5EF4-FFF2-40B4-BE49-F238E27FC236}">
              <a16:creationId xmlns:a16="http://schemas.microsoft.com/office/drawing/2014/main" id="{E8A27BC1-3D00-423C-AA43-21780F87827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6" name="テキスト ボックス 535">
          <a:extLst>
            <a:ext uri="{FF2B5EF4-FFF2-40B4-BE49-F238E27FC236}">
              <a16:creationId xmlns:a16="http://schemas.microsoft.com/office/drawing/2014/main" id="{1763567C-F405-49B0-A8B0-FBEEBF02F71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a:extLst>
            <a:ext uri="{FF2B5EF4-FFF2-40B4-BE49-F238E27FC236}">
              <a16:creationId xmlns:a16="http://schemas.microsoft.com/office/drawing/2014/main" id="{4FAE2D10-2BF1-4643-81E5-A34C5D28A7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a:extLst>
            <a:ext uri="{FF2B5EF4-FFF2-40B4-BE49-F238E27FC236}">
              <a16:creationId xmlns:a16="http://schemas.microsoft.com/office/drawing/2014/main" id="{40E7D1AB-6BC9-4D72-B4CA-214A3DDBAC2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9" name="直線コネクタ 538">
          <a:extLst>
            <a:ext uri="{FF2B5EF4-FFF2-40B4-BE49-F238E27FC236}">
              <a16:creationId xmlns:a16="http://schemas.microsoft.com/office/drawing/2014/main" id="{993A7B91-C933-4850-80BA-920176DC980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0" name="【庁舎】&#10;有形固定資産減価償却率最小値テキスト">
          <a:extLst>
            <a:ext uri="{FF2B5EF4-FFF2-40B4-BE49-F238E27FC236}">
              <a16:creationId xmlns:a16="http://schemas.microsoft.com/office/drawing/2014/main" id="{9285244E-5436-47DC-8E5A-160EE3E9B9E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1" name="直線コネクタ 540">
          <a:extLst>
            <a:ext uri="{FF2B5EF4-FFF2-40B4-BE49-F238E27FC236}">
              <a16:creationId xmlns:a16="http://schemas.microsoft.com/office/drawing/2014/main" id="{D11E22BE-E59C-44AA-A20D-281C0D559CD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2" name="【庁舎】&#10;有形固定資産減価償却率最大値テキスト">
          <a:extLst>
            <a:ext uri="{FF2B5EF4-FFF2-40B4-BE49-F238E27FC236}">
              <a16:creationId xmlns:a16="http://schemas.microsoft.com/office/drawing/2014/main" id="{8E4FA88D-80E6-4144-8F16-EFD6A4EBC62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3" name="直線コネクタ 542">
          <a:extLst>
            <a:ext uri="{FF2B5EF4-FFF2-40B4-BE49-F238E27FC236}">
              <a16:creationId xmlns:a16="http://schemas.microsoft.com/office/drawing/2014/main" id="{DC1D4BB5-1EBB-40F4-8C87-8873E26491D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44" name="【庁舎】&#10;有形固定資産減価償却率平均値テキスト">
          <a:extLst>
            <a:ext uri="{FF2B5EF4-FFF2-40B4-BE49-F238E27FC236}">
              <a16:creationId xmlns:a16="http://schemas.microsoft.com/office/drawing/2014/main" id="{57673682-0A43-4101-915D-B07B90546F98}"/>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45" name="フローチャート: 判断 544">
          <a:extLst>
            <a:ext uri="{FF2B5EF4-FFF2-40B4-BE49-F238E27FC236}">
              <a16:creationId xmlns:a16="http://schemas.microsoft.com/office/drawing/2014/main" id="{00A81D87-A1BE-4807-ABC6-77B1BC484A04}"/>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46" name="フローチャート: 判断 545">
          <a:extLst>
            <a:ext uri="{FF2B5EF4-FFF2-40B4-BE49-F238E27FC236}">
              <a16:creationId xmlns:a16="http://schemas.microsoft.com/office/drawing/2014/main" id="{90F3EBAA-7A7A-46C1-A503-50539EA26DB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47" name="フローチャート: 判断 546">
          <a:extLst>
            <a:ext uri="{FF2B5EF4-FFF2-40B4-BE49-F238E27FC236}">
              <a16:creationId xmlns:a16="http://schemas.microsoft.com/office/drawing/2014/main" id="{9C39F452-1B51-484B-8692-3827374C022F}"/>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48" name="フローチャート: 判断 547">
          <a:extLst>
            <a:ext uri="{FF2B5EF4-FFF2-40B4-BE49-F238E27FC236}">
              <a16:creationId xmlns:a16="http://schemas.microsoft.com/office/drawing/2014/main" id="{1E5DF2DF-1D16-467E-9065-C4683E02ACF7}"/>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549" name="フローチャート: 判断 548">
          <a:extLst>
            <a:ext uri="{FF2B5EF4-FFF2-40B4-BE49-F238E27FC236}">
              <a16:creationId xmlns:a16="http://schemas.microsoft.com/office/drawing/2014/main" id="{B147650A-FF1A-49C4-B691-20EF2F93B941}"/>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5529BCF3-CC70-4316-BC39-E8082BEE2D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794C8952-0654-496F-B09C-54B903D834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2D187227-2BCE-4BEB-8A68-F184CA1B24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C990581C-9CEE-4822-9FA1-2DA2200479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3F5961FE-C8A7-4FE7-A5BA-8E9582271D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11430</xdr:rowOff>
    </xdr:from>
    <xdr:to>
      <xdr:col>85</xdr:col>
      <xdr:colOff>177800</xdr:colOff>
      <xdr:row>107</xdr:row>
      <xdr:rowOff>113030</xdr:rowOff>
    </xdr:to>
    <xdr:sp macro="" textlink="">
      <xdr:nvSpPr>
        <xdr:cNvPr id="555" name="楕円 554">
          <a:extLst>
            <a:ext uri="{FF2B5EF4-FFF2-40B4-BE49-F238E27FC236}">
              <a16:creationId xmlns:a16="http://schemas.microsoft.com/office/drawing/2014/main" id="{195BA82A-77A4-4EB0-BA23-9F457D79FD51}"/>
            </a:ext>
          </a:extLst>
        </xdr:cNvPr>
        <xdr:cNvSpPr/>
      </xdr:nvSpPr>
      <xdr:spPr>
        <a:xfrm>
          <a:off x="162687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97807</xdr:rowOff>
    </xdr:from>
    <xdr:ext cx="405111" cy="259045"/>
    <xdr:sp macro="" textlink="">
      <xdr:nvSpPr>
        <xdr:cNvPr id="556" name="【庁舎】&#10;有形固定資産減価償却率該当値テキスト">
          <a:extLst>
            <a:ext uri="{FF2B5EF4-FFF2-40B4-BE49-F238E27FC236}">
              <a16:creationId xmlns:a16="http://schemas.microsoft.com/office/drawing/2014/main" id="{0B69D491-47CA-48B6-8B7B-16E30D4A38DD}"/>
            </a:ext>
          </a:extLst>
        </xdr:cNvPr>
        <xdr:cNvSpPr txBox="1"/>
      </xdr:nvSpPr>
      <xdr:spPr>
        <a:xfrm>
          <a:off x="16357600"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557" name="楕円 556">
          <a:extLst>
            <a:ext uri="{FF2B5EF4-FFF2-40B4-BE49-F238E27FC236}">
              <a16:creationId xmlns:a16="http://schemas.microsoft.com/office/drawing/2014/main" id="{22537CFC-0B41-41A8-8C91-988DCBD902C4}"/>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62230</xdr:rowOff>
    </xdr:to>
    <xdr:cxnSp macro="">
      <xdr:nvCxnSpPr>
        <xdr:cNvPr id="558" name="直線コネクタ 557">
          <a:extLst>
            <a:ext uri="{FF2B5EF4-FFF2-40B4-BE49-F238E27FC236}">
              <a16:creationId xmlns:a16="http://schemas.microsoft.com/office/drawing/2014/main" id="{24037D24-E928-46A4-808E-BAC0ABCA0A1D}"/>
            </a:ext>
          </a:extLst>
        </xdr:cNvPr>
        <xdr:cNvCxnSpPr/>
      </xdr:nvCxnSpPr>
      <xdr:spPr>
        <a:xfrm>
          <a:off x="15481300" y="183984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165100</xdr:rowOff>
    </xdr:from>
    <xdr:to>
      <xdr:col>76</xdr:col>
      <xdr:colOff>165100</xdr:colOff>
      <xdr:row>107</xdr:row>
      <xdr:rowOff>95250</xdr:rowOff>
    </xdr:to>
    <xdr:sp macro="" textlink="">
      <xdr:nvSpPr>
        <xdr:cNvPr id="559" name="楕円 558">
          <a:extLst>
            <a:ext uri="{FF2B5EF4-FFF2-40B4-BE49-F238E27FC236}">
              <a16:creationId xmlns:a16="http://schemas.microsoft.com/office/drawing/2014/main" id="{97B60F27-0064-4BFD-A2D7-E4FACEAF19AA}"/>
            </a:ext>
          </a:extLst>
        </xdr:cNvPr>
        <xdr:cNvSpPr/>
      </xdr:nvSpPr>
      <xdr:spPr>
        <a:xfrm>
          <a:off x="14541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44450</xdr:rowOff>
    </xdr:from>
    <xdr:to>
      <xdr:col>81</xdr:col>
      <xdr:colOff>50800</xdr:colOff>
      <xdr:row>107</xdr:row>
      <xdr:rowOff>53339</xdr:rowOff>
    </xdr:to>
    <xdr:cxnSp macro="">
      <xdr:nvCxnSpPr>
        <xdr:cNvPr id="560" name="直線コネクタ 559">
          <a:extLst>
            <a:ext uri="{FF2B5EF4-FFF2-40B4-BE49-F238E27FC236}">
              <a16:creationId xmlns:a16="http://schemas.microsoft.com/office/drawing/2014/main" id="{22D4F0E5-EC5B-4040-A3D8-DA2CBD92D287}"/>
            </a:ext>
          </a:extLst>
        </xdr:cNvPr>
        <xdr:cNvCxnSpPr/>
      </xdr:nvCxnSpPr>
      <xdr:spPr>
        <a:xfrm>
          <a:off x="14592300" y="183896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157480</xdr:rowOff>
    </xdr:from>
    <xdr:to>
      <xdr:col>72</xdr:col>
      <xdr:colOff>38100</xdr:colOff>
      <xdr:row>107</xdr:row>
      <xdr:rowOff>87630</xdr:rowOff>
    </xdr:to>
    <xdr:sp macro="" textlink="">
      <xdr:nvSpPr>
        <xdr:cNvPr id="561" name="楕円 560">
          <a:extLst>
            <a:ext uri="{FF2B5EF4-FFF2-40B4-BE49-F238E27FC236}">
              <a16:creationId xmlns:a16="http://schemas.microsoft.com/office/drawing/2014/main" id="{58A69506-77E1-4946-A193-B54F8E7EF24D}"/>
            </a:ext>
          </a:extLst>
        </xdr:cNvPr>
        <xdr:cNvSpPr/>
      </xdr:nvSpPr>
      <xdr:spPr>
        <a:xfrm>
          <a:off x="13652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36830</xdr:rowOff>
    </xdr:from>
    <xdr:to>
      <xdr:col>76</xdr:col>
      <xdr:colOff>114300</xdr:colOff>
      <xdr:row>107</xdr:row>
      <xdr:rowOff>44450</xdr:rowOff>
    </xdr:to>
    <xdr:cxnSp macro="">
      <xdr:nvCxnSpPr>
        <xdr:cNvPr id="562" name="直線コネクタ 561">
          <a:extLst>
            <a:ext uri="{FF2B5EF4-FFF2-40B4-BE49-F238E27FC236}">
              <a16:creationId xmlns:a16="http://schemas.microsoft.com/office/drawing/2014/main" id="{F1E488AF-BC17-43CF-B57B-BD8BAF9B2F8F}"/>
            </a:ext>
          </a:extLst>
        </xdr:cNvPr>
        <xdr:cNvCxnSpPr/>
      </xdr:nvCxnSpPr>
      <xdr:spPr>
        <a:xfrm>
          <a:off x="13703300" y="1838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148589</xdr:rowOff>
    </xdr:from>
    <xdr:to>
      <xdr:col>67</xdr:col>
      <xdr:colOff>101600</xdr:colOff>
      <xdr:row>107</xdr:row>
      <xdr:rowOff>78739</xdr:rowOff>
    </xdr:to>
    <xdr:sp macro="" textlink="">
      <xdr:nvSpPr>
        <xdr:cNvPr id="563" name="楕円 562">
          <a:extLst>
            <a:ext uri="{FF2B5EF4-FFF2-40B4-BE49-F238E27FC236}">
              <a16:creationId xmlns:a16="http://schemas.microsoft.com/office/drawing/2014/main" id="{E4BC437F-5DC5-46DB-9D4A-22A25AAD6EE1}"/>
            </a:ext>
          </a:extLst>
        </xdr:cNvPr>
        <xdr:cNvSpPr/>
      </xdr:nvSpPr>
      <xdr:spPr>
        <a:xfrm>
          <a:off x="12763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27939</xdr:rowOff>
    </xdr:from>
    <xdr:to>
      <xdr:col>71</xdr:col>
      <xdr:colOff>177800</xdr:colOff>
      <xdr:row>107</xdr:row>
      <xdr:rowOff>36830</xdr:rowOff>
    </xdr:to>
    <xdr:cxnSp macro="">
      <xdr:nvCxnSpPr>
        <xdr:cNvPr id="564" name="直線コネクタ 563">
          <a:extLst>
            <a:ext uri="{FF2B5EF4-FFF2-40B4-BE49-F238E27FC236}">
              <a16:creationId xmlns:a16="http://schemas.microsoft.com/office/drawing/2014/main" id="{D65DF6D5-A53E-4C2E-98BA-204C39840311}"/>
            </a:ext>
          </a:extLst>
        </xdr:cNvPr>
        <xdr:cNvCxnSpPr/>
      </xdr:nvCxnSpPr>
      <xdr:spPr>
        <a:xfrm>
          <a:off x="12814300" y="183730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65" name="n_1aveValue【庁舎】&#10;有形固定資産減価償却率">
          <a:extLst>
            <a:ext uri="{FF2B5EF4-FFF2-40B4-BE49-F238E27FC236}">
              <a16:creationId xmlns:a16="http://schemas.microsoft.com/office/drawing/2014/main" id="{052CD7E2-265B-4B19-8CD4-79D99BF8B649}"/>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66" name="n_2aveValue【庁舎】&#10;有形固定資産減価償却率">
          <a:extLst>
            <a:ext uri="{FF2B5EF4-FFF2-40B4-BE49-F238E27FC236}">
              <a16:creationId xmlns:a16="http://schemas.microsoft.com/office/drawing/2014/main" id="{6D5C0B9D-252B-4D8B-B21E-CC0C15FB721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67" name="n_3aveValue【庁舎】&#10;有形固定資産減価償却率">
          <a:extLst>
            <a:ext uri="{FF2B5EF4-FFF2-40B4-BE49-F238E27FC236}">
              <a16:creationId xmlns:a16="http://schemas.microsoft.com/office/drawing/2014/main" id="{152A5CBD-6051-4E67-BEF7-1AFCED1E384E}"/>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568" name="n_4aveValue【庁舎】&#10;有形固定資産減価償却率">
          <a:extLst>
            <a:ext uri="{FF2B5EF4-FFF2-40B4-BE49-F238E27FC236}">
              <a16:creationId xmlns:a16="http://schemas.microsoft.com/office/drawing/2014/main" id="{3C5830B5-08FF-49FB-B788-9B9BB0444D9D}"/>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569" name="n_1mainValue【庁舎】&#10;有形固定資産減価償却率">
          <a:extLst>
            <a:ext uri="{FF2B5EF4-FFF2-40B4-BE49-F238E27FC236}">
              <a16:creationId xmlns:a16="http://schemas.microsoft.com/office/drawing/2014/main" id="{06B195AC-C308-43A3-B5E1-4EFD59D6167A}"/>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86377</xdr:rowOff>
    </xdr:from>
    <xdr:ext cx="405111" cy="259045"/>
    <xdr:sp macro="" textlink="">
      <xdr:nvSpPr>
        <xdr:cNvPr id="570" name="n_2mainValue【庁舎】&#10;有形固定資産減価償却率">
          <a:extLst>
            <a:ext uri="{FF2B5EF4-FFF2-40B4-BE49-F238E27FC236}">
              <a16:creationId xmlns:a16="http://schemas.microsoft.com/office/drawing/2014/main" id="{BE72C42C-6304-4404-BE1A-D0F4DFB6D886}"/>
            </a:ext>
          </a:extLst>
        </xdr:cNvPr>
        <xdr:cNvSpPr txBox="1"/>
      </xdr:nvSpPr>
      <xdr:spPr>
        <a:xfrm>
          <a:off x="14389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78757</xdr:rowOff>
    </xdr:from>
    <xdr:ext cx="405111" cy="259045"/>
    <xdr:sp macro="" textlink="">
      <xdr:nvSpPr>
        <xdr:cNvPr id="571" name="n_3mainValue【庁舎】&#10;有形固定資産減価償却率">
          <a:extLst>
            <a:ext uri="{FF2B5EF4-FFF2-40B4-BE49-F238E27FC236}">
              <a16:creationId xmlns:a16="http://schemas.microsoft.com/office/drawing/2014/main" id="{CAED7661-5404-4F6C-B79B-A3807E40BB18}"/>
            </a:ext>
          </a:extLst>
        </xdr:cNvPr>
        <xdr:cNvSpPr txBox="1"/>
      </xdr:nvSpPr>
      <xdr:spPr>
        <a:xfrm>
          <a:off x="13500744" y="184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69866</xdr:rowOff>
    </xdr:from>
    <xdr:ext cx="405111" cy="259045"/>
    <xdr:sp macro="" textlink="">
      <xdr:nvSpPr>
        <xdr:cNvPr id="572" name="n_4mainValue【庁舎】&#10;有形固定資産減価償却率">
          <a:extLst>
            <a:ext uri="{FF2B5EF4-FFF2-40B4-BE49-F238E27FC236}">
              <a16:creationId xmlns:a16="http://schemas.microsoft.com/office/drawing/2014/main" id="{96BC6F2B-E4F4-4577-AA3B-FF2564C5B1C1}"/>
            </a:ext>
          </a:extLst>
        </xdr:cNvPr>
        <xdr:cNvSpPr txBox="1"/>
      </xdr:nvSpPr>
      <xdr:spPr>
        <a:xfrm>
          <a:off x="12611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a:extLst>
            <a:ext uri="{FF2B5EF4-FFF2-40B4-BE49-F238E27FC236}">
              <a16:creationId xmlns:a16="http://schemas.microsoft.com/office/drawing/2014/main" id="{3221E18A-13B7-445E-8F5A-946F8982C1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a:extLst>
            <a:ext uri="{FF2B5EF4-FFF2-40B4-BE49-F238E27FC236}">
              <a16:creationId xmlns:a16="http://schemas.microsoft.com/office/drawing/2014/main" id="{C60A7118-7515-4C5A-8FC2-07656F140E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a:extLst>
            <a:ext uri="{FF2B5EF4-FFF2-40B4-BE49-F238E27FC236}">
              <a16:creationId xmlns:a16="http://schemas.microsoft.com/office/drawing/2014/main" id="{1E7C62FB-C40E-4F58-8D54-8AC2DBF859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a:extLst>
            <a:ext uri="{FF2B5EF4-FFF2-40B4-BE49-F238E27FC236}">
              <a16:creationId xmlns:a16="http://schemas.microsoft.com/office/drawing/2014/main" id="{EC6960EB-2B85-4C47-BB3D-CCB00B9722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a:extLst>
            <a:ext uri="{FF2B5EF4-FFF2-40B4-BE49-F238E27FC236}">
              <a16:creationId xmlns:a16="http://schemas.microsoft.com/office/drawing/2014/main" id="{1321D0E1-8BFF-4C3F-BFDC-8126AFCCC3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a:extLst>
            <a:ext uri="{FF2B5EF4-FFF2-40B4-BE49-F238E27FC236}">
              <a16:creationId xmlns:a16="http://schemas.microsoft.com/office/drawing/2014/main" id="{04F6B1AC-C777-4E60-ACD3-2B5304E1CC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a:extLst>
            <a:ext uri="{FF2B5EF4-FFF2-40B4-BE49-F238E27FC236}">
              <a16:creationId xmlns:a16="http://schemas.microsoft.com/office/drawing/2014/main" id="{7290E384-8699-4CF3-826E-7B4D8A608F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a:extLst>
            <a:ext uri="{FF2B5EF4-FFF2-40B4-BE49-F238E27FC236}">
              <a16:creationId xmlns:a16="http://schemas.microsoft.com/office/drawing/2014/main" id="{E489BDC2-0CF3-42D3-ADB7-39766406CD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a:extLst>
            <a:ext uri="{FF2B5EF4-FFF2-40B4-BE49-F238E27FC236}">
              <a16:creationId xmlns:a16="http://schemas.microsoft.com/office/drawing/2014/main" id="{E266CE38-0627-4A5F-A8B3-77A9BD5A4E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a:extLst>
            <a:ext uri="{FF2B5EF4-FFF2-40B4-BE49-F238E27FC236}">
              <a16:creationId xmlns:a16="http://schemas.microsoft.com/office/drawing/2014/main" id="{BFD4471F-1206-4CE7-9969-9059FF42F3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a:extLst>
            <a:ext uri="{FF2B5EF4-FFF2-40B4-BE49-F238E27FC236}">
              <a16:creationId xmlns:a16="http://schemas.microsoft.com/office/drawing/2014/main" id="{E3BF9FE4-9562-4347-8E18-9176931E09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a:extLst>
            <a:ext uri="{FF2B5EF4-FFF2-40B4-BE49-F238E27FC236}">
              <a16:creationId xmlns:a16="http://schemas.microsoft.com/office/drawing/2014/main" id="{96A87377-0694-45A0-94E5-4BE2E4B38ED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a:extLst>
            <a:ext uri="{FF2B5EF4-FFF2-40B4-BE49-F238E27FC236}">
              <a16:creationId xmlns:a16="http://schemas.microsoft.com/office/drawing/2014/main" id="{422D303E-C53E-4482-B7E7-70A34F158E2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a:extLst>
            <a:ext uri="{FF2B5EF4-FFF2-40B4-BE49-F238E27FC236}">
              <a16:creationId xmlns:a16="http://schemas.microsoft.com/office/drawing/2014/main" id="{52F48245-440C-4C50-834F-BAE8E99CBD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a:extLst>
            <a:ext uri="{FF2B5EF4-FFF2-40B4-BE49-F238E27FC236}">
              <a16:creationId xmlns:a16="http://schemas.microsoft.com/office/drawing/2014/main" id="{8C0F36F2-10BD-4C9E-B6B8-7515C5A8BB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a:extLst>
            <a:ext uri="{FF2B5EF4-FFF2-40B4-BE49-F238E27FC236}">
              <a16:creationId xmlns:a16="http://schemas.microsoft.com/office/drawing/2014/main" id="{776AC4D7-5E52-49A6-8B15-28DD2D230EF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a:extLst>
            <a:ext uri="{FF2B5EF4-FFF2-40B4-BE49-F238E27FC236}">
              <a16:creationId xmlns:a16="http://schemas.microsoft.com/office/drawing/2014/main" id="{4503D728-5364-45F2-A61C-311A7E1010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a:extLst>
            <a:ext uri="{FF2B5EF4-FFF2-40B4-BE49-F238E27FC236}">
              <a16:creationId xmlns:a16="http://schemas.microsoft.com/office/drawing/2014/main" id="{B75F877B-202B-445B-AD13-BCFFA00FBF0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a:extLst>
            <a:ext uri="{FF2B5EF4-FFF2-40B4-BE49-F238E27FC236}">
              <a16:creationId xmlns:a16="http://schemas.microsoft.com/office/drawing/2014/main" id="{BE75C2E1-85B9-462C-A852-DBBC2B7848B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a:extLst>
            <a:ext uri="{FF2B5EF4-FFF2-40B4-BE49-F238E27FC236}">
              <a16:creationId xmlns:a16="http://schemas.microsoft.com/office/drawing/2014/main" id="{9234B694-ED11-4AF1-82AF-54CF907080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44995810-35CF-4289-AAAF-DAC0A10363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57D165AA-1F67-4416-85B0-3D54978A89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a:extLst>
            <a:ext uri="{FF2B5EF4-FFF2-40B4-BE49-F238E27FC236}">
              <a16:creationId xmlns:a16="http://schemas.microsoft.com/office/drawing/2014/main" id="{B38F5D96-08D1-475E-A9AC-BE058ABFC3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96" name="直線コネクタ 595">
          <a:extLst>
            <a:ext uri="{FF2B5EF4-FFF2-40B4-BE49-F238E27FC236}">
              <a16:creationId xmlns:a16="http://schemas.microsoft.com/office/drawing/2014/main" id="{A143B197-6ADF-402F-8C8D-4C17208B5BAF}"/>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97" name="【庁舎】&#10;一人当たり面積最小値テキスト">
          <a:extLst>
            <a:ext uri="{FF2B5EF4-FFF2-40B4-BE49-F238E27FC236}">
              <a16:creationId xmlns:a16="http://schemas.microsoft.com/office/drawing/2014/main" id="{C5832117-4230-41DA-A53B-AD5D9FC53538}"/>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98" name="直線コネクタ 597">
          <a:extLst>
            <a:ext uri="{FF2B5EF4-FFF2-40B4-BE49-F238E27FC236}">
              <a16:creationId xmlns:a16="http://schemas.microsoft.com/office/drawing/2014/main" id="{26F54975-933F-4E5C-9A82-E4F725C6FB6F}"/>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99" name="【庁舎】&#10;一人当たり面積最大値テキスト">
          <a:extLst>
            <a:ext uri="{FF2B5EF4-FFF2-40B4-BE49-F238E27FC236}">
              <a16:creationId xmlns:a16="http://schemas.microsoft.com/office/drawing/2014/main" id="{E47ED341-B6F3-4315-8BAC-A0E728614908}"/>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00" name="直線コネクタ 599">
          <a:extLst>
            <a:ext uri="{FF2B5EF4-FFF2-40B4-BE49-F238E27FC236}">
              <a16:creationId xmlns:a16="http://schemas.microsoft.com/office/drawing/2014/main" id="{7C0576D5-91BF-4DA5-B8E8-B761956B6D7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01" name="【庁舎】&#10;一人当たり面積平均値テキスト">
          <a:extLst>
            <a:ext uri="{FF2B5EF4-FFF2-40B4-BE49-F238E27FC236}">
              <a16:creationId xmlns:a16="http://schemas.microsoft.com/office/drawing/2014/main" id="{80F1C65B-4200-45DE-A412-CCD6A3BB54D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02" name="フローチャート: 判断 601">
          <a:extLst>
            <a:ext uri="{FF2B5EF4-FFF2-40B4-BE49-F238E27FC236}">
              <a16:creationId xmlns:a16="http://schemas.microsoft.com/office/drawing/2014/main" id="{53317585-AAA6-42D9-A817-3151C342D01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3" name="フローチャート: 判断 602">
          <a:extLst>
            <a:ext uri="{FF2B5EF4-FFF2-40B4-BE49-F238E27FC236}">
              <a16:creationId xmlns:a16="http://schemas.microsoft.com/office/drawing/2014/main" id="{EA86350A-1A1E-4D4C-A266-670A88A4716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4" name="フローチャート: 判断 603">
          <a:extLst>
            <a:ext uri="{FF2B5EF4-FFF2-40B4-BE49-F238E27FC236}">
              <a16:creationId xmlns:a16="http://schemas.microsoft.com/office/drawing/2014/main" id="{1C9FAE77-FF1B-4AF2-885D-8C75C0B56CF4}"/>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05" name="フローチャート: 判断 604">
          <a:extLst>
            <a:ext uri="{FF2B5EF4-FFF2-40B4-BE49-F238E27FC236}">
              <a16:creationId xmlns:a16="http://schemas.microsoft.com/office/drawing/2014/main" id="{4CDDE4E4-06AD-4B6F-B12D-828B955796F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6" name="フローチャート: 判断 605">
          <a:extLst>
            <a:ext uri="{FF2B5EF4-FFF2-40B4-BE49-F238E27FC236}">
              <a16:creationId xmlns:a16="http://schemas.microsoft.com/office/drawing/2014/main" id="{4EE045A5-2BDD-4140-BE77-100BE21D12C8}"/>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563FE886-2234-4F5A-B649-0ECD1CFDBA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2FD2876A-F238-43A0-95A5-6068C25774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219F2FDD-47A6-4A82-9252-EEBE03B83B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BE63CA64-2991-438E-B13A-FAFE264077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2F423987-171C-4274-B808-93E88F6FC2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33401</xdr:rowOff>
    </xdr:from>
    <xdr:to>
      <xdr:col>116</xdr:col>
      <xdr:colOff>114300</xdr:colOff>
      <xdr:row>107</xdr:row>
      <xdr:rowOff>135001</xdr:rowOff>
    </xdr:to>
    <xdr:sp macro="" textlink="">
      <xdr:nvSpPr>
        <xdr:cNvPr id="612" name="楕円 611">
          <a:extLst>
            <a:ext uri="{FF2B5EF4-FFF2-40B4-BE49-F238E27FC236}">
              <a16:creationId xmlns:a16="http://schemas.microsoft.com/office/drawing/2014/main" id="{9135DF59-E6C9-4600-ADCD-9564433666C8}"/>
            </a:ext>
          </a:extLst>
        </xdr:cNvPr>
        <xdr:cNvSpPr/>
      </xdr:nvSpPr>
      <xdr:spPr>
        <a:xfrm>
          <a:off x="221107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119778</xdr:rowOff>
    </xdr:from>
    <xdr:ext cx="469744" cy="259045"/>
    <xdr:sp macro="" textlink="">
      <xdr:nvSpPr>
        <xdr:cNvPr id="613" name="【庁舎】&#10;一人当たり面積該当値テキスト">
          <a:extLst>
            <a:ext uri="{FF2B5EF4-FFF2-40B4-BE49-F238E27FC236}">
              <a16:creationId xmlns:a16="http://schemas.microsoft.com/office/drawing/2014/main" id="{5D7BFCB2-EB28-45F2-B2BD-AB7A70B486D4}"/>
            </a:ext>
          </a:extLst>
        </xdr:cNvPr>
        <xdr:cNvSpPr txBox="1"/>
      </xdr:nvSpPr>
      <xdr:spPr>
        <a:xfrm>
          <a:off x="22199600" y="182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614" name="楕円 613">
          <a:extLst>
            <a:ext uri="{FF2B5EF4-FFF2-40B4-BE49-F238E27FC236}">
              <a16:creationId xmlns:a16="http://schemas.microsoft.com/office/drawing/2014/main" id="{079B81A1-FBD4-4A97-8B31-A70A91454AB0}"/>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84201</xdr:rowOff>
    </xdr:from>
    <xdr:to>
      <xdr:col>116</xdr:col>
      <xdr:colOff>63500</xdr:colOff>
      <xdr:row>107</xdr:row>
      <xdr:rowOff>92202</xdr:rowOff>
    </xdr:to>
    <xdr:cxnSp macro="">
      <xdr:nvCxnSpPr>
        <xdr:cNvPr id="615" name="直線コネクタ 614">
          <a:extLst>
            <a:ext uri="{FF2B5EF4-FFF2-40B4-BE49-F238E27FC236}">
              <a16:creationId xmlns:a16="http://schemas.microsoft.com/office/drawing/2014/main" id="{F1E7CA84-07CE-47FC-94ED-6785C006F09F}"/>
            </a:ext>
          </a:extLst>
        </xdr:cNvPr>
        <xdr:cNvCxnSpPr/>
      </xdr:nvCxnSpPr>
      <xdr:spPr>
        <a:xfrm flipV="1">
          <a:off x="21323300" y="1842935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48640</xdr:rowOff>
    </xdr:from>
    <xdr:to>
      <xdr:col>107</xdr:col>
      <xdr:colOff>101600</xdr:colOff>
      <xdr:row>107</xdr:row>
      <xdr:rowOff>150240</xdr:rowOff>
    </xdr:to>
    <xdr:sp macro="" textlink="">
      <xdr:nvSpPr>
        <xdr:cNvPr id="616" name="楕円 615">
          <a:extLst>
            <a:ext uri="{FF2B5EF4-FFF2-40B4-BE49-F238E27FC236}">
              <a16:creationId xmlns:a16="http://schemas.microsoft.com/office/drawing/2014/main" id="{B8F61F3B-EAA5-4647-8AAE-F3FB7AFB5FD0}"/>
            </a:ext>
          </a:extLst>
        </xdr:cNvPr>
        <xdr:cNvSpPr/>
      </xdr:nvSpPr>
      <xdr:spPr>
        <a:xfrm>
          <a:off x="20383500" y="183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99440</xdr:rowOff>
    </xdr:to>
    <xdr:cxnSp macro="">
      <xdr:nvCxnSpPr>
        <xdr:cNvPr id="617" name="直線コネクタ 616">
          <a:extLst>
            <a:ext uri="{FF2B5EF4-FFF2-40B4-BE49-F238E27FC236}">
              <a16:creationId xmlns:a16="http://schemas.microsoft.com/office/drawing/2014/main" id="{A8F32300-4CE8-473C-8011-AD311DF3BE1F}"/>
            </a:ext>
          </a:extLst>
        </xdr:cNvPr>
        <xdr:cNvCxnSpPr/>
      </xdr:nvCxnSpPr>
      <xdr:spPr>
        <a:xfrm flipV="1">
          <a:off x="20434300" y="1843735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618" name="楕円 617">
          <a:extLst>
            <a:ext uri="{FF2B5EF4-FFF2-40B4-BE49-F238E27FC236}">
              <a16:creationId xmlns:a16="http://schemas.microsoft.com/office/drawing/2014/main" id="{3F6CB17B-0476-4B3C-8F4C-25D3766FF27B}"/>
            </a:ext>
          </a:extLst>
        </xdr:cNvPr>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99440</xdr:rowOff>
    </xdr:from>
    <xdr:to>
      <xdr:col>107</xdr:col>
      <xdr:colOff>50800</xdr:colOff>
      <xdr:row>107</xdr:row>
      <xdr:rowOff>106680</xdr:rowOff>
    </xdr:to>
    <xdr:cxnSp macro="">
      <xdr:nvCxnSpPr>
        <xdr:cNvPr id="619" name="直線コネクタ 618">
          <a:extLst>
            <a:ext uri="{FF2B5EF4-FFF2-40B4-BE49-F238E27FC236}">
              <a16:creationId xmlns:a16="http://schemas.microsoft.com/office/drawing/2014/main" id="{1234C142-9248-4173-B2D9-0B073872659B}"/>
            </a:ext>
          </a:extLst>
        </xdr:cNvPr>
        <xdr:cNvCxnSpPr/>
      </xdr:nvCxnSpPr>
      <xdr:spPr>
        <a:xfrm flipV="1">
          <a:off x="19545300" y="1844459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62357</xdr:rowOff>
    </xdr:from>
    <xdr:to>
      <xdr:col>98</xdr:col>
      <xdr:colOff>38100</xdr:colOff>
      <xdr:row>107</xdr:row>
      <xdr:rowOff>163957</xdr:rowOff>
    </xdr:to>
    <xdr:sp macro="" textlink="">
      <xdr:nvSpPr>
        <xdr:cNvPr id="620" name="楕円 619">
          <a:extLst>
            <a:ext uri="{FF2B5EF4-FFF2-40B4-BE49-F238E27FC236}">
              <a16:creationId xmlns:a16="http://schemas.microsoft.com/office/drawing/2014/main" id="{7395937B-031D-4785-BB34-D3CD341728DF}"/>
            </a:ext>
          </a:extLst>
        </xdr:cNvPr>
        <xdr:cNvSpPr/>
      </xdr:nvSpPr>
      <xdr:spPr>
        <a:xfrm>
          <a:off x="18605500" y="184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106680</xdr:rowOff>
    </xdr:from>
    <xdr:to>
      <xdr:col>102</xdr:col>
      <xdr:colOff>114300</xdr:colOff>
      <xdr:row>107</xdr:row>
      <xdr:rowOff>113157</xdr:rowOff>
    </xdr:to>
    <xdr:cxnSp macro="">
      <xdr:nvCxnSpPr>
        <xdr:cNvPr id="621" name="直線コネクタ 620">
          <a:extLst>
            <a:ext uri="{FF2B5EF4-FFF2-40B4-BE49-F238E27FC236}">
              <a16:creationId xmlns:a16="http://schemas.microsoft.com/office/drawing/2014/main" id="{774F5A47-FACE-4CC5-8D46-15D87E7CE548}"/>
            </a:ext>
          </a:extLst>
        </xdr:cNvPr>
        <xdr:cNvCxnSpPr/>
      </xdr:nvCxnSpPr>
      <xdr:spPr>
        <a:xfrm flipV="1">
          <a:off x="18656300" y="184518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22" name="n_1aveValue【庁舎】&#10;一人当たり面積">
          <a:extLst>
            <a:ext uri="{FF2B5EF4-FFF2-40B4-BE49-F238E27FC236}">
              <a16:creationId xmlns:a16="http://schemas.microsoft.com/office/drawing/2014/main" id="{5713145C-3735-4608-A81E-219C631F55AD}"/>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23" name="n_2aveValue【庁舎】&#10;一人当たり面積">
          <a:extLst>
            <a:ext uri="{FF2B5EF4-FFF2-40B4-BE49-F238E27FC236}">
              <a16:creationId xmlns:a16="http://schemas.microsoft.com/office/drawing/2014/main" id="{DDE19FC6-D1B0-45A6-BD6D-FE30CA3B0355}"/>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24" name="n_3aveValue【庁舎】&#10;一人当たり面積">
          <a:extLst>
            <a:ext uri="{FF2B5EF4-FFF2-40B4-BE49-F238E27FC236}">
              <a16:creationId xmlns:a16="http://schemas.microsoft.com/office/drawing/2014/main" id="{8092A631-C8AC-4A2C-B348-F9FC749B5A48}"/>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25" name="n_4aveValue【庁舎】&#10;一人当たり面積">
          <a:extLst>
            <a:ext uri="{FF2B5EF4-FFF2-40B4-BE49-F238E27FC236}">
              <a16:creationId xmlns:a16="http://schemas.microsoft.com/office/drawing/2014/main" id="{89998326-03DF-4536-BCE8-E382047B1986}"/>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626" name="n_1mainValue【庁舎】&#10;一人当たり面積">
          <a:extLst>
            <a:ext uri="{FF2B5EF4-FFF2-40B4-BE49-F238E27FC236}">
              <a16:creationId xmlns:a16="http://schemas.microsoft.com/office/drawing/2014/main" id="{135AB7D6-C58D-4022-AE18-84528387EB48}"/>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141367</xdr:rowOff>
    </xdr:from>
    <xdr:ext cx="469744" cy="259045"/>
    <xdr:sp macro="" textlink="">
      <xdr:nvSpPr>
        <xdr:cNvPr id="627" name="n_2mainValue【庁舎】&#10;一人当たり面積">
          <a:extLst>
            <a:ext uri="{FF2B5EF4-FFF2-40B4-BE49-F238E27FC236}">
              <a16:creationId xmlns:a16="http://schemas.microsoft.com/office/drawing/2014/main" id="{D55C2610-FC4C-4399-8C66-2C9F01CBF44B}"/>
            </a:ext>
          </a:extLst>
        </xdr:cNvPr>
        <xdr:cNvSpPr txBox="1"/>
      </xdr:nvSpPr>
      <xdr:spPr>
        <a:xfrm>
          <a:off x="20199427" y="184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628" name="n_3mainValue【庁舎】&#10;一人当たり面積">
          <a:extLst>
            <a:ext uri="{FF2B5EF4-FFF2-40B4-BE49-F238E27FC236}">
              <a16:creationId xmlns:a16="http://schemas.microsoft.com/office/drawing/2014/main" id="{70B00223-DC6C-430D-A909-AD93A60924B7}"/>
            </a:ext>
          </a:extLst>
        </xdr:cNvPr>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155084</xdr:rowOff>
    </xdr:from>
    <xdr:ext cx="469744" cy="259045"/>
    <xdr:sp macro="" textlink="">
      <xdr:nvSpPr>
        <xdr:cNvPr id="629" name="n_4mainValue【庁舎】&#10;一人当たり面積">
          <a:extLst>
            <a:ext uri="{FF2B5EF4-FFF2-40B4-BE49-F238E27FC236}">
              <a16:creationId xmlns:a16="http://schemas.microsoft.com/office/drawing/2014/main" id="{2F53DF9E-B6AC-42D1-90EA-C5410EDD23E6}"/>
            </a:ext>
          </a:extLst>
        </xdr:cNvPr>
        <xdr:cNvSpPr txBox="1"/>
      </xdr:nvSpPr>
      <xdr:spPr>
        <a:xfrm>
          <a:off x="18421427" y="185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A3B16081-CBF8-4FC1-AF95-0BFEFE468E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A9149467-1EA3-4C21-A009-E75EF32DA6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C5807F12-0A82-4552-87DA-41AF69E521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消防施設及び庁舎である。一般廃棄物処理施設については、平成元年度に建設し現在は休止中であり今後も利用予定はないため、公共施設総合管理計画に基づき除却を検討している。消防施設及び庁舎については、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％となっており、耐用年数も大幅に経過している。防災等の観点からも新庁舎への建て替えを予定しているため、建設後は有形固定資産減価償却率の大幅な低下が見込まれる。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と類似団体を下回っている。村税の徴収率は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的高いため、今後も高い徴収率を維持できるよう努める。人件費については職員数が定員管理計画を下回っていることから、今以上の抑制は難しいため、行財政改革による組織の見直しを推進し歳出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に係る公債費が増額になったためである。今後は公債費の増加に伴い経常収支比率の上昇が予想されるため、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65</xdr:row>
      <xdr:rowOff>81069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8401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11219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63</xdr:row>
      <xdr:rowOff>70062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05981"/>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63</xdr:row>
      <xdr:rowOff>146473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05981"/>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2346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72196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131039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のは、職員数が定員管理計画を下回っているためである。しかしながら、安定した行政運営を行うためにも職員数の確保は必要であるため、人件費に係る決算額は上昇する見込みである。物件費においては行政システム等の元号改正に係る改修により前年度に比べ増額となっており、更新作業も必要となるため今後上昇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なお、指定管理制度は既に導入しているが、受託を希望する事業者が少ないため期待通りの競争が生まれず歳出抑制効果がないので、指定管理の在り方については今後も検討を続ける。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103605</xdr:rowOff>
    </xdr:from>
    <xdr:to>
      <xdr:col>23</xdr:col>
      <xdr:colOff>133350</xdr:colOff>
      <xdr:row>82</xdr:row>
      <xdr:rowOff>135629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2505"/>
          <a:ext cx="8382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100628</xdr:rowOff>
    </xdr:from>
    <xdr:to>
      <xdr:col>19</xdr:col>
      <xdr:colOff>133350</xdr:colOff>
      <xdr:row>82</xdr:row>
      <xdr:rowOff>103605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9528"/>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86815</xdr:rowOff>
    </xdr:from>
    <xdr:to>
      <xdr:col>15</xdr:col>
      <xdr:colOff>82550</xdr:colOff>
      <xdr:row>82</xdr:row>
      <xdr:rowOff>100628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5715"/>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86815</xdr:rowOff>
    </xdr:from>
    <xdr:to>
      <xdr:col>11</xdr:col>
      <xdr:colOff>31750</xdr:colOff>
      <xdr:row>82</xdr:row>
      <xdr:rowOff>107254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45715"/>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84829</xdr:rowOff>
    </xdr:from>
    <xdr:to>
      <xdr:col>23</xdr:col>
      <xdr:colOff>184150</xdr:colOff>
      <xdr:row>83</xdr:row>
      <xdr:rowOff>14979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101356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52805</xdr:rowOff>
    </xdr:from>
    <xdr:to>
      <xdr:col>19</xdr:col>
      <xdr:colOff>184150</xdr:colOff>
      <xdr:row>82</xdr:row>
      <xdr:rowOff>154405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164582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49828</xdr:rowOff>
    </xdr:from>
    <xdr:to>
      <xdr:col>15</xdr:col>
      <xdr:colOff>133350</xdr:colOff>
      <xdr:row>82</xdr:row>
      <xdr:rowOff>151428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161605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36015</xdr:rowOff>
    </xdr:from>
    <xdr:to>
      <xdr:col>11</xdr:col>
      <xdr:colOff>82550</xdr:colOff>
      <xdr:row>82</xdr:row>
      <xdr:rowOff>137615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147792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56454</xdr:rowOff>
    </xdr:from>
    <xdr:to>
      <xdr:col>7</xdr:col>
      <xdr:colOff>31750</xdr:colOff>
      <xdr:row>82</xdr:row>
      <xdr:rowOff>158054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ラスパイレス指数は学歴区分による経験年数の変動により昨年度より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ポイント下回っている。今後も定年退職者が控えているため、国の給与水準次第ではあるが減少していく見込みである。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34713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99061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2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58843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428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440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もいるため類似団体平均を下回っている。行政サービスの維持の観点から新規採用者が見込めない場合等は、再任用制度も活用し職員数の確保に努め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160655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53109"/>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81715</xdr:rowOff>
    </xdr:from>
    <xdr:to>
      <xdr:col>77</xdr:col>
      <xdr:colOff>44450</xdr:colOff>
      <xdr:row>59</xdr:row>
      <xdr:rowOff>137559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9726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44831</xdr:rowOff>
    </xdr:from>
    <xdr:to>
      <xdr:col>72</xdr:col>
      <xdr:colOff>203200</xdr:colOff>
      <xdr:row>59</xdr:row>
      <xdr:rowOff>81715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0381"/>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44831</xdr:rowOff>
    </xdr:from>
    <xdr:to>
      <xdr:col>68</xdr:col>
      <xdr:colOff>152400</xdr:colOff>
      <xdr:row>59</xdr:row>
      <xdr:rowOff>45176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0381"/>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30915</xdr:rowOff>
    </xdr:from>
    <xdr:to>
      <xdr:col>73</xdr:col>
      <xdr:colOff>44450</xdr:colOff>
      <xdr:row>59</xdr:row>
      <xdr:rowOff>132515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142692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165481</xdr:rowOff>
    </xdr:from>
    <xdr:to>
      <xdr:col>68</xdr:col>
      <xdr:colOff>203200</xdr:colOff>
      <xdr:row>59</xdr:row>
      <xdr:rowOff>95631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105808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年度に借入れた風間浦小学校建設事業の元金償還が開始されたことからことに伴い実質公債費比率は増加し、類似団体平均を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ポイント上回っている。また、下風呂温泉整備事業に係る元金償還が今後発生してくることからしばらくは実質公債費比率は上昇傾向となるため、地方債の新規発行についてはより一層抑制に努める。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43</xdr:row>
      <xdr:rowOff>8382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324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42</xdr:row>
      <xdr:rowOff>155702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324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43</xdr:row>
      <xdr:rowOff>32512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5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104902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48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簡易水道浄水場整備事業の着手による公営企業等債繰入見込額の増加、充当可能基金の減少等により比率が増加した。また、今年度以降も大規模事業に着手するため、今後の地方債現在高増加に伴い将来負担比率の更なる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167287</xdr:rowOff>
    </xdr:from>
    <xdr:to>
      <xdr:col>68</xdr:col>
      <xdr:colOff>152400</xdr:colOff>
      <xdr:row>16</xdr:row>
      <xdr:rowOff>37677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96137"/>
          <a:ext cx="889000" cy="38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156704</xdr:rowOff>
    </xdr:from>
    <xdr:to>
      <xdr:col>81</xdr:col>
      <xdr:colOff>95250</xdr:colOff>
      <xdr:row>14</xdr:row>
      <xdr:rowOff>86854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128781</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5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現段階で職員数に不足を生じているため、新規採用の抑制は難しいことから行財政改革への取組みを通じた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物件費に係る経常収支比率は類似団体平均に比べると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ポイント下回っているが、昨年度に比べると上昇している。主な要因は、民間業者への業務委託の増加によるものである。職員数の不足もあり民間業者に対する業務委託へのシフトが起きているためである。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16</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663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4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を上回っているのは、操出金の増加が主な要因である。国民健康保険特別会計や後期高齢者医療特別会計にて医療費が増加し一般会計からの繰入額が増加となっているためえある。保険料の見直し等により適正化を図り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33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55</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25417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ポイント上回っている。その要因は近隣市町村で構成する一部事務組合への負担金額が大きいためである。一部事務組合への補助費は本村補助費の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％を占めているため、経常収支比率の抑制を図るためにも近隣市町村との協議を図り、一部事務組合事業の見直し等の検討が必要である。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83566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74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年度に借入れた風間浦小学校建設事業の元金償還が開始されたことにより地方債元利償還金も膨らんでおり、公債費に係る経常収支比率は類似団体平均を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ポイント上回っている。公債費のピークは令和元年度となり、その後しばらく同じ水準が続くと見込まれている。事業の見直しなどにより地方債の新規発行の抑制に努める。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157480</xdr:rowOff>
    </xdr:from>
    <xdr:to>
      <xdr:col>24</xdr:col>
      <xdr:colOff>25400</xdr:colOff>
      <xdr:row>78</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5913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40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78</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110489</xdr:rowOff>
    </xdr:from>
    <xdr:to>
      <xdr:col>24</xdr:col>
      <xdr:colOff>76200</xdr:colOff>
      <xdr:row>79</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106680</xdr:rowOff>
    </xdr:from>
    <xdr:to>
      <xdr:col>20</xdr:col>
      <xdr:colOff>38100</xdr:colOff>
      <xdr:row>78</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21607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ポイント上昇している。普通交付税の増額により経常一般財源が増加したものの、行政システム等の改修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による物件費の増加などの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経常収支が増加したため上昇したと考えられる。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76</xdr:row>
      <xdr:rowOff>64136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543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129857</xdr:rowOff>
    </xdr:from>
    <xdr:to>
      <xdr:col>78</xdr:col>
      <xdr:colOff>69850</xdr:colOff>
      <xdr:row>76</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8860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129857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91440"/>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152718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791440"/>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13336</xdr:rowOff>
    </xdr:from>
    <xdr:to>
      <xdr:col>82</xdr:col>
      <xdr:colOff>158750</xdr:colOff>
      <xdr:row>76</xdr:row>
      <xdr:rowOff>114936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79057</xdr:rowOff>
    </xdr:from>
    <xdr:to>
      <xdr:col>74</xdr:col>
      <xdr:colOff>31750</xdr:colOff>
      <xdr:row>76</xdr:row>
      <xdr:rowOff>9207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19384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101918</xdr:rowOff>
    </xdr:from>
    <xdr:to>
      <xdr:col>65</xdr:col>
      <xdr:colOff>53975</xdr:colOff>
      <xdr:row>76</xdr:row>
      <xdr:rowOff>32068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2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12071</xdr:rowOff>
    </xdr:from>
    <xdr:to>
      <xdr:col>29</xdr:col>
      <xdr:colOff>127000</xdr:colOff>
      <xdr:row>17</xdr:row>
      <xdr:rowOff>42226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74346"/>
          <a:ext cx="647700" cy="3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42226</xdr:rowOff>
    </xdr:from>
    <xdr:to>
      <xdr:col>26</xdr:col>
      <xdr:colOff>50800</xdr:colOff>
      <xdr:row>17</xdr:row>
      <xdr:rowOff>68631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4501"/>
          <a:ext cx="698500" cy="2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68631</xdr:rowOff>
    </xdr:from>
    <xdr:to>
      <xdr:col>22</xdr:col>
      <xdr:colOff>114300</xdr:colOff>
      <xdr:row>17</xdr:row>
      <xdr:rowOff>81219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0906"/>
          <a:ext cx="698500" cy="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67657</xdr:rowOff>
    </xdr:from>
    <xdr:to>
      <xdr:col>18</xdr:col>
      <xdr:colOff>177800</xdr:colOff>
      <xdr:row>17</xdr:row>
      <xdr:rowOff>81219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29932"/>
          <a:ext cx="698500" cy="1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132721</xdr:rowOff>
    </xdr:from>
    <xdr:to>
      <xdr:col>29</xdr:col>
      <xdr:colOff>177800</xdr:colOff>
      <xdr:row>17</xdr:row>
      <xdr:rowOff>62871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2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149248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6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162876</xdr:rowOff>
    </xdr:from>
    <xdr:to>
      <xdr:col>26</xdr:col>
      <xdr:colOff>101600</xdr:colOff>
      <xdr:row>17</xdr:row>
      <xdr:rowOff>93026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103203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17831</xdr:rowOff>
    </xdr:from>
    <xdr:to>
      <xdr:col>22</xdr:col>
      <xdr:colOff>165100</xdr:colOff>
      <xdr:row>17</xdr:row>
      <xdr:rowOff>119431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129608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30419</xdr:rowOff>
    </xdr:from>
    <xdr:to>
      <xdr:col>19</xdr:col>
      <xdr:colOff>38100</xdr:colOff>
      <xdr:row>17</xdr:row>
      <xdr:rowOff>132019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142196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16857</xdr:rowOff>
    </xdr:from>
    <xdr:to>
      <xdr:col>15</xdr:col>
      <xdr:colOff>101600</xdr:colOff>
      <xdr:row>17</xdr:row>
      <xdr:rowOff>118457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128634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249926</xdr:rowOff>
    </xdr:from>
    <xdr:to>
      <xdr:col>29</xdr:col>
      <xdr:colOff>127000</xdr:colOff>
      <xdr:row>35</xdr:row>
      <xdr:rowOff>17783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7376"/>
          <a:ext cx="647700" cy="11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340771</xdr:rowOff>
    </xdr:from>
    <xdr:to>
      <xdr:col>26</xdr:col>
      <xdr:colOff>50800</xdr:colOff>
      <xdr:row>35</xdr:row>
      <xdr:rowOff>17783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8221"/>
          <a:ext cx="698500" cy="1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340771</xdr:rowOff>
    </xdr:from>
    <xdr:to>
      <xdr:col>22</xdr:col>
      <xdr:colOff>114300</xdr:colOff>
      <xdr:row>35</xdr:row>
      <xdr:rowOff>36475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8221"/>
          <a:ext cx="698500" cy="3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295410</xdr:rowOff>
    </xdr:from>
    <xdr:to>
      <xdr:col>18</xdr:col>
      <xdr:colOff>177800</xdr:colOff>
      <xdr:row>35</xdr:row>
      <xdr:rowOff>36475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62860"/>
          <a:ext cx="698500" cy="8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199126</xdr:rowOff>
    </xdr:from>
    <xdr:to>
      <xdr:col>29</xdr:col>
      <xdr:colOff>177800</xdr:colOff>
      <xdr:row>34</xdr:row>
      <xdr:rowOff>300726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44203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309883</xdr:rowOff>
    </xdr:from>
    <xdr:to>
      <xdr:col>26</xdr:col>
      <xdr:colOff>101600</xdr:colOff>
      <xdr:row>35</xdr:row>
      <xdr:rowOff>68583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7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78760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4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289971</xdr:rowOff>
    </xdr:from>
    <xdr:to>
      <xdr:col>22</xdr:col>
      <xdr:colOff>165100</xdr:colOff>
      <xdr:row>35</xdr:row>
      <xdr:rowOff>48671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58848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328575</xdr:rowOff>
    </xdr:from>
    <xdr:to>
      <xdr:col>19</xdr:col>
      <xdr:colOff>38100</xdr:colOff>
      <xdr:row>35</xdr:row>
      <xdr:rowOff>87275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97452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244610</xdr:rowOff>
    </xdr:from>
    <xdr:to>
      <xdr:col>15</xdr:col>
      <xdr:colOff>101600</xdr:colOff>
      <xdr:row>35</xdr:row>
      <xdr:rowOff>3310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1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45031</xdr:rowOff>
    </xdr:from>
    <xdr:to>
      <xdr:col>24</xdr:col>
      <xdr:colOff>63500</xdr:colOff>
      <xdr:row>37</xdr:row>
      <xdr:rowOff>74614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8681"/>
          <a:ext cx="8382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62041</xdr:rowOff>
    </xdr:from>
    <xdr:to>
      <xdr:col>19</xdr:col>
      <xdr:colOff>177800</xdr:colOff>
      <xdr:row>37</xdr:row>
      <xdr:rowOff>74614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0569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59273</xdr:rowOff>
    </xdr:from>
    <xdr:to>
      <xdr:col>15</xdr:col>
      <xdr:colOff>50800</xdr:colOff>
      <xdr:row>37</xdr:row>
      <xdr:rowOff>62041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02923"/>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53678</xdr:rowOff>
    </xdr:from>
    <xdr:to>
      <xdr:col>10</xdr:col>
      <xdr:colOff>114300</xdr:colOff>
      <xdr:row>37</xdr:row>
      <xdr:rowOff>59273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97328"/>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165681</xdr:rowOff>
    </xdr:from>
    <xdr:to>
      <xdr:col>24</xdr:col>
      <xdr:colOff>114300</xdr:colOff>
      <xdr:row>37</xdr:row>
      <xdr:rowOff>95831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144108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23814</xdr:rowOff>
    </xdr:from>
    <xdr:to>
      <xdr:col>20</xdr:col>
      <xdr:colOff>38100</xdr:colOff>
      <xdr:row>37</xdr:row>
      <xdr:rowOff>125414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116541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11241</xdr:rowOff>
    </xdr:from>
    <xdr:to>
      <xdr:col>15</xdr:col>
      <xdr:colOff>101600</xdr:colOff>
      <xdr:row>37</xdr:row>
      <xdr:rowOff>112841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103968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8473</xdr:rowOff>
    </xdr:from>
    <xdr:to>
      <xdr:col>10</xdr:col>
      <xdr:colOff>165100</xdr:colOff>
      <xdr:row>37</xdr:row>
      <xdr:rowOff>110073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2878</xdr:rowOff>
    </xdr:from>
    <xdr:to>
      <xdr:col>6</xdr:col>
      <xdr:colOff>38100</xdr:colOff>
      <xdr:row>37</xdr:row>
      <xdr:rowOff>104478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121005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85236</xdr:rowOff>
    </xdr:from>
    <xdr:to>
      <xdr:col>24</xdr:col>
      <xdr:colOff>63500</xdr:colOff>
      <xdr:row>57</xdr:row>
      <xdr:rowOff>106241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7886"/>
          <a:ext cx="8382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106241</xdr:rowOff>
    </xdr:from>
    <xdr:to>
      <xdr:col>19</xdr:col>
      <xdr:colOff>177800</xdr:colOff>
      <xdr:row>57</xdr:row>
      <xdr:rowOff>108454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8891"/>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108454</xdr:rowOff>
    </xdr:from>
    <xdr:to>
      <xdr:col>15</xdr:col>
      <xdr:colOff>50800</xdr:colOff>
      <xdr:row>57</xdr:row>
      <xdr:rowOff>108743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1104"/>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100329</xdr:rowOff>
    </xdr:from>
    <xdr:to>
      <xdr:col>10</xdr:col>
      <xdr:colOff>114300</xdr:colOff>
      <xdr:row>57</xdr:row>
      <xdr:rowOff>108743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72979"/>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34436</xdr:rowOff>
    </xdr:from>
    <xdr:to>
      <xdr:col>24</xdr:col>
      <xdr:colOff>114300</xdr:colOff>
      <xdr:row>57</xdr:row>
      <xdr:rowOff>136036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55441</xdr:rowOff>
    </xdr:from>
    <xdr:to>
      <xdr:col>20</xdr:col>
      <xdr:colOff>38100</xdr:colOff>
      <xdr:row>57</xdr:row>
      <xdr:rowOff>157041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148168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57654</xdr:rowOff>
    </xdr:from>
    <xdr:to>
      <xdr:col>15</xdr:col>
      <xdr:colOff>101600</xdr:colOff>
      <xdr:row>57</xdr:row>
      <xdr:rowOff>159254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150381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57943</xdr:rowOff>
    </xdr:from>
    <xdr:to>
      <xdr:col>10</xdr:col>
      <xdr:colOff>165100</xdr:colOff>
      <xdr:row>57</xdr:row>
      <xdr:rowOff>159543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150670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49529</xdr:rowOff>
    </xdr:from>
    <xdr:to>
      <xdr:col>6</xdr:col>
      <xdr:colOff>38100</xdr:colOff>
      <xdr:row>57</xdr:row>
      <xdr:rowOff>151129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167656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88032</xdr:rowOff>
    </xdr:from>
    <xdr:to>
      <xdr:col>24</xdr:col>
      <xdr:colOff>63500</xdr:colOff>
      <xdr:row>78</xdr:row>
      <xdr:rowOff>92202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1132"/>
          <a:ext cx="8382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68495</xdr:rowOff>
    </xdr:from>
    <xdr:to>
      <xdr:col>19</xdr:col>
      <xdr:colOff>177800</xdr:colOff>
      <xdr:row>78</xdr:row>
      <xdr:rowOff>88032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159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68495</xdr:rowOff>
    </xdr:from>
    <xdr:to>
      <xdr:col>15</xdr:col>
      <xdr:colOff>50800</xdr:colOff>
      <xdr:row>78</xdr:row>
      <xdr:rowOff>112350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1595"/>
          <a:ext cx="889000" cy="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112350</xdr:rowOff>
    </xdr:from>
    <xdr:to>
      <xdr:col>10</xdr:col>
      <xdr:colOff>114300</xdr:colOff>
      <xdr:row>78</xdr:row>
      <xdr:rowOff>112396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545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41402</xdr:rowOff>
    </xdr:from>
    <xdr:to>
      <xdr:col>24</xdr:col>
      <xdr:colOff>114300</xdr:colOff>
      <xdr:row>78</xdr:row>
      <xdr:rowOff>143002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127779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37232</xdr:rowOff>
    </xdr:from>
    <xdr:to>
      <xdr:col>20</xdr:col>
      <xdr:colOff>38100</xdr:colOff>
      <xdr:row>78</xdr:row>
      <xdr:rowOff>138832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129959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17695</xdr:rowOff>
    </xdr:from>
    <xdr:to>
      <xdr:col>15</xdr:col>
      <xdr:colOff>101600</xdr:colOff>
      <xdr:row>78</xdr:row>
      <xdr:rowOff>119295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110422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61550</xdr:rowOff>
    </xdr:from>
    <xdr:to>
      <xdr:col>10</xdr:col>
      <xdr:colOff>165100</xdr:colOff>
      <xdr:row>78</xdr:row>
      <xdr:rowOff>163150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154277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61596</xdr:rowOff>
    </xdr:from>
    <xdr:to>
      <xdr:col>6</xdr:col>
      <xdr:colOff>38100</xdr:colOff>
      <xdr:row>78</xdr:row>
      <xdr:rowOff>163196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102950</xdr:rowOff>
    </xdr:from>
    <xdr:to>
      <xdr:col>24</xdr:col>
      <xdr:colOff>63500</xdr:colOff>
      <xdr:row>98</xdr:row>
      <xdr:rowOff>110644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5050"/>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108758</xdr:rowOff>
    </xdr:from>
    <xdr:to>
      <xdr:col>19</xdr:col>
      <xdr:colOff>177800</xdr:colOff>
      <xdr:row>98</xdr:row>
      <xdr:rowOff>110644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085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98805</xdr:rowOff>
    </xdr:from>
    <xdr:to>
      <xdr:col>15</xdr:col>
      <xdr:colOff>50800</xdr:colOff>
      <xdr:row>98</xdr:row>
      <xdr:rowOff>108758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0905"/>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98805</xdr:rowOff>
    </xdr:from>
    <xdr:to>
      <xdr:col>10</xdr:col>
      <xdr:colOff>114300</xdr:colOff>
      <xdr:row>98</xdr:row>
      <xdr:rowOff>112599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0905"/>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52150</xdr:rowOff>
    </xdr:from>
    <xdr:to>
      <xdr:col>24</xdr:col>
      <xdr:colOff>114300</xdr:colOff>
      <xdr:row>98</xdr:row>
      <xdr:rowOff>153750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59844</xdr:rowOff>
    </xdr:from>
    <xdr:to>
      <xdr:col>20</xdr:col>
      <xdr:colOff>38100</xdr:colOff>
      <xdr:row>98</xdr:row>
      <xdr:rowOff>161444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152571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57958</xdr:rowOff>
    </xdr:from>
    <xdr:to>
      <xdr:col>15</xdr:col>
      <xdr:colOff>101600</xdr:colOff>
      <xdr:row>98</xdr:row>
      <xdr:rowOff>159558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150685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48005</xdr:rowOff>
    </xdr:from>
    <xdr:to>
      <xdr:col>10</xdr:col>
      <xdr:colOff>165100</xdr:colOff>
      <xdr:row>98</xdr:row>
      <xdr:rowOff>149605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140732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61799</xdr:rowOff>
    </xdr:from>
    <xdr:to>
      <xdr:col>6</xdr:col>
      <xdr:colOff>38100</xdr:colOff>
      <xdr:row>98</xdr:row>
      <xdr:rowOff>163399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134950</xdr:rowOff>
    </xdr:from>
    <xdr:to>
      <xdr:col>55</xdr:col>
      <xdr:colOff>0</xdr:colOff>
      <xdr:row>36</xdr:row>
      <xdr:rowOff>139685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7150"/>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139685</xdr:rowOff>
    </xdr:from>
    <xdr:to>
      <xdr:col>50</xdr:col>
      <xdr:colOff>114300</xdr:colOff>
      <xdr:row>37</xdr:row>
      <xdr:rowOff>29618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11885"/>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29618</xdr:rowOff>
    </xdr:from>
    <xdr:to>
      <xdr:col>45</xdr:col>
      <xdr:colOff>177800</xdr:colOff>
      <xdr:row>37</xdr:row>
      <xdr:rowOff>44428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326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23452</xdr:rowOff>
    </xdr:from>
    <xdr:to>
      <xdr:col>41</xdr:col>
      <xdr:colOff>50800</xdr:colOff>
      <xdr:row>37</xdr:row>
      <xdr:rowOff>44428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67102"/>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84150</xdr:rowOff>
    </xdr:from>
    <xdr:to>
      <xdr:col>55</xdr:col>
      <xdr:colOff>50800</xdr:colOff>
      <xdr:row>37</xdr:row>
      <xdr:rowOff>14300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107027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88885</xdr:rowOff>
    </xdr:from>
    <xdr:to>
      <xdr:col>50</xdr:col>
      <xdr:colOff>165100</xdr:colOff>
      <xdr:row>37</xdr:row>
      <xdr:rowOff>19035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35562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3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150268</xdr:rowOff>
    </xdr:from>
    <xdr:to>
      <xdr:col>46</xdr:col>
      <xdr:colOff>38100</xdr:colOff>
      <xdr:row>37</xdr:row>
      <xdr:rowOff>80418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96945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165078</xdr:rowOff>
    </xdr:from>
    <xdr:to>
      <xdr:col>41</xdr:col>
      <xdr:colOff>101600</xdr:colOff>
      <xdr:row>37</xdr:row>
      <xdr:rowOff>95228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111755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144102</xdr:rowOff>
    </xdr:from>
    <xdr:to>
      <xdr:col>36</xdr:col>
      <xdr:colOff>165100</xdr:colOff>
      <xdr:row>37</xdr:row>
      <xdr:rowOff>74252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90779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136062</xdr:rowOff>
    </xdr:from>
    <xdr:to>
      <xdr:col>55</xdr:col>
      <xdr:colOff>0</xdr:colOff>
      <xdr:row>58</xdr:row>
      <xdr:rowOff>137330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0162"/>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136062</xdr:rowOff>
    </xdr:from>
    <xdr:to>
      <xdr:col>50</xdr:col>
      <xdr:colOff>114300</xdr:colOff>
      <xdr:row>59</xdr:row>
      <xdr:rowOff>2942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0162"/>
          <a:ext cx="889000" cy="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2942</xdr:rowOff>
    </xdr:from>
    <xdr:to>
      <xdr:col>45</xdr:col>
      <xdr:colOff>177800</xdr:colOff>
      <xdr:row>59</xdr:row>
      <xdr:rowOff>14088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8492"/>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170426</xdr:rowOff>
    </xdr:from>
    <xdr:to>
      <xdr:col>41</xdr:col>
      <xdr:colOff>50800</xdr:colOff>
      <xdr:row>59</xdr:row>
      <xdr:rowOff>14088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3076"/>
          <a:ext cx="889000" cy="1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86530</xdr:rowOff>
    </xdr:from>
    <xdr:to>
      <xdr:col>55</xdr:col>
      <xdr:colOff>50800</xdr:colOff>
      <xdr:row>59</xdr:row>
      <xdr:rowOff>16680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85262</xdr:rowOff>
    </xdr:from>
    <xdr:to>
      <xdr:col>50</xdr:col>
      <xdr:colOff>165100</xdr:colOff>
      <xdr:row>59</xdr:row>
      <xdr:rowOff>15412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6539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123592</xdr:rowOff>
    </xdr:from>
    <xdr:to>
      <xdr:col>46</xdr:col>
      <xdr:colOff>38100</xdr:colOff>
      <xdr:row>59</xdr:row>
      <xdr:rowOff>53742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44869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134738</xdr:rowOff>
    </xdr:from>
    <xdr:to>
      <xdr:col>41</xdr:col>
      <xdr:colOff>101600</xdr:colOff>
      <xdr:row>59</xdr:row>
      <xdr:rowOff>64888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56015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119626</xdr:rowOff>
    </xdr:from>
    <xdr:to>
      <xdr:col>36</xdr:col>
      <xdr:colOff>165100</xdr:colOff>
      <xdr:row>58</xdr:row>
      <xdr:rowOff>49776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66303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94290</xdr:rowOff>
    </xdr:from>
    <xdr:to>
      <xdr:col>55</xdr:col>
      <xdr:colOff>0</xdr:colOff>
      <xdr:row>78</xdr:row>
      <xdr:rowOff>130781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67390"/>
          <a:ext cx="8382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130781</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3881"/>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139055</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2155"/>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67697</xdr:rowOff>
    </xdr:from>
    <xdr:to>
      <xdr:col>41</xdr:col>
      <xdr:colOff>50800</xdr:colOff>
      <xdr:row>78</xdr:row>
      <xdr:rowOff>139055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69347"/>
          <a:ext cx="889000" cy="2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43490</xdr:rowOff>
    </xdr:from>
    <xdr:to>
      <xdr:col>55</xdr:col>
      <xdr:colOff>50800</xdr:colOff>
      <xdr:row>78</xdr:row>
      <xdr:rowOff>145090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2867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79981</xdr:rowOff>
    </xdr:from>
    <xdr:to>
      <xdr:col>50</xdr:col>
      <xdr:colOff>165100</xdr:colOff>
      <xdr:row>79</xdr:row>
      <xdr:rowOff>10131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88255</xdr:rowOff>
    </xdr:from>
    <xdr:to>
      <xdr:col>41</xdr:col>
      <xdr:colOff>101600</xdr:colOff>
      <xdr:row>79</xdr:row>
      <xdr:rowOff>18405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9532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16897</xdr:rowOff>
    </xdr:from>
    <xdr:to>
      <xdr:col>36</xdr:col>
      <xdr:colOff>165100</xdr:colOff>
      <xdr:row>77</xdr:row>
      <xdr:rowOff>118497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135024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59196</xdr:rowOff>
    </xdr:from>
    <xdr:to>
      <xdr:col>55</xdr:col>
      <xdr:colOff>0</xdr:colOff>
      <xdr:row>98</xdr:row>
      <xdr:rowOff>63147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1296"/>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54121</xdr:rowOff>
    </xdr:from>
    <xdr:to>
      <xdr:col>50</xdr:col>
      <xdr:colOff>114300</xdr:colOff>
      <xdr:row>98</xdr:row>
      <xdr:rowOff>63147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622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54121</xdr:rowOff>
    </xdr:from>
    <xdr:to>
      <xdr:col>45</xdr:col>
      <xdr:colOff>177800</xdr:colOff>
      <xdr:row>98</xdr:row>
      <xdr:rowOff>105076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6221"/>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105076</xdr:rowOff>
    </xdr:from>
    <xdr:to>
      <xdr:col>41</xdr:col>
      <xdr:colOff>50800</xdr:colOff>
      <xdr:row>98</xdr:row>
      <xdr:rowOff>116618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7176"/>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8396</xdr:rowOff>
    </xdr:from>
    <xdr:to>
      <xdr:col>55</xdr:col>
      <xdr:colOff>50800</xdr:colOff>
      <xdr:row>98</xdr:row>
      <xdr:rowOff>109996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12347</xdr:rowOff>
    </xdr:from>
    <xdr:to>
      <xdr:col>50</xdr:col>
      <xdr:colOff>165100</xdr:colOff>
      <xdr:row>98</xdr:row>
      <xdr:rowOff>113947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3321</xdr:rowOff>
    </xdr:from>
    <xdr:to>
      <xdr:col>46</xdr:col>
      <xdr:colOff>38100</xdr:colOff>
      <xdr:row>98</xdr:row>
      <xdr:rowOff>104921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96048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54276</xdr:rowOff>
    </xdr:from>
    <xdr:to>
      <xdr:col>41</xdr:col>
      <xdr:colOff>101600</xdr:colOff>
      <xdr:row>98</xdr:row>
      <xdr:rowOff>155876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147003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65818</xdr:rowOff>
    </xdr:from>
    <xdr:to>
      <xdr:col>36</xdr:col>
      <xdr:colOff>165100</xdr:colOff>
      <xdr:row>98</xdr:row>
      <xdr:rowOff>167418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158545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97715</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265"/>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97715</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265"/>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96452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002"/>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96452</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3002"/>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46915</xdr:rowOff>
    </xdr:from>
    <xdr:to>
      <xdr:col>81</xdr:col>
      <xdr:colOff>101600</xdr:colOff>
      <xdr:row>39</xdr:row>
      <xdr:rowOff>148515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139642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45652</xdr:rowOff>
    </xdr:from>
    <xdr:to>
      <xdr:col>72</xdr:col>
      <xdr:colOff>38100</xdr:colOff>
      <xdr:row>39</xdr:row>
      <xdr:rowOff>147252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138379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165458</xdr:rowOff>
    </xdr:from>
    <xdr:to>
      <xdr:col>85</xdr:col>
      <xdr:colOff>127000</xdr:colOff>
      <xdr:row>77</xdr:row>
      <xdr:rowOff>79426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95658"/>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79426</xdr:rowOff>
    </xdr:from>
    <xdr:to>
      <xdr:col>81</xdr:col>
      <xdr:colOff>50800</xdr:colOff>
      <xdr:row>77</xdr:row>
      <xdr:rowOff>85387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81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74400</xdr:rowOff>
    </xdr:from>
    <xdr:to>
      <xdr:col>76</xdr:col>
      <xdr:colOff>114300</xdr:colOff>
      <xdr:row>77</xdr:row>
      <xdr:rowOff>85387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76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65484</xdr:rowOff>
    </xdr:from>
    <xdr:to>
      <xdr:col>71</xdr:col>
      <xdr:colOff>177800</xdr:colOff>
      <xdr:row>77</xdr:row>
      <xdr:rowOff>74400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7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114658</xdr:rowOff>
    </xdr:from>
    <xdr:to>
      <xdr:col>85</xdr:col>
      <xdr:colOff>177800</xdr:colOff>
      <xdr:row>77</xdr:row>
      <xdr:rowOff>44808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137535</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28626</xdr:rowOff>
    </xdr:from>
    <xdr:to>
      <xdr:col>81</xdr:col>
      <xdr:colOff>101600</xdr:colOff>
      <xdr:row>77</xdr:row>
      <xdr:rowOff>130226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146753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34587</xdr:rowOff>
    </xdr:from>
    <xdr:to>
      <xdr:col>76</xdr:col>
      <xdr:colOff>165100</xdr:colOff>
      <xdr:row>77</xdr:row>
      <xdr:rowOff>136187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152714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23600</xdr:rowOff>
    </xdr:from>
    <xdr:to>
      <xdr:col>72</xdr:col>
      <xdr:colOff>38100</xdr:colOff>
      <xdr:row>77</xdr:row>
      <xdr:rowOff>125200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141727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14684</xdr:rowOff>
    </xdr:from>
    <xdr:to>
      <xdr:col>67</xdr:col>
      <xdr:colOff>101600</xdr:colOff>
      <xdr:row>77</xdr:row>
      <xdr:rowOff>116284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132811</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68664</xdr:rowOff>
    </xdr:from>
    <xdr:to>
      <xdr:col>85</xdr:col>
      <xdr:colOff>127000</xdr:colOff>
      <xdr:row>98</xdr:row>
      <xdr:rowOff>72653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0764"/>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34455</xdr:rowOff>
    </xdr:from>
    <xdr:to>
      <xdr:col>81</xdr:col>
      <xdr:colOff>50800</xdr:colOff>
      <xdr:row>98</xdr:row>
      <xdr:rowOff>68664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6555"/>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34455</xdr:rowOff>
    </xdr:from>
    <xdr:to>
      <xdr:col>76</xdr:col>
      <xdr:colOff>114300</xdr:colOff>
      <xdr:row>98</xdr:row>
      <xdr:rowOff>64925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6555"/>
          <a:ext cx="889000" cy="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64925</xdr:rowOff>
    </xdr:from>
    <xdr:to>
      <xdr:col>71</xdr:col>
      <xdr:colOff>177800</xdr:colOff>
      <xdr:row>98</xdr:row>
      <xdr:rowOff>80166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702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21853</xdr:rowOff>
    </xdr:from>
    <xdr:to>
      <xdr:col>85</xdr:col>
      <xdr:colOff>177800</xdr:colOff>
      <xdr:row>98</xdr:row>
      <xdr:rowOff>123453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152680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17864</xdr:rowOff>
    </xdr:from>
    <xdr:to>
      <xdr:col>81</xdr:col>
      <xdr:colOff>101600</xdr:colOff>
      <xdr:row>98</xdr:row>
      <xdr:rowOff>119464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135991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155105</xdr:rowOff>
    </xdr:from>
    <xdr:to>
      <xdr:col>76</xdr:col>
      <xdr:colOff>165100</xdr:colOff>
      <xdr:row>98</xdr:row>
      <xdr:rowOff>85255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101782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14125</xdr:rowOff>
    </xdr:from>
    <xdr:to>
      <xdr:col>72</xdr:col>
      <xdr:colOff>38100</xdr:colOff>
      <xdr:row>98</xdr:row>
      <xdr:rowOff>115725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132252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29366</xdr:rowOff>
    </xdr:from>
    <xdr:to>
      <xdr:col>67</xdr:col>
      <xdr:colOff>101600</xdr:colOff>
      <xdr:row>98</xdr:row>
      <xdr:rowOff>130966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147493</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43421</xdr:rowOff>
    </xdr:from>
    <xdr:to>
      <xdr:col>116</xdr:col>
      <xdr:colOff>63500</xdr:colOff>
      <xdr:row>39</xdr:row>
      <xdr:rowOff>43459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99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43497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43497</xdr:rowOff>
    </xdr:from>
    <xdr:to>
      <xdr:col>107</xdr:col>
      <xdr:colOff>50800</xdr:colOff>
      <xdr:row>39</xdr:row>
      <xdr:rowOff>43517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3004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43517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0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164071</xdr:rowOff>
    </xdr:from>
    <xdr:to>
      <xdr:col>116</xdr:col>
      <xdr:colOff>114300</xdr:colOff>
      <xdr:row>39</xdr:row>
      <xdr:rowOff>94221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164109</xdr:rowOff>
    </xdr:from>
    <xdr:to>
      <xdr:col>112</xdr:col>
      <xdr:colOff>38100</xdr:colOff>
      <xdr:row>39</xdr:row>
      <xdr:rowOff>94259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85386</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164147</xdr:rowOff>
    </xdr:from>
    <xdr:to>
      <xdr:col>107</xdr:col>
      <xdr:colOff>101600</xdr:colOff>
      <xdr:row>39</xdr:row>
      <xdr:rowOff>94297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85424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164167</xdr:rowOff>
    </xdr:from>
    <xdr:to>
      <xdr:col>102</xdr:col>
      <xdr:colOff>165100</xdr:colOff>
      <xdr:row>39</xdr:row>
      <xdr:rowOff>94317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85444</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127851</xdr:rowOff>
    </xdr:from>
    <xdr:to>
      <xdr:col>116</xdr:col>
      <xdr:colOff>63500</xdr:colOff>
      <xdr:row>57</xdr:row>
      <xdr:rowOff>138519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0050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116878</xdr:rowOff>
    </xdr:from>
    <xdr:to>
      <xdr:col>111</xdr:col>
      <xdr:colOff>177800</xdr:colOff>
      <xdr:row>57</xdr:row>
      <xdr:rowOff>127851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895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112516</xdr:rowOff>
    </xdr:from>
    <xdr:to>
      <xdr:col>107</xdr:col>
      <xdr:colOff>50800</xdr:colOff>
      <xdr:row>57</xdr:row>
      <xdr:rowOff>116878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8516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8712</xdr:rowOff>
    </xdr:from>
    <xdr:to>
      <xdr:col>102</xdr:col>
      <xdr:colOff>114300</xdr:colOff>
      <xdr:row>57</xdr:row>
      <xdr:rowOff>112516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609912"/>
          <a:ext cx="889000" cy="27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103846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87719</xdr:rowOff>
    </xdr:from>
    <xdr:to>
      <xdr:col>116</xdr:col>
      <xdr:colOff>114300</xdr:colOff>
      <xdr:row>58</xdr:row>
      <xdr:rowOff>17869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110596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77051</xdr:rowOff>
    </xdr:from>
    <xdr:to>
      <xdr:col>112</xdr:col>
      <xdr:colOff>38100</xdr:colOff>
      <xdr:row>58</xdr:row>
      <xdr:rowOff>7201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23728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66078</xdr:rowOff>
    </xdr:from>
    <xdr:to>
      <xdr:col>107</xdr:col>
      <xdr:colOff>101600</xdr:colOff>
      <xdr:row>57</xdr:row>
      <xdr:rowOff>167678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12755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61716</xdr:rowOff>
    </xdr:from>
    <xdr:to>
      <xdr:col>102</xdr:col>
      <xdr:colOff>165100</xdr:colOff>
      <xdr:row>57</xdr:row>
      <xdr:rowOff>163316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8393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129362</xdr:rowOff>
    </xdr:from>
    <xdr:to>
      <xdr:col>98</xdr:col>
      <xdr:colOff>38100</xdr:colOff>
      <xdr:row>56</xdr:row>
      <xdr:rowOff>59512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76039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3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125606</xdr:rowOff>
    </xdr:from>
    <xdr:to>
      <xdr:col>116</xdr:col>
      <xdr:colOff>63500</xdr:colOff>
      <xdr:row>76</xdr:row>
      <xdr:rowOff>128232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55806"/>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125606</xdr:rowOff>
    </xdr:from>
    <xdr:to>
      <xdr:col>111</xdr:col>
      <xdr:colOff>177800</xdr:colOff>
      <xdr:row>77</xdr:row>
      <xdr:rowOff>3812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5806"/>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3812</xdr:rowOff>
    </xdr:from>
    <xdr:to>
      <xdr:col>107</xdr:col>
      <xdr:colOff>50800</xdr:colOff>
      <xdr:row>77</xdr:row>
      <xdr:rowOff>16858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05462"/>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164725</xdr:rowOff>
    </xdr:from>
    <xdr:to>
      <xdr:col>102</xdr:col>
      <xdr:colOff>114300</xdr:colOff>
      <xdr:row>77</xdr:row>
      <xdr:rowOff>16858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4925"/>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77432</xdr:rowOff>
    </xdr:from>
    <xdr:to>
      <xdr:col>116</xdr:col>
      <xdr:colOff>114300</xdr:colOff>
      <xdr:row>77</xdr:row>
      <xdr:rowOff>7582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100309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74806</xdr:rowOff>
    </xdr:from>
    <xdr:to>
      <xdr:col>112</xdr:col>
      <xdr:colOff>38100</xdr:colOff>
      <xdr:row>77</xdr:row>
      <xdr:rowOff>4956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21484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124462</xdr:rowOff>
    </xdr:from>
    <xdr:to>
      <xdr:col>107</xdr:col>
      <xdr:colOff>101600</xdr:colOff>
      <xdr:row>77</xdr:row>
      <xdr:rowOff>54612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45739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137508</xdr:rowOff>
    </xdr:from>
    <xdr:to>
      <xdr:col>102</xdr:col>
      <xdr:colOff>165100</xdr:colOff>
      <xdr:row>77</xdr:row>
      <xdr:rowOff>67658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113925</xdr:rowOff>
    </xdr:from>
    <xdr:to>
      <xdr:col>98</xdr:col>
      <xdr:colOff>38100</xdr:colOff>
      <xdr:row>77</xdr:row>
      <xdr:rowOff>44075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35202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1,446,111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円となっており、令和元年度は増加したが類似団体平均に比べて低い水準にある。物件費は住民一人当たり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円であり、令和元年度は増加したが類似団体平均に比べて低い水準にある。補助費等は住民一人当たり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292,909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円となっており、類似団体平均に比べ大きく上回っている。その要因は一部事務組合への負担金が多額であるためである。普通建設事業費は住民一人当たり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206,220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円と類似団体平均を下回っているが、平成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年度からの温泉施設整備事業に係る工事が令和元年度に着手となり、完成が令和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年度となることから普通建設事業費は今後も上昇する見込みである。公債費は住民一人当たり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年度借入を行った風間浦小学校建設事業の元金償還が始まったことが主な要因である。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50108</xdr:rowOff>
    </xdr:from>
    <xdr:to>
      <xdr:col>24</xdr:col>
      <xdr:colOff>63500</xdr:colOff>
      <xdr:row>36</xdr:row>
      <xdr:rowOff>98266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22308"/>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88513</xdr:rowOff>
    </xdr:from>
    <xdr:to>
      <xdr:col>19</xdr:col>
      <xdr:colOff>177800</xdr:colOff>
      <xdr:row>36</xdr:row>
      <xdr:rowOff>98266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071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88513</xdr:rowOff>
    </xdr:from>
    <xdr:to>
      <xdr:col>15</xdr:col>
      <xdr:colOff>50800</xdr:colOff>
      <xdr:row>36</xdr:row>
      <xdr:rowOff>96114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071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66948</xdr:rowOff>
    </xdr:from>
    <xdr:to>
      <xdr:col>10</xdr:col>
      <xdr:colOff>114300</xdr:colOff>
      <xdr:row>36</xdr:row>
      <xdr:rowOff>96114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39148"/>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170758</xdr:rowOff>
    </xdr:from>
    <xdr:to>
      <xdr:col>24</xdr:col>
      <xdr:colOff>114300</xdr:colOff>
      <xdr:row>36</xdr:row>
      <xdr:rowOff>100908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22185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47466</xdr:rowOff>
    </xdr:from>
    <xdr:to>
      <xdr:col>20</xdr:col>
      <xdr:colOff>38100</xdr:colOff>
      <xdr:row>36</xdr:row>
      <xdr:rowOff>149066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165593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37713</xdr:rowOff>
    </xdr:from>
    <xdr:to>
      <xdr:col>15</xdr:col>
      <xdr:colOff>101600</xdr:colOff>
      <xdr:row>36</xdr:row>
      <xdr:rowOff>139313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155840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45314</xdr:rowOff>
    </xdr:from>
    <xdr:to>
      <xdr:col>10</xdr:col>
      <xdr:colOff>165100</xdr:colOff>
      <xdr:row>36</xdr:row>
      <xdr:rowOff>146914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163441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16148</xdr:rowOff>
    </xdr:from>
    <xdr:to>
      <xdr:col>6</xdr:col>
      <xdr:colOff>38100</xdr:colOff>
      <xdr:row>36</xdr:row>
      <xdr:rowOff>117748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134275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56124</xdr:rowOff>
    </xdr:from>
    <xdr:to>
      <xdr:col>24</xdr:col>
      <xdr:colOff>63500</xdr:colOff>
      <xdr:row>58</xdr:row>
      <xdr:rowOff>57164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0224"/>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56124</xdr:rowOff>
    </xdr:from>
    <xdr:to>
      <xdr:col>19</xdr:col>
      <xdr:colOff>177800</xdr:colOff>
      <xdr:row>58</xdr:row>
      <xdr:rowOff>57481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00224"/>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57481</xdr:rowOff>
    </xdr:from>
    <xdr:to>
      <xdr:col>15</xdr:col>
      <xdr:colOff>50800</xdr:colOff>
      <xdr:row>58</xdr:row>
      <xdr:rowOff>79406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1581"/>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79406</xdr:rowOff>
    </xdr:from>
    <xdr:to>
      <xdr:col>10</xdr:col>
      <xdr:colOff>114300</xdr:colOff>
      <xdr:row>58</xdr:row>
      <xdr:rowOff>94001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3506"/>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6364</xdr:rowOff>
    </xdr:from>
    <xdr:to>
      <xdr:col>24</xdr:col>
      <xdr:colOff>114300</xdr:colOff>
      <xdr:row>58</xdr:row>
      <xdr:rowOff>107964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137191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5324</xdr:rowOff>
    </xdr:from>
    <xdr:to>
      <xdr:col>20</xdr:col>
      <xdr:colOff>38100</xdr:colOff>
      <xdr:row>58</xdr:row>
      <xdr:rowOff>106924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123451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6681</xdr:rowOff>
    </xdr:from>
    <xdr:to>
      <xdr:col>15</xdr:col>
      <xdr:colOff>101600</xdr:colOff>
      <xdr:row>58</xdr:row>
      <xdr:rowOff>108281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124808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28606</xdr:rowOff>
    </xdr:from>
    <xdr:to>
      <xdr:col>10</xdr:col>
      <xdr:colOff>165100</xdr:colOff>
      <xdr:row>58</xdr:row>
      <xdr:rowOff>130206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146733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43201</xdr:rowOff>
    </xdr:from>
    <xdr:to>
      <xdr:col>6</xdr:col>
      <xdr:colOff>38100</xdr:colOff>
      <xdr:row>58</xdr:row>
      <xdr:rowOff>144801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161328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68334</xdr:rowOff>
    </xdr:from>
    <xdr:to>
      <xdr:col>24</xdr:col>
      <xdr:colOff>63500</xdr:colOff>
      <xdr:row>77</xdr:row>
      <xdr:rowOff>87717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9984"/>
          <a:ext cx="8382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87717</xdr:rowOff>
    </xdr:from>
    <xdr:to>
      <xdr:col>19</xdr:col>
      <xdr:colOff>177800</xdr:colOff>
      <xdr:row>77</xdr:row>
      <xdr:rowOff>110469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9367"/>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110469</xdr:rowOff>
    </xdr:from>
    <xdr:to>
      <xdr:col>15</xdr:col>
      <xdr:colOff>50800</xdr:colOff>
      <xdr:row>77</xdr:row>
      <xdr:rowOff>122594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2119"/>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122594</xdr:rowOff>
    </xdr:from>
    <xdr:to>
      <xdr:col>10</xdr:col>
      <xdr:colOff>114300</xdr:colOff>
      <xdr:row>77</xdr:row>
      <xdr:rowOff>135565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4244"/>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17534</xdr:rowOff>
    </xdr:from>
    <xdr:to>
      <xdr:col>24</xdr:col>
      <xdr:colOff>114300</xdr:colOff>
      <xdr:row>77</xdr:row>
      <xdr:rowOff>119134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36917</xdr:rowOff>
    </xdr:from>
    <xdr:to>
      <xdr:col>20</xdr:col>
      <xdr:colOff>38100</xdr:colOff>
      <xdr:row>77</xdr:row>
      <xdr:rowOff>138517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155044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59669</xdr:rowOff>
    </xdr:from>
    <xdr:to>
      <xdr:col>15</xdr:col>
      <xdr:colOff>101600</xdr:colOff>
      <xdr:row>77</xdr:row>
      <xdr:rowOff>161269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152396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71794</xdr:rowOff>
    </xdr:from>
    <xdr:to>
      <xdr:col>10</xdr:col>
      <xdr:colOff>165100</xdr:colOff>
      <xdr:row>78</xdr:row>
      <xdr:rowOff>1944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84765</xdr:rowOff>
    </xdr:from>
    <xdr:to>
      <xdr:col>6</xdr:col>
      <xdr:colOff>38100</xdr:colOff>
      <xdr:row>78</xdr:row>
      <xdr:rowOff>14915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31442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6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155304</xdr:rowOff>
    </xdr:from>
    <xdr:to>
      <xdr:col>24</xdr:col>
      <xdr:colOff>63500</xdr:colOff>
      <xdr:row>96</xdr:row>
      <xdr:rowOff>163968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4504"/>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163968</xdr:rowOff>
    </xdr:from>
    <xdr:to>
      <xdr:col>19</xdr:col>
      <xdr:colOff>177800</xdr:colOff>
      <xdr:row>97</xdr:row>
      <xdr:rowOff>4679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316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4679</xdr:rowOff>
    </xdr:from>
    <xdr:to>
      <xdr:col>15</xdr:col>
      <xdr:colOff>50800</xdr:colOff>
      <xdr:row>97</xdr:row>
      <xdr:rowOff>20354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532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68210</xdr:rowOff>
    </xdr:from>
    <xdr:to>
      <xdr:col>10</xdr:col>
      <xdr:colOff>114300</xdr:colOff>
      <xdr:row>97</xdr:row>
      <xdr:rowOff>20354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55960"/>
          <a:ext cx="889000" cy="2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104504</xdr:rowOff>
    </xdr:from>
    <xdr:to>
      <xdr:col>24</xdr:col>
      <xdr:colOff>114300</xdr:colOff>
      <xdr:row>97</xdr:row>
      <xdr:rowOff>34654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127381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1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113168</xdr:rowOff>
    </xdr:from>
    <xdr:to>
      <xdr:col>20</xdr:col>
      <xdr:colOff>38100</xdr:colOff>
      <xdr:row>97</xdr:row>
      <xdr:rowOff>43318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59845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125329</xdr:rowOff>
    </xdr:from>
    <xdr:to>
      <xdr:col>15</xdr:col>
      <xdr:colOff>101600</xdr:colOff>
      <xdr:row>97</xdr:row>
      <xdr:rowOff>55479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72006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141004</xdr:rowOff>
    </xdr:from>
    <xdr:to>
      <xdr:col>10</xdr:col>
      <xdr:colOff>165100</xdr:colOff>
      <xdr:row>97</xdr:row>
      <xdr:rowOff>71154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87681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7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17410</xdr:rowOff>
    </xdr:from>
    <xdr:to>
      <xdr:col>6</xdr:col>
      <xdr:colOff>38100</xdr:colOff>
      <xdr:row>95</xdr:row>
      <xdr:rowOff>119010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135537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08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98251</xdr:rowOff>
    </xdr:from>
    <xdr:to>
      <xdr:col>55</xdr:col>
      <xdr:colOff>0</xdr:colOff>
      <xdr:row>58</xdr:row>
      <xdr:rowOff>109743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2351"/>
          <a:ext cx="8382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98251</xdr:rowOff>
    </xdr:from>
    <xdr:to>
      <xdr:col>50</xdr:col>
      <xdr:colOff>114300</xdr:colOff>
      <xdr:row>58</xdr:row>
      <xdr:rowOff>142286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2351"/>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140904</xdr:rowOff>
    </xdr:from>
    <xdr:to>
      <xdr:col>45</xdr:col>
      <xdr:colOff>177800</xdr:colOff>
      <xdr:row>58</xdr:row>
      <xdr:rowOff>142286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5004"/>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140904</xdr:rowOff>
    </xdr:from>
    <xdr:to>
      <xdr:col>41</xdr:col>
      <xdr:colOff>50800</xdr:colOff>
      <xdr:row>58</xdr:row>
      <xdr:rowOff>149927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5004"/>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58943</xdr:rowOff>
    </xdr:from>
    <xdr:to>
      <xdr:col>55</xdr:col>
      <xdr:colOff>50800</xdr:colOff>
      <xdr:row>58</xdr:row>
      <xdr:rowOff>160543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145320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47451</xdr:rowOff>
    </xdr:from>
    <xdr:to>
      <xdr:col>50</xdr:col>
      <xdr:colOff>165100</xdr:colOff>
      <xdr:row>58</xdr:row>
      <xdr:rowOff>149051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140178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91486</xdr:rowOff>
    </xdr:from>
    <xdr:to>
      <xdr:col>46</xdr:col>
      <xdr:colOff>38100</xdr:colOff>
      <xdr:row>59</xdr:row>
      <xdr:rowOff>21636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12763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90104</xdr:rowOff>
    </xdr:from>
    <xdr:to>
      <xdr:col>41</xdr:col>
      <xdr:colOff>101600</xdr:colOff>
      <xdr:row>59</xdr:row>
      <xdr:rowOff>20254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99127</xdr:rowOff>
    </xdr:from>
    <xdr:to>
      <xdr:col>36</xdr:col>
      <xdr:colOff>165100</xdr:colOff>
      <xdr:row>59</xdr:row>
      <xdr:rowOff>29277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20404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50950</xdr:rowOff>
    </xdr:from>
    <xdr:to>
      <xdr:col>55</xdr:col>
      <xdr:colOff>0</xdr:colOff>
      <xdr:row>78</xdr:row>
      <xdr:rowOff>64391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4050"/>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29042</xdr:rowOff>
    </xdr:from>
    <xdr:to>
      <xdr:col>50</xdr:col>
      <xdr:colOff>114300</xdr:colOff>
      <xdr:row>78</xdr:row>
      <xdr:rowOff>64391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142"/>
          <a:ext cx="889000" cy="3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29042</xdr:rowOff>
    </xdr:from>
    <xdr:to>
      <xdr:col>45</xdr:col>
      <xdr:colOff>177800</xdr:colOff>
      <xdr:row>78</xdr:row>
      <xdr:rowOff>102496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142"/>
          <a:ext cx="889000" cy="7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89984</xdr:rowOff>
    </xdr:from>
    <xdr:to>
      <xdr:col>41</xdr:col>
      <xdr:colOff>50800</xdr:colOff>
      <xdr:row>78</xdr:row>
      <xdr:rowOff>102496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3084"/>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xdr:rowOff>
    </xdr:from>
    <xdr:to>
      <xdr:col>55</xdr:col>
      <xdr:colOff>50800</xdr:colOff>
      <xdr:row>78</xdr:row>
      <xdr:rowOff>101750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13591</xdr:rowOff>
    </xdr:from>
    <xdr:to>
      <xdr:col>50</xdr:col>
      <xdr:colOff>165100</xdr:colOff>
      <xdr:row>78</xdr:row>
      <xdr:rowOff>115191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106318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149692</xdr:rowOff>
    </xdr:from>
    <xdr:to>
      <xdr:col>46</xdr:col>
      <xdr:colOff>38100</xdr:colOff>
      <xdr:row>78</xdr:row>
      <xdr:rowOff>79842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51696</xdr:rowOff>
    </xdr:from>
    <xdr:to>
      <xdr:col>41</xdr:col>
      <xdr:colOff>101600</xdr:colOff>
      <xdr:row>78</xdr:row>
      <xdr:rowOff>153296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39184</xdr:rowOff>
    </xdr:from>
    <xdr:to>
      <xdr:col>36</xdr:col>
      <xdr:colOff>165100</xdr:colOff>
      <xdr:row>78</xdr:row>
      <xdr:rowOff>140784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131911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162468</xdr:rowOff>
    </xdr:from>
    <xdr:to>
      <xdr:col>55</xdr:col>
      <xdr:colOff>0</xdr:colOff>
      <xdr:row>98</xdr:row>
      <xdr:rowOff>165892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64568"/>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165892</xdr:rowOff>
    </xdr:from>
    <xdr:to>
      <xdr:col>50</xdr:col>
      <xdr:colOff>114300</xdr:colOff>
      <xdr:row>99</xdr:row>
      <xdr:rowOff>10861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67992"/>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374</xdr:rowOff>
    </xdr:from>
    <xdr:to>
      <xdr:col>45</xdr:col>
      <xdr:colOff>177800</xdr:colOff>
      <xdr:row>99</xdr:row>
      <xdr:rowOff>10861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73924"/>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374</xdr:rowOff>
    </xdr:from>
    <xdr:to>
      <xdr:col>41</xdr:col>
      <xdr:colOff>50800</xdr:colOff>
      <xdr:row>99</xdr:row>
      <xdr:rowOff>5913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73924"/>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111668</xdr:rowOff>
    </xdr:from>
    <xdr:to>
      <xdr:col>55</xdr:col>
      <xdr:colOff>50800</xdr:colOff>
      <xdr:row>99</xdr:row>
      <xdr:rowOff>41818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26595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115092</xdr:rowOff>
    </xdr:from>
    <xdr:to>
      <xdr:col>50</xdr:col>
      <xdr:colOff>165100</xdr:colOff>
      <xdr:row>99</xdr:row>
      <xdr:rowOff>45242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131511</xdr:rowOff>
    </xdr:from>
    <xdr:to>
      <xdr:col>46</xdr:col>
      <xdr:colOff>38100</xdr:colOff>
      <xdr:row>99</xdr:row>
      <xdr:rowOff>61661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52788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121024</xdr:rowOff>
    </xdr:from>
    <xdr:to>
      <xdr:col>41</xdr:col>
      <xdr:colOff>101600</xdr:colOff>
      <xdr:row>99</xdr:row>
      <xdr:rowOff>51174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126563</xdr:rowOff>
    </xdr:from>
    <xdr:to>
      <xdr:col>36</xdr:col>
      <xdr:colOff>165100</xdr:colOff>
      <xdr:row>99</xdr:row>
      <xdr:rowOff>56713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47840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110934</xdr:rowOff>
    </xdr:from>
    <xdr:to>
      <xdr:col>85</xdr:col>
      <xdr:colOff>127000</xdr:colOff>
      <xdr:row>37</xdr:row>
      <xdr:rowOff>145445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54584"/>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110934</xdr:rowOff>
    </xdr:from>
    <xdr:to>
      <xdr:col>81</xdr:col>
      <xdr:colOff>50800</xdr:colOff>
      <xdr:row>37</xdr:row>
      <xdr:rowOff>164167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54584"/>
          <a:ext cx="8890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164167</xdr:rowOff>
    </xdr:from>
    <xdr:to>
      <xdr:col>76</xdr:col>
      <xdr:colOff>114300</xdr:colOff>
      <xdr:row>38</xdr:row>
      <xdr:rowOff>9834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07817"/>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9834</xdr:rowOff>
    </xdr:from>
    <xdr:to>
      <xdr:col>71</xdr:col>
      <xdr:colOff>177800</xdr:colOff>
      <xdr:row>38</xdr:row>
      <xdr:rowOff>20851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24934"/>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94645</xdr:rowOff>
    </xdr:from>
    <xdr:to>
      <xdr:col>85</xdr:col>
      <xdr:colOff>177800</xdr:colOff>
      <xdr:row>38</xdr:row>
      <xdr:rowOff>24795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117522</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60134</xdr:rowOff>
    </xdr:from>
    <xdr:to>
      <xdr:col>81</xdr:col>
      <xdr:colOff>101600</xdr:colOff>
      <xdr:row>37</xdr:row>
      <xdr:rowOff>161734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6811</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1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113368</xdr:rowOff>
    </xdr:from>
    <xdr:to>
      <xdr:col>76</xdr:col>
      <xdr:colOff>165100</xdr:colOff>
      <xdr:row>38</xdr:row>
      <xdr:rowOff>43518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60045</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2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130484</xdr:rowOff>
    </xdr:from>
    <xdr:to>
      <xdr:col>72</xdr:col>
      <xdr:colOff>38100</xdr:colOff>
      <xdr:row>38</xdr:row>
      <xdr:rowOff>60634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77161</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24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141501</xdr:rowOff>
    </xdr:from>
    <xdr:to>
      <xdr:col>67</xdr:col>
      <xdr:colOff>101600</xdr:colOff>
      <xdr:row>38</xdr:row>
      <xdr:rowOff>71651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88178</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6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65522</xdr:rowOff>
    </xdr:from>
    <xdr:to>
      <xdr:col>85</xdr:col>
      <xdr:colOff>127000</xdr:colOff>
      <xdr:row>57</xdr:row>
      <xdr:rowOff>130314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38172"/>
          <a:ext cx="8382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87374</xdr:rowOff>
    </xdr:from>
    <xdr:to>
      <xdr:col>81</xdr:col>
      <xdr:colOff>50800</xdr:colOff>
      <xdr:row>57</xdr:row>
      <xdr:rowOff>130314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60024"/>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87374</xdr:rowOff>
    </xdr:from>
    <xdr:to>
      <xdr:col>76</xdr:col>
      <xdr:colOff>114300</xdr:colOff>
      <xdr:row>57</xdr:row>
      <xdr:rowOff>133864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60024"/>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115507</xdr:rowOff>
    </xdr:from>
    <xdr:to>
      <xdr:col>71</xdr:col>
      <xdr:colOff>177800</xdr:colOff>
      <xdr:row>57</xdr:row>
      <xdr:rowOff>133864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859457"/>
          <a:ext cx="889000" cy="10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132649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14722</xdr:rowOff>
    </xdr:from>
    <xdr:to>
      <xdr:col>85</xdr:col>
      <xdr:colOff>177800</xdr:colOff>
      <xdr:row>57</xdr:row>
      <xdr:rowOff>116322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164599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79514</xdr:rowOff>
    </xdr:from>
    <xdr:to>
      <xdr:col>81</xdr:col>
      <xdr:colOff>101600</xdr:colOff>
      <xdr:row>58</xdr:row>
      <xdr:rowOff>9664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36574</xdr:rowOff>
    </xdr:from>
    <xdr:to>
      <xdr:col>76</xdr:col>
      <xdr:colOff>165100</xdr:colOff>
      <xdr:row>57</xdr:row>
      <xdr:rowOff>138174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129301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83064</xdr:rowOff>
    </xdr:from>
    <xdr:to>
      <xdr:col>72</xdr:col>
      <xdr:colOff>38100</xdr:colOff>
      <xdr:row>58</xdr:row>
      <xdr:rowOff>13214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64707</xdr:rowOff>
    </xdr:from>
    <xdr:to>
      <xdr:col>67</xdr:col>
      <xdr:colOff>101600</xdr:colOff>
      <xdr:row>51</xdr:row>
      <xdr:rowOff>166307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8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11384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58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97715</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2265"/>
          <a:ext cx="8382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97715</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265"/>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96451</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100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96451</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100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46915</xdr:rowOff>
    </xdr:from>
    <xdr:to>
      <xdr:col>81</xdr:col>
      <xdr:colOff>101600</xdr:colOff>
      <xdr:row>79</xdr:row>
      <xdr:rowOff>148515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139642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45651</xdr:rowOff>
    </xdr:from>
    <xdr:to>
      <xdr:col>72</xdr:col>
      <xdr:colOff>38100</xdr:colOff>
      <xdr:row>79</xdr:row>
      <xdr:rowOff>147251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138378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165458</xdr:rowOff>
    </xdr:from>
    <xdr:to>
      <xdr:col>85</xdr:col>
      <xdr:colOff>127000</xdr:colOff>
      <xdr:row>97</xdr:row>
      <xdr:rowOff>79426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4658"/>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79426</xdr:rowOff>
    </xdr:from>
    <xdr:to>
      <xdr:col>81</xdr:col>
      <xdr:colOff>50800</xdr:colOff>
      <xdr:row>97</xdr:row>
      <xdr:rowOff>85387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0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74400</xdr:rowOff>
    </xdr:from>
    <xdr:to>
      <xdr:col>76</xdr:col>
      <xdr:colOff>114300</xdr:colOff>
      <xdr:row>97</xdr:row>
      <xdr:rowOff>85387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5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65484</xdr:rowOff>
    </xdr:from>
    <xdr:to>
      <xdr:col>71</xdr:col>
      <xdr:colOff>177800</xdr:colOff>
      <xdr:row>97</xdr:row>
      <xdr:rowOff>74400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6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114658</xdr:rowOff>
    </xdr:from>
    <xdr:to>
      <xdr:col>85</xdr:col>
      <xdr:colOff>177800</xdr:colOff>
      <xdr:row>97</xdr:row>
      <xdr:rowOff>44808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137535</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28626</xdr:rowOff>
    </xdr:from>
    <xdr:to>
      <xdr:col>81</xdr:col>
      <xdr:colOff>101600</xdr:colOff>
      <xdr:row>97</xdr:row>
      <xdr:rowOff>130226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146753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34587</xdr:rowOff>
    </xdr:from>
    <xdr:to>
      <xdr:col>76</xdr:col>
      <xdr:colOff>165100</xdr:colOff>
      <xdr:row>97</xdr:row>
      <xdr:rowOff>136187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152714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23600</xdr:rowOff>
    </xdr:from>
    <xdr:to>
      <xdr:col>72</xdr:col>
      <xdr:colOff>38100</xdr:colOff>
      <xdr:row>97</xdr:row>
      <xdr:rowOff>125200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141727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2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14684</xdr:rowOff>
    </xdr:from>
    <xdr:to>
      <xdr:col>67</xdr:col>
      <xdr:colOff>101600</xdr:colOff>
      <xdr:row>97</xdr:row>
      <xdr:rowOff>116284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132811</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円前後で推移している。総務費は住民一人当たり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416,630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円となっており、類似団体平均を大きく上回っている。その主な要因は温泉施設整備事業への着手による普通建設事業費の増額によるものである。民生費については住民一人当たり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228,706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円であり、類似団体平均を上回っている。主な要因は国民健康保険特別会計及び後期高齢者医療特別会計への操出金の増加によるものである。教育費は住民一人当たり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円となっており、類似団体平均に比べ低い水準になっているが、本村の前年度数値から比べると増加している。その主な要因は小・中学校冷房設備設置事業を実施したためである。公債費は住民一人当たり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円であり、類似団体平均を大きく上回っており、本村の前年度数値と比較しても大きく増加している。その主な要因は平成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年度に借入れた風間浦小学校建設事業に係る元金償還が開始されたことによるものである。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年度から横ばいに推移している。実質単年度収支は、単年度収支は黒字だったものの財政調整基金の積立額が取崩し額を上回ったため赤字となった。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連結実質赤字比率は現状で全会計とも赤字はでていないが、いずれの会計も一般会計から多額の操出がある。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いるため、それを補うため一般会計からの操出金が年々増加傾向にある。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6" t="s">
        <v>79</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446"/>
      <c r="DA1" s="446"/>
      <c r="DB1" s="446"/>
      <c r="DC1" s="446"/>
      <c r="DD1" s="446"/>
      <c r="DE1" s="446"/>
      <c r="DF1" s="446"/>
      <c r="DG1" s="446"/>
      <c r="DH1" s="446"/>
      <c r="DI1" s="446"/>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7" t="s">
        <v>81</v>
      </c>
      <c r="C3" s="448"/>
      <c r="D3" s="448"/>
      <c r="E3" s="449"/>
      <c r="F3" s="449"/>
      <c r="G3" s="449"/>
      <c r="H3" s="449"/>
      <c r="I3" s="449"/>
      <c r="J3" s="449"/>
      <c r="K3" s="449"/>
      <c r="L3" s="449" t="s">
        <v>82</v>
      </c>
      <c r="M3" s="449"/>
      <c r="N3" s="449"/>
      <c r="O3" s="449"/>
      <c r="P3" s="449"/>
      <c r="Q3" s="449"/>
      <c r="R3" s="456"/>
      <c r="S3" s="456"/>
      <c r="T3" s="456"/>
      <c r="U3" s="456"/>
      <c r="V3" s="457"/>
      <c r="W3" s="431" t="s">
        <v>83</v>
      </c>
      <c r="X3" s="432"/>
      <c r="Y3" s="432"/>
      <c r="Z3" s="432"/>
      <c r="AA3" s="432"/>
      <c r="AB3" s="448"/>
      <c r="AC3" s="456" t="s">
        <v>84</v>
      </c>
      <c r="AD3" s="432"/>
      <c r="AE3" s="432"/>
      <c r="AF3" s="432"/>
      <c r="AG3" s="432"/>
      <c r="AH3" s="432"/>
      <c r="AI3" s="432"/>
      <c r="AJ3" s="432"/>
      <c r="AK3" s="432"/>
      <c r="AL3" s="433"/>
      <c r="AM3" s="431" t="s">
        <v>85</v>
      </c>
      <c r="AN3" s="432"/>
      <c r="AO3" s="432"/>
      <c r="AP3" s="432"/>
      <c r="AQ3" s="432"/>
      <c r="AR3" s="432"/>
      <c r="AS3" s="432"/>
      <c r="AT3" s="432"/>
      <c r="AU3" s="432"/>
      <c r="AV3" s="432"/>
      <c r="AW3" s="432"/>
      <c r="AX3" s="433"/>
      <c r="AY3" s="468" t="s">
        <v>1</v>
      </c>
      <c r="AZ3" s="469"/>
      <c r="BA3" s="469"/>
      <c r="BB3" s="469"/>
      <c r="BC3" s="469"/>
      <c r="BD3" s="469"/>
      <c r="BE3" s="469"/>
      <c r="BF3" s="469"/>
      <c r="BG3" s="469"/>
      <c r="BH3" s="469"/>
      <c r="BI3" s="469"/>
      <c r="BJ3" s="469"/>
      <c r="BK3" s="469"/>
      <c r="BL3" s="469"/>
      <c r="BM3" s="470"/>
      <c r="BN3" s="431" t="s">
        <v>86</v>
      </c>
      <c r="BO3" s="432"/>
      <c r="BP3" s="432"/>
      <c r="BQ3" s="432"/>
      <c r="BR3" s="432"/>
      <c r="BS3" s="432"/>
      <c r="BT3" s="432"/>
      <c r="BU3" s="433"/>
      <c r="BV3" s="431" t="s">
        <v>87</v>
      </c>
      <c r="BW3" s="432"/>
      <c r="BX3" s="432"/>
      <c r="BY3" s="432"/>
      <c r="BZ3" s="432"/>
      <c r="CA3" s="432"/>
      <c r="CB3" s="432"/>
      <c r="CC3" s="433"/>
      <c r="CD3" s="468" t="s">
        <v>1</v>
      </c>
      <c r="CE3" s="469"/>
      <c r="CF3" s="469"/>
      <c r="CG3" s="469"/>
      <c r="CH3" s="469"/>
      <c r="CI3" s="469"/>
      <c r="CJ3" s="469"/>
      <c r="CK3" s="469"/>
      <c r="CL3" s="469"/>
      <c r="CM3" s="469"/>
      <c r="CN3" s="469"/>
      <c r="CO3" s="469"/>
      <c r="CP3" s="469"/>
      <c r="CQ3" s="469"/>
      <c r="CR3" s="469"/>
      <c r="CS3" s="470"/>
      <c r="CT3" s="431" t="s">
        <v>88</v>
      </c>
      <c r="CU3" s="432"/>
      <c r="CV3" s="432"/>
      <c r="CW3" s="432"/>
      <c r="CX3" s="432"/>
      <c r="CY3" s="432"/>
      <c r="CZ3" s="432"/>
      <c r="DA3" s="433"/>
      <c r="DB3" s="431" t="s">
        <v>89</v>
      </c>
      <c r="DC3" s="432"/>
      <c r="DD3" s="432"/>
      <c r="DE3" s="432"/>
      <c r="DF3" s="432"/>
      <c r="DG3" s="432"/>
      <c r="DH3" s="432"/>
      <c r="DI3" s="433"/>
      <c r="DJ3" s="186"/>
      <c r="DK3" s="186"/>
      <c r="DL3" s="186"/>
      <c r="DM3" s="186"/>
      <c r="DN3" s="186"/>
      <c r="DO3" s="186"/>
    </row>
    <row r="4" spans="1:119" ht="18.75" customHeight="1" x14ac:dyDescent="0.15">
      <c r="A4" s="187"/>
      <c r="B4" s="450"/>
      <c r="C4" s="451"/>
      <c r="D4" s="451"/>
      <c r="E4" s="452"/>
      <c r="F4" s="452"/>
      <c r="G4" s="452"/>
      <c r="H4" s="452"/>
      <c r="I4" s="452"/>
      <c r="J4" s="452"/>
      <c r="K4" s="452"/>
      <c r="L4" s="452"/>
      <c r="M4" s="452"/>
      <c r="N4" s="452"/>
      <c r="O4" s="452"/>
      <c r="P4" s="452"/>
      <c r="Q4" s="452"/>
      <c r="R4" s="458"/>
      <c r="S4" s="458"/>
      <c r="T4" s="458"/>
      <c r="U4" s="458"/>
      <c r="V4" s="459"/>
      <c r="W4" s="462"/>
      <c r="X4" s="463"/>
      <c r="Y4" s="463"/>
      <c r="Z4" s="463"/>
      <c r="AA4" s="463"/>
      <c r="AB4" s="451"/>
      <c r="AC4" s="458"/>
      <c r="AD4" s="463"/>
      <c r="AE4" s="463"/>
      <c r="AF4" s="463"/>
      <c r="AG4" s="463"/>
      <c r="AH4" s="463"/>
      <c r="AI4" s="463"/>
      <c r="AJ4" s="463"/>
      <c r="AK4" s="463"/>
      <c r="AL4" s="466"/>
      <c r="AM4" s="464"/>
      <c r="AN4" s="465"/>
      <c r="AO4" s="465"/>
      <c r="AP4" s="465"/>
      <c r="AQ4" s="465"/>
      <c r="AR4" s="465"/>
      <c r="AS4" s="465"/>
      <c r="AT4" s="465"/>
      <c r="AU4" s="465"/>
      <c r="AV4" s="465"/>
      <c r="AW4" s="465"/>
      <c r="AX4" s="467"/>
      <c r="AY4" s="434" t="s">
        <v>90</v>
      </c>
      <c r="AZ4" s="435"/>
      <c r="BA4" s="435"/>
      <c r="BB4" s="435"/>
      <c r="BC4" s="435"/>
      <c r="BD4" s="435"/>
      <c r="BE4" s="435"/>
      <c r="BF4" s="435"/>
      <c r="BG4" s="435"/>
      <c r="BH4" s="435"/>
      <c r="BI4" s="435"/>
      <c r="BJ4" s="435"/>
      <c r="BK4" s="435"/>
      <c r="BL4" s="435"/>
      <c r="BM4" s="436"/>
      <c r="BN4" s="437">
        <v>2760519</v>
      </c>
      <c r="BO4" s="438"/>
      <c r="BP4" s="438"/>
      <c r="BQ4" s="438"/>
      <c r="BR4" s="438"/>
      <c r="BS4" s="438"/>
      <c r="BT4" s="438"/>
      <c r="BU4" s="439"/>
      <c r="BV4" s="437">
        <v>2718166</v>
      </c>
      <c r="BW4" s="438"/>
      <c r="BX4" s="438"/>
      <c r="BY4" s="438"/>
      <c r="BZ4" s="438"/>
      <c r="CA4" s="438"/>
      <c r="CB4" s="438"/>
      <c r="CC4" s="439"/>
      <c r="CD4" s="440" t="s">
        <v>91</v>
      </c>
      <c r="CE4" s="441"/>
      <c r="CF4" s="441"/>
      <c r="CG4" s="441"/>
      <c r="CH4" s="441"/>
      <c r="CI4" s="441"/>
      <c r="CJ4" s="441"/>
      <c r="CK4" s="441"/>
      <c r="CL4" s="441"/>
      <c r="CM4" s="441"/>
      <c r="CN4" s="441"/>
      <c r="CO4" s="441"/>
      <c r="CP4" s="441"/>
      <c r="CQ4" s="441"/>
      <c r="CR4" s="441"/>
      <c r="CS4" s="442"/>
      <c r="CT4" s="443">
        <v>5.5</v>
      </c>
      <c r="CU4" s="444"/>
      <c r="CV4" s="444"/>
      <c r="CW4" s="444"/>
      <c r="CX4" s="444"/>
      <c r="CY4" s="444"/>
      <c r="CZ4" s="444"/>
      <c r="DA4" s="445"/>
      <c r="DB4" s="443">
        <v>4.5</v>
      </c>
      <c r="DC4" s="444"/>
      <c r="DD4" s="444"/>
      <c r="DE4" s="444"/>
      <c r="DF4" s="444"/>
      <c r="DG4" s="444"/>
      <c r="DH4" s="444"/>
      <c r="DI4" s="445"/>
      <c r="DJ4" s="186"/>
      <c r="DK4" s="186"/>
      <c r="DL4" s="186"/>
      <c r="DM4" s="186"/>
      <c r="DN4" s="186"/>
      <c r="DO4" s="186"/>
    </row>
    <row r="5" spans="1:119" ht="18.75" customHeight="1" x14ac:dyDescent="0.15">
      <c r="A5" s="187"/>
      <c r="B5" s="453"/>
      <c r="C5" s="454"/>
      <c r="D5" s="454"/>
      <c r="E5" s="455"/>
      <c r="F5" s="455"/>
      <c r="G5" s="455"/>
      <c r="H5" s="455"/>
      <c r="I5" s="455"/>
      <c r="J5" s="455"/>
      <c r="K5" s="455"/>
      <c r="L5" s="455"/>
      <c r="M5" s="455"/>
      <c r="N5" s="455"/>
      <c r="O5" s="455"/>
      <c r="P5" s="455"/>
      <c r="Q5" s="455"/>
      <c r="R5" s="460"/>
      <c r="S5" s="460"/>
      <c r="T5" s="460"/>
      <c r="U5" s="460"/>
      <c r="V5" s="461"/>
      <c r="W5" s="464"/>
      <c r="X5" s="465"/>
      <c r="Y5" s="465"/>
      <c r="Z5" s="465"/>
      <c r="AA5" s="465"/>
      <c r="AB5" s="454"/>
      <c r="AC5" s="460"/>
      <c r="AD5" s="465"/>
      <c r="AE5" s="465"/>
      <c r="AF5" s="465"/>
      <c r="AG5" s="465"/>
      <c r="AH5" s="465"/>
      <c r="AI5" s="465"/>
      <c r="AJ5" s="465"/>
      <c r="AK5" s="465"/>
      <c r="AL5" s="467"/>
      <c r="AM5" s="503" t="s">
        <v>92</v>
      </c>
      <c r="AN5" s="504"/>
      <c r="AO5" s="504"/>
      <c r="AP5" s="504"/>
      <c r="AQ5" s="504"/>
      <c r="AR5" s="504"/>
      <c r="AS5" s="504"/>
      <c r="AT5" s="505"/>
      <c r="AU5" s="506" t="s">
        <v>93</v>
      </c>
      <c r="AV5" s="507"/>
      <c r="AW5" s="507"/>
      <c r="AX5" s="507"/>
      <c r="AY5" s="508" t="s">
        <v>94</v>
      </c>
      <c r="AZ5" s="509"/>
      <c r="BA5" s="509"/>
      <c r="BB5" s="509"/>
      <c r="BC5" s="509"/>
      <c r="BD5" s="509"/>
      <c r="BE5" s="509"/>
      <c r="BF5" s="509"/>
      <c r="BG5" s="509"/>
      <c r="BH5" s="509"/>
      <c r="BI5" s="509"/>
      <c r="BJ5" s="509"/>
      <c r="BK5" s="509"/>
      <c r="BL5" s="509"/>
      <c r="BM5" s="510"/>
      <c r="BN5" s="474">
        <v>2682536</v>
      </c>
      <c r="BO5" s="475"/>
      <c r="BP5" s="475"/>
      <c r="BQ5" s="475"/>
      <c r="BR5" s="475"/>
      <c r="BS5" s="475"/>
      <c r="BT5" s="475"/>
      <c r="BU5" s="476"/>
      <c r="BV5" s="474">
        <v>2650559</v>
      </c>
      <c r="BW5" s="475"/>
      <c r="BX5" s="475"/>
      <c r="BY5" s="475"/>
      <c r="BZ5" s="475"/>
      <c r="CA5" s="475"/>
      <c r="CB5" s="475"/>
      <c r="CC5" s="476"/>
      <c r="CD5" s="477" t="s">
        <v>95</v>
      </c>
      <c r="CE5" s="478"/>
      <c r="CF5" s="478"/>
      <c r="CG5" s="478"/>
      <c r="CH5" s="478"/>
      <c r="CI5" s="478"/>
      <c r="CJ5" s="478"/>
      <c r="CK5" s="478"/>
      <c r="CL5" s="478"/>
      <c r="CM5" s="478"/>
      <c r="CN5" s="478"/>
      <c r="CO5" s="478"/>
      <c r="CP5" s="478"/>
      <c r="CQ5" s="478"/>
      <c r="CR5" s="478"/>
      <c r="CS5" s="479"/>
      <c r="CT5" s="471">
        <v>90.7</v>
      </c>
      <c r="CU5" s="472"/>
      <c r="CV5" s="472"/>
      <c r="CW5" s="472"/>
      <c r="CX5" s="472"/>
      <c r="CY5" s="472"/>
      <c r="CZ5" s="472"/>
      <c r="DA5" s="473"/>
      <c r="DB5" s="471">
        <v>84.7</v>
      </c>
      <c r="DC5" s="472"/>
      <c r="DD5" s="472"/>
      <c r="DE5" s="472"/>
      <c r="DF5" s="472"/>
      <c r="DG5" s="472"/>
      <c r="DH5" s="472"/>
      <c r="DI5" s="473"/>
      <c r="DJ5" s="186"/>
      <c r="DK5" s="186"/>
      <c r="DL5" s="186"/>
      <c r="DM5" s="186"/>
      <c r="DN5" s="186"/>
      <c r="DO5" s="186"/>
    </row>
    <row r="6" spans="1:119" ht="18.75" customHeight="1" x14ac:dyDescent="0.15">
      <c r="A6" s="187"/>
      <c r="B6" s="480" t="s">
        <v>96</v>
      </c>
      <c r="C6" s="481"/>
      <c r="D6" s="481"/>
      <c r="E6" s="482"/>
      <c r="F6" s="482"/>
      <c r="G6" s="482"/>
      <c r="H6" s="482"/>
      <c r="I6" s="482"/>
      <c r="J6" s="482"/>
      <c r="K6" s="482"/>
      <c r="L6" s="482" t="s">
        <v>97</v>
      </c>
      <c r="M6" s="482"/>
      <c r="N6" s="482"/>
      <c r="O6" s="482"/>
      <c r="P6" s="482"/>
      <c r="Q6" s="482"/>
      <c r="R6" s="486"/>
      <c r="S6" s="486"/>
      <c r="T6" s="486"/>
      <c r="U6" s="486"/>
      <c r="V6" s="487"/>
      <c r="W6" s="490" t="s">
        <v>98</v>
      </c>
      <c r="X6" s="491"/>
      <c r="Y6" s="491"/>
      <c r="Z6" s="491"/>
      <c r="AA6" s="491"/>
      <c r="AB6" s="481"/>
      <c r="AC6" s="494" t="s">
        <v>99</v>
      </c>
      <c r="AD6" s="495"/>
      <c r="AE6" s="495"/>
      <c r="AF6" s="495"/>
      <c r="AG6" s="495"/>
      <c r="AH6" s="495"/>
      <c r="AI6" s="495"/>
      <c r="AJ6" s="495"/>
      <c r="AK6" s="495"/>
      <c r="AL6" s="496"/>
      <c r="AM6" s="503" t="s">
        <v>100</v>
      </c>
      <c r="AN6" s="504"/>
      <c r="AO6" s="504"/>
      <c r="AP6" s="504"/>
      <c r="AQ6" s="504"/>
      <c r="AR6" s="504"/>
      <c r="AS6" s="504"/>
      <c r="AT6" s="505"/>
      <c r="AU6" s="506" t="s">
        <v>93</v>
      </c>
      <c r="AV6" s="507"/>
      <c r="AW6" s="507"/>
      <c r="AX6" s="507"/>
      <c r="AY6" s="508" t="s">
        <v>101</v>
      </c>
      <c r="AZ6" s="509"/>
      <c r="BA6" s="509"/>
      <c r="BB6" s="509"/>
      <c r="BC6" s="509"/>
      <c r="BD6" s="509"/>
      <c r="BE6" s="509"/>
      <c r="BF6" s="509"/>
      <c r="BG6" s="509"/>
      <c r="BH6" s="509"/>
      <c r="BI6" s="509"/>
      <c r="BJ6" s="509"/>
      <c r="BK6" s="509"/>
      <c r="BL6" s="509"/>
      <c r="BM6" s="510"/>
      <c r="BN6" s="474">
        <v>77983</v>
      </c>
      <c r="BO6" s="475"/>
      <c r="BP6" s="475"/>
      <c r="BQ6" s="475"/>
      <c r="BR6" s="475"/>
      <c r="BS6" s="475"/>
      <c r="BT6" s="475"/>
      <c r="BU6" s="476"/>
      <c r="BV6" s="474">
        <v>67607</v>
      </c>
      <c r="BW6" s="475"/>
      <c r="BX6" s="475"/>
      <c r="BY6" s="475"/>
      <c r="BZ6" s="475"/>
      <c r="CA6" s="475"/>
      <c r="CB6" s="475"/>
      <c r="CC6" s="476"/>
      <c r="CD6" s="477" t="s">
        <v>102</v>
      </c>
      <c r="CE6" s="478"/>
      <c r="CF6" s="478"/>
      <c r="CG6" s="478"/>
      <c r="CH6" s="478"/>
      <c r="CI6" s="478"/>
      <c r="CJ6" s="478"/>
      <c r="CK6" s="478"/>
      <c r="CL6" s="478"/>
      <c r="CM6" s="478"/>
      <c r="CN6" s="478"/>
      <c r="CO6" s="478"/>
      <c r="CP6" s="478"/>
      <c r="CQ6" s="478"/>
      <c r="CR6" s="478"/>
      <c r="CS6" s="479"/>
      <c r="CT6" s="511">
        <v>93</v>
      </c>
      <c r="CU6" s="512"/>
      <c r="CV6" s="512"/>
      <c r="CW6" s="512"/>
      <c r="CX6" s="512"/>
      <c r="CY6" s="512"/>
      <c r="CZ6" s="512"/>
      <c r="DA6" s="513"/>
      <c r="DB6" s="511">
        <v>87.8</v>
      </c>
      <c r="DC6" s="512"/>
      <c r="DD6" s="512"/>
      <c r="DE6" s="512"/>
      <c r="DF6" s="512"/>
      <c r="DG6" s="512"/>
      <c r="DH6" s="512"/>
      <c r="DI6" s="513"/>
      <c r="DJ6" s="186"/>
      <c r="DK6" s="186"/>
      <c r="DL6" s="186"/>
      <c r="DM6" s="186"/>
      <c r="DN6" s="186"/>
      <c r="DO6" s="186"/>
    </row>
    <row r="7" spans="1:119" ht="18.75" customHeight="1" x14ac:dyDescent="0.15">
      <c r="A7" s="187"/>
      <c r="B7" s="450"/>
      <c r="C7" s="451"/>
      <c r="D7" s="451"/>
      <c r="E7" s="452"/>
      <c r="F7" s="452"/>
      <c r="G7" s="452"/>
      <c r="H7" s="452"/>
      <c r="I7" s="452"/>
      <c r="J7" s="452"/>
      <c r="K7" s="452"/>
      <c r="L7" s="452"/>
      <c r="M7" s="452"/>
      <c r="N7" s="452"/>
      <c r="O7" s="452"/>
      <c r="P7" s="452"/>
      <c r="Q7" s="452"/>
      <c r="R7" s="458"/>
      <c r="S7" s="458"/>
      <c r="T7" s="458"/>
      <c r="U7" s="458"/>
      <c r="V7" s="459"/>
      <c r="W7" s="462"/>
      <c r="X7" s="463"/>
      <c r="Y7" s="463"/>
      <c r="Z7" s="463"/>
      <c r="AA7" s="463"/>
      <c r="AB7" s="451"/>
      <c r="AC7" s="497"/>
      <c r="AD7" s="498"/>
      <c r="AE7" s="498"/>
      <c r="AF7" s="498"/>
      <c r="AG7" s="498"/>
      <c r="AH7" s="498"/>
      <c r="AI7" s="498"/>
      <c r="AJ7" s="498"/>
      <c r="AK7" s="498"/>
      <c r="AL7" s="499"/>
      <c r="AM7" s="503" t="s">
        <v>103</v>
      </c>
      <c r="AN7" s="504"/>
      <c r="AO7" s="504"/>
      <c r="AP7" s="504"/>
      <c r="AQ7" s="504"/>
      <c r="AR7" s="504"/>
      <c r="AS7" s="504"/>
      <c r="AT7" s="505"/>
      <c r="AU7" s="506" t="s">
        <v>93</v>
      </c>
      <c r="AV7" s="507"/>
      <c r="AW7" s="507"/>
      <c r="AX7" s="507"/>
      <c r="AY7" s="508" t="s">
        <v>104</v>
      </c>
      <c r="AZ7" s="509"/>
      <c r="BA7" s="509"/>
      <c r="BB7" s="509"/>
      <c r="BC7" s="509"/>
      <c r="BD7" s="509"/>
      <c r="BE7" s="509"/>
      <c r="BF7" s="509"/>
      <c r="BG7" s="509"/>
      <c r="BH7" s="509"/>
      <c r="BI7" s="509"/>
      <c r="BJ7" s="509"/>
      <c r="BK7" s="509"/>
      <c r="BL7" s="509"/>
      <c r="BM7" s="510"/>
      <c r="BN7" s="474">
        <v>1126</v>
      </c>
      <c r="BO7" s="475"/>
      <c r="BP7" s="475"/>
      <c r="BQ7" s="475"/>
      <c r="BR7" s="475"/>
      <c r="BS7" s="475"/>
      <c r="BT7" s="475"/>
      <c r="BU7" s="476"/>
      <c r="BV7" s="474">
        <v>6651</v>
      </c>
      <c r="BW7" s="475"/>
      <c r="BX7" s="475"/>
      <c r="BY7" s="475"/>
      <c r="BZ7" s="475"/>
      <c r="CA7" s="475"/>
      <c r="CB7" s="475"/>
      <c r="CC7" s="476"/>
      <c r="CD7" s="477" t="s">
        <v>105</v>
      </c>
      <c r="CE7" s="478"/>
      <c r="CF7" s="478"/>
      <c r="CG7" s="478"/>
      <c r="CH7" s="478"/>
      <c r="CI7" s="478"/>
      <c r="CJ7" s="478"/>
      <c r="CK7" s="478"/>
      <c r="CL7" s="478"/>
      <c r="CM7" s="478"/>
      <c r="CN7" s="478"/>
      <c r="CO7" s="478"/>
      <c r="CP7" s="478"/>
      <c r="CQ7" s="478"/>
      <c r="CR7" s="478"/>
      <c r="CS7" s="479"/>
      <c r="CT7" s="474">
        <v>1395985</v>
      </c>
      <c r="CU7" s="475"/>
      <c r="CV7" s="475"/>
      <c r="CW7" s="475"/>
      <c r="CX7" s="475"/>
      <c r="CY7" s="475"/>
      <c r="CZ7" s="475"/>
      <c r="DA7" s="476"/>
      <c r="DB7" s="474">
        <v>1364492</v>
      </c>
      <c r="DC7" s="475"/>
      <c r="DD7" s="475"/>
      <c r="DE7" s="475"/>
      <c r="DF7" s="475"/>
      <c r="DG7" s="475"/>
      <c r="DH7" s="475"/>
      <c r="DI7" s="476"/>
      <c r="DJ7" s="186"/>
      <c r="DK7" s="186"/>
      <c r="DL7" s="186"/>
      <c r="DM7" s="186"/>
      <c r="DN7" s="186"/>
      <c r="DO7" s="186"/>
    </row>
    <row r="8" spans="1:119" ht="18.75" customHeight="1" thickBot="1" x14ac:dyDescent="0.2">
      <c r="A8" s="187"/>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500"/>
      <c r="AD8" s="501"/>
      <c r="AE8" s="501"/>
      <c r="AF8" s="501"/>
      <c r="AG8" s="501"/>
      <c r="AH8" s="501"/>
      <c r="AI8" s="501"/>
      <c r="AJ8" s="501"/>
      <c r="AK8" s="501"/>
      <c r="AL8" s="502"/>
      <c r="AM8" s="503" t="s">
        <v>106</v>
      </c>
      <c r="AN8" s="504"/>
      <c r="AO8" s="504"/>
      <c r="AP8" s="504"/>
      <c r="AQ8" s="504"/>
      <c r="AR8" s="504"/>
      <c r="AS8" s="504"/>
      <c r="AT8" s="505"/>
      <c r="AU8" s="506" t="s">
        <v>107</v>
      </c>
      <c r="AV8" s="507"/>
      <c r="AW8" s="507"/>
      <c r="AX8" s="507"/>
      <c r="AY8" s="508" t="s">
        <v>108</v>
      </c>
      <c r="AZ8" s="509"/>
      <c r="BA8" s="509"/>
      <c r="BB8" s="509"/>
      <c r="BC8" s="509"/>
      <c r="BD8" s="509"/>
      <c r="BE8" s="509"/>
      <c r="BF8" s="509"/>
      <c r="BG8" s="509"/>
      <c r="BH8" s="509"/>
      <c r="BI8" s="509"/>
      <c r="BJ8" s="509"/>
      <c r="BK8" s="509"/>
      <c r="BL8" s="509"/>
      <c r="BM8" s="510"/>
      <c r="BN8" s="474">
        <v>76857</v>
      </c>
      <c r="BO8" s="475"/>
      <c r="BP8" s="475"/>
      <c r="BQ8" s="475"/>
      <c r="BR8" s="475"/>
      <c r="BS8" s="475"/>
      <c r="BT8" s="475"/>
      <c r="BU8" s="476"/>
      <c r="BV8" s="474">
        <v>60956</v>
      </c>
      <c r="BW8" s="475"/>
      <c r="BX8" s="475"/>
      <c r="BY8" s="475"/>
      <c r="BZ8" s="475"/>
      <c r="CA8" s="475"/>
      <c r="CB8" s="475"/>
      <c r="CC8" s="476"/>
      <c r="CD8" s="477" t="s">
        <v>109</v>
      </c>
      <c r="CE8" s="478"/>
      <c r="CF8" s="478"/>
      <c r="CG8" s="478"/>
      <c r="CH8" s="478"/>
      <c r="CI8" s="478"/>
      <c r="CJ8" s="478"/>
      <c r="CK8" s="478"/>
      <c r="CL8" s="478"/>
      <c r="CM8" s="478"/>
      <c r="CN8" s="478"/>
      <c r="CO8" s="478"/>
      <c r="CP8" s="478"/>
      <c r="CQ8" s="478"/>
      <c r="CR8" s="478"/>
      <c r="CS8" s="479"/>
      <c r="CT8" s="514">
        <v>0.1</v>
      </c>
      <c r="CU8" s="515"/>
      <c r="CV8" s="515"/>
      <c r="CW8" s="515"/>
      <c r="CX8" s="515"/>
      <c r="CY8" s="515"/>
      <c r="CZ8" s="515"/>
      <c r="DA8" s="516"/>
      <c r="DB8" s="514">
        <v>0.1</v>
      </c>
      <c r="DC8" s="515"/>
      <c r="DD8" s="515"/>
      <c r="DE8" s="515"/>
      <c r="DF8" s="515"/>
      <c r="DG8" s="515"/>
      <c r="DH8" s="515"/>
      <c r="DI8" s="516"/>
      <c r="DJ8" s="186"/>
      <c r="DK8" s="186"/>
      <c r="DL8" s="186"/>
      <c r="DM8" s="186"/>
      <c r="DN8" s="186"/>
      <c r="DO8" s="186"/>
    </row>
    <row r="9" spans="1:119" ht="18.75" customHeight="1" thickBot="1" x14ac:dyDescent="0.2">
      <c r="A9" s="187"/>
      <c r="B9" s="468" t="s">
        <v>110</v>
      </c>
      <c r="C9" s="469"/>
      <c r="D9" s="469"/>
      <c r="E9" s="469"/>
      <c r="F9" s="469"/>
      <c r="G9" s="469"/>
      <c r="H9" s="469"/>
      <c r="I9" s="469"/>
      <c r="J9" s="469"/>
      <c r="K9" s="517"/>
      <c r="L9" s="518" t="s">
        <v>111</v>
      </c>
      <c r="M9" s="519"/>
      <c r="N9" s="519"/>
      <c r="O9" s="519"/>
      <c r="P9" s="519"/>
      <c r="Q9" s="520"/>
      <c r="R9" s="521">
        <v>1976</v>
      </c>
      <c r="S9" s="522"/>
      <c r="T9" s="522"/>
      <c r="U9" s="522"/>
      <c r="V9" s="523"/>
      <c r="W9" s="431" t="s">
        <v>112</v>
      </c>
      <c r="X9" s="432"/>
      <c r="Y9" s="432"/>
      <c r="Z9" s="432"/>
      <c r="AA9" s="432"/>
      <c r="AB9" s="432"/>
      <c r="AC9" s="432"/>
      <c r="AD9" s="432"/>
      <c r="AE9" s="432"/>
      <c r="AF9" s="432"/>
      <c r="AG9" s="432"/>
      <c r="AH9" s="432"/>
      <c r="AI9" s="432"/>
      <c r="AJ9" s="432"/>
      <c r="AK9" s="432"/>
      <c r="AL9" s="433"/>
      <c r="AM9" s="503" t="s">
        <v>113</v>
      </c>
      <c r="AN9" s="504"/>
      <c r="AO9" s="504"/>
      <c r="AP9" s="504"/>
      <c r="AQ9" s="504"/>
      <c r="AR9" s="504"/>
      <c r="AS9" s="504"/>
      <c r="AT9" s="505"/>
      <c r="AU9" s="506" t="s">
        <v>107</v>
      </c>
      <c r="AV9" s="507"/>
      <c r="AW9" s="507"/>
      <c r="AX9" s="507"/>
      <c r="AY9" s="508" t="s">
        <v>114</v>
      </c>
      <c r="AZ9" s="509"/>
      <c r="BA9" s="509"/>
      <c r="BB9" s="509"/>
      <c r="BC9" s="509"/>
      <c r="BD9" s="509"/>
      <c r="BE9" s="509"/>
      <c r="BF9" s="509"/>
      <c r="BG9" s="509"/>
      <c r="BH9" s="509"/>
      <c r="BI9" s="509"/>
      <c r="BJ9" s="509"/>
      <c r="BK9" s="509"/>
      <c r="BL9" s="509"/>
      <c r="BM9" s="510"/>
      <c r="BN9" s="474">
        <v>15901</v>
      </c>
      <c r="BO9" s="475"/>
      <c r="BP9" s="475"/>
      <c r="BQ9" s="475"/>
      <c r="BR9" s="475"/>
      <c r="BS9" s="475"/>
      <c r="BT9" s="475"/>
      <c r="BU9" s="476"/>
      <c r="BV9" s="474">
        <v>-8048</v>
      </c>
      <c r="BW9" s="475"/>
      <c r="BX9" s="475"/>
      <c r="BY9" s="475"/>
      <c r="BZ9" s="475"/>
      <c r="CA9" s="475"/>
      <c r="CB9" s="475"/>
      <c r="CC9" s="476"/>
      <c r="CD9" s="477" t="s">
        <v>115</v>
      </c>
      <c r="CE9" s="478"/>
      <c r="CF9" s="478"/>
      <c r="CG9" s="478"/>
      <c r="CH9" s="478"/>
      <c r="CI9" s="478"/>
      <c r="CJ9" s="478"/>
      <c r="CK9" s="478"/>
      <c r="CL9" s="478"/>
      <c r="CM9" s="478"/>
      <c r="CN9" s="478"/>
      <c r="CO9" s="478"/>
      <c r="CP9" s="478"/>
      <c r="CQ9" s="478"/>
      <c r="CR9" s="478"/>
      <c r="CS9" s="479"/>
      <c r="CT9" s="471">
        <v>19.899999999999999</v>
      </c>
      <c r="CU9" s="472"/>
      <c r="CV9" s="472"/>
      <c r="CW9" s="472"/>
      <c r="CX9" s="472"/>
      <c r="CY9" s="472"/>
      <c r="CZ9" s="472"/>
      <c r="DA9" s="473"/>
      <c r="DB9" s="471">
        <v>17.5</v>
      </c>
      <c r="DC9" s="472"/>
      <c r="DD9" s="472"/>
      <c r="DE9" s="472"/>
      <c r="DF9" s="472"/>
      <c r="DG9" s="472"/>
      <c r="DH9" s="472"/>
      <c r="DI9" s="473"/>
      <c r="DJ9" s="186"/>
      <c r="DK9" s="186"/>
      <c r="DL9" s="186"/>
      <c r="DM9" s="186"/>
      <c r="DN9" s="186"/>
      <c r="DO9" s="186"/>
    </row>
    <row r="10" spans="1:119" ht="18.75" customHeight="1" thickBot="1" x14ac:dyDescent="0.2">
      <c r="A10" s="187"/>
      <c r="B10" s="468"/>
      <c r="C10" s="469"/>
      <c r="D10" s="469"/>
      <c r="E10" s="469"/>
      <c r="F10" s="469"/>
      <c r="G10" s="469"/>
      <c r="H10" s="469"/>
      <c r="I10" s="469"/>
      <c r="J10" s="469"/>
      <c r="K10" s="517"/>
      <c r="L10" s="524" t="s">
        <v>116</v>
      </c>
      <c r="M10" s="504"/>
      <c r="N10" s="504"/>
      <c r="O10" s="504"/>
      <c r="P10" s="504"/>
      <c r="Q10" s="505"/>
      <c r="R10" s="525">
        <v>2463</v>
      </c>
      <c r="S10" s="526"/>
      <c r="T10" s="526"/>
      <c r="U10" s="526"/>
      <c r="V10" s="527"/>
      <c r="W10" s="462"/>
      <c r="X10" s="463"/>
      <c r="Y10" s="463"/>
      <c r="Z10" s="463"/>
      <c r="AA10" s="463"/>
      <c r="AB10" s="463"/>
      <c r="AC10" s="463"/>
      <c r="AD10" s="463"/>
      <c r="AE10" s="463"/>
      <c r="AF10" s="463"/>
      <c r="AG10" s="463"/>
      <c r="AH10" s="463"/>
      <c r="AI10" s="463"/>
      <c r="AJ10" s="463"/>
      <c r="AK10" s="463"/>
      <c r="AL10" s="466"/>
      <c r="AM10" s="503" t="s">
        <v>117</v>
      </c>
      <c r="AN10" s="504"/>
      <c r="AO10" s="504"/>
      <c r="AP10" s="504"/>
      <c r="AQ10" s="504"/>
      <c r="AR10" s="504"/>
      <c r="AS10" s="504"/>
      <c r="AT10" s="505"/>
      <c r="AU10" s="506" t="s">
        <v>118</v>
      </c>
      <c r="AV10" s="507"/>
      <c r="AW10" s="507"/>
      <c r="AX10" s="507"/>
      <c r="AY10" s="508" t="s">
        <v>119</v>
      </c>
      <c r="AZ10" s="509"/>
      <c r="BA10" s="509"/>
      <c r="BB10" s="509"/>
      <c r="BC10" s="509"/>
      <c r="BD10" s="509"/>
      <c r="BE10" s="509"/>
      <c r="BF10" s="509"/>
      <c r="BG10" s="509"/>
      <c r="BH10" s="509"/>
      <c r="BI10" s="509"/>
      <c r="BJ10" s="509"/>
      <c r="BK10" s="509"/>
      <c r="BL10" s="509"/>
      <c r="BM10" s="510"/>
      <c r="BN10" s="474">
        <v>174022</v>
      </c>
      <c r="BO10" s="475"/>
      <c r="BP10" s="475"/>
      <c r="BQ10" s="475"/>
      <c r="BR10" s="475"/>
      <c r="BS10" s="475"/>
      <c r="BT10" s="475"/>
      <c r="BU10" s="476"/>
      <c r="BV10" s="474">
        <v>69028</v>
      </c>
      <c r="BW10" s="475"/>
      <c r="BX10" s="475"/>
      <c r="BY10" s="475"/>
      <c r="BZ10" s="475"/>
      <c r="CA10" s="475"/>
      <c r="CB10" s="475"/>
      <c r="CC10" s="476"/>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8"/>
      <c r="C11" s="469"/>
      <c r="D11" s="469"/>
      <c r="E11" s="469"/>
      <c r="F11" s="469"/>
      <c r="G11" s="469"/>
      <c r="H11" s="469"/>
      <c r="I11" s="469"/>
      <c r="J11" s="469"/>
      <c r="K11" s="517"/>
      <c r="L11" s="528" t="s">
        <v>121</v>
      </c>
      <c r="M11" s="529"/>
      <c r="N11" s="529"/>
      <c r="O11" s="529"/>
      <c r="P11" s="529"/>
      <c r="Q11" s="530"/>
      <c r="R11" s="531" t="s">
        <v>122</v>
      </c>
      <c r="S11" s="532"/>
      <c r="T11" s="532"/>
      <c r="U11" s="532"/>
      <c r="V11" s="533"/>
      <c r="W11" s="462"/>
      <c r="X11" s="463"/>
      <c r="Y11" s="463"/>
      <c r="Z11" s="463"/>
      <c r="AA11" s="463"/>
      <c r="AB11" s="463"/>
      <c r="AC11" s="463"/>
      <c r="AD11" s="463"/>
      <c r="AE11" s="463"/>
      <c r="AF11" s="463"/>
      <c r="AG11" s="463"/>
      <c r="AH11" s="463"/>
      <c r="AI11" s="463"/>
      <c r="AJ11" s="463"/>
      <c r="AK11" s="463"/>
      <c r="AL11" s="466"/>
      <c r="AM11" s="503" t="s">
        <v>123</v>
      </c>
      <c r="AN11" s="504"/>
      <c r="AO11" s="504"/>
      <c r="AP11" s="504"/>
      <c r="AQ11" s="504"/>
      <c r="AR11" s="504"/>
      <c r="AS11" s="504"/>
      <c r="AT11" s="505"/>
      <c r="AU11" s="506" t="s">
        <v>124</v>
      </c>
      <c r="AV11" s="507"/>
      <c r="AW11" s="507"/>
      <c r="AX11" s="507"/>
      <c r="AY11" s="508" t="s">
        <v>125</v>
      </c>
      <c r="AZ11" s="509"/>
      <c r="BA11" s="509"/>
      <c r="BB11" s="509"/>
      <c r="BC11" s="509"/>
      <c r="BD11" s="509"/>
      <c r="BE11" s="509"/>
      <c r="BF11" s="509"/>
      <c r="BG11" s="509"/>
      <c r="BH11" s="509"/>
      <c r="BI11" s="509"/>
      <c r="BJ11" s="509"/>
      <c r="BK11" s="509"/>
      <c r="BL11" s="509"/>
      <c r="BM11" s="510"/>
      <c r="BN11" s="474">
        <v>0</v>
      </c>
      <c r="BO11" s="475"/>
      <c r="BP11" s="475"/>
      <c r="BQ11" s="475"/>
      <c r="BR11" s="475"/>
      <c r="BS11" s="475"/>
      <c r="BT11" s="475"/>
      <c r="BU11" s="476"/>
      <c r="BV11" s="474">
        <v>0</v>
      </c>
      <c r="BW11" s="475"/>
      <c r="BX11" s="475"/>
      <c r="BY11" s="475"/>
      <c r="BZ11" s="475"/>
      <c r="CA11" s="475"/>
      <c r="CB11" s="475"/>
      <c r="CC11" s="476"/>
      <c r="CD11" s="477" t="s">
        <v>126</v>
      </c>
      <c r="CE11" s="478"/>
      <c r="CF11" s="478"/>
      <c r="CG11" s="478"/>
      <c r="CH11" s="478"/>
      <c r="CI11" s="478"/>
      <c r="CJ11" s="478"/>
      <c r="CK11" s="478"/>
      <c r="CL11" s="478"/>
      <c r="CM11" s="478"/>
      <c r="CN11" s="478"/>
      <c r="CO11" s="478"/>
      <c r="CP11" s="478"/>
      <c r="CQ11" s="478"/>
      <c r="CR11" s="478"/>
      <c r="CS11" s="479"/>
      <c r="CT11" s="514" t="s">
        <v>127</v>
      </c>
      <c r="CU11" s="515"/>
      <c r="CV11" s="515"/>
      <c r="CW11" s="515"/>
      <c r="CX11" s="515"/>
      <c r="CY11" s="515"/>
      <c r="CZ11" s="515"/>
      <c r="DA11" s="516"/>
      <c r="DB11" s="514" t="s">
        <v>127</v>
      </c>
      <c r="DC11" s="515"/>
      <c r="DD11" s="515"/>
      <c r="DE11" s="515"/>
      <c r="DF11" s="515"/>
      <c r="DG11" s="515"/>
      <c r="DH11" s="515"/>
      <c r="DI11" s="516"/>
      <c r="DJ11" s="186"/>
      <c r="DK11" s="186"/>
      <c r="DL11" s="186"/>
      <c r="DM11" s="186"/>
      <c r="DN11" s="186"/>
      <c r="DO11" s="186"/>
    </row>
    <row r="12" spans="1:119" ht="18.75" customHeight="1" x14ac:dyDescent="0.15">
      <c r="A12" s="187"/>
      <c r="B12" s="534" t="s">
        <v>128</v>
      </c>
      <c r="C12" s="535"/>
      <c r="D12" s="535"/>
      <c r="E12" s="535"/>
      <c r="F12" s="535"/>
      <c r="G12" s="535"/>
      <c r="H12" s="535"/>
      <c r="I12" s="535"/>
      <c r="J12" s="535"/>
      <c r="K12" s="536"/>
      <c r="L12" s="543" t="s">
        <v>129</v>
      </c>
      <c r="M12" s="544"/>
      <c r="N12" s="544"/>
      <c r="O12" s="544"/>
      <c r="P12" s="544"/>
      <c r="Q12" s="545"/>
      <c r="R12" s="546">
        <v>1855</v>
      </c>
      <c r="S12" s="547"/>
      <c r="T12" s="547"/>
      <c r="U12" s="547"/>
      <c r="V12" s="548"/>
      <c r="W12" s="549" t="s">
        <v>1</v>
      </c>
      <c r="X12" s="507"/>
      <c r="Y12" s="507"/>
      <c r="Z12" s="507"/>
      <c r="AA12" s="507"/>
      <c r="AB12" s="550"/>
      <c r="AC12" s="551" t="s">
        <v>130</v>
      </c>
      <c r="AD12" s="552"/>
      <c r="AE12" s="552"/>
      <c r="AF12" s="552"/>
      <c r="AG12" s="553"/>
      <c r="AH12" s="551" t="s">
        <v>131</v>
      </c>
      <c r="AI12" s="552"/>
      <c r="AJ12" s="552"/>
      <c r="AK12" s="552"/>
      <c r="AL12" s="554"/>
      <c r="AM12" s="503" t="s">
        <v>132</v>
      </c>
      <c r="AN12" s="504"/>
      <c r="AO12" s="504"/>
      <c r="AP12" s="504"/>
      <c r="AQ12" s="504"/>
      <c r="AR12" s="504"/>
      <c r="AS12" s="504"/>
      <c r="AT12" s="505"/>
      <c r="AU12" s="506" t="s">
        <v>107</v>
      </c>
      <c r="AV12" s="507"/>
      <c r="AW12" s="507"/>
      <c r="AX12" s="507"/>
      <c r="AY12" s="508" t="s">
        <v>133</v>
      </c>
      <c r="AZ12" s="509"/>
      <c r="BA12" s="509"/>
      <c r="BB12" s="509"/>
      <c r="BC12" s="509"/>
      <c r="BD12" s="509"/>
      <c r="BE12" s="509"/>
      <c r="BF12" s="509"/>
      <c r="BG12" s="509"/>
      <c r="BH12" s="509"/>
      <c r="BI12" s="509"/>
      <c r="BJ12" s="509"/>
      <c r="BK12" s="509"/>
      <c r="BL12" s="509"/>
      <c r="BM12" s="510"/>
      <c r="BN12" s="474">
        <v>200000</v>
      </c>
      <c r="BO12" s="475"/>
      <c r="BP12" s="475"/>
      <c r="BQ12" s="475"/>
      <c r="BR12" s="475"/>
      <c r="BS12" s="475"/>
      <c r="BT12" s="475"/>
      <c r="BU12" s="476"/>
      <c r="BV12" s="474">
        <v>77000</v>
      </c>
      <c r="BW12" s="475"/>
      <c r="BX12" s="475"/>
      <c r="BY12" s="475"/>
      <c r="BZ12" s="475"/>
      <c r="CA12" s="475"/>
      <c r="CB12" s="475"/>
      <c r="CC12" s="476"/>
      <c r="CD12" s="477" t="s">
        <v>134</v>
      </c>
      <c r="CE12" s="478"/>
      <c r="CF12" s="478"/>
      <c r="CG12" s="478"/>
      <c r="CH12" s="478"/>
      <c r="CI12" s="478"/>
      <c r="CJ12" s="478"/>
      <c r="CK12" s="478"/>
      <c r="CL12" s="478"/>
      <c r="CM12" s="478"/>
      <c r="CN12" s="478"/>
      <c r="CO12" s="478"/>
      <c r="CP12" s="478"/>
      <c r="CQ12" s="478"/>
      <c r="CR12" s="478"/>
      <c r="CS12" s="479"/>
      <c r="CT12" s="514" t="s">
        <v>135</v>
      </c>
      <c r="CU12" s="515"/>
      <c r="CV12" s="515"/>
      <c r="CW12" s="515"/>
      <c r="CX12" s="515"/>
      <c r="CY12" s="515"/>
      <c r="CZ12" s="515"/>
      <c r="DA12" s="516"/>
      <c r="DB12" s="514" t="s">
        <v>135</v>
      </c>
      <c r="DC12" s="515"/>
      <c r="DD12" s="515"/>
      <c r="DE12" s="515"/>
      <c r="DF12" s="515"/>
      <c r="DG12" s="515"/>
      <c r="DH12" s="515"/>
      <c r="DI12" s="516"/>
      <c r="DJ12" s="186"/>
      <c r="DK12" s="186"/>
      <c r="DL12" s="186"/>
      <c r="DM12" s="186"/>
      <c r="DN12" s="186"/>
      <c r="DO12" s="186"/>
    </row>
    <row r="13" spans="1:119" ht="18.75" customHeight="1" x14ac:dyDescent="0.15">
      <c r="A13" s="187"/>
      <c r="B13" s="537"/>
      <c r="C13" s="538"/>
      <c r="D13" s="538"/>
      <c r="E13" s="538"/>
      <c r="F13" s="538"/>
      <c r="G13" s="538"/>
      <c r="H13" s="538"/>
      <c r="I13" s="538"/>
      <c r="J13" s="538"/>
      <c r="K13" s="539"/>
      <c r="L13" s="197"/>
      <c r="M13" s="565" t="s">
        <v>136</v>
      </c>
      <c r="N13" s="566"/>
      <c r="O13" s="566"/>
      <c r="P13" s="566"/>
      <c r="Q13" s="567"/>
      <c r="R13" s="558">
        <v>1853</v>
      </c>
      <c r="S13" s="559"/>
      <c r="T13" s="559"/>
      <c r="U13" s="559"/>
      <c r="V13" s="560"/>
      <c r="W13" s="490" t="s">
        <v>137</v>
      </c>
      <c r="X13" s="491"/>
      <c r="Y13" s="491"/>
      <c r="Z13" s="491"/>
      <c r="AA13" s="491"/>
      <c r="AB13" s="481"/>
      <c r="AC13" s="525">
        <v>199</v>
      </c>
      <c r="AD13" s="526"/>
      <c r="AE13" s="526"/>
      <c r="AF13" s="526"/>
      <c r="AG13" s="568"/>
      <c r="AH13" s="525">
        <v>229</v>
      </c>
      <c r="AI13" s="526"/>
      <c r="AJ13" s="526"/>
      <c r="AK13" s="526"/>
      <c r="AL13" s="527"/>
      <c r="AM13" s="503" t="s">
        <v>138</v>
      </c>
      <c r="AN13" s="504"/>
      <c r="AO13" s="504"/>
      <c r="AP13" s="504"/>
      <c r="AQ13" s="504"/>
      <c r="AR13" s="504"/>
      <c r="AS13" s="504"/>
      <c r="AT13" s="505"/>
      <c r="AU13" s="506" t="s">
        <v>124</v>
      </c>
      <c r="AV13" s="507"/>
      <c r="AW13" s="507"/>
      <c r="AX13" s="507"/>
      <c r="AY13" s="508" t="s">
        <v>139</v>
      </c>
      <c r="AZ13" s="509"/>
      <c r="BA13" s="509"/>
      <c r="BB13" s="509"/>
      <c r="BC13" s="509"/>
      <c r="BD13" s="509"/>
      <c r="BE13" s="509"/>
      <c r="BF13" s="509"/>
      <c r="BG13" s="509"/>
      <c r="BH13" s="509"/>
      <c r="BI13" s="509"/>
      <c r="BJ13" s="509"/>
      <c r="BK13" s="509"/>
      <c r="BL13" s="509"/>
      <c r="BM13" s="510"/>
      <c r="BN13" s="474">
        <v>-10077</v>
      </c>
      <c r="BO13" s="475"/>
      <c r="BP13" s="475"/>
      <c r="BQ13" s="475"/>
      <c r="BR13" s="475"/>
      <c r="BS13" s="475"/>
      <c r="BT13" s="475"/>
      <c r="BU13" s="476"/>
      <c r="BV13" s="474">
        <v>-16020</v>
      </c>
      <c r="BW13" s="475"/>
      <c r="BX13" s="475"/>
      <c r="BY13" s="475"/>
      <c r="BZ13" s="475"/>
      <c r="CA13" s="475"/>
      <c r="CB13" s="475"/>
      <c r="CC13" s="476"/>
      <c r="CD13" s="477" t="s">
        <v>140</v>
      </c>
      <c r="CE13" s="478"/>
      <c r="CF13" s="478"/>
      <c r="CG13" s="478"/>
      <c r="CH13" s="478"/>
      <c r="CI13" s="478"/>
      <c r="CJ13" s="478"/>
      <c r="CK13" s="478"/>
      <c r="CL13" s="478"/>
      <c r="CM13" s="478"/>
      <c r="CN13" s="478"/>
      <c r="CO13" s="478"/>
      <c r="CP13" s="478"/>
      <c r="CQ13" s="478"/>
      <c r="CR13" s="478"/>
      <c r="CS13" s="479"/>
      <c r="CT13" s="471">
        <v>13.2</v>
      </c>
      <c r="CU13" s="472"/>
      <c r="CV13" s="472"/>
      <c r="CW13" s="472"/>
      <c r="CX13" s="472"/>
      <c r="CY13" s="472"/>
      <c r="CZ13" s="472"/>
      <c r="DA13" s="473"/>
      <c r="DB13" s="471">
        <v>12.2</v>
      </c>
      <c r="DC13" s="472"/>
      <c r="DD13" s="472"/>
      <c r="DE13" s="472"/>
      <c r="DF13" s="472"/>
      <c r="DG13" s="472"/>
      <c r="DH13" s="472"/>
      <c r="DI13" s="473"/>
      <c r="DJ13" s="186"/>
      <c r="DK13" s="186"/>
      <c r="DL13" s="186"/>
      <c r="DM13" s="186"/>
      <c r="DN13" s="186"/>
      <c r="DO13" s="186"/>
    </row>
    <row r="14" spans="1:119" ht="18.75" customHeight="1" thickBot="1" x14ac:dyDescent="0.2">
      <c r="A14" s="187"/>
      <c r="B14" s="537"/>
      <c r="C14" s="538"/>
      <c r="D14" s="538"/>
      <c r="E14" s="538"/>
      <c r="F14" s="538"/>
      <c r="G14" s="538"/>
      <c r="H14" s="538"/>
      <c r="I14" s="538"/>
      <c r="J14" s="538"/>
      <c r="K14" s="539"/>
      <c r="L14" s="555" t="s">
        <v>141</v>
      </c>
      <c r="M14" s="556"/>
      <c r="N14" s="556"/>
      <c r="O14" s="556"/>
      <c r="P14" s="556"/>
      <c r="Q14" s="557"/>
      <c r="R14" s="558">
        <v>1919</v>
      </c>
      <c r="S14" s="559"/>
      <c r="T14" s="559"/>
      <c r="U14" s="559"/>
      <c r="V14" s="560"/>
      <c r="W14" s="464"/>
      <c r="X14" s="465"/>
      <c r="Y14" s="465"/>
      <c r="Z14" s="465"/>
      <c r="AA14" s="465"/>
      <c r="AB14" s="454"/>
      <c r="AC14" s="561">
        <v>20.9</v>
      </c>
      <c r="AD14" s="562"/>
      <c r="AE14" s="562"/>
      <c r="AF14" s="562"/>
      <c r="AG14" s="563"/>
      <c r="AH14" s="561">
        <v>17.899999999999999</v>
      </c>
      <c r="AI14" s="562"/>
      <c r="AJ14" s="562"/>
      <c r="AK14" s="562"/>
      <c r="AL14" s="564"/>
      <c r="AM14" s="503"/>
      <c r="AN14" s="504"/>
      <c r="AO14" s="504"/>
      <c r="AP14" s="504"/>
      <c r="AQ14" s="504"/>
      <c r="AR14" s="504"/>
      <c r="AS14" s="504"/>
      <c r="AT14" s="505"/>
      <c r="AU14" s="506"/>
      <c r="AV14" s="507"/>
      <c r="AW14" s="507"/>
      <c r="AX14" s="507"/>
      <c r="AY14" s="508"/>
      <c r="AZ14" s="509"/>
      <c r="BA14" s="509"/>
      <c r="BB14" s="509"/>
      <c r="BC14" s="509"/>
      <c r="BD14" s="509"/>
      <c r="BE14" s="509"/>
      <c r="BF14" s="509"/>
      <c r="BG14" s="509"/>
      <c r="BH14" s="509"/>
      <c r="BI14" s="509"/>
      <c r="BJ14" s="509"/>
      <c r="BK14" s="509"/>
      <c r="BL14" s="509"/>
      <c r="BM14" s="510"/>
      <c r="BN14" s="474"/>
      <c r="BO14" s="475"/>
      <c r="BP14" s="475"/>
      <c r="BQ14" s="475"/>
      <c r="BR14" s="475"/>
      <c r="BS14" s="475"/>
      <c r="BT14" s="475"/>
      <c r="BU14" s="476"/>
      <c r="BV14" s="474"/>
      <c r="BW14" s="475"/>
      <c r="BX14" s="475"/>
      <c r="BY14" s="475"/>
      <c r="BZ14" s="475"/>
      <c r="CA14" s="475"/>
      <c r="CB14" s="475"/>
      <c r="CC14" s="476"/>
      <c r="CD14" s="569" t="s">
        <v>142</v>
      </c>
      <c r="CE14" s="570"/>
      <c r="CF14" s="570"/>
      <c r="CG14" s="570"/>
      <c r="CH14" s="570"/>
      <c r="CI14" s="570"/>
      <c r="CJ14" s="570"/>
      <c r="CK14" s="570"/>
      <c r="CL14" s="570"/>
      <c r="CM14" s="570"/>
      <c r="CN14" s="570"/>
      <c r="CO14" s="570"/>
      <c r="CP14" s="570"/>
      <c r="CQ14" s="570"/>
      <c r="CR14" s="570"/>
      <c r="CS14" s="571"/>
      <c r="CT14" s="572">
        <v>4.9000000000000004</v>
      </c>
      <c r="CU14" s="573"/>
      <c r="CV14" s="573"/>
      <c r="CW14" s="573"/>
      <c r="CX14" s="573"/>
      <c r="CY14" s="573"/>
      <c r="CZ14" s="573"/>
      <c r="DA14" s="574"/>
      <c r="DB14" s="572" t="s">
        <v>127</v>
      </c>
      <c r="DC14" s="573"/>
      <c r="DD14" s="573"/>
      <c r="DE14" s="573"/>
      <c r="DF14" s="573"/>
      <c r="DG14" s="573"/>
      <c r="DH14" s="573"/>
      <c r="DI14" s="574"/>
      <c r="DJ14" s="186"/>
      <c r="DK14" s="186"/>
      <c r="DL14" s="186"/>
      <c r="DM14" s="186"/>
      <c r="DN14" s="186"/>
      <c r="DO14" s="186"/>
    </row>
    <row r="15" spans="1:119" ht="18.75" customHeight="1" x14ac:dyDescent="0.15">
      <c r="A15" s="187"/>
      <c r="B15" s="537"/>
      <c r="C15" s="538"/>
      <c r="D15" s="538"/>
      <c r="E15" s="538"/>
      <c r="F15" s="538"/>
      <c r="G15" s="538"/>
      <c r="H15" s="538"/>
      <c r="I15" s="538"/>
      <c r="J15" s="538"/>
      <c r="K15" s="539"/>
      <c r="L15" s="197"/>
      <c r="M15" s="565" t="s">
        <v>143</v>
      </c>
      <c r="N15" s="566"/>
      <c r="O15" s="566"/>
      <c r="P15" s="566"/>
      <c r="Q15" s="567"/>
      <c r="R15" s="558">
        <v>1917</v>
      </c>
      <c r="S15" s="559"/>
      <c r="T15" s="559"/>
      <c r="U15" s="559"/>
      <c r="V15" s="560"/>
      <c r="W15" s="490" t="s">
        <v>144</v>
      </c>
      <c r="X15" s="491"/>
      <c r="Y15" s="491"/>
      <c r="Z15" s="491"/>
      <c r="AA15" s="491"/>
      <c r="AB15" s="481"/>
      <c r="AC15" s="525">
        <v>208</v>
      </c>
      <c r="AD15" s="526"/>
      <c r="AE15" s="526"/>
      <c r="AF15" s="526"/>
      <c r="AG15" s="568"/>
      <c r="AH15" s="525">
        <v>462</v>
      </c>
      <c r="AI15" s="526"/>
      <c r="AJ15" s="526"/>
      <c r="AK15" s="526"/>
      <c r="AL15" s="527"/>
      <c r="AM15" s="503"/>
      <c r="AN15" s="504"/>
      <c r="AO15" s="504"/>
      <c r="AP15" s="504"/>
      <c r="AQ15" s="504"/>
      <c r="AR15" s="504"/>
      <c r="AS15" s="504"/>
      <c r="AT15" s="505"/>
      <c r="AU15" s="506"/>
      <c r="AV15" s="507"/>
      <c r="AW15" s="507"/>
      <c r="AX15" s="507"/>
      <c r="AY15" s="434" t="s">
        <v>145</v>
      </c>
      <c r="AZ15" s="435"/>
      <c r="BA15" s="435"/>
      <c r="BB15" s="435"/>
      <c r="BC15" s="435"/>
      <c r="BD15" s="435"/>
      <c r="BE15" s="435"/>
      <c r="BF15" s="435"/>
      <c r="BG15" s="435"/>
      <c r="BH15" s="435"/>
      <c r="BI15" s="435"/>
      <c r="BJ15" s="435"/>
      <c r="BK15" s="435"/>
      <c r="BL15" s="435"/>
      <c r="BM15" s="436"/>
      <c r="BN15" s="437">
        <v>124978</v>
      </c>
      <c r="BO15" s="438"/>
      <c r="BP15" s="438"/>
      <c r="BQ15" s="438"/>
      <c r="BR15" s="438"/>
      <c r="BS15" s="438"/>
      <c r="BT15" s="438"/>
      <c r="BU15" s="439"/>
      <c r="BV15" s="437">
        <v>128690</v>
      </c>
      <c r="BW15" s="438"/>
      <c r="BX15" s="438"/>
      <c r="BY15" s="438"/>
      <c r="BZ15" s="438"/>
      <c r="CA15" s="438"/>
      <c r="CB15" s="438"/>
      <c r="CC15" s="439"/>
      <c r="CD15" s="575" t="s">
        <v>146</v>
      </c>
      <c r="CE15" s="576"/>
      <c r="CF15" s="576"/>
      <c r="CG15" s="576"/>
      <c r="CH15" s="576"/>
      <c r="CI15" s="576"/>
      <c r="CJ15" s="576"/>
      <c r="CK15" s="576"/>
      <c r="CL15" s="576"/>
      <c r="CM15" s="576"/>
      <c r="CN15" s="576"/>
      <c r="CO15" s="576"/>
      <c r="CP15" s="576"/>
      <c r="CQ15" s="576"/>
      <c r="CR15" s="576"/>
      <c r="CS15" s="57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7"/>
      <c r="C16" s="538"/>
      <c r="D16" s="538"/>
      <c r="E16" s="538"/>
      <c r="F16" s="538"/>
      <c r="G16" s="538"/>
      <c r="H16" s="538"/>
      <c r="I16" s="538"/>
      <c r="J16" s="538"/>
      <c r="K16" s="539"/>
      <c r="L16" s="555" t="s">
        <v>147</v>
      </c>
      <c r="M16" s="586"/>
      <c r="N16" s="586"/>
      <c r="O16" s="586"/>
      <c r="P16" s="586"/>
      <c r="Q16" s="587"/>
      <c r="R16" s="578" t="s">
        <v>148</v>
      </c>
      <c r="S16" s="579"/>
      <c r="T16" s="579"/>
      <c r="U16" s="579"/>
      <c r="V16" s="580"/>
      <c r="W16" s="464"/>
      <c r="X16" s="465"/>
      <c r="Y16" s="465"/>
      <c r="Z16" s="465"/>
      <c r="AA16" s="465"/>
      <c r="AB16" s="454"/>
      <c r="AC16" s="561">
        <v>21.8</v>
      </c>
      <c r="AD16" s="562"/>
      <c r="AE16" s="562"/>
      <c r="AF16" s="562"/>
      <c r="AG16" s="563"/>
      <c r="AH16" s="561">
        <v>36</v>
      </c>
      <c r="AI16" s="562"/>
      <c r="AJ16" s="562"/>
      <c r="AK16" s="562"/>
      <c r="AL16" s="564"/>
      <c r="AM16" s="503"/>
      <c r="AN16" s="504"/>
      <c r="AO16" s="504"/>
      <c r="AP16" s="504"/>
      <c r="AQ16" s="504"/>
      <c r="AR16" s="504"/>
      <c r="AS16" s="504"/>
      <c r="AT16" s="505"/>
      <c r="AU16" s="506"/>
      <c r="AV16" s="507"/>
      <c r="AW16" s="507"/>
      <c r="AX16" s="507"/>
      <c r="AY16" s="508" t="s">
        <v>149</v>
      </c>
      <c r="AZ16" s="509"/>
      <c r="BA16" s="509"/>
      <c r="BB16" s="509"/>
      <c r="BC16" s="509"/>
      <c r="BD16" s="509"/>
      <c r="BE16" s="509"/>
      <c r="BF16" s="509"/>
      <c r="BG16" s="509"/>
      <c r="BH16" s="509"/>
      <c r="BI16" s="509"/>
      <c r="BJ16" s="509"/>
      <c r="BK16" s="509"/>
      <c r="BL16" s="509"/>
      <c r="BM16" s="510"/>
      <c r="BN16" s="474">
        <v>1333971</v>
      </c>
      <c r="BO16" s="475"/>
      <c r="BP16" s="475"/>
      <c r="BQ16" s="475"/>
      <c r="BR16" s="475"/>
      <c r="BS16" s="475"/>
      <c r="BT16" s="475"/>
      <c r="BU16" s="476"/>
      <c r="BV16" s="474">
        <v>1286764</v>
      </c>
      <c r="BW16" s="475"/>
      <c r="BX16" s="475"/>
      <c r="BY16" s="475"/>
      <c r="BZ16" s="475"/>
      <c r="CA16" s="475"/>
      <c r="CB16" s="475"/>
      <c r="CC16" s="476"/>
      <c r="CD16" s="201"/>
      <c r="CE16" s="584"/>
      <c r="CF16" s="584"/>
      <c r="CG16" s="584"/>
      <c r="CH16" s="584"/>
      <c r="CI16" s="584"/>
      <c r="CJ16" s="584"/>
      <c r="CK16" s="584"/>
      <c r="CL16" s="584"/>
      <c r="CM16" s="584"/>
      <c r="CN16" s="584"/>
      <c r="CO16" s="584"/>
      <c r="CP16" s="584"/>
      <c r="CQ16" s="584"/>
      <c r="CR16" s="584"/>
      <c r="CS16" s="585"/>
      <c r="CT16" s="471"/>
      <c r="CU16" s="472"/>
      <c r="CV16" s="472"/>
      <c r="CW16" s="472"/>
      <c r="CX16" s="472"/>
      <c r="CY16" s="472"/>
      <c r="CZ16" s="472"/>
      <c r="DA16" s="473"/>
      <c r="DB16" s="471"/>
      <c r="DC16" s="472"/>
      <c r="DD16" s="472"/>
      <c r="DE16" s="472"/>
      <c r="DF16" s="472"/>
      <c r="DG16" s="472"/>
      <c r="DH16" s="472"/>
      <c r="DI16" s="473"/>
      <c r="DJ16" s="186"/>
      <c r="DK16" s="186"/>
      <c r="DL16" s="186"/>
      <c r="DM16" s="186"/>
      <c r="DN16" s="186"/>
      <c r="DO16" s="186"/>
    </row>
    <row r="17" spans="1:119" ht="18.75" customHeight="1" thickBot="1" x14ac:dyDescent="0.2">
      <c r="A17" s="187"/>
      <c r="B17" s="540"/>
      <c r="C17" s="541"/>
      <c r="D17" s="541"/>
      <c r="E17" s="541"/>
      <c r="F17" s="541"/>
      <c r="G17" s="541"/>
      <c r="H17" s="541"/>
      <c r="I17" s="541"/>
      <c r="J17" s="541"/>
      <c r="K17" s="542"/>
      <c r="L17" s="202"/>
      <c r="M17" s="581" t="s">
        <v>150</v>
      </c>
      <c r="N17" s="582"/>
      <c r="O17" s="582"/>
      <c r="P17" s="582"/>
      <c r="Q17" s="583"/>
      <c r="R17" s="578" t="s">
        <v>151</v>
      </c>
      <c r="S17" s="579"/>
      <c r="T17" s="579"/>
      <c r="U17" s="579"/>
      <c r="V17" s="580"/>
      <c r="W17" s="490" t="s">
        <v>152</v>
      </c>
      <c r="X17" s="491"/>
      <c r="Y17" s="491"/>
      <c r="Z17" s="491"/>
      <c r="AA17" s="491"/>
      <c r="AB17" s="481"/>
      <c r="AC17" s="525">
        <v>547</v>
      </c>
      <c r="AD17" s="526"/>
      <c r="AE17" s="526"/>
      <c r="AF17" s="526"/>
      <c r="AG17" s="568"/>
      <c r="AH17" s="525">
        <v>591</v>
      </c>
      <c r="AI17" s="526"/>
      <c r="AJ17" s="526"/>
      <c r="AK17" s="526"/>
      <c r="AL17" s="527"/>
      <c r="AM17" s="503"/>
      <c r="AN17" s="504"/>
      <c r="AO17" s="504"/>
      <c r="AP17" s="504"/>
      <c r="AQ17" s="504"/>
      <c r="AR17" s="504"/>
      <c r="AS17" s="504"/>
      <c r="AT17" s="505"/>
      <c r="AU17" s="506"/>
      <c r="AV17" s="507"/>
      <c r="AW17" s="507"/>
      <c r="AX17" s="507"/>
      <c r="AY17" s="508" t="s">
        <v>153</v>
      </c>
      <c r="AZ17" s="509"/>
      <c r="BA17" s="509"/>
      <c r="BB17" s="509"/>
      <c r="BC17" s="509"/>
      <c r="BD17" s="509"/>
      <c r="BE17" s="509"/>
      <c r="BF17" s="509"/>
      <c r="BG17" s="509"/>
      <c r="BH17" s="509"/>
      <c r="BI17" s="509"/>
      <c r="BJ17" s="509"/>
      <c r="BK17" s="509"/>
      <c r="BL17" s="509"/>
      <c r="BM17" s="510"/>
      <c r="BN17" s="474">
        <v>152630</v>
      </c>
      <c r="BO17" s="475"/>
      <c r="BP17" s="475"/>
      <c r="BQ17" s="475"/>
      <c r="BR17" s="475"/>
      <c r="BS17" s="475"/>
      <c r="BT17" s="475"/>
      <c r="BU17" s="476"/>
      <c r="BV17" s="474">
        <v>158008</v>
      </c>
      <c r="BW17" s="475"/>
      <c r="BX17" s="475"/>
      <c r="BY17" s="475"/>
      <c r="BZ17" s="475"/>
      <c r="CA17" s="475"/>
      <c r="CB17" s="475"/>
      <c r="CC17" s="476"/>
      <c r="CD17" s="201"/>
      <c r="CE17" s="584"/>
      <c r="CF17" s="584"/>
      <c r="CG17" s="584"/>
      <c r="CH17" s="584"/>
      <c r="CI17" s="584"/>
      <c r="CJ17" s="584"/>
      <c r="CK17" s="584"/>
      <c r="CL17" s="584"/>
      <c r="CM17" s="584"/>
      <c r="CN17" s="584"/>
      <c r="CO17" s="584"/>
      <c r="CP17" s="584"/>
      <c r="CQ17" s="584"/>
      <c r="CR17" s="584"/>
      <c r="CS17" s="585"/>
      <c r="CT17" s="471"/>
      <c r="CU17" s="472"/>
      <c r="CV17" s="472"/>
      <c r="CW17" s="472"/>
      <c r="CX17" s="472"/>
      <c r="CY17" s="472"/>
      <c r="CZ17" s="472"/>
      <c r="DA17" s="473"/>
      <c r="DB17" s="471"/>
      <c r="DC17" s="472"/>
      <c r="DD17" s="472"/>
      <c r="DE17" s="472"/>
      <c r="DF17" s="472"/>
      <c r="DG17" s="472"/>
      <c r="DH17" s="472"/>
      <c r="DI17" s="473"/>
      <c r="DJ17" s="186"/>
      <c r="DK17" s="186"/>
      <c r="DL17" s="186"/>
      <c r="DM17" s="186"/>
      <c r="DN17" s="186"/>
      <c r="DO17" s="186"/>
    </row>
    <row r="18" spans="1:119" ht="18.75" customHeight="1" thickBot="1" x14ac:dyDescent="0.2">
      <c r="A18" s="187"/>
      <c r="B18" s="588" t="s">
        <v>154</v>
      </c>
      <c r="C18" s="517"/>
      <c r="D18" s="517"/>
      <c r="E18" s="589"/>
      <c r="F18" s="589"/>
      <c r="G18" s="589"/>
      <c r="H18" s="589"/>
      <c r="I18" s="589"/>
      <c r="J18" s="589"/>
      <c r="K18" s="589"/>
      <c r="L18" s="590">
        <v>69.55</v>
      </c>
      <c r="M18" s="590"/>
      <c r="N18" s="590"/>
      <c r="O18" s="590"/>
      <c r="P18" s="590"/>
      <c r="Q18" s="590"/>
      <c r="R18" s="591"/>
      <c r="S18" s="591"/>
      <c r="T18" s="591"/>
      <c r="U18" s="591"/>
      <c r="V18" s="592"/>
      <c r="W18" s="492"/>
      <c r="X18" s="493"/>
      <c r="Y18" s="493"/>
      <c r="Z18" s="493"/>
      <c r="AA18" s="493"/>
      <c r="AB18" s="484"/>
      <c r="AC18" s="593">
        <v>57.3</v>
      </c>
      <c r="AD18" s="594"/>
      <c r="AE18" s="594"/>
      <c r="AF18" s="594"/>
      <c r="AG18" s="595"/>
      <c r="AH18" s="593">
        <v>46.1</v>
      </c>
      <c r="AI18" s="594"/>
      <c r="AJ18" s="594"/>
      <c r="AK18" s="594"/>
      <c r="AL18" s="596"/>
      <c r="AM18" s="503"/>
      <c r="AN18" s="504"/>
      <c r="AO18" s="504"/>
      <c r="AP18" s="504"/>
      <c r="AQ18" s="504"/>
      <c r="AR18" s="504"/>
      <c r="AS18" s="504"/>
      <c r="AT18" s="505"/>
      <c r="AU18" s="506"/>
      <c r="AV18" s="507"/>
      <c r="AW18" s="507"/>
      <c r="AX18" s="507"/>
      <c r="AY18" s="508" t="s">
        <v>155</v>
      </c>
      <c r="AZ18" s="509"/>
      <c r="BA18" s="509"/>
      <c r="BB18" s="509"/>
      <c r="BC18" s="509"/>
      <c r="BD18" s="509"/>
      <c r="BE18" s="509"/>
      <c r="BF18" s="509"/>
      <c r="BG18" s="509"/>
      <c r="BH18" s="509"/>
      <c r="BI18" s="509"/>
      <c r="BJ18" s="509"/>
      <c r="BK18" s="509"/>
      <c r="BL18" s="509"/>
      <c r="BM18" s="510"/>
      <c r="BN18" s="474">
        <v>1276720</v>
      </c>
      <c r="BO18" s="475"/>
      <c r="BP18" s="475"/>
      <c r="BQ18" s="475"/>
      <c r="BR18" s="475"/>
      <c r="BS18" s="475"/>
      <c r="BT18" s="475"/>
      <c r="BU18" s="476"/>
      <c r="BV18" s="474">
        <v>1161655</v>
      </c>
      <c r="BW18" s="475"/>
      <c r="BX18" s="475"/>
      <c r="BY18" s="475"/>
      <c r="BZ18" s="475"/>
      <c r="CA18" s="475"/>
      <c r="CB18" s="475"/>
      <c r="CC18" s="476"/>
      <c r="CD18" s="201"/>
      <c r="CE18" s="584"/>
      <c r="CF18" s="584"/>
      <c r="CG18" s="584"/>
      <c r="CH18" s="584"/>
      <c r="CI18" s="584"/>
      <c r="CJ18" s="584"/>
      <c r="CK18" s="584"/>
      <c r="CL18" s="584"/>
      <c r="CM18" s="584"/>
      <c r="CN18" s="584"/>
      <c r="CO18" s="584"/>
      <c r="CP18" s="584"/>
      <c r="CQ18" s="584"/>
      <c r="CR18" s="584"/>
      <c r="CS18" s="585"/>
      <c r="CT18" s="471"/>
      <c r="CU18" s="472"/>
      <c r="CV18" s="472"/>
      <c r="CW18" s="472"/>
      <c r="CX18" s="472"/>
      <c r="CY18" s="472"/>
      <c r="CZ18" s="472"/>
      <c r="DA18" s="473"/>
      <c r="DB18" s="471"/>
      <c r="DC18" s="472"/>
      <c r="DD18" s="472"/>
      <c r="DE18" s="472"/>
      <c r="DF18" s="472"/>
      <c r="DG18" s="472"/>
      <c r="DH18" s="472"/>
      <c r="DI18" s="473"/>
      <c r="DJ18" s="186"/>
      <c r="DK18" s="186"/>
      <c r="DL18" s="186"/>
      <c r="DM18" s="186"/>
      <c r="DN18" s="186"/>
      <c r="DO18" s="186"/>
    </row>
    <row r="19" spans="1:119" ht="18.75" customHeight="1" thickBot="1" x14ac:dyDescent="0.2">
      <c r="A19" s="187"/>
      <c r="B19" s="588" t="s">
        <v>156</v>
      </c>
      <c r="C19" s="517"/>
      <c r="D19" s="517"/>
      <c r="E19" s="589"/>
      <c r="F19" s="589"/>
      <c r="G19" s="589"/>
      <c r="H19" s="589"/>
      <c r="I19" s="589"/>
      <c r="J19" s="589"/>
      <c r="K19" s="589"/>
      <c r="L19" s="597">
        <v>28</v>
      </c>
      <c r="M19" s="597"/>
      <c r="N19" s="597"/>
      <c r="O19" s="597"/>
      <c r="P19" s="597"/>
      <c r="Q19" s="597"/>
      <c r="R19" s="598"/>
      <c r="S19" s="598"/>
      <c r="T19" s="598"/>
      <c r="U19" s="598"/>
      <c r="V19" s="599"/>
      <c r="W19" s="431"/>
      <c r="X19" s="432"/>
      <c r="Y19" s="432"/>
      <c r="Z19" s="432"/>
      <c r="AA19" s="432"/>
      <c r="AB19" s="432"/>
      <c r="AC19" s="606"/>
      <c r="AD19" s="606"/>
      <c r="AE19" s="606"/>
      <c r="AF19" s="606"/>
      <c r="AG19" s="606"/>
      <c r="AH19" s="606"/>
      <c r="AI19" s="606"/>
      <c r="AJ19" s="606"/>
      <c r="AK19" s="606"/>
      <c r="AL19" s="607"/>
      <c r="AM19" s="503"/>
      <c r="AN19" s="504"/>
      <c r="AO19" s="504"/>
      <c r="AP19" s="504"/>
      <c r="AQ19" s="504"/>
      <c r="AR19" s="504"/>
      <c r="AS19" s="504"/>
      <c r="AT19" s="505"/>
      <c r="AU19" s="506"/>
      <c r="AV19" s="507"/>
      <c r="AW19" s="507"/>
      <c r="AX19" s="507"/>
      <c r="AY19" s="508" t="s">
        <v>157</v>
      </c>
      <c r="AZ19" s="509"/>
      <c r="BA19" s="509"/>
      <c r="BB19" s="509"/>
      <c r="BC19" s="509"/>
      <c r="BD19" s="509"/>
      <c r="BE19" s="509"/>
      <c r="BF19" s="509"/>
      <c r="BG19" s="509"/>
      <c r="BH19" s="509"/>
      <c r="BI19" s="509"/>
      <c r="BJ19" s="509"/>
      <c r="BK19" s="509"/>
      <c r="BL19" s="509"/>
      <c r="BM19" s="510"/>
      <c r="BN19" s="474">
        <v>1898997</v>
      </c>
      <c r="BO19" s="475"/>
      <c r="BP19" s="475"/>
      <c r="BQ19" s="475"/>
      <c r="BR19" s="475"/>
      <c r="BS19" s="475"/>
      <c r="BT19" s="475"/>
      <c r="BU19" s="476"/>
      <c r="BV19" s="474">
        <v>1745389</v>
      </c>
      <c r="BW19" s="475"/>
      <c r="BX19" s="475"/>
      <c r="BY19" s="475"/>
      <c r="BZ19" s="475"/>
      <c r="CA19" s="475"/>
      <c r="CB19" s="475"/>
      <c r="CC19" s="476"/>
      <c r="CD19" s="201"/>
      <c r="CE19" s="584"/>
      <c r="CF19" s="584"/>
      <c r="CG19" s="584"/>
      <c r="CH19" s="584"/>
      <c r="CI19" s="584"/>
      <c r="CJ19" s="584"/>
      <c r="CK19" s="584"/>
      <c r="CL19" s="584"/>
      <c r="CM19" s="584"/>
      <c r="CN19" s="584"/>
      <c r="CO19" s="584"/>
      <c r="CP19" s="584"/>
      <c r="CQ19" s="584"/>
      <c r="CR19" s="584"/>
      <c r="CS19" s="585"/>
      <c r="CT19" s="471"/>
      <c r="CU19" s="472"/>
      <c r="CV19" s="472"/>
      <c r="CW19" s="472"/>
      <c r="CX19" s="472"/>
      <c r="CY19" s="472"/>
      <c r="CZ19" s="472"/>
      <c r="DA19" s="473"/>
      <c r="DB19" s="471"/>
      <c r="DC19" s="472"/>
      <c r="DD19" s="472"/>
      <c r="DE19" s="472"/>
      <c r="DF19" s="472"/>
      <c r="DG19" s="472"/>
      <c r="DH19" s="472"/>
      <c r="DI19" s="473"/>
      <c r="DJ19" s="186"/>
      <c r="DK19" s="186"/>
      <c r="DL19" s="186"/>
      <c r="DM19" s="186"/>
      <c r="DN19" s="186"/>
      <c r="DO19" s="186"/>
    </row>
    <row r="20" spans="1:119" ht="18.75" customHeight="1" thickBot="1" x14ac:dyDescent="0.2">
      <c r="A20" s="187"/>
      <c r="B20" s="588" t="s">
        <v>158</v>
      </c>
      <c r="C20" s="517"/>
      <c r="D20" s="517"/>
      <c r="E20" s="589"/>
      <c r="F20" s="589"/>
      <c r="G20" s="589"/>
      <c r="H20" s="589"/>
      <c r="I20" s="589"/>
      <c r="J20" s="589"/>
      <c r="K20" s="589"/>
      <c r="L20" s="597">
        <v>823</v>
      </c>
      <c r="M20" s="597"/>
      <c r="N20" s="597"/>
      <c r="O20" s="597"/>
      <c r="P20" s="597"/>
      <c r="Q20" s="597"/>
      <c r="R20" s="598"/>
      <c r="S20" s="598"/>
      <c r="T20" s="598"/>
      <c r="U20" s="598"/>
      <c r="V20" s="599"/>
      <c r="W20" s="492"/>
      <c r="X20" s="493"/>
      <c r="Y20" s="493"/>
      <c r="Z20" s="493"/>
      <c r="AA20" s="493"/>
      <c r="AB20" s="493"/>
      <c r="AC20" s="600"/>
      <c r="AD20" s="600"/>
      <c r="AE20" s="600"/>
      <c r="AF20" s="600"/>
      <c r="AG20" s="600"/>
      <c r="AH20" s="600"/>
      <c r="AI20" s="600"/>
      <c r="AJ20" s="600"/>
      <c r="AK20" s="600"/>
      <c r="AL20" s="601"/>
      <c r="AM20" s="602"/>
      <c r="AN20" s="529"/>
      <c r="AO20" s="529"/>
      <c r="AP20" s="529"/>
      <c r="AQ20" s="529"/>
      <c r="AR20" s="529"/>
      <c r="AS20" s="529"/>
      <c r="AT20" s="530"/>
      <c r="AU20" s="603"/>
      <c r="AV20" s="604"/>
      <c r="AW20" s="604"/>
      <c r="AX20" s="605"/>
      <c r="AY20" s="508"/>
      <c r="AZ20" s="509"/>
      <c r="BA20" s="509"/>
      <c r="BB20" s="509"/>
      <c r="BC20" s="509"/>
      <c r="BD20" s="509"/>
      <c r="BE20" s="509"/>
      <c r="BF20" s="509"/>
      <c r="BG20" s="509"/>
      <c r="BH20" s="509"/>
      <c r="BI20" s="509"/>
      <c r="BJ20" s="509"/>
      <c r="BK20" s="509"/>
      <c r="BL20" s="509"/>
      <c r="BM20" s="510"/>
      <c r="BN20" s="474"/>
      <c r="BO20" s="475"/>
      <c r="BP20" s="475"/>
      <c r="BQ20" s="475"/>
      <c r="BR20" s="475"/>
      <c r="BS20" s="475"/>
      <c r="BT20" s="475"/>
      <c r="BU20" s="476"/>
      <c r="BV20" s="474"/>
      <c r="BW20" s="475"/>
      <c r="BX20" s="475"/>
      <c r="BY20" s="475"/>
      <c r="BZ20" s="475"/>
      <c r="CA20" s="475"/>
      <c r="CB20" s="475"/>
      <c r="CC20" s="476"/>
      <c r="CD20" s="201"/>
      <c r="CE20" s="584"/>
      <c r="CF20" s="584"/>
      <c r="CG20" s="584"/>
      <c r="CH20" s="584"/>
      <c r="CI20" s="584"/>
      <c r="CJ20" s="584"/>
      <c r="CK20" s="584"/>
      <c r="CL20" s="584"/>
      <c r="CM20" s="584"/>
      <c r="CN20" s="584"/>
      <c r="CO20" s="584"/>
      <c r="CP20" s="584"/>
      <c r="CQ20" s="584"/>
      <c r="CR20" s="584"/>
      <c r="CS20" s="585"/>
      <c r="CT20" s="471"/>
      <c r="CU20" s="472"/>
      <c r="CV20" s="472"/>
      <c r="CW20" s="472"/>
      <c r="CX20" s="472"/>
      <c r="CY20" s="472"/>
      <c r="CZ20" s="472"/>
      <c r="DA20" s="473"/>
      <c r="DB20" s="471"/>
      <c r="DC20" s="472"/>
      <c r="DD20" s="472"/>
      <c r="DE20" s="472"/>
      <c r="DF20" s="472"/>
      <c r="DG20" s="472"/>
      <c r="DH20" s="472"/>
      <c r="DI20" s="473"/>
      <c r="DJ20" s="186"/>
      <c r="DK20" s="186"/>
      <c r="DL20" s="186"/>
      <c r="DM20" s="186"/>
      <c r="DN20" s="186"/>
      <c r="DO20" s="186"/>
    </row>
    <row r="21" spans="1:119" ht="18.75" customHeight="1" x14ac:dyDescent="0.15">
      <c r="A21" s="187"/>
      <c r="B21" s="608" t="s">
        <v>159</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c r="AX21" s="610"/>
      <c r="AY21" s="508"/>
      <c r="AZ21" s="509"/>
      <c r="BA21" s="509"/>
      <c r="BB21" s="509"/>
      <c r="BC21" s="509"/>
      <c r="BD21" s="509"/>
      <c r="BE21" s="509"/>
      <c r="BF21" s="509"/>
      <c r="BG21" s="509"/>
      <c r="BH21" s="509"/>
      <c r="BI21" s="509"/>
      <c r="BJ21" s="509"/>
      <c r="BK21" s="509"/>
      <c r="BL21" s="509"/>
      <c r="BM21" s="510"/>
      <c r="BN21" s="474"/>
      <c r="BO21" s="475"/>
      <c r="BP21" s="475"/>
      <c r="BQ21" s="475"/>
      <c r="BR21" s="475"/>
      <c r="BS21" s="475"/>
      <c r="BT21" s="475"/>
      <c r="BU21" s="476"/>
      <c r="BV21" s="474"/>
      <c r="BW21" s="475"/>
      <c r="BX21" s="475"/>
      <c r="BY21" s="475"/>
      <c r="BZ21" s="475"/>
      <c r="CA21" s="475"/>
      <c r="CB21" s="475"/>
      <c r="CC21" s="476"/>
      <c r="CD21" s="201"/>
      <c r="CE21" s="584"/>
      <c r="CF21" s="584"/>
      <c r="CG21" s="584"/>
      <c r="CH21" s="584"/>
      <c r="CI21" s="584"/>
      <c r="CJ21" s="584"/>
      <c r="CK21" s="584"/>
      <c r="CL21" s="584"/>
      <c r="CM21" s="584"/>
      <c r="CN21" s="584"/>
      <c r="CO21" s="584"/>
      <c r="CP21" s="584"/>
      <c r="CQ21" s="584"/>
      <c r="CR21" s="584"/>
      <c r="CS21" s="585"/>
      <c r="CT21" s="471"/>
      <c r="CU21" s="472"/>
      <c r="CV21" s="472"/>
      <c r="CW21" s="472"/>
      <c r="CX21" s="472"/>
      <c r="CY21" s="472"/>
      <c r="CZ21" s="472"/>
      <c r="DA21" s="473"/>
      <c r="DB21" s="471"/>
      <c r="DC21" s="472"/>
      <c r="DD21" s="472"/>
      <c r="DE21" s="472"/>
      <c r="DF21" s="472"/>
      <c r="DG21" s="472"/>
      <c r="DH21" s="472"/>
      <c r="DI21" s="473"/>
      <c r="DJ21" s="186"/>
      <c r="DK21" s="186"/>
      <c r="DL21" s="186"/>
      <c r="DM21" s="186"/>
      <c r="DN21" s="186"/>
      <c r="DO21" s="186"/>
    </row>
    <row r="22" spans="1:119" ht="18.75" customHeight="1" thickBot="1" x14ac:dyDescent="0.2">
      <c r="A22" s="187"/>
      <c r="B22" s="611" t="s">
        <v>160</v>
      </c>
      <c r="C22" s="612"/>
      <c r="D22" s="613"/>
      <c r="E22" s="486" t="s">
        <v>1</v>
      </c>
      <c r="F22" s="491"/>
      <c r="G22" s="491"/>
      <c r="H22" s="491"/>
      <c r="I22" s="491"/>
      <c r="J22" s="491"/>
      <c r="K22" s="481"/>
      <c r="L22" s="486" t="s">
        <v>161</v>
      </c>
      <c r="M22" s="491"/>
      <c r="N22" s="491"/>
      <c r="O22" s="491"/>
      <c r="P22" s="481"/>
      <c r="Q22" s="620" t="s">
        <v>162</v>
      </c>
      <c r="R22" s="621"/>
      <c r="S22" s="621"/>
      <c r="T22" s="621"/>
      <c r="U22" s="621"/>
      <c r="V22" s="622"/>
      <c r="W22" s="626" t="s">
        <v>163</v>
      </c>
      <c r="X22" s="612"/>
      <c r="Y22" s="613"/>
      <c r="Z22" s="486" t="s">
        <v>1</v>
      </c>
      <c r="AA22" s="491"/>
      <c r="AB22" s="491"/>
      <c r="AC22" s="491"/>
      <c r="AD22" s="491"/>
      <c r="AE22" s="491"/>
      <c r="AF22" s="491"/>
      <c r="AG22" s="481"/>
      <c r="AH22" s="639" t="s">
        <v>164</v>
      </c>
      <c r="AI22" s="491"/>
      <c r="AJ22" s="491"/>
      <c r="AK22" s="491"/>
      <c r="AL22" s="481"/>
      <c r="AM22" s="639" t="s">
        <v>165</v>
      </c>
      <c r="AN22" s="640"/>
      <c r="AO22" s="640"/>
      <c r="AP22" s="640"/>
      <c r="AQ22" s="640"/>
      <c r="AR22" s="641"/>
      <c r="AS22" s="620" t="s">
        <v>162</v>
      </c>
      <c r="AT22" s="621"/>
      <c r="AU22" s="621"/>
      <c r="AV22" s="621"/>
      <c r="AW22" s="621"/>
      <c r="AX22" s="645"/>
      <c r="AY22" s="647"/>
      <c r="AZ22" s="648"/>
      <c r="BA22" s="648"/>
      <c r="BB22" s="648"/>
      <c r="BC22" s="648"/>
      <c r="BD22" s="648"/>
      <c r="BE22" s="648"/>
      <c r="BF22" s="648"/>
      <c r="BG22" s="648"/>
      <c r="BH22" s="648"/>
      <c r="BI22" s="648"/>
      <c r="BJ22" s="648"/>
      <c r="BK22" s="648"/>
      <c r="BL22" s="648"/>
      <c r="BM22" s="649"/>
      <c r="BN22" s="650"/>
      <c r="BO22" s="651"/>
      <c r="BP22" s="651"/>
      <c r="BQ22" s="651"/>
      <c r="BR22" s="651"/>
      <c r="BS22" s="651"/>
      <c r="BT22" s="651"/>
      <c r="BU22" s="652"/>
      <c r="BV22" s="650"/>
      <c r="BW22" s="651"/>
      <c r="BX22" s="651"/>
      <c r="BY22" s="651"/>
      <c r="BZ22" s="651"/>
      <c r="CA22" s="651"/>
      <c r="CB22" s="651"/>
      <c r="CC22" s="652"/>
      <c r="CD22" s="201"/>
      <c r="CE22" s="584"/>
      <c r="CF22" s="584"/>
      <c r="CG22" s="584"/>
      <c r="CH22" s="584"/>
      <c r="CI22" s="584"/>
      <c r="CJ22" s="584"/>
      <c r="CK22" s="584"/>
      <c r="CL22" s="584"/>
      <c r="CM22" s="584"/>
      <c r="CN22" s="584"/>
      <c r="CO22" s="584"/>
      <c r="CP22" s="584"/>
      <c r="CQ22" s="584"/>
      <c r="CR22" s="584"/>
      <c r="CS22" s="585"/>
      <c r="CT22" s="471"/>
      <c r="CU22" s="472"/>
      <c r="CV22" s="472"/>
      <c r="CW22" s="472"/>
      <c r="CX22" s="472"/>
      <c r="CY22" s="472"/>
      <c r="CZ22" s="472"/>
      <c r="DA22" s="473"/>
      <c r="DB22" s="471"/>
      <c r="DC22" s="472"/>
      <c r="DD22" s="472"/>
      <c r="DE22" s="472"/>
      <c r="DF22" s="472"/>
      <c r="DG22" s="472"/>
      <c r="DH22" s="472"/>
      <c r="DI22" s="473"/>
      <c r="DJ22" s="186"/>
      <c r="DK22" s="186"/>
      <c r="DL22" s="186"/>
      <c r="DM22" s="186"/>
      <c r="DN22" s="186"/>
      <c r="DO22" s="186"/>
    </row>
    <row r="23" spans="1:119" ht="18.75" customHeight="1" x14ac:dyDescent="0.15">
      <c r="A23" s="187"/>
      <c r="B23" s="614"/>
      <c r="C23" s="615"/>
      <c r="D23" s="616"/>
      <c r="E23" s="460"/>
      <c r="F23" s="465"/>
      <c r="G23" s="465"/>
      <c r="H23" s="465"/>
      <c r="I23" s="465"/>
      <c r="J23" s="465"/>
      <c r="K23" s="454"/>
      <c r="L23" s="460"/>
      <c r="M23" s="465"/>
      <c r="N23" s="465"/>
      <c r="O23" s="465"/>
      <c r="P23" s="454"/>
      <c r="Q23" s="623"/>
      <c r="R23" s="624"/>
      <c r="S23" s="624"/>
      <c r="T23" s="624"/>
      <c r="U23" s="624"/>
      <c r="V23" s="625"/>
      <c r="W23" s="627"/>
      <c r="X23" s="615"/>
      <c r="Y23" s="616"/>
      <c r="Z23" s="460"/>
      <c r="AA23" s="465"/>
      <c r="AB23" s="465"/>
      <c r="AC23" s="465"/>
      <c r="AD23" s="465"/>
      <c r="AE23" s="465"/>
      <c r="AF23" s="465"/>
      <c r="AG23" s="454"/>
      <c r="AH23" s="460"/>
      <c r="AI23" s="465"/>
      <c r="AJ23" s="465"/>
      <c r="AK23" s="465"/>
      <c r="AL23" s="454"/>
      <c r="AM23" s="642"/>
      <c r="AN23" s="643"/>
      <c r="AO23" s="643"/>
      <c r="AP23" s="643"/>
      <c r="AQ23" s="643"/>
      <c r="AR23" s="644"/>
      <c r="AS23" s="623"/>
      <c r="AT23" s="624"/>
      <c r="AU23" s="624"/>
      <c r="AV23" s="624"/>
      <c r="AW23" s="624"/>
      <c r="AX23" s="646"/>
      <c r="AY23" s="434" t="s">
        <v>166</v>
      </c>
      <c r="AZ23" s="435"/>
      <c r="BA23" s="435"/>
      <c r="BB23" s="435"/>
      <c r="BC23" s="435"/>
      <c r="BD23" s="435"/>
      <c r="BE23" s="435"/>
      <c r="BF23" s="435"/>
      <c r="BG23" s="435"/>
      <c r="BH23" s="435"/>
      <c r="BI23" s="435"/>
      <c r="BJ23" s="435"/>
      <c r="BK23" s="435"/>
      <c r="BL23" s="435"/>
      <c r="BM23" s="436"/>
      <c r="BN23" s="474">
        <v>3045692</v>
      </c>
      <c r="BO23" s="475"/>
      <c r="BP23" s="475"/>
      <c r="BQ23" s="475"/>
      <c r="BR23" s="475"/>
      <c r="BS23" s="475"/>
      <c r="BT23" s="475"/>
      <c r="BU23" s="476"/>
      <c r="BV23" s="474">
        <v>3145889</v>
      </c>
      <c r="BW23" s="475"/>
      <c r="BX23" s="475"/>
      <c r="BY23" s="475"/>
      <c r="BZ23" s="475"/>
      <c r="CA23" s="475"/>
      <c r="CB23" s="475"/>
      <c r="CC23" s="476"/>
      <c r="CD23" s="201"/>
      <c r="CE23" s="584"/>
      <c r="CF23" s="584"/>
      <c r="CG23" s="584"/>
      <c r="CH23" s="584"/>
      <c r="CI23" s="584"/>
      <c r="CJ23" s="584"/>
      <c r="CK23" s="584"/>
      <c r="CL23" s="584"/>
      <c r="CM23" s="584"/>
      <c r="CN23" s="584"/>
      <c r="CO23" s="584"/>
      <c r="CP23" s="584"/>
      <c r="CQ23" s="584"/>
      <c r="CR23" s="584"/>
      <c r="CS23" s="585"/>
      <c r="CT23" s="471"/>
      <c r="CU23" s="472"/>
      <c r="CV23" s="472"/>
      <c r="CW23" s="472"/>
      <c r="CX23" s="472"/>
      <c r="CY23" s="472"/>
      <c r="CZ23" s="472"/>
      <c r="DA23" s="473"/>
      <c r="DB23" s="471"/>
      <c r="DC23" s="472"/>
      <c r="DD23" s="472"/>
      <c r="DE23" s="472"/>
      <c r="DF23" s="472"/>
      <c r="DG23" s="472"/>
      <c r="DH23" s="472"/>
      <c r="DI23" s="473"/>
      <c r="DJ23" s="186"/>
      <c r="DK23" s="186"/>
      <c r="DL23" s="186"/>
      <c r="DM23" s="186"/>
      <c r="DN23" s="186"/>
      <c r="DO23" s="186"/>
    </row>
    <row r="24" spans="1:119" ht="18.75" customHeight="1" thickBot="1" x14ac:dyDescent="0.2">
      <c r="A24" s="187"/>
      <c r="B24" s="614"/>
      <c r="C24" s="615"/>
      <c r="D24" s="616"/>
      <c r="E24" s="524" t="s">
        <v>167</v>
      </c>
      <c r="F24" s="504"/>
      <c r="G24" s="504"/>
      <c r="H24" s="504"/>
      <c r="I24" s="504"/>
      <c r="J24" s="504"/>
      <c r="K24" s="505"/>
      <c r="L24" s="525">
        <v>1</v>
      </c>
      <c r="M24" s="526"/>
      <c r="N24" s="526"/>
      <c r="O24" s="526"/>
      <c r="P24" s="568"/>
      <c r="Q24" s="525">
        <v>6550</v>
      </c>
      <c r="R24" s="526"/>
      <c r="S24" s="526"/>
      <c r="T24" s="526"/>
      <c r="U24" s="526"/>
      <c r="V24" s="568"/>
      <c r="W24" s="627"/>
      <c r="X24" s="615"/>
      <c r="Y24" s="616"/>
      <c r="Z24" s="524" t="s">
        <v>168</v>
      </c>
      <c r="AA24" s="504"/>
      <c r="AB24" s="504"/>
      <c r="AC24" s="504"/>
      <c r="AD24" s="504"/>
      <c r="AE24" s="504"/>
      <c r="AF24" s="504"/>
      <c r="AG24" s="505"/>
      <c r="AH24" s="525">
        <v>37</v>
      </c>
      <c r="AI24" s="526"/>
      <c r="AJ24" s="526"/>
      <c r="AK24" s="526"/>
      <c r="AL24" s="568"/>
      <c r="AM24" s="525">
        <v>111000</v>
      </c>
      <c r="AN24" s="526"/>
      <c r="AO24" s="526"/>
      <c r="AP24" s="526"/>
      <c r="AQ24" s="526"/>
      <c r="AR24" s="568"/>
      <c r="AS24" s="525">
        <v>3000</v>
      </c>
      <c r="AT24" s="526"/>
      <c r="AU24" s="526"/>
      <c r="AV24" s="526"/>
      <c r="AW24" s="526"/>
      <c r="AX24" s="527"/>
      <c r="AY24" s="647" t="s">
        <v>169</v>
      </c>
      <c r="AZ24" s="648"/>
      <c r="BA24" s="648"/>
      <c r="BB24" s="648"/>
      <c r="BC24" s="648"/>
      <c r="BD24" s="648"/>
      <c r="BE24" s="648"/>
      <c r="BF24" s="648"/>
      <c r="BG24" s="648"/>
      <c r="BH24" s="648"/>
      <c r="BI24" s="648"/>
      <c r="BJ24" s="648"/>
      <c r="BK24" s="648"/>
      <c r="BL24" s="648"/>
      <c r="BM24" s="649"/>
      <c r="BN24" s="474">
        <v>2560836</v>
      </c>
      <c r="BO24" s="475"/>
      <c r="BP24" s="475"/>
      <c r="BQ24" s="475"/>
      <c r="BR24" s="475"/>
      <c r="BS24" s="475"/>
      <c r="BT24" s="475"/>
      <c r="BU24" s="476"/>
      <c r="BV24" s="474">
        <v>2618081</v>
      </c>
      <c r="BW24" s="475"/>
      <c r="BX24" s="475"/>
      <c r="BY24" s="475"/>
      <c r="BZ24" s="475"/>
      <c r="CA24" s="475"/>
      <c r="CB24" s="475"/>
      <c r="CC24" s="476"/>
      <c r="CD24" s="201"/>
      <c r="CE24" s="584"/>
      <c r="CF24" s="584"/>
      <c r="CG24" s="584"/>
      <c r="CH24" s="584"/>
      <c r="CI24" s="584"/>
      <c r="CJ24" s="584"/>
      <c r="CK24" s="584"/>
      <c r="CL24" s="584"/>
      <c r="CM24" s="584"/>
      <c r="CN24" s="584"/>
      <c r="CO24" s="584"/>
      <c r="CP24" s="584"/>
      <c r="CQ24" s="584"/>
      <c r="CR24" s="584"/>
      <c r="CS24" s="585"/>
      <c r="CT24" s="471"/>
      <c r="CU24" s="472"/>
      <c r="CV24" s="472"/>
      <c r="CW24" s="472"/>
      <c r="CX24" s="472"/>
      <c r="CY24" s="472"/>
      <c r="CZ24" s="472"/>
      <c r="DA24" s="473"/>
      <c r="DB24" s="471"/>
      <c r="DC24" s="472"/>
      <c r="DD24" s="472"/>
      <c r="DE24" s="472"/>
      <c r="DF24" s="472"/>
      <c r="DG24" s="472"/>
      <c r="DH24" s="472"/>
      <c r="DI24" s="473"/>
      <c r="DJ24" s="186"/>
      <c r="DK24" s="186"/>
      <c r="DL24" s="186"/>
      <c r="DM24" s="186"/>
      <c r="DN24" s="186"/>
      <c r="DO24" s="186"/>
    </row>
    <row r="25" spans="1:119" s="186" customFormat="1" ht="18.75" customHeight="1" x14ac:dyDescent="0.15">
      <c r="A25" s="187"/>
      <c r="B25" s="614"/>
      <c r="C25" s="615"/>
      <c r="D25" s="616"/>
      <c r="E25" s="524" t="s">
        <v>170</v>
      </c>
      <c r="F25" s="504"/>
      <c r="G25" s="504"/>
      <c r="H25" s="504"/>
      <c r="I25" s="504"/>
      <c r="J25" s="504"/>
      <c r="K25" s="505"/>
      <c r="L25" s="525">
        <v>1</v>
      </c>
      <c r="M25" s="526"/>
      <c r="N25" s="526"/>
      <c r="O25" s="526"/>
      <c r="P25" s="568"/>
      <c r="Q25" s="525">
        <v>5490</v>
      </c>
      <c r="R25" s="526"/>
      <c r="S25" s="526"/>
      <c r="T25" s="526"/>
      <c r="U25" s="526"/>
      <c r="V25" s="568"/>
      <c r="W25" s="627"/>
      <c r="X25" s="615"/>
      <c r="Y25" s="616"/>
      <c r="Z25" s="524" t="s">
        <v>171</v>
      </c>
      <c r="AA25" s="504"/>
      <c r="AB25" s="504"/>
      <c r="AC25" s="504"/>
      <c r="AD25" s="504"/>
      <c r="AE25" s="504"/>
      <c r="AF25" s="504"/>
      <c r="AG25" s="505"/>
      <c r="AH25" s="525" t="s">
        <v>127</v>
      </c>
      <c r="AI25" s="526"/>
      <c r="AJ25" s="526"/>
      <c r="AK25" s="526"/>
      <c r="AL25" s="568"/>
      <c r="AM25" s="525" t="s">
        <v>172</v>
      </c>
      <c r="AN25" s="526"/>
      <c r="AO25" s="526"/>
      <c r="AP25" s="526"/>
      <c r="AQ25" s="526"/>
      <c r="AR25" s="568"/>
      <c r="AS25" s="525" t="s">
        <v>173</v>
      </c>
      <c r="AT25" s="526"/>
      <c r="AU25" s="526"/>
      <c r="AV25" s="526"/>
      <c r="AW25" s="526"/>
      <c r="AX25" s="527"/>
      <c r="AY25" s="434" t="s">
        <v>174</v>
      </c>
      <c r="AZ25" s="435"/>
      <c r="BA25" s="435"/>
      <c r="BB25" s="435"/>
      <c r="BC25" s="435"/>
      <c r="BD25" s="435"/>
      <c r="BE25" s="435"/>
      <c r="BF25" s="435"/>
      <c r="BG25" s="435"/>
      <c r="BH25" s="435"/>
      <c r="BI25" s="435"/>
      <c r="BJ25" s="435"/>
      <c r="BK25" s="435"/>
      <c r="BL25" s="435"/>
      <c r="BM25" s="436"/>
      <c r="BN25" s="437" t="s">
        <v>127</v>
      </c>
      <c r="BO25" s="438"/>
      <c r="BP25" s="438"/>
      <c r="BQ25" s="438"/>
      <c r="BR25" s="438"/>
      <c r="BS25" s="438"/>
      <c r="BT25" s="438"/>
      <c r="BU25" s="439"/>
      <c r="BV25" s="437" t="s">
        <v>173</v>
      </c>
      <c r="BW25" s="438"/>
      <c r="BX25" s="438"/>
      <c r="BY25" s="438"/>
      <c r="BZ25" s="438"/>
      <c r="CA25" s="438"/>
      <c r="CB25" s="438"/>
      <c r="CC25" s="439"/>
      <c r="CD25" s="201"/>
      <c r="CE25" s="584"/>
      <c r="CF25" s="584"/>
      <c r="CG25" s="584"/>
      <c r="CH25" s="584"/>
      <c r="CI25" s="584"/>
      <c r="CJ25" s="584"/>
      <c r="CK25" s="584"/>
      <c r="CL25" s="584"/>
      <c r="CM25" s="584"/>
      <c r="CN25" s="584"/>
      <c r="CO25" s="584"/>
      <c r="CP25" s="584"/>
      <c r="CQ25" s="584"/>
      <c r="CR25" s="584"/>
      <c r="CS25" s="585"/>
      <c r="CT25" s="471"/>
      <c r="CU25" s="472"/>
      <c r="CV25" s="472"/>
      <c r="CW25" s="472"/>
      <c r="CX25" s="472"/>
      <c r="CY25" s="472"/>
      <c r="CZ25" s="472"/>
      <c r="DA25" s="473"/>
      <c r="DB25" s="471"/>
      <c r="DC25" s="472"/>
      <c r="DD25" s="472"/>
      <c r="DE25" s="472"/>
      <c r="DF25" s="472"/>
      <c r="DG25" s="472"/>
      <c r="DH25" s="472"/>
      <c r="DI25" s="473"/>
    </row>
    <row r="26" spans="1:119" s="186" customFormat="1" ht="18.75" customHeight="1" x14ac:dyDescent="0.15">
      <c r="A26" s="187"/>
      <c r="B26" s="614"/>
      <c r="C26" s="615"/>
      <c r="D26" s="616"/>
      <c r="E26" s="524" t="s">
        <v>175</v>
      </c>
      <c r="F26" s="504"/>
      <c r="G26" s="504"/>
      <c r="H26" s="504"/>
      <c r="I26" s="504"/>
      <c r="J26" s="504"/>
      <c r="K26" s="505"/>
      <c r="L26" s="525">
        <v>1</v>
      </c>
      <c r="M26" s="526"/>
      <c r="N26" s="526"/>
      <c r="O26" s="526"/>
      <c r="P26" s="568"/>
      <c r="Q26" s="525">
        <v>5090</v>
      </c>
      <c r="R26" s="526"/>
      <c r="S26" s="526"/>
      <c r="T26" s="526"/>
      <c r="U26" s="526"/>
      <c r="V26" s="568"/>
      <c r="W26" s="627"/>
      <c r="X26" s="615"/>
      <c r="Y26" s="616"/>
      <c r="Z26" s="524" t="s">
        <v>176</v>
      </c>
      <c r="AA26" s="637"/>
      <c r="AB26" s="637"/>
      <c r="AC26" s="637"/>
      <c r="AD26" s="637"/>
      <c r="AE26" s="637"/>
      <c r="AF26" s="637"/>
      <c r="AG26" s="638"/>
      <c r="AH26" s="525" t="s">
        <v>127</v>
      </c>
      <c r="AI26" s="526"/>
      <c r="AJ26" s="526"/>
      <c r="AK26" s="526"/>
      <c r="AL26" s="568"/>
      <c r="AM26" s="525" t="s">
        <v>127</v>
      </c>
      <c r="AN26" s="526"/>
      <c r="AO26" s="526"/>
      <c r="AP26" s="526"/>
      <c r="AQ26" s="526"/>
      <c r="AR26" s="568"/>
      <c r="AS26" s="525" t="s">
        <v>127</v>
      </c>
      <c r="AT26" s="526"/>
      <c r="AU26" s="526"/>
      <c r="AV26" s="526"/>
      <c r="AW26" s="526"/>
      <c r="AX26" s="527"/>
      <c r="AY26" s="477" t="s">
        <v>177</v>
      </c>
      <c r="AZ26" s="478"/>
      <c r="BA26" s="478"/>
      <c r="BB26" s="478"/>
      <c r="BC26" s="478"/>
      <c r="BD26" s="478"/>
      <c r="BE26" s="478"/>
      <c r="BF26" s="478"/>
      <c r="BG26" s="478"/>
      <c r="BH26" s="478"/>
      <c r="BI26" s="478"/>
      <c r="BJ26" s="478"/>
      <c r="BK26" s="478"/>
      <c r="BL26" s="478"/>
      <c r="BM26" s="479"/>
      <c r="BN26" s="474" t="s">
        <v>172</v>
      </c>
      <c r="BO26" s="475"/>
      <c r="BP26" s="475"/>
      <c r="BQ26" s="475"/>
      <c r="BR26" s="475"/>
      <c r="BS26" s="475"/>
      <c r="BT26" s="475"/>
      <c r="BU26" s="476"/>
      <c r="BV26" s="474" t="s">
        <v>127</v>
      </c>
      <c r="BW26" s="475"/>
      <c r="BX26" s="475"/>
      <c r="BY26" s="475"/>
      <c r="BZ26" s="475"/>
      <c r="CA26" s="475"/>
      <c r="CB26" s="475"/>
      <c r="CC26" s="476"/>
      <c r="CD26" s="201"/>
      <c r="CE26" s="584"/>
      <c r="CF26" s="584"/>
      <c r="CG26" s="584"/>
      <c r="CH26" s="584"/>
      <c r="CI26" s="584"/>
      <c r="CJ26" s="584"/>
      <c r="CK26" s="584"/>
      <c r="CL26" s="584"/>
      <c r="CM26" s="584"/>
      <c r="CN26" s="584"/>
      <c r="CO26" s="584"/>
      <c r="CP26" s="584"/>
      <c r="CQ26" s="584"/>
      <c r="CR26" s="584"/>
      <c r="CS26" s="585"/>
      <c r="CT26" s="471"/>
      <c r="CU26" s="472"/>
      <c r="CV26" s="472"/>
      <c r="CW26" s="472"/>
      <c r="CX26" s="472"/>
      <c r="CY26" s="472"/>
      <c r="CZ26" s="472"/>
      <c r="DA26" s="473"/>
      <c r="DB26" s="471"/>
      <c r="DC26" s="472"/>
      <c r="DD26" s="472"/>
      <c r="DE26" s="472"/>
      <c r="DF26" s="472"/>
      <c r="DG26" s="472"/>
      <c r="DH26" s="472"/>
      <c r="DI26" s="473"/>
    </row>
    <row r="27" spans="1:119" ht="18.75" customHeight="1" thickBot="1" x14ac:dyDescent="0.2">
      <c r="A27" s="187"/>
      <c r="B27" s="614"/>
      <c r="C27" s="615"/>
      <c r="D27" s="616"/>
      <c r="E27" s="524" t="s">
        <v>178</v>
      </c>
      <c r="F27" s="504"/>
      <c r="G27" s="504"/>
      <c r="H27" s="504"/>
      <c r="I27" s="504"/>
      <c r="J27" s="504"/>
      <c r="K27" s="505"/>
      <c r="L27" s="525">
        <v>1</v>
      </c>
      <c r="M27" s="526"/>
      <c r="N27" s="526"/>
      <c r="O27" s="526"/>
      <c r="P27" s="568"/>
      <c r="Q27" s="525">
        <v>2299</v>
      </c>
      <c r="R27" s="526"/>
      <c r="S27" s="526"/>
      <c r="T27" s="526"/>
      <c r="U27" s="526"/>
      <c r="V27" s="568"/>
      <c r="W27" s="627"/>
      <c r="X27" s="615"/>
      <c r="Y27" s="616"/>
      <c r="Z27" s="524" t="s">
        <v>179</v>
      </c>
      <c r="AA27" s="504"/>
      <c r="AB27" s="504"/>
      <c r="AC27" s="504"/>
      <c r="AD27" s="504"/>
      <c r="AE27" s="504"/>
      <c r="AF27" s="504"/>
      <c r="AG27" s="505"/>
      <c r="AH27" s="525" t="s">
        <v>172</v>
      </c>
      <c r="AI27" s="526"/>
      <c r="AJ27" s="526"/>
      <c r="AK27" s="526"/>
      <c r="AL27" s="568"/>
      <c r="AM27" s="525" t="s">
        <v>127</v>
      </c>
      <c r="AN27" s="526"/>
      <c r="AO27" s="526"/>
      <c r="AP27" s="526"/>
      <c r="AQ27" s="526"/>
      <c r="AR27" s="568"/>
      <c r="AS27" s="525" t="s">
        <v>127</v>
      </c>
      <c r="AT27" s="526"/>
      <c r="AU27" s="526"/>
      <c r="AV27" s="526"/>
      <c r="AW27" s="526"/>
      <c r="AX27" s="527"/>
      <c r="AY27" s="569" t="s">
        <v>180</v>
      </c>
      <c r="AZ27" s="570"/>
      <c r="BA27" s="570"/>
      <c r="BB27" s="570"/>
      <c r="BC27" s="570"/>
      <c r="BD27" s="570"/>
      <c r="BE27" s="570"/>
      <c r="BF27" s="570"/>
      <c r="BG27" s="570"/>
      <c r="BH27" s="570"/>
      <c r="BI27" s="570"/>
      <c r="BJ27" s="570"/>
      <c r="BK27" s="570"/>
      <c r="BL27" s="570"/>
      <c r="BM27" s="571"/>
      <c r="BN27" s="650" t="s">
        <v>173</v>
      </c>
      <c r="BO27" s="651"/>
      <c r="BP27" s="651"/>
      <c r="BQ27" s="651"/>
      <c r="BR27" s="651"/>
      <c r="BS27" s="651"/>
      <c r="BT27" s="651"/>
      <c r="BU27" s="652"/>
      <c r="BV27" s="650" t="s">
        <v>127</v>
      </c>
      <c r="BW27" s="651"/>
      <c r="BX27" s="651"/>
      <c r="BY27" s="651"/>
      <c r="BZ27" s="651"/>
      <c r="CA27" s="651"/>
      <c r="CB27" s="651"/>
      <c r="CC27" s="652"/>
      <c r="CD27" s="203"/>
      <c r="CE27" s="584"/>
      <c r="CF27" s="584"/>
      <c r="CG27" s="584"/>
      <c r="CH27" s="584"/>
      <c r="CI27" s="584"/>
      <c r="CJ27" s="584"/>
      <c r="CK27" s="584"/>
      <c r="CL27" s="584"/>
      <c r="CM27" s="584"/>
      <c r="CN27" s="584"/>
      <c r="CO27" s="584"/>
      <c r="CP27" s="584"/>
      <c r="CQ27" s="584"/>
      <c r="CR27" s="584"/>
      <c r="CS27" s="585"/>
      <c r="CT27" s="471"/>
      <c r="CU27" s="472"/>
      <c r="CV27" s="472"/>
      <c r="CW27" s="472"/>
      <c r="CX27" s="472"/>
      <c r="CY27" s="472"/>
      <c r="CZ27" s="472"/>
      <c r="DA27" s="473"/>
      <c r="DB27" s="471"/>
      <c r="DC27" s="472"/>
      <c r="DD27" s="472"/>
      <c r="DE27" s="472"/>
      <c r="DF27" s="472"/>
      <c r="DG27" s="472"/>
      <c r="DH27" s="472"/>
      <c r="DI27" s="473"/>
      <c r="DJ27" s="186"/>
      <c r="DK27" s="186"/>
      <c r="DL27" s="186"/>
      <c r="DM27" s="186"/>
      <c r="DN27" s="186"/>
      <c r="DO27" s="186"/>
    </row>
    <row r="28" spans="1:119" ht="18.75" customHeight="1" x14ac:dyDescent="0.15">
      <c r="A28" s="187"/>
      <c r="B28" s="614"/>
      <c r="C28" s="615"/>
      <c r="D28" s="616"/>
      <c r="E28" s="524" t="s">
        <v>181</v>
      </c>
      <c r="F28" s="504"/>
      <c r="G28" s="504"/>
      <c r="H28" s="504"/>
      <c r="I28" s="504"/>
      <c r="J28" s="504"/>
      <c r="K28" s="505"/>
      <c r="L28" s="525">
        <v>1</v>
      </c>
      <c r="M28" s="526"/>
      <c r="N28" s="526"/>
      <c r="O28" s="526"/>
      <c r="P28" s="568"/>
      <c r="Q28" s="525">
        <v>1948</v>
      </c>
      <c r="R28" s="526"/>
      <c r="S28" s="526"/>
      <c r="T28" s="526"/>
      <c r="U28" s="526"/>
      <c r="V28" s="568"/>
      <c r="W28" s="627"/>
      <c r="X28" s="615"/>
      <c r="Y28" s="616"/>
      <c r="Z28" s="524" t="s">
        <v>182</v>
      </c>
      <c r="AA28" s="504"/>
      <c r="AB28" s="504"/>
      <c r="AC28" s="504"/>
      <c r="AD28" s="504"/>
      <c r="AE28" s="504"/>
      <c r="AF28" s="504"/>
      <c r="AG28" s="505"/>
      <c r="AH28" s="525" t="s">
        <v>127</v>
      </c>
      <c r="AI28" s="526"/>
      <c r="AJ28" s="526"/>
      <c r="AK28" s="526"/>
      <c r="AL28" s="568"/>
      <c r="AM28" s="525" t="s">
        <v>173</v>
      </c>
      <c r="AN28" s="526"/>
      <c r="AO28" s="526"/>
      <c r="AP28" s="526"/>
      <c r="AQ28" s="526"/>
      <c r="AR28" s="568"/>
      <c r="AS28" s="525" t="s">
        <v>172</v>
      </c>
      <c r="AT28" s="526"/>
      <c r="AU28" s="526"/>
      <c r="AV28" s="526"/>
      <c r="AW28" s="526"/>
      <c r="AX28" s="527"/>
      <c r="AY28" s="653" t="s">
        <v>183</v>
      </c>
      <c r="AZ28" s="654"/>
      <c r="BA28" s="654"/>
      <c r="BB28" s="655"/>
      <c r="BC28" s="434" t="s">
        <v>47</v>
      </c>
      <c r="BD28" s="435"/>
      <c r="BE28" s="435"/>
      <c r="BF28" s="435"/>
      <c r="BG28" s="435"/>
      <c r="BH28" s="435"/>
      <c r="BI28" s="435"/>
      <c r="BJ28" s="435"/>
      <c r="BK28" s="435"/>
      <c r="BL28" s="435"/>
      <c r="BM28" s="436"/>
      <c r="BN28" s="437">
        <v>405311</v>
      </c>
      <c r="BO28" s="438"/>
      <c r="BP28" s="438"/>
      <c r="BQ28" s="438"/>
      <c r="BR28" s="438"/>
      <c r="BS28" s="438"/>
      <c r="BT28" s="438"/>
      <c r="BU28" s="439"/>
      <c r="BV28" s="437">
        <v>400289</v>
      </c>
      <c r="BW28" s="438"/>
      <c r="BX28" s="438"/>
      <c r="BY28" s="438"/>
      <c r="BZ28" s="438"/>
      <c r="CA28" s="438"/>
      <c r="CB28" s="438"/>
      <c r="CC28" s="439"/>
      <c r="CD28" s="201"/>
      <c r="CE28" s="584"/>
      <c r="CF28" s="584"/>
      <c r="CG28" s="584"/>
      <c r="CH28" s="584"/>
      <c r="CI28" s="584"/>
      <c r="CJ28" s="584"/>
      <c r="CK28" s="584"/>
      <c r="CL28" s="584"/>
      <c r="CM28" s="584"/>
      <c r="CN28" s="584"/>
      <c r="CO28" s="584"/>
      <c r="CP28" s="584"/>
      <c r="CQ28" s="584"/>
      <c r="CR28" s="584"/>
      <c r="CS28" s="585"/>
      <c r="CT28" s="471"/>
      <c r="CU28" s="472"/>
      <c r="CV28" s="472"/>
      <c r="CW28" s="472"/>
      <c r="CX28" s="472"/>
      <c r="CY28" s="472"/>
      <c r="CZ28" s="472"/>
      <c r="DA28" s="473"/>
      <c r="DB28" s="471"/>
      <c r="DC28" s="472"/>
      <c r="DD28" s="472"/>
      <c r="DE28" s="472"/>
      <c r="DF28" s="472"/>
      <c r="DG28" s="472"/>
      <c r="DH28" s="472"/>
      <c r="DI28" s="473"/>
      <c r="DJ28" s="186"/>
      <c r="DK28" s="186"/>
      <c r="DL28" s="186"/>
      <c r="DM28" s="186"/>
      <c r="DN28" s="186"/>
      <c r="DO28" s="186"/>
    </row>
    <row r="29" spans="1:119" ht="18.75" customHeight="1" x14ac:dyDescent="0.15">
      <c r="A29" s="187"/>
      <c r="B29" s="614"/>
      <c r="C29" s="615"/>
      <c r="D29" s="616"/>
      <c r="E29" s="524" t="s">
        <v>184</v>
      </c>
      <c r="F29" s="504"/>
      <c r="G29" s="504"/>
      <c r="H29" s="504"/>
      <c r="I29" s="504"/>
      <c r="J29" s="504"/>
      <c r="K29" s="505"/>
      <c r="L29" s="525">
        <v>6</v>
      </c>
      <c r="M29" s="526"/>
      <c r="N29" s="526"/>
      <c r="O29" s="526"/>
      <c r="P29" s="568"/>
      <c r="Q29" s="525">
        <v>1824</v>
      </c>
      <c r="R29" s="526"/>
      <c r="S29" s="526"/>
      <c r="T29" s="526"/>
      <c r="U29" s="526"/>
      <c r="V29" s="568"/>
      <c r="W29" s="628"/>
      <c r="X29" s="629"/>
      <c r="Y29" s="630"/>
      <c r="Z29" s="524" t="s">
        <v>185</v>
      </c>
      <c r="AA29" s="504"/>
      <c r="AB29" s="504"/>
      <c r="AC29" s="504"/>
      <c r="AD29" s="504"/>
      <c r="AE29" s="504"/>
      <c r="AF29" s="504"/>
      <c r="AG29" s="505"/>
      <c r="AH29" s="525">
        <v>37</v>
      </c>
      <c r="AI29" s="526"/>
      <c r="AJ29" s="526"/>
      <c r="AK29" s="526"/>
      <c r="AL29" s="568"/>
      <c r="AM29" s="525">
        <v>111000</v>
      </c>
      <c r="AN29" s="526"/>
      <c r="AO29" s="526"/>
      <c r="AP29" s="526"/>
      <c r="AQ29" s="526"/>
      <c r="AR29" s="568"/>
      <c r="AS29" s="525">
        <v>3000</v>
      </c>
      <c r="AT29" s="526"/>
      <c r="AU29" s="526"/>
      <c r="AV29" s="526"/>
      <c r="AW29" s="526"/>
      <c r="AX29" s="527"/>
      <c r="AY29" s="656"/>
      <c r="AZ29" s="657"/>
      <c r="BA29" s="657"/>
      <c r="BB29" s="658"/>
      <c r="BC29" s="508" t="s">
        <v>186</v>
      </c>
      <c r="BD29" s="509"/>
      <c r="BE29" s="509"/>
      <c r="BF29" s="509"/>
      <c r="BG29" s="509"/>
      <c r="BH29" s="509"/>
      <c r="BI29" s="509"/>
      <c r="BJ29" s="509"/>
      <c r="BK29" s="509"/>
      <c r="BL29" s="509"/>
      <c r="BM29" s="510"/>
      <c r="BN29" s="474">
        <v>94</v>
      </c>
      <c r="BO29" s="475"/>
      <c r="BP29" s="475"/>
      <c r="BQ29" s="475"/>
      <c r="BR29" s="475"/>
      <c r="BS29" s="475"/>
      <c r="BT29" s="475"/>
      <c r="BU29" s="476"/>
      <c r="BV29" s="474">
        <v>94</v>
      </c>
      <c r="BW29" s="475"/>
      <c r="BX29" s="475"/>
      <c r="BY29" s="475"/>
      <c r="BZ29" s="475"/>
      <c r="CA29" s="475"/>
      <c r="CB29" s="475"/>
      <c r="CC29" s="476"/>
      <c r="CD29" s="203"/>
      <c r="CE29" s="584"/>
      <c r="CF29" s="584"/>
      <c r="CG29" s="584"/>
      <c r="CH29" s="584"/>
      <c r="CI29" s="584"/>
      <c r="CJ29" s="584"/>
      <c r="CK29" s="584"/>
      <c r="CL29" s="584"/>
      <c r="CM29" s="584"/>
      <c r="CN29" s="584"/>
      <c r="CO29" s="584"/>
      <c r="CP29" s="584"/>
      <c r="CQ29" s="584"/>
      <c r="CR29" s="584"/>
      <c r="CS29" s="585"/>
      <c r="CT29" s="471"/>
      <c r="CU29" s="472"/>
      <c r="CV29" s="472"/>
      <c r="CW29" s="472"/>
      <c r="CX29" s="472"/>
      <c r="CY29" s="472"/>
      <c r="CZ29" s="472"/>
      <c r="DA29" s="473"/>
      <c r="DB29" s="471"/>
      <c r="DC29" s="472"/>
      <c r="DD29" s="472"/>
      <c r="DE29" s="472"/>
      <c r="DF29" s="472"/>
      <c r="DG29" s="472"/>
      <c r="DH29" s="472"/>
      <c r="DI29" s="473"/>
      <c r="DJ29" s="186"/>
      <c r="DK29" s="186"/>
      <c r="DL29" s="186"/>
      <c r="DM29" s="186"/>
      <c r="DN29" s="186"/>
      <c r="DO29" s="186"/>
    </row>
    <row r="30" spans="1:119" ht="18.75" customHeight="1" thickBot="1" x14ac:dyDescent="0.2">
      <c r="A30" s="187"/>
      <c r="B30" s="617"/>
      <c r="C30" s="618"/>
      <c r="D30" s="619"/>
      <c r="E30" s="528"/>
      <c r="F30" s="529"/>
      <c r="G30" s="529"/>
      <c r="H30" s="529"/>
      <c r="I30" s="529"/>
      <c r="J30" s="529"/>
      <c r="K30" s="530"/>
      <c r="L30" s="631"/>
      <c r="M30" s="632"/>
      <c r="N30" s="632"/>
      <c r="O30" s="632"/>
      <c r="P30" s="633"/>
      <c r="Q30" s="631"/>
      <c r="R30" s="632"/>
      <c r="S30" s="632"/>
      <c r="T30" s="632"/>
      <c r="U30" s="632"/>
      <c r="V30" s="633"/>
      <c r="W30" s="634" t="s">
        <v>187</v>
      </c>
      <c r="X30" s="635"/>
      <c r="Y30" s="635"/>
      <c r="Z30" s="635"/>
      <c r="AA30" s="635"/>
      <c r="AB30" s="635"/>
      <c r="AC30" s="635"/>
      <c r="AD30" s="635"/>
      <c r="AE30" s="635"/>
      <c r="AF30" s="635"/>
      <c r="AG30" s="636"/>
      <c r="AH30" s="593">
        <v>94.3</v>
      </c>
      <c r="AI30" s="594"/>
      <c r="AJ30" s="594"/>
      <c r="AK30" s="594"/>
      <c r="AL30" s="594"/>
      <c r="AM30" s="594"/>
      <c r="AN30" s="594"/>
      <c r="AO30" s="594"/>
      <c r="AP30" s="594"/>
      <c r="AQ30" s="594"/>
      <c r="AR30" s="594"/>
      <c r="AS30" s="594"/>
      <c r="AT30" s="594"/>
      <c r="AU30" s="594"/>
      <c r="AV30" s="594"/>
      <c r="AW30" s="594"/>
      <c r="AX30" s="596"/>
      <c r="AY30" s="659"/>
      <c r="AZ30" s="660"/>
      <c r="BA30" s="660"/>
      <c r="BB30" s="661"/>
      <c r="BC30" s="647" t="s">
        <v>49</v>
      </c>
      <c r="BD30" s="648"/>
      <c r="BE30" s="648"/>
      <c r="BF30" s="648"/>
      <c r="BG30" s="648"/>
      <c r="BH30" s="648"/>
      <c r="BI30" s="648"/>
      <c r="BJ30" s="648"/>
      <c r="BK30" s="648"/>
      <c r="BL30" s="648"/>
      <c r="BM30" s="649"/>
      <c r="BN30" s="650">
        <v>1056903</v>
      </c>
      <c r="BO30" s="651"/>
      <c r="BP30" s="651"/>
      <c r="BQ30" s="651"/>
      <c r="BR30" s="651"/>
      <c r="BS30" s="651"/>
      <c r="BT30" s="651"/>
      <c r="BU30" s="652"/>
      <c r="BV30" s="650">
        <v>1198607</v>
      </c>
      <c r="BW30" s="651"/>
      <c r="BX30" s="651"/>
      <c r="BY30" s="651"/>
      <c r="BZ30" s="651"/>
      <c r="CA30" s="651"/>
      <c r="CB30" s="651"/>
      <c r="CC30" s="65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8" t="s">
        <v>194</v>
      </c>
      <c r="D33" s="498"/>
      <c r="E33" s="463" t="s">
        <v>195</v>
      </c>
      <c r="F33" s="463"/>
      <c r="G33" s="463"/>
      <c r="H33" s="463"/>
      <c r="I33" s="463"/>
      <c r="J33" s="463"/>
      <c r="K33" s="463"/>
      <c r="L33" s="463"/>
      <c r="M33" s="463"/>
      <c r="N33" s="463"/>
      <c r="O33" s="463"/>
      <c r="P33" s="463"/>
      <c r="Q33" s="463"/>
      <c r="R33" s="463"/>
      <c r="S33" s="463"/>
      <c r="T33" s="216"/>
      <c r="U33" s="498" t="s">
        <v>194</v>
      </c>
      <c r="V33" s="498"/>
      <c r="W33" s="463" t="s">
        <v>196</v>
      </c>
      <c r="X33" s="463"/>
      <c r="Y33" s="463"/>
      <c r="Z33" s="463"/>
      <c r="AA33" s="463"/>
      <c r="AB33" s="463"/>
      <c r="AC33" s="463"/>
      <c r="AD33" s="463"/>
      <c r="AE33" s="463"/>
      <c r="AF33" s="463"/>
      <c r="AG33" s="463"/>
      <c r="AH33" s="463"/>
      <c r="AI33" s="463"/>
      <c r="AJ33" s="463"/>
      <c r="AK33" s="463"/>
      <c r="AL33" s="216"/>
      <c r="AM33" s="498" t="s">
        <v>194</v>
      </c>
      <c r="AN33" s="498"/>
      <c r="AO33" s="463" t="s">
        <v>197</v>
      </c>
      <c r="AP33" s="463"/>
      <c r="AQ33" s="463"/>
      <c r="AR33" s="463"/>
      <c r="AS33" s="463"/>
      <c r="AT33" s="463"/>
      <c r="AU33" s="463"/>
      <c r="AV33" s="463"/>
      <c r="AW33" s="463"/>
      <c r="AX33" s="463"/>
      <c r="AY33" s="463"/>
      <c r="AZ33" s="463"/>
      <c r="BA33" s="463"/>
      <c r="BB33" s="463"/>
      <c r="BC33" s="463"/>
      <c r="BD33" s="217"/>
      <c r="BE33" s="463" t="s">
        <v>198</v>
      </c>
      <c r="BF33" s="463"/>
      <c r="BG33" s="463" t="s">
        <v>199</v>
      </c>
      <c r="BH33" s="463"/>
      <c r="BI33" s="463"/>
      <c r="BJ33" s="463"/>
      <c r="BK33" s="463"/>
      <c r="BL33" s="463"/>
      <c r="BM33" s="463"/>
      <c r="BN33" s="463"/>
      <c r="BO33" s="463"/>
      <c r="BP33" s="463"/>
      <c r="BQ33" s="463"/>
      <c r="BR33" s="463"/>
      <c r="BS33" s="463"/>
      <c r="BT33" s="463"/>
      <c r="BU33" s="463"/>
      <c r="BV33" s="217"/>
      <c r="BW33" s="498" t="s">
        <v>198</v>
      </c>
      <c r="BX33" s="498"/>
      <c r="BY33" s="463" t="s">
        <v>200</v>
      </c>
      <c r="BZ33" s="463"/>
      <c r="CA33" s="463"/>
      <c r="CB33" s="463"/>
      <c r="CC33" s="463"/>
      <c r="CD33" s="463"/>
      <c r="CE33" s="463"/>
      <c r="CF33" s="463"/>
      <c r="CG33" s="463"/>
      <c r="CH33" s="463"/>
      <c r="CI33" s="463"/>
      <c r="CJ33" s="463"/>
      <c r="CK33" s="463"/>
      <c r="CL33" s="463"/>
      <c r="CM33" s="463"/>
      <c r="CN33" s="216"/>
      <c r="CO33" s="498" t="s">
        <v>201</v>
      </c>
      <c r="CP33" s="498"/>
      <c r="CQ33" s="463" t="s">
        <v>202</v>
      </c>
      <c r="CR33" s="463"/>
      <c r="CS33" s="463"/>
      <c r="CT33" s="463"/>
      <c r="CU33" s="463"/>
      <c r="CV33" s="463"/>
      <c r="CW33" s="463"/>
      <c r="CX33" s="463"/>
      <c r="CY33" s="463"/>
      <c r="CZ33" s="463"/>
      <c r="DA33" s="463"/>
      <c r="DB33" s="463"/>
      <c r="DC33" s="463"/>
      <c r="DD33" s="463"/>
      <c r="DE33" s="463"/>
      <c r="DF33" s="216"/>
      <c r="DG33" s="662" t="s">
        <v>203</v>
      </c>
      <c r="DH33" s="662"/>
      <c r="DI33" s="218"/>
      <c r="DJ33" s="186"/>
      <c r="DK33" s="186"/>
      <c r="DL33" s="186"/>
      <c r="DM33" s="186"/>
      <c r="DN33" s="186"/>
      <c r="DO33" s="186"/>
    </row>
    <row r="34" spans="1:119" ht="32.25" customHeight="1" x14ac:dyDescent="0.15">
      <c r="A34" s="187"/>
      <c r="B34" s="213"/>
      <c r="C34" s="663">
        <f>IF(E34="","",1)</f>
        <v>1</v>
      </c>
      <c r="D34" s="663"/>
      <c r="E34" s="664" t="str">
        <f>IF('各会計、関係団体の財政状況及び健全化判断比率'!B7="","",'各会計、関係団体の財政状況及び健全化判断比率'!B7)</f>
        <v>一般会計</v>
      </c>
      <c r="F34" s="664"/>
      <c r="G34" s="664"/>
      <c r="H34" s="664"/>
      <c r="I34" s="664"/>
      <c r="J34" s="664"/>
      <c r="K34" s="664"/>
      <c r="L34" s="664"/>
      <c r="M34" s="664"/>
      <c r="N34" s="664"/>
      <c r="O34" s="664"/>
      <c r="P34" s="664"/>
      <c r="Q34" s="664"/>
      <c r="R34" s="664"/>
      <c r="S34" s="664"/>
      <c r="T34" s="214"/>
      <c r="U34" s="663">
        <f>IF(W34="","",MAX(C34:D43)+1)</f>
        <v>2</v>
      </c>
      <c r="V34" s="663"/>
      <c r="W34" s="664" t="str">
        <f>IF('各会計、関係団体の財政状況及び健全化判断比率'!B28="","",'各会計、関係団体の財政状況及び健全化判断比率'!B28)</f>
        <v>国民健康保険特別会計</v>
      </c>
      <c r="X34" s="664"/>
      <c r="Y34" s="664"/>
      <c r="Z34" s="664"/>
      <c r="AA34" s="664"/>
      <c r="AB34" s="664"/>
      <c r="AC34" s="664"/>
      <c r="AD34" s="664"/>
      <c r="AE34" s="664"/>
      <c r="AF34" s="664"/>
      <c r="AG34" s="664"/>
      <c r="AH34" s="664"/>
      <c r="AI34" s="664"/>
      <c r="AJ34" s="664"/>
      <c r="AK34" s="664"/>
      <c r="AL34" s="214"/>
      <c r="AM34" s="663" t="str">
        <f>IF(AO34="","",MAX(C34:D43,U34:V43)+1)</f>
        <v/>
      </c>
      <c r="AN34" s="663"/>
      <c r="AO34" s="664"/>
      <c r="AP34" s="664"/>
      <c r="AQ34" s="664"/>
      <c r="AR34" s="664"/>
      <c r="AS34" s="664"/>
      <c r="AT34" s="664"/>
      <c r="AU34" s="664"/>
      <c r="AV34" s="664"/>
      <c r="AW34" s="664"/>
      <c r="AX34" s="664"/>
      <c r="AY34" s="664"/>
      <c r="AZ34" s="664"/>
      <c r="BA34" s="664"/>
      <c r="BB34" s="664"/>
      <c r="BC34" s="664"/>
      <c r="BD34" s="214"/>
      <c r="BE34" s="663">
        <f>IF(BG34="","",MAX(C34:D43,U34:V43,AM34:AN43)+1)</f>
        <v>5</v>
      </c>
      <c r="BF34" s="663"/>
      <c r="BG34" s="664" t="str">
        <f>IF('各会計、関係団体の財政状況及び健全化判断比率'!B31="","",'各会計、関係団体の財政状況及び健全化判断比率'!B31)</f>
        <v>簡易水道特別会計</v>
      </c>
      <c r="BH34" s="664"/>
      <c r="BI34" s="664"/>
      <c r="BJ34" s="664"/>
      <c r="BK34" s="664"/>
      <c r="BL34" s="664"/>
      <c r="BM34" s="664"/>
      <c r="BN34" s="664"/>
      <c r="BO34" s="664"/>
      <c r="BP34" s="664"/>
      <c r="BQ34" s="664"/>
      <c r="BR34" s="664"/>
      <c r="BS34" s="664"/>
      <c r="BT34" s="664"/>
      <c r="BU34" s="664"/>
      <c r="BV34" s="214"/>
      <c r="BW34" s="663">
        <f>IF(BY34="","",MAX(C34:D43,U34:V43,AM34:AN43,BE34:BF43)+1)</f>
        <v>6</v>
      </c>
      <c r="BX34" s="663"/>
      <c r="BY34" s="664" t="str">
        <f>IF('各会計、関係団体の財政状況及び健全化判断比率'!B68="","",'各会計、関係団体の財政状況及び健全化判断比率'!B68)</f>
        <v>一部事務組合下北医療センター</v>
      </c>
      <c r="BZ34" s="664"/>
      <c r="CA34" s="664"/>
      <c r="CB34" s="664"/>
      <c r="CC34" s="664"/>
      <c r="CD34" s="664"/>
      <c r="CE34" s="664"/>
      <c r="CF34" s="664"/>
      <c r="CG34" s="664"/>
      <c r="CH34" s="664"/>
      <c r="CI34" s="664"/>
      <c r="CJ34" s="664"/>
      <c r="CK34" s="664"/>
      <c r="CL34" s="664"/>
      <c r="CM34" s="664"/>
      <c r="CN34" s="214"/>
      <c r="CO34" s="663" t="str">
        <f>IF(CQ34="","",MAX(C34:D43,U34:V43,AM34:AN43,BE34:BF43,BW34:BX43)+1)</f>
        <v/>
      </c>
      <c r="CP34" s="663"/>
      <c r="CQ34" s="664" t="str">
        <f>IF('各会計、関係団体の財政状況及び健全化判断比率'!BS7="","",'各会計、関係団体の財政状況及び健全化判断比率'!BS7)</f>
        <v/>
      </c>
      <c r="CR34" s="664"/>
      <c r="CS34" s="664"/>
      <c r="CT34" s="664"/>
      <c r="CU34" s="664"/>
      <c r="CV34" s="664"/>
      <c r="CW34" s="664"/>
      <c r="CX34" s="664"/>
      <c r="CY34" s="664"/>
      <c r="CZ34" s="664"/>
      <c r="DA34" s="664"/>
      <c r="DB34" s="664"/>
      <c r="DC34" s="664"/>
      <c r="DD34" s="664"/>
      <c r="DE34" s="664"/>
      <c r="DF34" s="211"/>
      <c r="DG34" s="665" t="str">
        <f>IF('各会計、関係団体の財政状況及び健全化判断比率'!BR7="","",'各会計、関係団体の財政状況及び健全化判断比率'!BR7)</f>
        <v/>
      </c>
      <c r="DH34" s="665"/>
      <c r="DI34" s="218"/>
      <c r="DJ34" s="186"/>
      <c r="DK34" s="186"/>
      <c r="DL34" s="186"/>
      <c r="DM34" s="186"/>
      <c r="DN34" s="186"/>
      <c r="DO34" s="186"/>
    </row>
    <row r="35" spans="1:119" ht="32.25" customHeight="1" x14ac:dyDescent="0.15">
      <c r="A35" s="187"/>
      <c r="B35" s="213"/>
      <c r="C35" s="663" t="str">
        <f>IF(E35="","",C34+1)</f>
        <v/>
      </c>
      <c r="D35" s="663"/>
      <c r="E35" s="664" t="str">
        <f>IF('各会計、関係団体の財政状況及び健全化判断比率'!B8="","",'各会計、関係団体の財政状況及び健全化判断比率'!B8)</f>
        <v/>
      </c>
      <c r="F35" s="664"/>
      <c r="G35" s="664"/>
      <c r="H35" s="664"/>
      <c r="I35" s="664"/>
      <c r="J35" s="664"/>
      <c r="K35" s="664"/>
      <c r="L35" s="664"/>
      <c r="M35" s="664"/>
      <c r="N35" s="664"/>
      <c r="O35" s="664"/>
      <c r="P35" s="664"/>
      <c r="Q35" s="664"/>
      <c r="R35" s="664"/>
      <c r="S35" s="664"/>
      <c r="T35" s="214"/>
      <c r="U35" s="663">
        <f>IF(W35="","",U34+1)</f>
        <v>3</v>
      </c>
      <c r="V35" s="663"/>
      <c r="W35" s="664" t="str">
        <f>IF('各会計、関係団体の財政状況及び健全化判断比率'!B29="","",'各会計、関係団体の財政状況及び健全化判断比率'!B29)</f>
        <v>介護保険特別会計</v>
      </c>
      <c r="X35" s="664"/>
      <c r="Y35" s="664"/>
      <c r="Z35" s="664"/>
      <c r="AA35" s="664"/>
      <c r="AB35" s="664"/>
      <c r="AC35" s="664"/>
      <c r="AD35" s="664"/>
      <c r="AE35" s="664"/>
      <c r="AF35" s="664"/>
      <c r="AG35" s="664"/>
      <c r="AH35" s="664"/>
      <c r="AI35" s="664"/>
      <c r="AJ35" s="664"/>
      <c r="AK35" s="664"/>
      <c r="AL35" s="214"/>
      <c r="AM35" s="663" t="str">
        <f t="shared" ref="AM35:AM43" si="0">IF(AO35="","",AM34+1)</f>
        <v/>
      </c>
      <c r="AN35" s="663"/>
      <c r="AO35" s="664"/>
      <c r="AP35" s="664"/>
      <c r="AQ35" s="664"/>
      <c r="AR35" s="664"/>
      <c r="AS35" s="664"/>
      <c r="AT35" s="664"/>
      <c r="AU35" s="664"/>
      <c r="AV35" s="664"/>
      <c r="AW35" s="664"/>
      <c r="AX35" s="664"/>
      <c r="AY35" s="664"/>
      <c r="AZ35" s="664"/>
      <c r="BA35" s="664"/>
      <c r="BB35" s="664"/>
      <c r="BC35" s="664"/>
      <c r="BD35" s="214"/>
      <c r="BE35" s="663" t="str">
        <f t="shared" ref="BE35:BE43" si="1">IF(BG35="","",BE34+1)</f>
        <v/>
      </c>
      <c r="BF35" s="663"/>
      <c r="BG35" s="664"/>
      <c r="BH35" s="664"/>
      <c r="BI35" s="664"/>
      <c r="BJ35" s="664"/>
      <c r="BK35" s="664"/>
      <c r="BL35" s="664"/>
      <c r="BM35" s="664"/>
      <c r="BN35" s="664"/>
      <c r="BO35" s="664"/>
      <c r="BP35" s="664"/>
      <c r="BQ35" s="664"/>
      <c r="BR35" s="664"/>
      <c r="BS35" s="664"/>
      <c r="BT35" s="664"/>
      <c r="BU35" s="664"/>
      <c r="BV35" s="214"/>
      <c r="BW35" s="663">
        <f t="shared" ref="BW35:BW43" si="2">IF(BY35="","",BW34+1)</f>
        <v>7</v>
      </c>
      <c r="BX35" s="663"/>
      <c r="BY35" s="664" t="str">
        <f>IF('各会計、関係団体の財政状況及び健全化判断比率'!B69="","",'各会計、関係団体の財政状況及び健全化判断比率'!B69)</f>
        <v>下北地域広域行政事務組合</v>
      </c>
      <c r="BZ35" s="664"/>
      <c r="CA35" s="664"/>
      <c r="CB35" s="664"/>
      <c r="CC35" s="664"/>
      <c r="CD35" s="664"/>
      <c r="CE35" s="664"/>
      <c r="CF35" s="664"/>
      <c r="CG35" s="664"/>
      <c r="CH35" s="664"/>
      <c r="CI35" s="664"/>
      <c r="CJ35" s="664"/>
      <c r="CK35" s="664"/>
      <c r="CL35" s="664"/>
      <c r="CM35" s="664"/>
      <c r="CN35" s="214"/>
      <c r="CO35" s="663" t="str">
        <f t="shared" ref="CO35:CO43" si="3">IF(CQ35="","",CO34+1)</f>
        <v/>
      </c>
      <c r="CP35" s="663"/>
      <c r="CQ35" s="664" t="str">
        <f>IF('各会計、関係団体の財政状況及び健全化判断比率'!BS8="","",'各会計、関係団体の財政状況及び健全化判断比率'!BS8)</f>
        <v/>
      </c>
      <c r="CR35" s="664"/>
      <c r="CS35" s="664"/>
      <c r="CT35" s="664"/>
      <c r="CU35" s="664"/>
      <c r="CV35" s="664"/>
      <c r="CW35" s="664"/>
      <c r="CX35" s="664"/>
      <c r="CY35" s="664"/>
      <c r="CZ35" s="664"/>
      <c r="DA35" s="664"/>
      <c r="DB35" s="664"/>
      <c r="DC35" s="664"/>
      <c r="DD35" s="664"/>
      <c r="DE35" s="664"/>
      <c r="DF35" s="211"/>
      <c r="DG35" s="665" t="str">
        <f>IF('各会計、関係団体の財政状況及び健全化判断比率'!BR8="","",'各会計、関係団体の財政状況及び健全化判断比率'!BR8)</f>
        <v/>
      </c>
      <c r="DH35" s="665"/>
      <c r="DI35" s="218"/>
      <c r="DJ35" s="186"/>
      <c r="DK35" s="186"/>
      <c r="DL35" s="186"/>
      <c r="DM35" s="186"/>
      <c r="DN35" s="186"/>
      <c r="DO35" s="186"/>
    </row>
    <row r="36" spans="1:119" ht="32.25" customHeight="1" x14ac:dyDescent="0.15">
      <c r="A36" s="187"/>
      <c r="B36" s="213"/>
      <c r="C36" s="663" t="str">
        <f>IF(E36="","",C35+1)</f>
        <v/>
      </c>
      <c r="D36" s="663"/>
      <c r="E36" s="664" t="str">
        <f>IF('各会計、関係団体の財政状況及び健全化判断比率'!B9="","",'各会計、関係団体の財政状況及び健全化判断比率'!B9)</f>
        <v/>
      </c>
      <c r="F36" s="664"/>
      <c r="G36" s="664"/>
      <c r="H36" s="664"/>
      <c r="I36" s="664"/>
      <c r="J36" s="664"/>
      <c r="K36" s="664"/>
      <c r="L36" s="664"/>
      <c r="M36" s="664"/>
      <c r="N36" s="664"/>
      <c r="O36" s="664"/>
      <c r="P36" s="664"/>
      <c r="Q36" s="664"/>
      <c r="R36" s="664"/>
      <c r="S36" s="664"/>
      <c r="T36" s="214"/>
      <c r="U36" s="663">
        <f t="shared" ref="U36:U43" si="4">IF(W36="","",U35+1)</f>
        <v>4</v>
      </c>
      <c r="V36" s="663"/>
      <c r="W36" s="664" t="str">
        <f>IF('各会計、関係団体の財政状況及び健全化判断比率'!B30="","",'各会計、関係団体の財政状況及び健全化判断比率'!B30)</f>
        <v>後期高齢者医療特別会計</v>
      </c>
      <c r="X36" s="664"/>
      <c r="Y36" s="664"/>
      <c r="Z36" s="664"/>
      <c r="AA36" s="664"/>
      <c r="AB36" s="664"/>
      <c r="AC36" s="664"/>
      <c r="AD36" s="664"/>
      <c r="AE36" s="664"/>
      <c r="AF36" s="664"/>
      <c r="AG36" s="664"/>
      <c r="AH36" s="664"/>
      <c r="AI36" s="664"/>
      <c r="AJ36" s="664"/>
      <c r="AK36" s="664"/>
      <c r="AL36" s="214"/>
      <c r="AM36" s="663" t="str">
        <f t="shared" si="0"/>
        <v/>
      </c>
      <c r="AN36" s="663"/>
      <c r="AO36" s="664"/>
      <c r="AP36" s="664"/>
      <c r="AQ36" s="664"/>
      <c r="AR36" s="664"/>
      <c r="AS36" s="664"/>
      <c r="AT36" s="664"/>
      <c r="AU36" s="664"/>
      <c r="AV36" s="664"/>
      <c r="AW36" s="664"/>
      <c r="AX36" s="664"/>
      <c r="AY36" s="664"/>
      <c r="AZ36" s="664"/>
      <c r="BA36" s="664"/>
      <c r="BB36" s="664"/>
      <c r="BC36" s="664"/>
      <c r="BD36" s="214"/>
      <c r="BE36" s="663" t="str">
        <f t="shared" si="1"/>
        <v/>
      </c>
      <c r="BF36" s="663"/>
      <c r="BG36" s="664"/>
      <c r="BH36" s="664"/>
      <c r="BI36" s="664"/>
      <c r="BJ36" s="664"/>
      <c r="BK36" s="664"/>
      <c r="BL36" s="664"/>
      <c r="BM36" s="664"/>
      <c r="BN36" s="664"/>
      <c r="BO36" s="664"/>
      <c r="BP36" s="664"/>
      <c r="BQ36" s="664"/>
      <c r="BR36" s="664"/>
      <c r="BS36" s="664"/>
      <c r="BT36" s="664"/>
      <c r="BU36" s="664"/>
      <c r="BV36" s="214"/>
      <c r="BW36" s="663">
        <f t="shared" si="2"/>
        <v>8</v>
      </c>
      <c r="BX36" s="663"/>
      <c r="BY36" s="664" t="str">
        <f>IF('各会計、関係団体の財政状況及び健全化判断比率'!B70="","",'各会計、関係団体の財政状況及び健全化判断比率'!B70)</f>
        <v>青森県後期高齢者医療広域連合（一般会計分）</v>
      </c>
      <c r="BZ36" s="664"/>
      <c r="CA36" s="664"/>
      <c r="CB36" s="664"/>
      <c r="CC36" s="664"/>
      <c r="CD36" s="664"/>
      <c r="CE36" s="664"/>
      <c r="CF36" s="664"/>
      <c r="CG36" s="664"/>
      <c r="CH36" s="664"/>
      <c r="CI36" s="664"/>
      <c r="CJ36" s="664"/>
      <c r="CK36" s="664"/>
      <c r="CL36" s="664"/>
      <c r="CM36" s="664"/>
      <c r="CN36" s="214"/>
      <c r="CO36" s="663" t="str">
        <f t="shared" si="3"/>
        <v/>
      </c>
      <c r="CP36" s="663"/>
      <c r="CQ36" s="664" t="str">
        <f>IF('各会計、関係団体の財政状況及び健全化判断比率'!BS9="","",'各会計、関係団体の財政状況及び健全化判断比率'!BS9)</f>
        <v/>
      </c>
      <c r="CR36" s="664"/>
      <c r="CS36" s="664"/>
      <c r="CT36" s="664"/>
      <c r="CU36" s="664"/>
      <c r="CV36" s="664"/>
      <c r="CW36" s="664"/>
      <c r="CX36" s="664"/>
      <c r="CY36" s="664"/>
      <c r="CZ36" s="664"/>
      <c r="DA36" s="664"/>
      <c r="DB36" s="664"/>
      <c r="DC36" s="664"/>
      <c r="DD36" s="664"/>
      <c r="DE36" s="664"/>
      <c r="DF36" s="211"/>
      <c r="DG36" s="665" t="str">
        <f>IF('各会計、関係団体の財政状況及び健全化判断比率'!BR9="","",'各会計、関係団体の財政状況及び健全化判断比率'!BR9)</f>
        <v/>
      </c>
      <c r="DH36" s="665"/>
      <c r="DI36" s="218"/>
      <c r="DJ36" s="186"/>
      <c r="DK36" s="186"/>
      <c r="DL36" s="186"/>
      <c r="DM36" s="186"/>
      <c r="DN36" s="186"/>
      <c r="DO36" s="186"/>
    </row>
    <row r="37" spans="1:119" ht="32.25" customHeight="1" x14ac:dyDescent="0.15">
      <c r="A37" s="187"/>
      <c r="B37" s="213"/>
      <c r="C37" s="663" t="str">
        <f>IF(E37="","",C36+1)</f>
        <v/>
      </c>
      <c r="D37" s="663"/>
      <c r="E37" s="664" t="str">
        <f>IF('各会計、関係団体の財政状況及び健全化判断比率'!B10="","",'各会計、関係団体の財政状況及び健全化判断比率'!B10)</f>
        <v/>
      </c>
      <c r="F37" s="664"/>
      <c r="G37" s="664"/>
      <c r="H37" s="664"/>
      <c r="I37" s="664"/>
      <c r="J37" s="664"/>
      <c r="K37" s="664"/>
      <c r="L37" s="664"/>
      <c r="M37" s="664"/>
      <c r="N37" s="664"/>
      <c r="O37" s="664"/>
      <c r="P37" s="664"/>
      <c r="Q37" s="664"/>
      <c r="R37" s="664"/>
      <c r="S37" s="664"/>
      <c r="T37" s="214"/>
      <c r="U37" s="663" t="str">
        <f t="shared" si="4"/>
        <v/>
      </c>
      <c r="V37" s="663"/>
      <c r="W37" s="664"/>
      <c r="X37" s="664"/>
      <c r="Y37" s="664"/>
      <c r="Z37" s="664"/>
      <c r="AA37" s="664"/>
      <c r="AB37" s="664"/>
      <c r="AC37" s="664"/>
      <c r="AD37" s="664"/>
      <c r="AE37" s="664"/>
      <c r="AF37" s="664"/>
      <c r="AG37" s="664"/>
      <c r="AH37" s="664"/>
      <c r="AI37" s="664"/>
      <c r="AJ37" s="664"/>
      <c r="AK37" s="664"/>
      <c r="AL37" s="214"/>
      <c r="AM37" s="663" t="str">
        <f t="shared" si="0"/>
        <v/>
      </c>
      <c r="AN37" s="663"/>
      <c r="AO37" s="664"/>
      <c r="AP37" s="664"/>
      <c r="AQ37" s="664"/>
      <c r="AR37" s="664"/>
      <c r="AS37" s="664"/>
      <c r="AT37" s="664"/>
      <c r="AU37" s="664"/>
      <c r="AV37" s="664"/>
      <c r="AW37" s="664"/>
      <c r="AX37" s="664"/>
      <c r="AY37" s="664"/>
      <c r="AZ37" s="664"/>
      <c r="BA37" s="664"/>
      <c r="BB37" s="664"/>
      <c r="BC37" s="664"/>
      <c r="BD37" s="214"/>
      <c r="BE37" s="663" t="str">
        <f t="shared" si="1"/>
        <v/>
      </c>
      <c r="BF37" s="663"/>
      <c r="BG37" s="664"/>
      <c r="BH37" s="664"/>
      <c r="BI37" s="664"/>
      <c r="BJ37" s="664"/>
      <c r="BK37" s="664"/>
      <c r="BL37" s="664"/>
      <c r="BM37" s="664"/>
      <c r="BN37" s="664"/>
      <c r="BO37" s="664"/>
      <c r="BP37" s="664"/>
      <c r="BQ37" s="664"/>
      <c r="BR37" s="664"/>
      <c r="BS37" s="664"/>
      <c r="BT37" s="664"/>
      <c r="BU37" s="664"/>
      <c r="BV37" s="214"/>
      <c r="BW37" s="663">
        <f t="shared" si="2"/>
        <v>9</v>
      </c>
      <c r="BX37" s="663"/>
      <c r="BY37" s="664" t="str">
        <f>IF('各会計、関係団体の財政状況及び健全化判断比率'!B71="","",'各会計、関係団体の財政状況及び健全化判断比率'!B71)</f>
        <v>青森県後期高齢者医療広域連合（特別会計分）</v>
      </c>
      <c r="BZ37" s="664"/>
      <c r="CA37" s="664"/>
      <c r="CB37" s="664"/>
      <c r="CC37" s="664"/>
      <c r="CD37" s="664"/>
      <c r="CE37" s="664"/>
      <c r="CF37" s="664"/>
      <c r="CG37" s="664"/>
      <c r="CH37" s="664"/>
      <c r="CI37" s="664"/>
      <c r="CJ37" s="664"/>
      <c r="CK37" s="664"/>
      <c r="CL37" s="664"/>
      <c r="CM37" s="664"/>
      <c r="CN37" s="214"/>
      <c r="CO37" s="663" t="str">
        <f t="shared" si="3"/>
        <v/>
      </c>
      <c r="CP37" s="663"/>
      <c r="CQ37" s="664" t="str">
        <f>IF('各会計、関係団体の財政状況及び健全化判断比率'!BS10="","",'各会計、関係団体の財政状況及び健全化判断比率'!BS10)</f>
        <v/>
      </c>
      <c r="CR37" s="664"/>
      <c r="CS37" s="664"/>
      <c r="CT37" s="664"/>
      <c r="CU37" s="664"/>
      <c r="CV37" s="664"/>
      <c r="CW37" s="664"/>
      <c r="CX37" s="664"/>
      <c r="CY37" s="664"/>
      <c r="CZ37" s="664"/>
      <c r="DA37" s="664"/>
      <c r="DB37" s="664"/>
      <c r="DC37" s="664"/>
      <c r="DD37" s="664"/>
      <c r="DE37" s="664"/>
      <c r="DF37" s="211"/>
      <c r="DG37" s="665" t="str">
        <f>IF('各会計、関係団体の財政状況及び健全化判断比率'!BR10="","",'各会計、関係団体の財政状況及び健全化判断比率'!BR10)</f>
        <v/>
      </c>
      <c r="DH37" s="665"/>
      <c r="DI37" s="218"/>
      <c r="DJ37" s="186"/>
      <c r="DK37" s="186"/>
      <c r="DL37" s="186"/>
      <c r="DM37" s="186"/>
      <c r="DN37" s="186"/>
      <c r="DO37" s="186"/>
    </row>
    <row r="38" spans="1:119" ht="32.25" customHeight="1" x14ac:dyDescent="0.15">
      <c r="A38" s="187"/>
      <c r="B38" s="213"/>
      <c r="C38" s="663" t="str">
        <f t="shared" ref="C38:C43" si="5">IF(E38="","",C37+1)</f>
        <v/>
      </c>
      <c r="D38" s="663"/>
      <c r="E38" s="664" t="str">
        <f>IF('各会計、関係団体の財政状況及び健全化判断比率'!B11="","",'各会計、関係団体の財政状況及び健全化判断比率'!B11)</f>
        <v/>
      </c>
      <c r="F38" s="664"/>
      <c r="G38" s="664"/>
      <c r="H38" s="664"/>
      <c r="I38" s="664"/>
      <c r="J38" s="664"/>
      <c r="K38" s="664"/>
      <c r="L38" s="664"/>
      <c r="M38" s="664"/>
      <c r="N38" s="664"/>
      <c r="O38" s="664"/>
      <c r="P38" s="664"/>
      <c r="Q38" s="664"/>
      <c r="R38" s="664"/>
      <c r="S38" s="664"/>
      <c r="T38" s="214"/>
      <c r="U38" s="663" t="str">
        <f t="shared" si="4"/>
        <v/>
      </c>
      <c r="V38" s="663"/>
      <c r="W38" s="664"/>
      <c r="X38" s="664"/>
      <c r="Y38" s="664"/>
      <c r="Z38" s="664"/>
      <c r="AA38" s="664"/>
      <c r="AB38" s="664"/>
      <c r="AC38" s="664"/>
      <c r="AD38" s="664"/>
      <c r="AE38" s="664"/>
      <c r="AF38" s="664"/>
      <c r="AG38" s="664"/>
      <c r="AH38" s="664"/>
      <c r="AI38" s="664"/>
      <c r="AJ38" s="664"/>
      <c r="AK38" s="664"/>
      <c r="AL38" s="214"/>
      <c r="AM38" s="663" t="str">
        <f t="shared" si="0"/>
        <v/>
      </c>
      <c r="AN38" s="663"/>
      <c r="AO38" s="664"/>
      <c r="AP38" s="664"/>
      <c r="AQ38" s="664"/>
      <c r="AR38" s="664"/>
      <c r="AS38" s="664"/>
      <c r="AT38" s="664"/>
      <c r="AU38" s="664"/>
      <c r="AV38" s="664"/>
      <c r="AW38" s="664"/>
      <c r="AX38" s="664"/>
      <c r="AY38" s="664"/>
      <c r="AZ38" s="664"/>
      <c r="BA38" s="664"/>
      <c r="BB38" s="664"/>
      <c r="BC38" s="664"/>
      <c r="BD38" s="214"/>
      <c r="BE38" s="663" t="str">
        <f t="shared" si="1"/>
        <v/>
      </c>
      <c r="BF38" s="663"/>
      <c r="BG38" s="664"/>
      <c r="BH38" s="664"/>
      <c r="BI38" s="664"/>
      <c r="BJ38" s="664"/>
      <c r="BK38" s="664"/>
      <c r="BL38" s="664"/>
      <c r="BM38" s="664"/>
      <c r="BN38" s="664"/>
      <c r="BO38" s="664"/>
      <c r="BP38" s="664"/>
      <c r="BQ38" s="664"/>
      <c r="BR38" s="664"/>
      <c r="BS38" s="664"/>
      <c r="BT38" s="664"/>
      <c r="BU38" s="664"/>
      <c r="BV38" s="214"/>
      <c r="BW38" s="663">
        <f t="shared" si="2"/>
        <v>10</v>
      </c>
      <c r="BX38" s="663"/>
      <c r="BY38" s="664" t="str">
        <f>IF('各会計、関係団体の財政状況及び健全化判断比率'!B72="","",'各会計、関係団体の財政状況及び健全化判断比率'!B72)</f>
        <v>青森県市町村総合事務組合</v>
      </c>
      <c r="BZ38" s="664"/>
      <c r="CA38" s="664"/>
      <c r="CB38" s="664"/>
      <c r="CC38" s="664"/>
      <c r="CD38" s="664"/>
      <c r="CE38" s="664"/>
      <c r="CF38" s="664"/>
      <c r="CG38" s="664"/>
      <c r="CH38" s="664"/>
      <c r="CI38" s="664"/>
      <c r="CJ38" s="664"/>
      <c r="CK38" s="664"/>
      <c r="CL38" s="664"/>
      <c r="CM38" s="664"/>
      <c r="CN38" s="214"/>
      <c r="CO38" s="663" t="str">
        <f t="shared" si="3"/>
        <v/>
      </c>
      <c r="CP38" s="663"/>
      <c r="CQ38" s="664" t="str">
        <f>IF('各会計、関係団体の財政状況及び健全化判断比率'!BS11="","",'各会計、関係団体の財政状況及び健全化判断比率'!BS11)</f>
        <v/>
      </c>
      <c r="CR38" s="664"/>
      <c r="CS38" s="664"/>
      <c r="CT38" s="664"/>
      <c r="CU38" s="664"/>
      <c r="CV38" s="664"/>
      <c r="CW38" s="664"/>
      <c r="CX38" s="664"/>
      <c r="CY38" s="664"/>
      <c r="CZ38" s="664"/>
      <c r="DA38" s="664"/>
      <c r="DB38" s="664"/>
      <c r="DC38" s="664"/>
      <c r="DD38" s="664"/>
      <c r="DE38" s="664"/>
      <c r="DF38" s="211"/>
      <c r="DG38" s="665" t="str">
        <f>IF('各会計、関係団体の財政状況及び健全化判断比率'!BR11="","",'各会計、関係団体の財政状況及び健全化判断比率'!BR11)</f>
        <v/>
      </c>
      <c r="DH38" s="665"/>
      <c r="DI38" s="218"/>
      <c r="DJ38" s="186"/>
      <c r="DK38" s="186"/>
      <c r="DL38" s="186"/>
      <c r="DM38" s="186"/>
      <c r="DN38" s="186"/>
      <c r="DO38" s="186"/>
    </row>
    <row r="39" spans="1:119" ht="32.25" customHeight="1" x14ac:dyDescent="0.15">
      <c r="A39" s="187"/>
      <c r="B39" s="213"/>
      <c r="C39" s="663" t="str">
        <f t="shared" si="5"/>
        <v/>
      </c>
      <c r="D39" s="663"/>
      <c r="E39" s="664" t="str">
        <f>IF('各会計、関係団体の財政状況及び健全化判断比率'!B12="","",'各会計、関係団体の財政状況及び健全化判断比率'!B12)</f>
        <v/>
      </c>
      <c r="F39" s="664"/>
      <c r="G39" s="664"/>
      <c r="H39" s="664"/>
      <c r="I39" s="664"/>
      <c r="J39" s="664"/>
      <c r="K39" s="664"/>
      <c r="L39" s="664"/>
      <c r="M39" s="664"/>
      <c r="N39" s="664"/>
      <c r="O39" s="664"/>
      <c r="P39" s="664"/>
      <c r="Q39" s="664"/>
      <c r="R39" s="664"/>
      <c r="S39" s="664"/>
      <c r="T39" s="214"/>
      <c r="U39" s="663" t="str">
        <f t="shared" si="4"/>
        <v/>
      </c>
      <c r="V39" s="663"/>
      <c r="W39" s="664"/>
      <c r="X39" s="664"/>
      <c r="Y39" s="664"/>
      <c r="Z39" s="664"/>
      <c r="AA39" s="664"/>
      <c r="AB39" s="664"/>
      <c r="AC39" s="664"/>
      <c r="AD39" s="664"/>
      <c r="AE39" s="664"/>
      <c r="AF39" s="664"/>
      <c r="AG39" s="664"/>
      <c r="AH39" s="664"/>
      <c r="AI39" s="664"/>
      <c r="AJ39" s="664"/>
      <c r="AK39" s="664"/>
      <c r="AL39" s="214"/>
      <c r="AM39" s="663" t="str">
        <f t="shared" si="0"/>
        <v/>
      </c>
      <c r="AN39" s="663"/>
      <c r="AO39" s="664"/>
      <c r="AP39" s="664"/>
      <c r="AQ39" s="664"/>
      <c r="AR39" s="664"/>
      <c r="AS39" s="664"/>
      <c r="AT39" s="664"/>
      <c r="AU39" s="664"/>
      <c r="AV39" s="664"/>
      <c r="AW39" s="664"/>
      <c r="AX39" s="664"/>
      <c r="AY39" s="664"/>
      <c r="AZ39" s="664"/>
      <c r="BA39" s="664"/>
      <c r="BB39" s="664"/>
      <c r="BC39" s="664"/>
      <c r="BD39" s="214"/>
      <c r="BE39" s="663" t="str">
        <f t="shared" si="1"/>
        <v/>
      </c>
      <c r="BF39" s="663"/>
      <c r="BG39" s="664"/>
      <c r="BH39" s="664"/>
      <c r="BI39" s="664"/>
      <c r="BJ39" s="664"/>
      <c r="BK39" s="664"/>
      <c r="BL39" s="664"/>
      <c r="BM39" s="664"/>
      <c r="BN39" s="664"/>
      <c r="BO39" s="664"/>
      <c r="BP39" s="664"/>
      <c r="BQ39" s="664"/>
      <c r="BR39" s="664"/>
      <c r="BS39" s="664"/>
      <c r="BT39" s="664"/>
      <c r="BU39" s="664"/>
      <c r="BV39" s="214"/>
      <c r="BW39" s="663">
        <f t="shared" si="2"/>
        <v>11</v>
      </c>
      <c r="BX39" s="663"/>
      <c r="BY39" s="664" t="str">
        <f>IF('各会計、関係団体の財政状況及び健全化判断比率'!B73="","",'各会計、関係団体の財政状況及び健全化判断比率'!B73)</f>
        <v>青森県交通災害共済組合</v>
      </c>
      <c r="BZ39" s="664"/>
      <c r="CA39" s="664"/>
      <c r="CB39" s="664"/>
      <c r="CC39" s="664"/>
      <c r="CD39" s="664"/>
      <c r="CE39" s="664"/>
      <c r="CF39" s="664"/>
      <c r="CG39" s="664"/>
      <c r="CH39" s="664"/>
      <c r="CI39" s="664"/>
      <c r="CJ39" s="664"/>
      <c r="CK39" s="664"/>
      <c r="CL39" s="664"/>
      <c r="CM39" s="664"/>
      <c r="CN39" s="214"/>
      <c r="CO39" s="663" t="str">
        <f t="shared" si="3"/>
        <v/>
      </c>
      <c r="CP39" s="663"/>
      <c r="CQ39" s="664" t="str">
        <f>IF('各会計、関係団体の財政状況及び健全化判断比率'!BS12="","",'各会計、関係団体の財政状況及び健全化判断比率'!BS12)</f>
        <v/>
      </c>
      <c r="CR39" s="664"/>
      <c r="CS39" s="664"/>
      <c r="CT39" s="664"/>
      <c r="CU39" s="664"/>
      <c r="CV39" s="664"/>
      <c r="CW39" s="664"/>
      <c r="CX39" s="664"/>
      <c r="CY39" s="664"/>
      <c r="CZ39" s="664"/>
      <c r="DA39" s="664"/>
      <c r="DB39" s="664"/>
      <c r="DC39" s="664"/>
      <c r="DD39" s="664"/>
      <c r="DE39" s="664"/>
      <c r="DF39" s="211"/>
      <c r="DG39" s="665" t="str">
        <f>IF('各会計、関係団体の財政状況及び健全化判断比率'!BR12="","",'各会計、関係団体の財政状況及び健全化判断比率'!BR12)</f>
        <v/>
      </c>
      <c r="DH39" s="665"/>
      <c r="DI39" s="218"/>
      <c r="DJ39" s="186"/>
      <c r="DK39" s="186"/>
      <c r="DL39" s="186"/>
      <c r="DM39" s="186"/>
      <c r="DN39" s="186"/>
      <c r="DO39" s="186"/>
    </row>
    <row r="40" spans="1:119" ht="32.25" customHeight="1" x14ac:dyDescent="0.15">
      <c r="A40" s="187"/>
      <c r="B40" s="213"/>
      <c r="C40" s="663" t="str">
        <f t="shared" si="5"/>
        <v/>
      </c>
      <c r="D40" s="663"/>
      <c r="E40" s="664" t="str">
        <f>IF('各会計、関係団体の財政状況及び健全化判断比率'!B13="","",'各会計、関係団体の財政状況及び健全化判断比率'!B13)</f>
        <v/>
      </c>
      <c r="F40" s="664"/>
      <c r="G40" s="664"/>
      <c r="H40" s="664"/>
      <c r="I40" s="664"/>
      <c r="J40" s="664"/>
      <c r="K40" s="664"/>
      <c r="L40" s="664"/>
      <c r="M40" s="664"/>
      <c r="N40" s="664"/>
      <c r="O40" s="664"/>
      <c r="P40" s="664"/>
      <c r="Q40" s="664"/>
      <c r="R40" s="664"/>
      <c r="S40" s="664"/>
      <c r="T40" s="214"/>
      <c r="U40" s="663" t="str">
        <f t="shared" si="4"/>
        <v/>
      </c>
      <c r="V40" s="663"/>
      <c r="W40" s="664"/>
      <c r="X40" s="664"/>
      <c r="Y40" s="664"/>
      <c r="Z40" s="664"/>
      <c r="AA40" s="664"/>
      <c r="AB40" s="664"/>
      <c r="AC40" s="664"/>
      <c r="AD40" s="664"/>
      <c r="AE40" s="664"/>
      <c r="AF40" s="664"/>
      <c r="AG40" s="664"/>
      <c r="AH40" s="664"/>
      <c r="AI40" s="664"/>
      <c r="AJ40" s="664"/>
      <c r="AK40" s="664"/>
      <c r="AL40" s="214"/>
      <c r="AM40" s="663" t="str">
        <f t="shared" si="0"/>
        <v/>
      </c>
      <c r="AN40" s="663"/>
      <c r="AO40" s="664"/>
      <c r="AP40" s="664"/>
      <c r="AQ40" s="664"/>
      <c r="AR40" s="664"/>
      <c r="AS40" s="664"/>
      <c r="AT40" s="664"/>
      <c r="AU40" s="664"/>
      <c r="AV40" s="664"/>
      <c r="AW40" s="664"/>
      <c r="AX40" s="664"/>
      <c r="AY40" s="664"/>
      <c r="AZ40" s="664"/>
      <c r="BA40" s="664"/>
      <c r="BB40" s="664"/>
      <c r="BC40" s="664"/>
      <c r="BD40" s="214"/>
      <c r="BE40" s="663" t="str">
        <f t="shared" si="1"/>
        <v/>
      </c>
      <c r="BF40" s="663"/>
      <c r="BG40" s="664"/>
      <c r="BH40" s="664"/>
      <c r="BI40" s="664"/>
      <c r="BJ40" s="664"/>
      <c r="BK40" s="664"/>
      <c r="BL40" s="664"/>
      <c r="BM40" s="664"/>
      <c r="BN40" s="664"/>
      <c r="BO40" s="664"/>
      <c r="BP40" s="664"/>
      <c r="BQ40" s="664"/>
      <c r="BR40" s="664"/>
      <c r="BS40" s="664"/>
      <c r="BT40" s="664"/>
      <c r="BU40" s="664"/>
      <c r="BV40" s="214"/>
      <c r="BW40" s="663">
        <f t="shared" si="2"/>
        <v>12</v>
      </c>
      <c r="BX40" s="663"/>
      <c r="BY40" s="664" t="str">
        <f>IF('各会計、関係団体の財政状況及び健全化判断比率'!B74="","",'各会計、関係団体の財政状況及び健全化判断比率'!B74)</f>
        <v>青森県市町村職員退職組合</v>
      </c>
      <c r="BZ40" s="664"/>
      <c r="CA40" s="664"/>
      <c r="CB40" s="664"/>
      <c r="CC40" s="664"/>
      <c r="CD40" s="664"/>
      <c r="CE40" s="664"/>
      <c r="CF40" s="664"/>
      <c r="CG40" s="664"/>
      <c r="CH40" s="664"/>
      <c r="CI40" s="664"/>
      <c r="CJ40" s="664"/>
      <c r="CK40" s="664"/>
      <c r="CL40" s="664"/>
      <c r="CM40" s="664"/>
      <c r="CN40" s="214"/>
      <c r="CO40" s="663" t="str">
        <f t="shared" si="3"/>
        <v/>
      </c>
      <c r="CP40" s="663"/>
      <c r="CQ40" s="664" t="str">
        <f>IF('各会計、関係団体の財政状況及び健全化判断比率'!BS13="","",'各会計、関係団体の財政状況及び健全化判断比率'!BS13)</f>
        <v/>
      </c>
      <c r="CR40" s="664"/>
      <c r="CS40" s="664"/>
      <c r="CT40" s="664"/>
      <c r="CU40" s="664"/>
      <c r="CV40" s="664"/>
      <c r="CW40" s="664"/>
      <c r="CX40" s="664"/>
      <c r="CY40" s="664"/>
      <c r="CZ40" s="664"/>
      <c r="DA40" s="664"/>
      <c r="DB40" s="664"/>
      <c r="DC40" s="664"/>
      <c r="DD40" s="664"/>
      <c r="DE40" s="664"/>
      <c r="DF40" s="211"/>
      <c r="DG40" s="665" t="str">
        <f>IF('各会計、関係団体の財政状況及び健全化判断比率'!BR13="","",'各会計、関係団体の財政状況及び健全化判断比率'!BR13)</f>
        <v/>
      </c>
      <c r="DH40" s="665"/>
      <c r="DI40" s="218"/>
      <c r="DJ40" s="186"/>
      <c r="DK40" s="186"/>
      <c r="DL40" s="186"/>
      <c r="DM40" s="186"/>
      <c r="DN40" s="186"/>
      <c r="DO40" s="186"/>
    </row>
    <row r="41" spans="1:119" ht="32.25" customHeight="1" x14ac:dyDescent="0.15">
      <c r="A41" s="187"/>
      <c r="B41" s="213"/>
      <c r="C41" s="663" t="str">
        <f t="shared" si="5"/>
        <v/>
      </c>
      <c r="D41" s="663"/>
      <c r="E41" s="664" t="str">
        <f>IF('各会計、関係団体の財政状況及び健全化判断比率'!B14="","",'各会計、関係団体の財政状況及び健全化判断比率'!B14)</f>
        <v/>
      </c>
      <c r="F41" s="664"/>
      <c r="G41" s="664"/>
      <c r="H41" s="664"/>
      <c r="I41" s="664"/>
      <c r="J41" s="664"/>
      <c r="K41" s="664"/>
      <c r="L41" s="664"/>
      <c r="M41" s="664"/>
      <c r="N41" s="664"/>
      <c r="O41" s="664"/>
      <c r="P41" s="664"/>
      <c r="Q41" s="664"/>
      <c r="R41" s="664"/>
      <c r="S41" s="664"/>
      <c r="T41" s="214"/>
      <c r="U41" s="663" t="str">
        <f t="shared" si="4"/>
        <v/>
      </c>
      <c r="V41" s="663"/>
      <c r="W41" s="664"/>
      <c r="X41" s="664"/>
      <c r="Y41" s="664"/>
      <c r="Z41" s="664"/>
      <c r="AA41" s="664"/>
      <c r="AB41" s="664"/>
      <c r="AC41" s="664"/>
      <c r="AD41" s="664"/>
      <c r="AE41" s="664"/>
      <c r="AF41" s="664"/>
      <c r="AG41" s="664"/>
      <c r="AH41" s="664"/>
      <c r="AI41" s="664"/>
      <c r="AJ41" s="664"/>
      <c r="AK41" s="664"/>
      <c r="AL41" s="214"/>
      <c r="AM41" s="663" t="str">
        <f t="shared" si="0"/>
        <v/>
      </c>
      <c r="AN41" s="663"/>
      <c r="AO41" s="664"/>
      <c r="AP41" s="664"/>
      <c r="AQ41" s="664"/>
      <c r="AR41" s="664"/>
      <c r="AS41" s="664"/>
      <c r="AT41" s="664"/>
      <c r="AU41" s="664"/>
      <c r="AV41" s="664"/>
      <c r="AW41" s="664"/>
      <c r="AX41" s="664"/>
      <c r="AY41" s="664"/>
      <c r="AZ41" s="664"/>
      <c r="BA41" s="664"/>
      <c r="BB41" s="664"/>
      <c r="BC41" s="664"/>
      <c r="BD41" s="214"/>
      <c r="BE41" s="663" t="str">
        <f t="shared" si="1"/>
        <v/>
      </c>
      <c r="BF41" s="663"/>
      <c r="BG41" s="664"/>
      <c r="BH41" s="664"/>
      <c r="BI41" s="664"/>
      <c r="BJ41" s="664"/>
      <c r="BK41" s="664"/>
      <c r="BL41" s="664"/>
      <c r="BM41" s="664"/>
      <c r="BN41" s="664"/>
      <c r="BO41" s="664"/>
      <c r="BP41" s="664"/>
      <c r="BQ41" s="664"/>
      <c r="BR41" s="664"/>
      <c r="BS41" s="664"/>
      <c r="BT41" s="664"/>
      <c r="BU41" s="664"/>
      <c r="BV41" s="214"/>
      <c r="BW41" s="663" t="str">
        <f t="shared" si="2"/>
        <v/>
      </c>
      <c r="BX41" s="663"/>
      <c r="BY41" s="664" t="str">
        <f>IF('各会計、関係団体の財政状況及び健全化判断比率'!B75="","",'各会計、関係団体の財政状況及び健全化判断比率'!B75)</f>
        <v/>
      </c>
      <c r="BZ41" s="664"/>
      <c r="CA41" s="664"/>
      <c r="CB41" s="664"/>
      <c r="CC41" s="664"/>
      <c r="CD41" s="664"/>
      <c r="CE41" s="664"/>
      <c r="CF41" s="664"/>
      <c r="CG41" s="664"/>
      <c r="CH41" s="664"/>
      <c r="CI41" s="664"/>
      <c r="CJ41" s="664"/>
      <c r="CK41" s="664"/>
      <c r="CL41" s="664"/>
      <c r="CM41" s="664"/>
      <c r="CN41" s="214"/>
      <c r="CO41" s="663" t="str">
        <f t="shared" si="3"/>
        <v/>
      </c>
      <c r="CP41" s="663"/>
      <c r="CQ41" s="664" t="str">
        <f>IF('各会計、関係団体の財政状況及び健全化判断比率'!BS14="","",'各会計、関係団体の財政状況及び健全化判断比率'!BS14)</f>
        <v/>
      </c>
      <c r="CR41" s="664"/>
      <c r="CS41" s="664"/>
      <c r="CT41" s="664"/>
      <c r="CU41" s="664"/>
      <c r="CV41" s="664"/>
      <c r="CW41" s="664"/>
      <c r="CX41" s="664"/>
      <c r="CY41" s="664"/>
      <c r="CZ41" s="664"/>
      <c r="DA41" s="664"/>
      <c r="DB41" s="664"/>
      <c r="DC41" s="664"/>
      <c r="DD41" s="664"/>
      <c r="DE41" s="664"/>
      <c r="DF41" s="211"/>
      <c r="DG41" s="665" t="str">
        <f>IF('各会計、関係団体の財政状況及び健全化判断比率'!BR14="","",'各会計、関係団体の財政状況及び健全化判断比率'!BR14)</f>
        <v/>
      </c>
      <c r="DH41" s="665"/>
      <c r="DI41" s="218"/>
      <c r="DJ41" s="186"/>
      <c r="DK41" s="186"/>
      <c r="DL41" s="186"/>
      <c r="DM41" s="186"/>
      <c r="DN41" s="186"/>
      <c r="DO41" s="186"/>
    </row>
    <row r="42" spans="1:119" ht="32.25" customHeight="1" x14ac:dyDescent="0.15">
      <c r="A42" s="186"/>
      <c r="B42" s="213"/>
      <c r="C42" s="663" t="str">
        <f t="shared" si="5"/>
        <v/>
      </c>
      <c r="D42" s="663"/>
      <c r="E42" s="664" t="str">
        <f>IF('各会計、関係団体の財政状況及び健全化判断比率'!B15="","",'各会計、関係団体の財政状況及び健全化判断比率'!B15)</f>
        <v/>
      </c>
      <c r="F42" s="664"/>
      <c r="G42" s="664"/>
      <c r="H42" s="664"/>
      <c r="I42" s="664"/>
      <c r="J42" s="664"/>
      <c r="K42" s="664"/>
      <c r="L42" s="664"/>
      <c r="M42" s="664"/>
      <c r="N42" s="664"/>
      <c r="O42" s="664"/>
      <c r="P42" s="664"/>
      <c r="Q42" s="664"/>
      <c r="R42" s="664"/>
      <c r="S42" s="664"/>
      <c r="T42" s="214"/>
      <c r="U42" s="663" t="str">
        <f t="shared" si="4"/>
        <v/>
      </c>
      <c r="V42" s="663"/>
      <c r="W42" s="664"/>
      <c r="X42" s="664"/>
      <c r="Y42" s="664"/>
      <c r="Z42" s="664"/>
      <c r="AA42" s="664"/>
      <c r="AB42" s="664"/>
      <c r="AC42" s="664"/>
      <c r="AD42" s="664"/>
      <c r="AE42" s="664"/>
      <c r="AF42" s="664"/>
      <c r="AG42" s="664"/>
      <c r="AH42" s="664"/>
      <c r="AI42" s="664"/>
      <c r="AJ42" s="664"/>
      <c r="AK42" s="664"/>
      <c r="AL42" s="214"/>
      <c r="AM42" s="663" t="str">
        <f t="shared" si="0"/>
        <v/>
      </c>
      <c r="AN42" s="663"/>
      <c r="AO42" s="664"/>
      <c r="AP42" s="664"/>
      <c r="AQ42" s="664"/>
      <c r="AR42" s="664"/>
      <c r="AS42" s="664"/>
      <c r="AT42" s="664"/>
      <c r="AU42" s="664"/>
      <c r="AV42" s="664"/>
      <c r="AW42" s="664"/>
      <c r="AX42" s="664"/>
      <c r="AY42" s="664"/>
      <c r="AZ42" s="664"/>
      <c r="BA42" s="664"/>
      <c r="BB42" s="664"/>
      <c r="BC42" s="664"/>
      <c r="BD42" s="214"/>
      <c r="BE42" s="663" t="str">
        <f t="shared" si="1"/>
        <v/>
      </c>
      <c r="BF42" s="663"/>
      <c r="BG42" s="664"/>
      <c r="BH42" s="664"/>
      <c r="BI42" s="664"/>
      <c r="BJ42" s="664"/>
      <c r="BK42" s="664"/>
      <c r="BL42" s="664"/>
      <c r="BM42" s="664"/>
      <c r="BN42" s="664"/>
      <c r="BO42" s="664"/>
      <c r="BP42" s="664"/>
      <c r="BQ42" s="664"/>
      <c r="BR42" s="664"/>
      <c r="BS42" s="664"/>
      <c r="BT42" s="664"/>
      <c r="BU42" s="664"/>
      <c r="BV42" s="214"/>
      <c r="BW42" s="663" t="str">
        <f t="shared" si="2"/>
        <v/>
      </c>
      <c r="BX42" s="663"/>
      <c r="BY42" s="664" t="str">
        <f>IF('各会計、関係団体の財政状況及び健全化判断比率'!B76="","",'各会計、関係団体の財政状況及び健全化判断比率'!B76)</f>
        <v/>
      </c>
      <c r="BZ42" s="664"/>
      <c r="CA42" s="664"/>
      <c r="CB42" s="664"/>
      <c r="CC42" s="664"/>
      <c r="CD42" s="664"/>
      <c r="CE42" s="664"/>
      <c r="CF42" s="664"/>
      <c r="CG42" s="664"/>
      <c r="CH42" s="664"/>
      <c r="CI42" s="664"/>
      <c r="CJ42" s="664"/>
      <c r="CK42" s="664"/>
      <c r="CL42" s="664"/>
      <c r="CM42" s="664"/>
      <c r="CN42" s="214"/>
      <c r="CO42" s="663" t="str">
        <f t="shared" si="3"/>
        <v/>
      </c>
      <c r="CP42" s="663"/>
      <c r="CQ42" s="664" t="str">
        <f>IF('各会計、関係団体の財政状況及び健全化判断比率'!BS15="","",'各会計、関係団体の財政状況及び健全化判断比率'!BS15)</f>
        <v/>
      </c>
      <c r="CR42" s="664"/>
      <c r="CS42" s="664"/>
      <c r="CT42" s="664"/>
      <c r="CU42" s="664"/>
      <c r="CV42" s="664"/>
      <c r="CW42" s="664"/>
      <c r="CX42" s="664"/>
      <c r="CY42" s="664"/>
      <c r="CZ42" s="664"/>
      <c r="DA42" s="664"/>
      <c r="DB42" s="664"/>
      <c r="DC42" s="664"/>
      <c r="DD42" s="664"/>
      <c r="DE42" s="664"/>
      <c r="DF42" s="211"/>
      <c r="DG42" s="665" t="str">
        <f>IF('各会計、関係団体の財政状況及び健全化判断比率'!BR15="","",'各会計、関係団体の財政状況及び健全化判断比率'!BR15)</f>
        <v/>
      </c>
      <c r="DH42" s="665"/>
      <c r="DI42" s="218"/>
      <c r="DJ42" s="186"/>
      <c r="DK42" s="186"/>
      <c r="DL42" s="186"/>
      <c r="DM42" s="186"/>
      <c r="DN42" s="186"/>
      <c r="DO42" s="186"/>
    </row>
    <row r="43" spans="1:119" ht="32.25" customHeight="1" x14ac:dyDescent="0.15">
      <c r="A43" s="186"/>
      <c r="B43" s="213"/>
      <c r="C43" s="663" t="str">
        <f t="shared" si="5"/>
        <v/>
      </c>
      <c r="D43" s="663"/>
      <c r="E43" s="664" t="str">
        <f>IF('各会計、関係団体の財政状況及び健全化判断比率'!B16="","",'各会計、関係団体の財政状況及び健全化判断比率'!B16)</f>
        <v/>
      </c>
      <c r="F43" s="664"/>
      <c r="G43" s="664"/>
      <c r="H43" s="664"/>
      <c r="I43" s="664"/>
      <c r="J43" s="664"/>
      <c r="K43" s="664"/>
      <c r="L43" s="664"/>
      <c r="M43" s="664"/>
      <c r="N43" s="664"/>
      <c r="O43" s="664"/>
      <c r="P43" s="664"/>
      <c r="Q43" s="664"/>
      <c r="R43" s="664"/>
      <c r="S43" s="664"/>
      <c r="T43" s="214"/>
      <c r="U43" s="663" t="str">
        <f t="shared" si="4"/>
        <v/>
      </c>
      <c r="V43" s="663"/>
      <c r="W43" s="664"/>
      <c r="X43" s="664"/>
      <c r="Y43" s="664"/>
      <c r="Z43" s="664"/>
      <c r="AA43" s="664"/>
      <c r="AB43" s="664"/>
      <c r="AC43" s="664"/>
      <c r="AD43" s="664"/>
      <c r="AE43" s="664"/>
      <c r="AF43" s="664"/>
      <c r="AG43" s="664"/>
      <c r="AH43" s="664"/>
      <c r="AI43" s="664"/>
      <c r="AJ43" s="664"/>
      <c r="AK43" s="664"/>
      <c r="AL43" s="214"/>
      <c r="AM43" s="663" t="str">
        <f t="shared" si="0"/>
        <v/>
      </c>
      <c r="AN43" s="663"/>
      <c r="AO43" s="664"/>
      <c r="AP43" s="664"/>
      <c r="AQ43" s="664"/>
      <c r="AR43" s="664"/>
      <c r="AS43" s="664"/>
      <c r="AT43" s="664"/>
      <c r="AU43" s="664"/>
      <c r="AV43" s="664"/>
      <c r="AW43" s="664"/>
      <c r="AX43" s="664"/>
      <c r="AY43" s="664"/>
      <c r="AZ43" s="664"/>
      <c r="BA43" s="664"/>
      <c r="BB43" s="664"/>
      <c r="BC43" s="664"/>
      <c r="BD43" s="214"/>
      <c r="BE43" s="663" t="str">
        <f t="shared" si="1"/>
        <v/>
      </c>
      <c r="BF43" s="663"/>
      <c r="BG43" s="664"/>
      <c r="BH43" s="664"/>
      <c r="BI43" s="664"/>
      <c r="BJ43" s="664"/>
      <c r="BK43" s="664"/>
      <c r="BL43" s="664"/>
      <c r="BM43" s="664"/>
      <c r="BN43" s="664"/>
      <c r="BO43" s="664"/>
      <c r="BP43" s="664"/>
      <c r="BQ43" s="664"/>
      <c r="BR43" s="664"/>
      <c r="BS43" s="664"/>
      <c r="BT43" s="664"/>
      <c r="BU43" s="664"/>
      <c r="BV43" s="214"/>
      <c r="BW43" s="663" t="str">
        <f t="shared" si="2"/>
        <v/>
      </c>
      <c r="BX43" s="663"/>
      <c r="BY43" s="664" t="str">
        <f>IF('各会計、関係団体の財政状況及び健全化判断比率'!B77="","",'各会計、関係団体の財政状況及び健全化判断比率'!B77)</f>
        <v/>
      </c>
      <c r="BZ43" s="664"/>
      <c r="CA43" s="664"/>
      <c r="CB43" s="664"/>
      <c r="CC43" s="664"/>
      <c r="CD43" s="664"/>
      <c r="CE43" s="664"/>
      <c r="CF43" s="664"/>
      <c r="CG43" s="664"/>
      <c r="CH43" s="664"/>
      <c r="CI43" s="664"/>
      <c r="CJ43" s="664"/>
      <c r="CK43" s="664"/>
      <c r="CL43" s="664"/>
      <c r="CM43" s="664"/>
      <c r="CN43" s="214"/>
      <c r="CO43" s="663" t="str">
        <f t="shared" si="3"/>
        <v/>
      </c>
      <c r="CP43" s="663"/>
      <c r="CQ43" s="664" t="str">
        <f>IF('各会計、関係団体の財政状況及び健全化判断比率'!BS16="","",'各会計、関係団体の財政状況及び健全化判断比率'!BS16)</f>
        <v/>
      </c>
      <c r="CR43" s="664"/>
      <c r="CS43" s="664"/>
      <c r="CT43" s="664"/>
      <c r="CU43" s="664"/>
      <c r="CV43" s="664"/>
      <c r="CW43" s="664"/>
      <c r="CX43" s="664"/>
      <c r="CY43" s="664"/>
      <c r="CZ43" s="664"/>
      <c r="DA43" s="664"/>
      <c r="DB43" s="664"/>
      <c r="DC43" s="664"/>
      <c r="DD43" s="664"/>
      <c r="DE43" s="664"/>
      <c r="DF43" s="211"/>
      <c r="DG43" s="665" t="str">
        <f>IF('各会計、関係団体の財政状況及び健全化判断比率'!BR16="","",'各会計、関係団体の財政状況及び健全化判断比率'!BR16)</f>
        <v/>
      </c>
      <c r="DH43" s="66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o+q1M3FMKfQyePd2rr5Cl5NjK1hc+0RvNqnFTyxM73Al5s0w/9N5uJAUQte4Gqvb+EFqT108HyPLKO/nGvsDQ==" saltValue="ZaZV+DvUeWmVB/xIskIb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5" t="s">
        <v>567</v>
      </c>
      <c r="D34" s="1255"/>
      <c r="E34" s="1256"/>
      <c r="F34" s="32">
        <v>6.21</v>
      </c>
      <c r="G34" s="33">
        <v>6.08</v>
      </c>
      <c r="H34" s="33">
        <v>4.91</v>
      </c>
      <c r="I34" s="33">
        <v>4.46</v>
      </c>
      <c r="J34" s="34">
        <v>5.5</v>
      </c>
      <c r="K34" s="22"/>
      <c r="L34" s="22"/>
      <c r="M34" s="22"/>
      <c r="N34" s="22"/>
      <c r="O34" s="22"/>
      <c r="P34" s="22"/>
    </row>
    <row r="35" spans="1:16" ht="39" customHeight="1" x14ac:dyDescent="0.15">
      <c r="A35" s="22"/>
      <c r="B35" s="35"/>
      <c r="C35" s="1249" t="s">
        <v>568</v>
      </c>
      <c r="D35" s="1250"/>
      <c r="E35" s="1251"/>
      <c r="F35" s="36">
        <v>0.26</v>
      </c>
      <c r="G35" s="37">
        <v>1.1399999999999999</v>
      </c>
      <c r="H35" s="37">
        <v>1.21</v>
      </c>
      <c r="I35" s="37">
        <v>1.06</v>
      </c>
      <c r="J35" s="38">
        <v>2.69</v>
      </c>
      <c r="K35" s="22"/>
      <c r="L35" s="22"/>
      <c r="M35" s="22"/>
      <c r="N35" s="22"/>
      <c r="O35" s="22"/>
      <c r="P35" s="22"/>
    </row>
    <row r="36" spans="1:16" ht="39" customHeight="1" x14ac:dyDescent="0.15">
      <c r="A36" s="22"/>
      <c r="B36" s="35"/>
      <c r="C36" s="1249" t="s">
        <v>569</v>
      </c>
      <c r="D36" s="1250"/>
      <c r="E36" s="1251"/>
      <c r="F36" s="36">
        <v>0.41</v>
      </c>
      <c r="G36" s="37">
        <v>0.04</v>
      </c>
      <c r="H36" s="37">
        <v>0.1</v>
      </c>
      <c r="I36" s="37">
        <v>0.2</v>
      </c>
      <c r="J36" s="38">
        <v>0.2</v>
      </c>
      <c r="K36" s="22"/>
      <c r="L36" s="22"/>
      <c r="M36" s="22"/>
      <c r="N36" s="22"/>
      <c r="O36" s="22"/>
      <c r="P36" s="22"/>
    </row>
    <row r="37" spans="1:16" ht="39" customHeight="1" x14ac:dyDescent="0.15">
      <c r="A37" s="22"/>
      <c r="B37" s="35"/>
      <c r="C37" s="1249" t="s">
        <v>570</v>
      </c>
      <c r="D37" s="1250"/>
      <c r="E37" s="1251"/>
      <c r="F37" s="36">
        <v>0.08</v>
      </c>
      <c r="G37" s="37">
        <v>0.09</v>
      </c>
      <c r="H37" s="37">
        <v>0.1</v>
      </c>
      <c r="I37" s="37">
        <v>0.08</v>
      </c>
      <c r="J37" s="38">
        <v>0.1</v>
      </c>
      <c r="K37" s="22"/>
      <c r="L37" s="22"/>
      <c r="M37" s="22"/>
      <c r="N37" s="22"/>
      <c r="O37" s="22"/>
      <c r="P37" s="22"/>
    </row>
    <row r="38" spans="1:16" ht="39" customHeight="1" x14ac:dyDescent="0.15">
      <c r="A38" s="22"/>
      <c r="B38" s="35"/>
      <c r="C38" s="1249" t="s">
        <v>571</v>
      </c>
      <c r="D38" s="1250"/>
      <c r="E38" s="1251"/>
      <c r="F38" s="36">
        <v>0</v>
      </c>
      <c r="G38" s="37">
        <v>0</v>
      </c>
      <c r="H38" s="37">
        <v>0</v>
      </c>
      <c r="I38" s="37">
        <v>0</v>
      </c>
      <c r="J38" s="38">
        <v>0</v>
      </c>
      <c r="K38" s="22"/>
      <c r="L38" s="22"/>
      <c r="M38" s="22"/>
      <c r="N38" s="22"/>
      <c r="O38" s="22"/>
      <c r="P38" s="22"/>
    </row>
    <row r="39" spans="1:16" ht="39" customHeight="1" x14ac:dyDescent="0.15">
      <c r="A39" s="22"/>
      <c r="B39" s="35"/>
      <c r="C39" s="1249"/>
      <c r="D39" s="1250"/>
      <c r="E39" s="1251"/>
      <c r="F39" s="36"/>
      <c r="G39" s="37"/>
      <c r="H39" s="37"/>
      <c r="I39" s="37"/>
      <c r="J39" s="38"/>
      <c r="K39" s="22"/>
      <c r="L39" s="22"/>
      <c r="M39" s="22"/>
      <c r="N39" s="22"/>
      <c r="O39" s="22"/>
      <c r="P39" s="22"/>
    </row>
    <row r="40" spans="1:16" ht="39" customHeight="1" x14ac:dyDescent="0.15">
      <c r="A40" s="22"/>
      <c r="B40" s="35"/>
      <c r="C40" s="1249"/>
      <c r="D40" s="1250"/>
      <c r="E40" s="1251"/>
      <c r="F40" s="36"/>
      <c r="G40" s="37"/>
      <c r="H40" s="37"/>
      <c r="I40" s="37"/>
      <c r="J40" s="38"/>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572</v>
      </c>
      <c r="D42" s="1250"/>
      <c r="E42" s="1251"/>
      <c r="F42" s="36" t="s">
        <v>517</v>
      </c>
      <c r="G42" s="37" t="s">
        <v>517</v>
      </c>
      <c r="H42" s="37" t="s">
        <v>517</v>
      </c>
      <c r="I42" s="37" t="s">
        <v>517</v>
      </c>
      <c r="J42" s="38" t="s">
        <v>517</v>
      </c>
      <c r="K42" s="22"/>
      <c r="L42" s="22"/>
      <c r="M42" s="22"/>
      <c r="N42" s="22"/>
      <c r="O42" s="22"/>
      <c r="P42" s="22"/>
    </row>
    <row r="43" spans="1:16" ht="39" customHeight="1" thickBot="1" x14ac:dyDescent="0.2">
      <c r="A43" s="22"/>
      <c r="B43" s="40"/>
      <c r="C43" s="1252" t="s">
        <v>573</v>
      </c>
      <c r="D43" s="1253"/>
      <c r="E43" s="1254"/>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4MoQhn0Kbqi83sUWvuNl3omU10yOqjuwD90nM7PKMuiGN/An30bRthylo4W2+iIllfAPUeTBKWmNlkstVfOyA==" saltValue="pXMRIEEwXH3YMSmMg39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7" t="s">
        <v>10</v>
      </c>
      <c r="C45" s="1258"/>
      <c r="D45" s="58"/>
      <c r="E45" s="1263" t="s">
        <v>11</v>
      </c>
      <c r="F45" s="1263"/>
      <c r="G45" s="1263"/>
      <c r="H45" s="1263"/>
      <c r="I45" s="1263"/>
      <c r="J45" s="1264"/>
      <c r="K45" s="59">
        <v>352</v>
      </c>
      <c r="L45" s="60">
        <v>336</v>
      </c>
      <c r="M45" s="60">
        <v>314</v>
      </c>
      <c r="N45" s="60">
        <v>310</v>
      </c>
      <c r="O45" s="61">
        <v>383</v>
      </c>
      <c r="P45" s="48"/>
      <c r="Q45" s="48"/>
      <c r="R45" s="48"/>
      <c r="S45" s="48"/>
      <c r="T45" s="48"/>
      <c r="U45" s="48"/>
    </row>
    <row r="46" spans="1:21" ht="30.75" customHeight="1" x14ac:dyDescent="0.15">
      <c r="A46" s="48"/>
      <c r="B46" s="1259"/>
      <c r="C46" s="1260"/>
      <c r="D46" s="62"/>
      <c r="E46" s="1265" t="s">
        <v>12</v>
      </c>
      <c r="F46" s="1265"/>
      <c r="G46" s="1265"/>
      <c r="H46" s="1265"/>
      <c r="I46" s="1265"/>
      <c r="J46" s="1266"/>
      <c r="K46" s="63" t="s">
        <v>517</v>
      </c>
      <c r="L46" s="64" t="s">
        <v>517</v>
      </c>
      <c r="M46" s="64" t="s">
        <v>517</v>
      </c>
      <c r="N46" s="64" t="s">
        <v>517</v>
      </c>
      <c r="O46" s="65" t="s">
        <v>517</v>
      </c>
      <c r="P46" s="48"/>
      <c r="Q46" s="48"/>
      <c r="R46" s="48"/>
      <c r="S46" s="48"/>
      <c r="T46" s="48"/>
      <c r="U46" s="48"/>
    </row>
    <row r="47" spans="1:21" ht="30.75" customHeight="1" x14ac:dyDescent="0.15">
      <c r="A47" s="48"/>
      <c r="B47" s="1259"/>
      <c r="C47" s="1260"/>
      <c r="D47" s="62"/>
      <c r="E47" s="1265" t="s">
        <v>13</v>
      </c>
      <c r="F47" s="1265"/>
      <c r="G47" s="1265"/>
      <c r="H47" s="1265"/>
      <c r="I47" s="1265"/>
      <c r="J47" s="1266"/>
      <c r="K47" s="63" t="s">
        <v>517</v>
      </c>
      <c r="L47" s="64" t="s">
        <v>517</v>
      </c>
      <c r="M47" s="64" t="s">
        <v>517</v>
      </c>
      <c r="N47" s="64" t="s">
        <v>517</v>
      </c>
      <c r="O47" s="65" t="s">
        <v>517</v>
      </c>
      <c r="P47" s="48"/>
      <c r="Q47" s="48"/>
      <c r="R47" s="48"/>
      <c r="S47" s="48"/>
      <c r="T47" s="48"/>
      <c r="U47" s="48"/>
    </row>
    <row r="48" spans="1:21" ht="30.75" customHeight="1" x14ac:dyDescent="0.15">
      <c r="A48" s="48"/>
      <c r="B48" s="1259"/>
      <c r="C48" s="1260"/>
      <c r="D48" s="62"/>
      <c r="E48" s="1265" t="s">
        <v>14</v>
      </c>
      <c r="F48" s="1265"/>
      <c r="G48" s="1265"/>
      <c r="H48" s="1265"/>
      <c r="I48" s="1265"/>
      <c r="J48" s="1266"/>
      <c r="K48" s="63">
        <v>44</v>
      </c>
      <c r="L48" s="64">
        <v>32</v>
      </c>
      <c r="M48" s="64">
        <v>33</v>
      </c>
      <c r="N48" s="64">
        <v>33</v>
      </c>
      <c r="O48" s="65">
        <v>36</v>
      </c>
      <c r="P48" s="48"/>
      <c r="Q48" s="48"/>
      <c r="R48" s="48"/>
      <c r="S48" s="48"/>
      <c r="T48" s="48"/>
      <c r="U48" s="48"/>
    </row>
    <row r="49" spans="1:21" ht="30.75" customHeight="1" x14ac:dyDescent="0.15">
      <c r="A49" s="48"/>
      <c r="B49" s="1259"/>
      <c r="C49" s="1260"/>
      <c r="D49" s="62"/>
      <c r="E49" s="1265" t="s">
        <v>15</v>
      </c>
      <c r="F49" s="1265"/>
      <c r="G49" s="1265"/>
      <c r="H49" s="1265"/>
      <c r="I49" s="1265"/>
      <c r="J49" s="1266"/>
      <c r="K49" s="63">
        <v>57</v>
      </c>
      <c r="L49" s="64">
        <v>57</v>
      </c>
      <c r="M49" s="64">
        <v>57</v>
      </c>
      <c r="N49" s="64">
        <v>42</v>
      </c>
      <c r="O49" s="65">
        <v>41</v>
      </c>
      <c r="P49" s="48"/>
      <c r="Q49" s="48"/>
      <c r="R49" s="48"/>
      <c r="S49" s="48"/>
      <c r="T49" s="48"/>
      <c r="U49" s="48"/>
    </row>
    <row r="50" spans="1:21" ht="30.75" customHeight="1" x14ac:dyDescent="0.15">
      <c r="A50" s="48"/>
      <c r="B50" s="1259"/>
      <c r="C50" s="1260"/>
      <c r="D50" s="62"/>
      <c r="E50" s="1265" t="s">
        <v>16</v>
      </c>
      <c r="F50" s="1265"/>
      <c r="G50" s="1265"/>
      <c r="H50" s="1265"/>
      <c r="I50" s="1265"/>
      <c r="J50" s="1266"/>
      <c r="K50" s="63" t="s">
        <v>517</v>
      </c>
      <c r="L50" s="64" t="s">
        <v>517</v>
      </c>
      <c r="M50" s="64" t="s">
        <v>517</v>
      </c>
      <c r="N50" s="64" t="s">
        <v>517</v>
      </c>
      <c r="O50" s="65" t="s">
        <v>517</v>
      </c>
      <c r="P50" s="48"/>
      <c r="Q50" s="48"/>
      <c r="R50" s="48"/>
      <c r="S50" s="48"/>
      <c r="T50" s="48"/>
      <c r="U50" s="48"/>
    </row>
    <row r="51" spans="1:21" ht="30.75" customHeight="1" x14ac:dyDescent="0.15">
      <c r="A51" s="48"/>
      <c r="B51" s="1261"/>
      <c r="C51" s="1262"/>
      <c r="D51" s="66"/>
      <c r="E51" s="1265" t="s">
        <v>17</v>
      </c>
      <c r="F51" s="1265"/>
      <c r="G51" s="1265"/>
      <c r="H51" s="1265"/>
      <c r="I51" s="1265"/>
      <c r="J51" s="1266"/>
      <c r="K51" s="63">
        <v>4</v>
      </c>
      <c r="L51" s="64">
        <v>0</v>
      </c>
      <c r="M51" s="64">
        <v>0</v>
      </c>
      <c r="N51" s="64">
        <v>0</v>
      </c>
      <c r="O51" s="65">
        <v>0</v>
      </c>
      <c r="P51" s="48"/>
      <c r="Q51" s="48"/>
      <c r="R51" s="48"/>
      <c r="S51" s="48"/>
      <c r="T51" s="48"/>
      <c r="U51" s="48"/>
    </row>
    <row r="52" spans="1:21" ht="30.75" customHeight="1" x14ac:dyDescent="0.15">
      <c r="A52" s="48"/>
      <c r="B52" s="1267" t="s">
        <v>18</v>
      </c>
      <c r="C52" s="1268"/>
      <c r="D52" s="66"/>
      <c r="E52" s="1265" t="s">
        <v>19</v>
      </c>
      <c r="F52" s="1265"/>
      <c r="G52" s="1265"/>
      <c r="H52" s="1265"/>
      <c r="I52" s="1265"/>
      <c r="J52" s="1266"/>
      <c r="K52" s="63">
        <v>288</v>
      </c>
      <c r="L52" s="64">
        <v>284</v>
      </c>
      <c r="M52" s="64">
        <v>256</v>
      </c>
      <c r="N52" s="64">
        <v>247</v>
      </c>
      <c r="O52" s="65">
        <v>300</v>
      </c>
      <c r="P52" s="48"/>
      <c r="Q52" s="48"/>
      <c r="R52" s="48"/>
      <c r="S52" s="48"/>
      <c r="T52" s="48"/>
      <c r="U52" s="48"/>
    </row>
    <row r="53" spans="1:21" ht="30.75" customHeight="1" thickBot="1" x14ac:dyDescent="0.2">
      <c r="A53" s="48"/>
      <c r="B53" s="1269" t="s">
        <v>20</v>
      </c>
      <c r="C53" s="1270"/>
      <c r="D53" s="67"/>
      <c r="E53" s="1271" t="s">
        <v>21</v>
      </c>
      <c r="F53" s="1271"/>
      <c r="G53" s="1271"/>
      <c r="H53" s="1271"/>
      <c r="I53" s="1271"/>
      <c r="J53" s="1272"/>
      <c r="K53" s="68">
        <v>169</v>
      </c>
      <c r="L53" s="69">
        <v>141</v>
      </c>
      <c r="M53" s="69">
        <v>148</v>
      </c>
      <c r="N53" s="69">
        <v>138</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73" t="s">
        <v>24</v>
      </c>
      <c r="C57" s="1274"/>
      <c r="D57" s="1277" t="s">
        <v>25</v>
      </c>
      <c r="E57" s="1278"/>
      <c r="F57" s="1278"/>
      <c r="G57" s="1278"/>
      <c r="H57" s="1278"/>
      <c r="I57" s="1278"/>
      <c r="J57" s="1279"/>
      <c r="K57" s="83"/>
      <c r="L57" s="84"/>
      <c r="M57" s="84"/>
      <c r="N57" s="84"/>
      <c r="O57" s="85"/>
    </row>
    <row r="58" spans="1:21" ht="31.5" customHeight="1" thickBot="1" x14ac:dyDescent="0.2">
      <c r="B58" s="1275"/>
      <c r="C58" s="1276"/>
      <c r="D58" s="1280" t="s">
        <v>26</v>
      </c>
      <c r="E58" s="1281"/>
      <c r="F58" s="1281"/>
      <c r="G58" s="1281"/>
      <c r="H58" s="1281"/>
      <c r="I58" s="1281"/>
      <c r="J58" s="128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vUEf4zUxY4HIqtdjPYYCe2XQt+YYH0KzZlrFuXD4zuy9DQsW9N+ggdDnKVHVT/fXokt2x4qxf8+PQC+UzXeOg==" saltValue="EqmI2L9qyztHhMRc3jEZ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3"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83" t="s">
        <v>29</v>
      </c>
      <c r="C41" s="1284"/>
      <c r="D41" s="102"/>
      <c r="E41" s="1289" t="s">
        <v>30</v>
      </c>
      <c r="F41" s="1289"/>
      <c r="G41" s="1289"/>
      <c r="H41" s="1290"/>
      <c r="I41" s="103">
        <v>3324</v>
      </c>
      <c r="J41" s="104">
        <v>3186</v>
      </c>
      <c r="K41" s="104">
        <v>3090</v>
      </c>
      <c r="L41" s="104">
        <v>3146</v>
      </c>
      <c r="M41" s="105">
        <v>3046</v>
      </c>
    </row>
    <row r="42" spans="2:13" ht="27.75" customHeight="1" x14ac:dyDescent="0.15">
      <c r="B42" s="1285"/>
      <c r="C42" s="1286"/>
      <c r="D42" s="106"/>
      <c r="E42" s="1291" t="s">
        <v>31</v>
      </c>
      <c r="F42" s="1291"/>
      <c r="G42" s="1291"/>
      <c r="H42" s="1292"/>
      <c r="I42" s="107" t="s">
        <v>517</v>
      </c>
      <c r="J42" s="108" t="s">
        <v>517</v>
      </c>
      <c r="K42" s="108" t="s">
        <v>517</v>
      </c>
      <c r="L42" s="108" t="s">
        <v>517</v>
      </c>
      <c r="M42" s="109" t="s">
        <v>517</v>
      </c>
    </row>
    <row r="43" spans="2:13" ht="27.75" customHeight="1" x14ac:dyDescent="0.15">
      <c r="B43" s="1285"/>
      <c r="C43" s="1286"/>
      <c r="D43" s="106"/>
      <c r="E43" s="1291" t="s">
        <v>32</v>
      </c>
      <c r="F43" s="1291"/>
      <c r="G43" s="1291"/>
      <c r="H43" s="1292"/>
      <c r="I43" s="107">
        <v>381</v>
      </c>
      <c r="J43" s="108">
        <v>328</v>
      </c>
      <c r="K43" s="108">
        <v>295</v>
      </c>
      <c r="L43" s="108">
        <v>256</v>
      </c>
      <c r="M43" s="109">
        <v>282</v>
      </c>
    </row>
    <row r="44" spans="2:13" ht="27.75" customHeight="1" x14ac:dyDescent="0.15">
      <c r="B44" s="1285"/>
      <c r="C44" s="1286"/>
      <c r="D44" s="106"/>
      <c r="E44" s="1291" t="s">
        <v>33</v>
      </c>
      <c r="F44" s="1291"/>
      <c r="G44" s="1291"/>
      <c r="H44" s="1292"/>
      <c r="I44" s="107">
        <v>384</v>
      </c>
      <c r="J44" s="108">
        <v>332</v>
      </c>
      <c r="K44" s="108">
        <v>288</v>
      </c>
      <c r="L44" s="108">
        <v>250</v>
      </c>
      <c r="M44" s="109">
        <v>215</v>
      </c>
    </row>
    <row r="45" spans="2:13" ht="27.75" customHeight="1" x14ac:dyDescent="0.15">
      <c r="B45" s="1285"/>
      <c r="C45" s="1286"/>
      <c r="D45" s="106"/>
      <c r="E45" s="1291" t="s">
        <v>34</v>
      </c>
      <c r="F45" s="1291"/>
      <c r="G45" s="1291"/>
      <c r="H45" s="1292"/>
      <c r="I45" s="107">
        <v>482</v>
      </c>
      <c r="J45" s="108">
        <v>437</v>
      </c>
      <c r="K45" s="108">
        <v>411</v>
      </c>
      <c r="L45" s="108">
        <v>394</v>
      </c>
      <c r="M45" s="109">
        <v>372</v>
      </c>
    </row>
    <row r="46" spans="2:13" ht="27.75" customHeight="1" x14ac:dyDescent="0.15">
      <c r="B46" s="1285"/>
      <c r="C46" s="1286"/>
      <c r="D46" s="110"/>
      <c r="E46" s="1291" t="s">
        <v>35</v>
      </c>
      <c r="F46" s="1291"/>
      <c r="G46" s="1291"/>
      <c r="H46" s="1292"/>
      <c r="I46" s="107" t="s">
        <v>517</v>
      </c>
      <c r="J46" s="108" t="s">
        <v>517</v>
      </c>
      <c r="K46" s="108" t="s">
        <v>517</v>
      </c>
      <c r="L46" s="108" t="s">
        <v>517</v>
      </c>
      <c r="M46" s="109" t="s">
        <v>517</v>
      </c>
    </row>
    <row r="47" spans="2:13" ht="27.75" customHeight="1" x14ac:dyDescent="0.15">
      <c r="B47" s="1285"/>
      <c r="C47" s="1286"/>
      <c r="D47" s="111"/>
      <c r="E47" s="1293" t="s">
        <v>36</v>
      </c>
      <c r="F47" s="1294"/>
      <c r="G47" s="1294"/>
      <c r="H47" s="1295"/>
      <c r="I47" s="107" t="s">
        <v>517</v>
      </c>
      <c r="J47" s="108" t="s">
        <v>517</v>
      </c>
      <c r="K47" s="108" t="s">
        <v>517</v>
      </c>
      <c r="L47" s="108" t="s">
        <v>517</v>
      </c>
      <c r="M47" s="109" t="s">
        <v>517</v>
      </c>
    </row>
    <row r="48" spans="2:13" ht="27.75" customHeight="1" x14ac:dyDescent="0.15">
      <c r="B48" s="1285"/>
      <c r="C48" s="1286"/>
      <c r="D48" s="106"/>
      <c r="E48" s="1291" t="s">
        <v>37</v>
      </c>
      <c r="F48" s="1291"/>
      <c r="G48" s="1291"/>
      <c r="H48" s="1292"/>
      <c r="I48" s="107" t="s">
        <v>517</v>
      </c>
      <c r="J48" s="108" t="s">
        <v>517</v>
      </c>
      <c r="K48" s="108" t="s">
        <v>517</v>
      </c>
      <c r="L48" s="108" t="s">
        <v>517</v>
      </c>
      <c r="M48" s="109" t="s">
        <v>517</v>
      </c>
    </row>
    <row r="49" spans="2:13" ht="27.75" customHeight="1" x14ac:dyDescent="0.15">
      <c r="B49" s="1287"/>
      <c r="C49" s="1288"/>
      <c r="D49" s="106"/>
      <c r="E49" s="1291" t="s">
        <v>38</v>
      </c>
      <c r="F49" s="1291"/>
      <c r="G49" s="1291"/>
      <c r="H49" s="1292"/>
      <c r="I49" s="107" t="s">
        <v>517</v>
      </c>
      <c r="J49" s="108" t="s">
        <v>517</v>
      </c>
      <c r="K49" s="108" t="s">
        <v>517</v>
      </c>
      <c r="L49" s="108" t="s">
        <v>517</v>
      </c>
      <c r="M49" s="109" t="s">
        <v>517</v>
      </c>
    </row>
    <row r="50" spans="2:13" ht="27.75" customHeight="1" x14ac:dyDescent="0.15">
      <c r="B50" s="1296" t="s">
        <v>39</v>
      </c>
      <c r="C50" s="1297"/>
      <c r="D50" s="112"/>
      <c r="E50" s="1291" t="s">
        <v>40</v>
      </c>
      <c r="F50" s="1291"/>
      <c r="G50" s="1291"/>
      <c r="H50" s="1292"/>
      <c r="I50" s="107">
        <v>1288</v>
      </c>
      <c r="J50" s="108">
        <v>1448</v>
      </c>
      <c r="K50" s="108">
        <v>1552</v>
      </c>
      <c r="L50" s="108">
        <v>1570</v>
      </c>
      <c r="M50" s="109">
        <v>1396</v>
      </c>
    </row>
    <row r="51" spans="2:13" ht="27.75" customHeight="1" x14ac:dyDescent="0.15">
      <c r="B51" s="1285"/>
      <c r="C51" s="1286"/>
      <c r="D51" s="106"/>
      <c r="E51" s="1291" t="s">
        <v>41</v>
      </c>
      <c r="F51" s="1291"/>
      <c r="G51" s="1291"/>
      <c r="H51" s="1292"/>
      <c r="I51" s="107">
        <v>116</v>
      </c>
      <c r="J51" s="108">
        <v>118</v>
      </c>
      <c r="K51" s="108">
        <v>118</v>
      </c>
      <c r="L51" s="108">
        <v>91</v>
      </c>
      <c r="M51" s="109">
        <v>73</v>
      </c>
    </row>
    <row r="52" spans="2:13" ht="27.75" customHeight="1" x14ac:dyDescent="0.15">
      <c r="B52" s="1287"/>
      <c r="C52" s="1288"/>
      <c r="D52" s="106"/>
      <c r="E52" s="1291" t="s">
        <v>42</v>
      </c>
      <c r="F52" s="1291"/>
      <c r="G52" s="1291"/>
      <c r="H52" s="1292"/>
      <c r="I52" s="107">
        <v>2792</v>
      </c>
      <c r="J52" s="108">
        <v>2693</v>
      </c>
      <c r="K52" s="108">
        <v>2514</v>
      </c>
      <c r="L52" s="108">
        <v>2573</v>
      </c>
      <c r="M52" s="109">
        <v>2391</v>
      </c>
    </row>
    <row r="53" spans="2:13" ht="27.75" customHeight="1" thickBot="1" x14ac:dyDescent="0.2">
      <c r="B53" s="1298" t="s">
        <v>43</v>
      </c>
      <c r="C53" s="1299"/>
      <c r="D53" s="113"/>
      <c r="E53" s="1300" t="s">
        <v>44</v>
      </c>
      <c r="F53" s="1300"/>
      <c r="G53" s="1300"/>
      <c r="H53" s="1301"/>
      <c r="I53" s="114">
        <v>374</v>
      </c>
      <c r="J53" s="115">
        <v>24</v>
      </c>
      <c r="K53" s="115">
        <v>-100</v>
      </c>
      <c r="L53" s="115">
        <v>-188</v>
      </c>
      <c r="M53" s="116">
        <v>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X5L55W+GEs24LaUUmIJQGEG48iXWo6G/0G26fWBKZsQKV1uP5k97IwaWZyctLBrZPk8yVYVq4m6MfwA3cCjg==" saltValue="ISIMHY5+9Z/qutGLt3Eo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4" t="s">
        <v>47</v>
      </c>
      <c r="D55" s="1304"/>
      <c r="E55" s="1305"/>
      <c r="F55" s="128">
        <v>373</v>
      </c>
      <c r="G55" s="128">
        <v>400</v>
      </c>
      <c r="H55" s="129">
        <v>405</v>
      </c>
    </row>
    <row r="56" spans="2:8" ht="52.5" customHeight="1" x14ac:dyDescent="0.15">
      <c r="B56" s="130"/>
      <c r="C56" s="1306" t="s">
        <v>48</v>
      </c>
      <c r="D56" s="1306"/>
      <c r="E56" s="1307"/>
      <c r="F56" s="131">
        <v>0</v>
      </c>
      <c r="G56" s="131">
        <v>0</v>
      </c>
      <c r="H56" s="132">
        <v>0</v>
      </c>
    </row>
    <row r="57" spans="2:8" ht="53.25" customHeight="1" x14ac:dyDescent="0.15">
      <c r="B57" s="130"/>
      <c r="C57" s="1308" t="s">
        <v>49</v>
      </c>
      <c r="D57" s="1308"/>
      <c r="E57" s="1309"/>
      <c r="F57" s="133">
        <v>1202</v>
      </c>
      <c r="G57" s="133">
        <v>1199</v>
      </c>
      <c r="H57" s="134">
        <v>1057</v>
      </c>
    </row>
    <row r="58" spans="2:8" ht="45.75" customHeight="1" x14ac:dyDescent="0.15">
      <c r="B58" s="135"/>
      <c r="C58" s="387" t="s">
        <v>588</v>
      </c>
      <c r="D58" s="388"/>
      <c r="E58" s="389"/>
      <c r="F58" s="386">
        <v>488</v>
      </c>
      <c r="G58" s="386">
        <v>429</v>
      </c>
      <c r="H58" s="137">
        <v>356</v>
      </c>
    </row>
    <row r="59" spans="2:8" ht="45.75" customHeight="1" x14ac:dyDescent="0.15">
      <c r="B59" s="135"/>
      <c r="C59" s="387" t="s">
        <v>589</v>
      </c>
      <c r="D59" s="388"/>
      <c r="E59" s="389"/>
      <c r="F59" s="386">
        <v>228</v>
      </c>
      <c r="G59" s="386">
        <v>297</v>
      </c>
      <c r="H59" s="137">
        <v>297</v>
      </c>
    </row>
    <row r="60" spans="2:8" ht="45.75" customHeight="1" x14ac:dyDescent="0.15">
      <c r="B60" s="135"/>
      <c r="C60" s="387" t="s">
        <v>590</v>
      </c>
      <c r="D60" s="388"/>
      <c r="E60" s="389"/>
      <c r="F60" s="386">
        <v>220</v>
      </c>
      <c r="G60" s="386">
        <v>181</v>
      </c>
      <c r="H60" s="137">
        <v>141</v>
      </c>
    </row>
    <row r="61" spans="2:8" ht="45.75" customHeight="1" x14ac:dyDescent="0.15">
      <c r="B61" s="135"/>
      <c r="C61" s="387" t="s">
        <v>591</v>
      </c>
      <c r="D61" s="388"/>
      <c r="E61" s="389"/>
      <c r="F61" s="136">
        <v>88</v>
      </c>
      <c r="G61" s="136">
        <v>88</v>
      </c>
      <c r="H61" s="137">
        <v>115</v>
      </c>
    </row>
    <row r="62" spans="2:8" ht="45.75" customHeight="1" thickBot="1" x14ac:dyDescent="0.2">
      <c r="B62" s="138"/>
      <c r="C62" s="390" t="s">
        <v>592</v>
      </c>
      <c r="D62" s="391"/>
      <c r="E62" s="392"/>
      <c r="F62" s="139">
        <v>154</v>
      </c>
      <c r="G62" s="139">
        <v>178</v>
      </c>
      <c r="H62" s="140">
        <v>113</v>
      </c>
    </row>
    <row r="63" spans="2:8" ht="52.5" customHeight="1" thickBot="1" x14ac:dyDescent="0.2">
      <c r="B63" s="141"/>
      <c r="C63" s="1302" t="s">
        <v>50</v>
      </c>
      <c r="D63" s="1302"/>
      <c r="E63" s="1303"/>
      <c r="F63" s="142">
        <v>1575</v>
      </c>
      <c r="G63" s="142">
        <v>1599</v>
      </c>
      <c r="H63" s="143">
        <v>1462</v>
      </c>
    </row>
    <row r="64" spans="2:8" ht="15" customHeight="1" x14ac:dyDescent="0.15"/>
  </sheetData>
  <sheetProtection algorithmName="SHA-512" hashValue="XfhDO2FRofvA2WZsuQ7JTh2etkzMUlvLXSVZE+gIsoCIaI0384NHPwLMcaW7ZvcH7Sa/PxtO9Ty+uAtqwbPiEQ==" saltValue="9hd9RUdC2gAErzAgR2gF7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C724-DE52-4E27-916A-3E84FF4714CA}">
  <sheetPr codeName="Sheet10">
    <pageSetUpPr fitToPage="1"/>
  </sheetPr>
  <dimension ref="A1:WZM160"/>
  <sheetViews>
    <sheetView showGridLines="0" topLeftCell="S52" zoomScale="70" zoomScaleNormal="70" zoomScaleSheetLayoutView="55" workbookViewId="0">
      <selection activeCell="AN65" sqref="AN65:DC69"/>
    </sheetView>
  </sheetViews>
  <sheetFormatPr defaultColWidth="0" defaultRowHeight="13.5" customHeight="1" zeroHeight="1" x14ac:dyDescent="0.15"/>
  <cols>
    <col min="1" max="1" width="6.375" style="395" customWidth="1"/>
    <col min="2" max="107" width="2.5" style="395" customWidth="1"/>
    <col min="108" max="108" width="6.125" style="403" customWidth="1"/>
    <col min="109" max="109" width="5.875" style="402" customWidth="1"/>
    <col min="110" max="110" width="19.125" style="395" hidden="1"/>
    <col min="111" max="115" width="12.625" style="395" hidden="1"/>
    <col min="116" max="349" width="8.625" style="395" hidden="1"/>
    <col min="350" max="355" width="14.875" style="395" hidden="1"/>
    <col min="356" max="357" width="15.875" style="395" hidden="1"/>
    <col min="358" max="363" width="16.125" style="395" hidden="1"/>
    <col min="364" max="364" width="6.125" style="395" hidden="1"/>
    <col min="365" max="365" width="3" style="395" hidden="1"/>
    <col min="366" max="605" width="8.625" style="395" hidden="1"/>
    <col min="606" max="611" width="14.875" style="395" hidden="1"/>
    <col min="612" max="613" width="15.875" style="395" hidden="1"/>
    <col min="614" max="619" width="16.125" style="395" hidden="1"/>
    <col min="620" max="620" width="6.125" style="395" hidden="1"/>
    <col min="621" max="621" width="3" style="395" hidden="1"/>
    <col min="622" max="861" width="8.625" style="395" hidden="1"/>
    <col min="862" max="867" width="14.875" style="395" hidden="1"/>
    <col min="868" max="869" width="15.875" style="395" hidden="1"/>
    <col min="870" max="875" width="16.125" style="395" hidden="1"/>
    <col min="876" max="876" width="6.125" style="395" hidden="1"/>
    <col min="877" max="877" width="3" style="395" hidden="1"/>
    <col min="878" max="1117" width="8.625" style="395" hidden="1"/>
    <col min="1118" max="1123" width="14.875" style="395" hidden="1"/>
    <col min="1124" max="1125" width="15.875" style="395" hidden="1"/>
    <col min="1126" max="1131" width="16.125" style="395" hidden="1"/>
    <col min="1132" max="1132" width="6.125" style="395" hidden="1"/>
    <col min="1133" max="1133" width="3" style="395" hidden="1"/>
    <col min="1134" max="1373" width="8.625" style="395" hidden="1"/>
    <col min="1374" max="1379" width="14.875" style="395" hidden="1"/>
    <col min="1380" max="1381" width="15.875" style="395" hidden="1"/>
    <col min="1382" max="1387" width="16.125" style="395" hidden="1"/>
    <col min="1388" max="1388" width="6.125" style="395" hidden="1"/>
    <col min="1389" max="1389" width="3" style="395" hidden="1"/>
    <col min="1390" max="1629" width="8.625" style="395" hidden="1"/>
    <col min="1630" max="1635" width="14.875" style="395" hidden="1"/>
    <col min="1636" max="1637" width="15.875" style="395" hidden="1"/>
    <col min="1638" max="1643" width="16.125" style="395" hidden="1"/>
    <col min="1644" max="1644" width="6.125" style="395" hidden="1"/>
    <col min="1645" max="1645" width="3" style="395" hidden="1"/>
    <col min="1646" max="1885" width="8.625" style="395" hidden="1"/>
    <col min="1886" max="1891" width="14.875" style="395" hidden="1"/>
    <col min="1892" max="1893" width="15.875" style="395" hidden="1"/>
    <col min="1894" max="1899" width="16.125" style="395" hidden="1"/>
    <col min="1900" max="1900" width="6.125" style="395" hidden="1"/>
    <col min="1901" max="1901" width="3" style="395" hidden="1"/>
    <col min="1902" max="2141" width="8.625" style="395" hidden="1"/>
    <col min="2142" max="2147" width="14.875" style="395" hidden="1"/>
    <col min="2148" max="2149" width="15.875" style="395" hidden="1"/>
    <col min="2150" max="2155" width="16.125" style="395" hidden="1"/>
    <col min="2156" max="2156" width="6.125" style="395" hidden="1"/>
    <col min="2157" max="2157" width="3" style="395" hidden="1"/>
    <col min="2158" max="2397" width="8.625" style="395" hidden="1"/>
    <col min="2398" max="2403" width="14.875" style="395" hidden="1"/>
    <col min="2404" max="2405" width="15.875" style="395" hidden="1"/>
    <col min="2406" max="2411" width="16.125" style="395" hidden="1"/>
    <col min="2412" max="2412" width="6.125" style="395" hidden="1"/>
    <col min="2413" max="2413" width="3" style="395" hidden="1"/>
    <col min="2414" max="2653" width="8.625" style="395" hidden="1"/>
    <col min="2654" max="2659" width="14.875" style="395" hidden="1"/>
    <col min="2660" max="2661" width="15.875" style="395" hidden="1"/>
    <col min="2662" max="2667" width="16.125" style="395" hidden="1"/>
    <col min="2668" max="2668" width="6.125" style="395" hidden="1"/>
    <col min="2669" max="2669" width="3" style="395" hidden="1"/>
    <col min="2670" max="2909" width="8.625" style="395" hidden="1"/>
    <col min="2910" max="2915" width="14.875" style="395" hidden="1"/>
    <col min="2916" max="2917" width="15.875" style="395" hidden="1"/>
    <col min="2918" max="2923" width="16.125" style="395" hidden="1"/>
    <col min="2924" max="2924" width="6.125" style="395" hidden="1"/>
    <col min="2925" max="2925" width="3" style="395" hidden="1"/>
    <col min="2926" max="3165" width="8.625" style="395" hidden="1"/>
    <col min="3166" max="3171" width="14.875" style="395" hidden="1"/>
    <col min="3172" max="3173" width="15.875" style="395" hidden="1"/>
    <col min="3174" max="3179" width="16.125" style="395" hidden="1"/>
    <col min="3180" max="3180" width="6.125" style="395" hidden="1"/>
    <col min="3181" max="3181" width="3" style="395" hidden="1"/>
    <col min="3182" max="3421" width="8.625" style="395" hidden="1"/>
    <col min="3422" max="3427" width="14.875" style="395" hidden="1"/>
    <col min="3428" max="3429" width="15.875" style="395" hidden="1"/>
    <col min="3430" max="3435" width="16.125" style="395" hidden="1"/>
    <col min="3436" max="3436" width="6.125" style="395" hidden="1"/>
    <col min="3437" max="3437" width="3" style="395" hidden="1"/>
    <col min="3438" max="3677" width="8.625" style="395" hidden="1"/>
    <col min="3678" max="3683" width="14.875" style="395" hidden="1"/>
    <col min="3684" max="3685" width="15.875" style="395" hidden="1"/>
    <col min="3686" max="3691" width="16.125" style="395" hidden="1"/>
    <col min="3692" max="3692" width="6.125" style="395" hidden="1"/>
    <col min="3693" max="3693" width="3" style="395" hidden="1"/>
    <col min="3694" max="3933" width="8.625" style="395" hidden="1"/>
    <col min="3934" max="3939" width="14.875" style="395" hidden="1"/>
    <col min="3940" max="3941" width="15.875" style="395" hidden="1"/>
    <col min="3942" max="3947" width="16.125" style="395" hidden="1"/>
    <col min="3948" max="3948" width="6.125" style="395" hidden="1"/>
    <col min="3949" max="3949" width="3" style="395" hidden="1"/>
    <col min="3950" max="4189" width="8.625" style="395" hidden="1"/>
    <col min="4190" max="4195" width="14.875" style="395" hidden="1"/>
    <col min="4196" max="4197" width="15.875" style="395" hidden="1"/>
    <col min="4198" max="4203" width="16.125" style="395" hidden="1"/>
    <col min="4204" max="4204" width="6.125" style="395" hidden="1"/>
    <col min="4205" max="4205" width="3" style="395" hidden="1"/>
    <col min="4206" max="4445" width="8.625" style="395" hidden="1"/>
    <col min="4446" max="4451" width="14.875" style="395" hidden="1"/>
    <col min="4452" max="4453" width="15.875" style="395" hidden="1"/>
    <col min="4454" max="4459" width="16.125" style="395" hidden="1"/>
    <col min="4460" max="4460" width="6.125" style="395" hidden="1"/>
    <col min="4461" max="4461" width="3" style="395" hidden="1"/>
    <col min="4462" max="4701" width="8.625" style="395" hidden="1"/>
    <col min="4702" max="4707" width="14.875" style="395" hidden="1"/>
    <col min="4708" max="4709" width="15.875" style="395" hidden="1"/>
    <col min="4710" max="4715" width="16.125" style="395" hidden="1"/>
    <col min="4716" max="4716" width="6.125" style="395" hidden="1"/>
    <col min="4717" max="4717" width="3" style="395" hidden="1"/>
    <col min="4718" max="4957" width="8.625" style="395" hidden="1"/>
    <col min="4958" max="4963" width="14.875" style="395" hidden="1"/>
    <col min="4964" max="4965" width="15.875" style="395" hidden="1"/>
    <col min="4966" max="4971" width="16.125" style="395" hidden="1"/>
    <col min="4972" max="4972" width="6.125" style="395" hidden="1"/>
    <col min="4973" max="4973" width="3" style="395" hidden="1"/>
    <col min="4974" max="5213" width="8.625" style="395" hidden="1"/>
    <col min="5214" max="5219" width="14.875" style="395" hidden="1"/>
    <col min="5220" max="5221" width="15.875" style="395" hidden="1"/>
    <col min="5222" max="5227" width="16.125" style="395" hidden="1"/>
    <col min="5228" max="5228" width="6.125" style="395" hidden="1"/>
    <col min="5229" max="5229" width="3" style="395" hidden="1"/>
    <col min="5230" max="5469" width="8.625" style="395" hidden="1"/>
    <col min="5470" max="5475" width="14.875" style="395" hidden="1"/>
    <col min="5476" max="5477" width="15.875" style="395" hidden="1"/>
    <col min="5478" max="5483" width="16.125" style="395" hidden="1"/>
    <col min="5484" max="5484" width="6.125" style="395" hidden="1"/>
    <col min="5485" max="5485" width="3" style="395" hidden="1"/>
    <col min="5486" max="5725" width="8.625" style="395" hidden="1"/>
    <col min="5726" max="5731" width="14.875" style="395" hidden="1"/>
    <col min="5732" max="5733" width="15.875" style="395" hidden="1"/>
    <col min="5734" max="5739" width="16.125" style="395" hidden="1"/>
    <col min="5740" max="5740" width="6.125" style="395" hidden="1"/>
    <col min="5741" max="5741" width="3" style="395" hidden="1"/>
    <col min="5742" max="5981" width="8.625" style="395" hidden="1"/>
    <col min="5982" max="5987" width="14.875" style="395" hidden="1"/>
    <col min="5988" max="5989" width="15.875" style="395" hidden="1"/>
    <col min="5990" max="5995" width="16.125" style="395" hidden="1"/>
    <col min="5996" max="5996" width="6.125" style="395" hidden="1"/>
    <col min="5997" max="5997" width="3" style="395" hidden="1"/>
    <col min="5998" max="6237" width="8.625" style="395" hidden="1"/>
    <col min="6238" max="6243" width="14.875" style="395" hidden="1"/>
    <col min="6244" max="6245" width="15.875" style="395" hidden="1"/>
    <col min="6246" max="6251" width="16.125" style="395" hidden="1"/>
    <col min="6252" max="6252" width="6.125" style="395" hidden="1"/>
    <col min="6253" max="6253" width="3" style="395" hidden="1"/>
    <col min="6254" max="6493" width="8.625" style="395" hidden="1"/>
    <col min="6494" max="6499" width="14.875" style="395" hidden="1"/>
    <col min="6500" max="6501" width="15.875" style="395" hidden="1"/>
    <col min="6502" max="6507" width="16.125" style="395" hidden="1"/>
    <col min="6508" max="6508" width="6.125" style="395" hidden="1"/>
    <col min="6509" max="6509" width="3" style="395" hidden="1"/>
    <col min="6510" max="6749" width="8.625" style="395" hidden="1"/>
    <col min="6750" max="6755" width="14.875" style="395" hidden="1"/>
    <col min="6756" max="6757" width="15.875" style="395" hidden="1"/>
    <col min="6758" max="6763" width="16.125" style="395" hidden="1"/>
    <col min="6764" max="6764" width="6.125" style="395" hidden="1"/>
    <col min="6765" max="6765" width="3" style="395" hidden="1"/>
    <col min="6766" max="7005" width="8.625" style="395" hidden="1"/>
    <col min="7006" max="7011" width="14.875" style="395" hidden="1"/>
    <col min="7012" max="7013" width="15.875" style="395" hidden="1"/>
    <col min="7014" max="7019" width="16.125" style="395" hidden="1"/>
    <col min="7020" max="7020" width="6.125" style="395" hidden="1"/>
    <col min="7021" max="7021" width="3" style="395" hidden="1"/>
    <col min="7022" max="7261" width="8.625" style="395" hidden="1"/>
    <col min="7262" max="7267" width="14.875" style="395" hidden="1"/>
    <col min="7268" max="7269" width="15.875" style="395" hidden="1"/>
    <col min="7270" max="7275" width="16.125" style="395" hidden="1"/>
    <col min="7276" max="7276" width="6.125" style="395" hidden="1"/>
    <col min="7277" max="7277" width="3" style="395" hidden="1"/>
    <col min="7278" max="7517" width="8.625" style="395" hidden="1"/>
    <col min="7518" max="7523" width="14.875" style="395" hidden="1"/>
    <col min="7524" max="7525" width="15.875" style="395" hidden="1"/>
    <col min="7526" max="7531" width="16.125" style="395" hidden="1"/>
    <col min="7532" max="7532" width="6.125" style="395" hidden="1"/>
    <col min="7533" max="7533" width="3" style="395" hidden="1"/>
    <col min="7534" max="7773" width="8.625" style="395" hidden="1"/>
    <col min="7774" max="7779" width="14.875" style="395" hidden="1"/>
    <col min="7780" max="7781" width="15.875" style="395" hidden="1"/>
    <col min="7782" max="7787" width="16.125" style="395" hidden="1"/>
    <col min="7788" max="7788" width="6.125" style="395" hidden="1"/>
    <col min="7789" max="7789" width="3" style="395" hidden="1"/>
    <col min="7790" max="8029" width="8.625" style="395" hidden="1"/>
    <col min="8030" max="8035" width="14.875" style="395" hidden="1"/>
    <col min="8036" max="8037" width="15.875" style="395" hidden="1"/>
    <col min="8038" max="8043" width="16.125" style="395" hidden="1"/>
    <col min="8044" max="8044" width="6.125" style="395" hidden="1"/>
    <col min="8045" max="8045" width="3" style="395" hidden="1"/>
    <col min="8046" max="8285" width="8.625" style="395" hidden="1"/>
    <col min="8286" max="8291" width="14.875" style="395" hidden="1"/>
    <col min="8292" max="8293" width="15.875" style="395" hidden="1"/>
    <col min="8294" max="8299" width="16.125" style="395" hidden="1"/>
    <col min="8300" max="8300" width="6.125" style="395" hidden="1"/>
    <col min="8301" max="8301" width="3" style="395" hidden="1"/>
    <col min="8302" max="8541" width="8.625" style="395" hidden="1"/>
    <col min="8542" max="8547" width="14.875" style="395" hidden="1"/>
    <col min="8548" max="8549" width="15.875" style="395" hidden="1"/>
    <col min="8550" max="8555" width="16.125" style="395" hidden="1"/>
    <col min="8556" max="8556" width="6.125" style="395" hidden="1"/>
    <col min="8557" max="8557" width="3" style="395" hidden="1"/>
    <col min="8558" max="8797" width="8.625" style="395" hidden="1"/>
    <col min="8798" max="8803" width="14.875" style="395" hidden="1"/>
    <col min="8804" max="8805" width="15.875" style="395" hidden="1"/>
    <col min="8806" max="8811" width="16.125" style="395" hidden="1"/>
    <col min="8812" max="8812" width="6.125" style="395" hidden="1"/>
    <col min="8813" max="8813" width="3" style="395" hidden="1"/>
    <col min="8814" max="9053" width="8.625" style="395" hidden="1"/>
    <col min="9054" max="9059" width="14.875" style="395" hidden="1"/>
    <col min="9060" max="9061" width="15.875" style="395" hidden="1"/>
    <col min="9062" max="9067" width="16.125" style="395" hidden="1"/>
    <col min="9068" max="9068" width="6.125" style="395" hidden="1"/>
    <col min="9069" max="9069" width="3" style="395" hidden="1"/>
    <col min="9070" max="9309" width="8.625" style="395" hidden="1"/>
    <col min="9310" max="9315" width="14.875" style="395" hidden="1"/>
    <col min="9316" max="9317" width="15.875" style="395" hidden="1"/>
    <col min="9318" max="9323" width="16.125" style="395" hidden="1"/>
    <col min="9324" max="9324" width="6.125" style="395" hidden="1"/>
    <col min="9325" max="9325" width="3" style="395" hidden="1"/>
    <col min="9326" max="9565" width="8.625" style="395" hidden="1"/>
    <col min="9566" max="9571" width="14.875" style="395" hidden="1"/>
    <col min="9572" max="9573" width="15.875" style="395" hidden="1"/>
    <col min="9574" max="9579" width="16.125" style="395" hidden="1"/>
    <col min="9580" max="9580" width="6.125" style="395" hidden="1"/>
    <col min="9581" max="9581" width="3" style="395" hidden="1"/>
    <col min="9582" max="9821" width="8.625" style="395" hidden="1"/>
    <col min="9822" max="9827" width="14.875" style="395" hidden="1"/>
    <col min="9828" max="9829" width="15.875" style="395" hidden="1"/>
    <col min="9830" max="9835" width="16.125" style="395" hidden="1"/>
    <col min="9836" max="9836" width="6.125" style="395" hidden="1"/>
    <col min="9837" max="9837" width="3" style="395" hidden="1"/>
    <col min="9838" max="10077" width="8.625" style="395" hidden="1"/>
    <col min="10078" max="10083" width="14.875" style="395" hidden="1"/>
    <col min="10084" max="10085" width="15.875" style="395" hidden="1"/>
    <col min="10086" max="10091" width="16.125" style="395" hidden="1"/>
    <col min="10092" max="10092" width="6.125" style="395" hidden="1"/>
    <col min="10093" max="10093" width="3" style="395" hidden="1"/>
    <col min="10094" max="10333" width="8.625" style="395" hidden="1"/>
    <col min="10334" max="10339" width="14.875" style="395" hidden="1"/>
    <col min="10340" max="10341" width="15.875" style="395" hidden="1"/>
    <col min="10342" max="10347" width="16.125" style="395" hidden="1"/>
    <col min="10348" max="10348" width="6.125" style="395" hidden="1"/>
    <col min="10349" max="10349" width="3" style="395" hidden="1"/>
    <col min="10350" max="10589" width="8.625" style="395" hidden="1"/>
    <col min="10590" max="10595" width="14.875" style="395" hidden="1"/>
    <col min="10596" max="10597" width="15.875" style="395" hidden="1"/>
    <col min="10598" max="10603" width="16.125" style="395" hidden="1"/>
    <col min="10604" max="10604" width="6.125" style="395" hidden="1"/>
    <col min="10605" max="10605" width="3" style="395" hidden="1"/>
    <col min="10606" max="10845" width="8.625" style="395" hidden="1"/>
    <col min="10846" max="10851" width="14.875" style="395" hidden="1"/>
    <col min="10852" max="10853" width="15.875" style="395" hidden="1"/>
    <col min="10854" max="10859" width="16.125" style="395" hidden="1"/>
    <col min="10860" max="10860" width="6.125" style="395" hidden="1"/>
    <col min="10861" max="10861" width="3" style="395" hidden="1"/>
    <col min="10862" max="11101" width="8.625" style="395" hidden="1"/>
    <col min="11102" max="11107" width="14.875" style="395" hidden="1"/>
    <col min="11108" max="11109" width="15.875" style="395" hidden="1"/>
    <col min="11110" max="11115" width="16.125" style="395" hidden="1"/>
    <col min="11116" max="11116" width="6.125" style="395" hidden="1"/>
    <col min="11117" max="11117" width="3" style="395" hidden="1"/>
    <col min="11118" max="11357" width="8.625" style="395" hidden="1"/>
    <col min="11358" max="11363" width="14.875" style="395" hidden="1"/>
    <col min="11364" max="11365" width="15.875" style="395" hidden="1"/>
    <col min="11366" max="11371" width="16.125" style="395" hidden="1"/>
    <col min="11372" max="11372" width="6.125" style="395" hidden="1"/>
    <col min="11373" max="11373" width="3" style="395" hidden="1"/>
    <col min="11374" max="11613" width="8.625" style="395" hidden="1"/>
    <col min="11614" max="11619" width="14.875" style="395" hidden="1"/>
    <col min="11620" max="11621" width="15.875" style="395" hidden="1"/>
    <col min="11622" max="11627" width="16.125" style="395" hidden="1"/>
    <col min="11628" max="11628" width="6.125" style="395" hidden="1"/>
    <col min="11629" max="11629" width="3" style="395" hidden="1"/>
    <col min="11630" max="11869" width="8.625" style="395" hidden="1"/>
    <col min="11870" max="11875" width="14.875" style="395" hidden="1"/>
    <col min="11876" max="11877" width="15.875" style="395" hidden="1"/>
    <col min="11878" max="11883" width="16.125" style="395" hidden="1"/>
    <col min="11884" max="11884" width="6.125" style="395" hidden="1"/>
    <col min="11885" max="11885" width="3" style="395" hidden="1"/>
    <col min="11886" max="12125" width="8.625" style="395" hidden="1"/>
    <col min="12126" max="12131" width="14.875" style="395" hidden="1"/>
    <col min="12132" max="12133" width="15.875" style="395" hidden="1"/>
    <col min="12134" max="12139" width="16.125" style="395" hidden="1"/>
    <col min="12140" max="12140" width="6.125" style="395" hidden="1"/>
    <col min="12141" max="12141" width="3" style="395" hidden="1"/>
    <col min="12142" max="12381" width="8.625" style="395" hidden="1"/>
    <col min="12382" max="12387" width="14.875" style="395" hidden="1"/>
    <col min="12388" max="12389" width="15.875" style="395" hidden="1"/>
    <col min="12390" max="12395" width="16.125" style="395" hidden="1"/>
    <col min="12396" max="12396" width="6.125" style="395" hidden="1"/>
    <col min="12397" max="12397" width="3" style="395" hidden="1"/>
    <col min="12398" max="12637" width="8.625" style="395" hidden="1"/>
    <col min="12638" max="12643" width="14.875" style="395" hidden="1"/>
    <col min="12644" max="12645" width="15.875" style="395" hidden="1"/>
    <col min="12646" max="12651" width="16.125" style="395" hidden="1"/>
    <col min="12652" max="12652" width="6.125" style="395" hidden="1"/>
    <col min="12653" max="12653" width="3" style="395" hidden="1"/>
    <col min="12654" max="12893" width="8.625" style="395" hidden="1"/>
    <col min="12894" max="12899" width="14.875" style="395" hidden="1"/>
    <col min="12900" max="12901" width="15.875" style="395" hidden="1"/>
    <col min="12902" max="12907" width="16.125" style="395" hidden="1"/>
    <col min="12908" max="12908" width="6.125" style="395" hidden="1"/>
    <col min="12909" max="12909" width="3" style="395" hidden="1"/>
    <col min="12910" max="13149" width="8.625" style="395" hidden="1"/>
    <col min="13150" max="13155" width="14.875" style="395" hidden="1"/>
    <col min="13156" max="13157" width="15.875" style="395" hidden="1"/>
    <col min="13158" max="13163" width="16.125" style="395" hidden="1"/>
    <col min="13164" max="13164" width="6.125" style="395" hidden="1"/>
    <col min="13165" max="13165" width="3" style="395" hidden="1"/>
    <col min="13166" max="13405" width="8.625" style="395" hidden="1"/>
    <col min="13406" max="13411" width="14.875" style="395" hidden="1"/>
    <col min="13412" max="13413" width="15.875" style="395" hidden="1"/>
    <col min="13414" max="13419" width="16.125" style="395" hidden="1"/>
    <col min="13420" max="13420" width="6.125" style="395" hidden="1"/>
    <col min="13421" max="13421" width="3" style="395" hidden="1"/>
    <col min="13422" max="13661" width="8.625" style="395" hidden="1"/>
    <col min="13662" max="13667" width="14.875" style="395" hidden="1"/>
    <col min="13668" max="13669" width="15.875" style="395" hidden="1"/>
    <col min="13670" max="13675" width="16.125" style="395" hidden="1"/>
    <col min="13676" max="13676" width="6.125" style="395" hidden="1"/>
    <col min="13677" max="13677" width="3" style="395" hidden="1"/>
    <col min="13678" max="13917" width="8.625" style="395" hidden="1"/>
    <col min="13918" max="13923" width="14.875" style="395" hidden="1"/>
    <col min="13924" max="13925" width="15.875" style="395" hidden="1"/>
    <col min="13926" max="13931" width="16.125" style="395" hidden="1"/>
    <col min="13932" max="13932" width="6.125" style="395" hidden="1"/>
    <col min="13933" max="13933" width="3" style="395" hidden="1"/>
    <col min="13934" max="14173" width="8.625" style="395" hidden="1"/>
    <col min="14174" max="14179" width="14.875" style="395" hidden="1"/>
    <col min="14180" max="14181" width="15.875" style="395" hidden="1"/>
    <col min="14182" max="14187" width="16.125" style="395" hidden="1"/>
    <col min="14188" max="14188" width="6.125" style="395" hidden="1"/>
    <col min="14189" max="14189" width="3" style="395" hidden="1"/>
    <col min="14190" max="14429" width="8.625" style="395" hidden="1"/>
    <col min="14430" max="14435" width="14.875" style="395" hidden="1"/>
    <col min="14436" max="14437" width="15.875" style="395" hidden="1"/>
    <col min="14438" max="14443" width="16.125" style="395" hidden="1"/>
    <col min="14444" max="14444" width="6.125" style="395" hidden="1"/>
    <col min="14445" max="14445" width="3" style="395" hidden="1"/>
    <col min="14446" max="14685" width="8.625" style="395" hidden="1"/>
    <col min="14686" max="14691" width="14.875" style="395" hidden="1"/>
    <col min="14692" max="14693" width="15.875" style="395" hidden="1"/>
    <col min="14694" max="14699" width="16.125" style="395" hidden="1"/>
    <col min="14700" max="14700" width="6.125" style="395" hidden="1"/>
    <col min="14701" max="14701" width="3" style="395" hidden="1"/>
    <col min="14702" max="14941" width="8.625" style="395" hidden="1"/>
    <col min="14942" max="14947" width="14.875" style="395" hidden="1"/>
    <col min="14948" max="14949" width="15.875" style="395" hidden="1"/>
    <col min="14950" max="14955" width="16.125" style="395" hidden="1"/>
    <col min="14956" max="14956" width="6.125" style="395" hidden="1"/>
    <col min="14957" max="14957" width="3" style="395" hidden="1"/>
    <col min="14958" max="15197" width="8.625" style="395" hidden="1"/>
    <col min="15198" max="15203" width="14.875" style="395" hidden="1"/>
    <col min="15204" max="15205" width="15.875" style="395" hidden="1"/>
    <col min="15206" max="15211" width="16.125" style="395" hidden="1"/>
    <col min="15212" max="15212" width="6.125" style="395" hidden="1"/>
    <col min="15213" max="15213" width="3" style="395" hidden="1"/>
    <col min="15214" max="15453" width="8.625" style="395" hidden="1"/>
    <col min="15454" max="15459" width="14.875" style="395" hidden="1"/>
    <col min="15460" max="15461" width="15.875" style="395" hidden="1"/>
    <col min="15462" max="15467" width="16.125" style="395" hidden="1"/>
    <col min="15468" max="15468" width="6.125" style="395" hidden="1"/>
    <col min="15469" max="15469" width="3" style="395" hidden="1"/>
    <col min="15470" max="15709" width="8.625" style="395" hidden="1"/>
    <col min="15710" max="15715" width="14.875" style="395" hidden="1"/>
    <col min="15716" max="15717" width="15.875" style="395" hidden="1"/>
    <col min="15718" max="15723" width="16.125" style="395" hidden="1"/>
    <col min="15724" max="15724" width="6.125" style="395" hidden="1"/>
    <col min="15725" max="15725" width="3" style="395" hidden="1"/>
    <col min="15726" max="15965" width="8.625" style="395" hidden="1"/>
    <col min="15966" max="15971" width="14.875" style="395" hidden="1"/>
    <col min="15972" max="15973" width="15.875" style="395" hidden="1"/>
    <col min="15974" max="15979" width="16.125" style="395" hidden="1"/>
    <col min="15980" max="15980" width="6.125" style="395" hidden="1"/>
    <col min="15981" max="15981" width="3" style="395" hidden="1"/>
    <col min="15982" max="16221" width="8.625" style="395" hidden="1"/>
    <col min="16222" max="16227" width="14.875" style="395" hidden="1"/>
    <col min="16228" max="16229" width="15.875" style="395" hidden="1"/>
    <col min="16230" max="16235" width="16.125" style="395" hidden="1"/>
    <col min="16236" max="16236" width="6.125" style="395" hidden="1"/>
    <col min="16237" max="16237" width="3" style="395" hidden="1"/>
    <col min="16238" max="16384" width="8.625" style="395" hidden="1"/>
  </cols>
  <sheetData>
    <row r="1" spans="1:143" ht="42.75" customHeight="1" x14ac:dyDescent="0.15">
      <c r="A1" s="393"/>
      <c r="B1" s="394"/>
      <c r="DD1" s="395"/>
      <c r="DE1" s="395"/>
    </row>
    <row r="2" spans="1:143" ht="25.5" customHeight="1" x14ac:dyDescent="0.15">
      <c r="A2" s="396"/>
      <c r="C2" s="396"/>
      <c r="O2" s="396"/>
      <c r="P2" s="396"/>
      <c r="Q2" s="396"/>
      <c r="R2" s="396"/>
      <c r="S2" s="396"/>
      <c r="T2" s="396"/>
      <c r="U2" s="396"/>
      <c r="V2" s="396"/>
      <c r="W2" s="396"/>
      <c r="X2" s="396"/>
      <c r="Y2" s="396"/>
      <c r="Z2" s="396"/>
      <c r="AA2" s="396"/>
      <c r="AB2" s="396"/>
      <c r="AC2" s="396"/>
      <c r="AD2" s="396"/>
      <c r="AE2" s="396"/>
      <c r="AF2" s="396"/>
      <c r="AG2" s="396"/>
      <c r="AH2" s="396"/>
      <c r="AI2" s="396"/>
      <c r="AU2" s="396"/>
      <c r="BG2" s="396"/>
      <c r="BS2" s="396"/>
      <c r="CE2" s="396"/>
      <c r="CQ2" s="396"/>
      <c r="DD2" s="395"/>
      <c r="DE2" s="395"/>
    </row>
    <row r="3" spans="1:143" ht="25.5" customHeight="1" x14ac:dyDescent="0.15">
      <c r="A3" s="396"/>
      <c r="C3" s="396"/>
      <c r="O3" s="396"/>
      <c r="P3" s="396"/>
      <c r="Q3" s="396"/>
      <c r="R3" s="396"/>
      <c r="S3" s="396"/>
      <c r="T3" s="396"/>
      <c r="U3" s="396"/>
      <c r="V3" s="396"/>
      <c r="W3" s="396"/>
      <c r="X3" s="396"/>
      <c r="Y3" s="396"/>
      <c r="Z3" s="396"/>
      <c r="AA3" s="396"/>
      <c r="AB3" s="396"/>
      <c r="AC3" s="396"/>
      <c r="AD3" s="396"/>
      <c r="AE3" s="396"/>
      <c r="AF3" s="396"/>
      <c r="AG3" s="396"/>
      <c r="AH3" s="396"/>
      <c r="AI3" s="396"/>
      <c r="AU3" s="396"/>
      <c r="BG3" s="396"/>
      <c r="BS3" s="396"/>
      <c r="CE3" s="396"/>
      <c r="CQ3" s="396"/>
      <c r="DD3" s="395"/>
      <c r="DE3" s="395"/>
    </row>
    <row r="4" spans="1:143" s="291" customFormat="1" x14ac:dyDescent="0.15">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E5" s="39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c r="CZ6" s="396"/>
      <c r="DA6" s="396"/>
      <c r="DB6" s="396"/>
      <c r="DC6" s="396"/>
      <c r="DD6" s="396"/>
      <c r="DE6" s="39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6"/>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c r="CZ7" s="396"/>
      <c r="DA7" s="396"/>
      <c r="DB7" s="396"/>
      <c r="DC7" s="396"/>
      <c r="DD7" s="396"/>
      <c r="DE7" s="39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6"/>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96"/>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5"/>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5"/>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5"/>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5"/>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396"/>
      <c r="CS18" s="396"/>
      <c r="CT18" s="396"/>
      <c r="CU18" s="396"/>
      <c r="CV18" s="396"/>
      <c r="CW18" s="396"/>
      <c r="CX18" s="396"/>
      <c r="CY18" s="396"/>
      <c r="CZ18" s="396"/>
      <c r="DA18" s="396"/>
      <c r="DB18" s="396"/>
      <c r="DC18" s="396"/>
      <c r="DD18" s="396"/>
      <c r="DE18" s="39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5"/>
      <c r="DE19" s="395"/>
    </row>
    <row r="20" spans="1:351" x14ac:dyDescent="0.15">
      <c r="DD20" s="395"/>
      <c r="DE20" s="395"/>
    </row>
    <row r="21" spans="1:351" ht="17.25" x14ac:dyDescent="0.15">
      <c r="B21" s="397"/>
      <c r="C21" s="398"/>
      <c r="D21" s="398"/>
      <c r="E21" s="398"/>
      <c r="F21" s="398"/>
      <c r="G21" s="398"/>
      <c r="H21" s="398"/>
      <c r="I21" s="398"/>
      <c r="J21" s="398"/>
      <c r="K21" s="398"/>
      <c r="L21" s="398"/>
      <c r="M21" s="398"/>
      <c r="N21" s="399"/>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9"/>
      <c r="AU21" s="398"/>
      <c r="AV21" s="398"/>
      <c r="AW21" s="398"/>
      <c r="AX21" s="398"/>
      <c r="AY21" s="398"/>
      <c r="AZ21" s="398"/>
      <c r="BA21" s="398"/>
      <c r="BB21" s="398"/>
      <c r="BC21" s="398"/>
      <c r="BD21" s="398"/>
      <c r="BE21" s="398"/>
      <c r="BF21" s="399"/>
      <c r="BG21" s="398"/>
      <c r="BH21" s="398"/>
      <c r="BI21" s="398"/>
      <c r="BJ21" s="398"/>
      <c r="BK21" s="398"/>
      <c r="BL21" s="398"/>
      <c r="BM21" s="398"/>
      <c r="BN21" s="398"/>
      <c r="BO21" s="398"/>
      <c r="BP21" s="398"/>
      <c r="BQ21" s="398"/>
      <c r="BR21" s="399"/>
      <c r="BS21" s="398"/>
      <c r="BT21" s="398"/>
      <c r="BU21" s="398"/>
      <c r="BV21" s="398"/>
      <c r="BW21" s="398"/>
      <c r="BX21" s="398"/>
      <c r="BY21" s="398"/>
      <c r="BZ21" s="398"/>
      <c r="CA21" s="398"/>
      <c r="CB21" s="398"/>
      <c r="CC21" s="398"/>
      <c r="CD21" s="399"/>
      <c r="CE21" s="398"/>
      <c r="CF21" s="398"/>
      <c r="CG21" s="398"/>
      <c r="CH21" s="398"/>
      <c r="CI21" s="398"/>
      <c r="CJ21" s="398"/>
      <c r="CK21" s="398"/>
      <c r="CL21" s="398"/>
      <c r="CM21" s="398"/>
      <c r="CN21" s="398"/>
      <c r="CO21" s="398"/>
      <c r="CP21" s="399"/>
      <c r="CQ21" s="398"/>
      <c r="CR21" s="398"/>
      <c r="CS21" s="398"/>
      <c r="CT21" s="398"/>
      <c r="CU21" s="398"/>
      <c r="CV21" s="398"/>
      <c r="CW21" s="398"/>
      <c r="CX21" s="398"/>
      <c r="CY21" s="398"/>
      <c r="CZ21" s="398"/>
      <c r="DA21" s="398"/>
      <c r="DB21" s="399"/>
      <c r="DC21" s="398"/>
      <c r="DD21" s="400"/>
      <c r="DE21" s="395"/>
      <c r="MM21" s="401"/>
    </row>
    <row r="22" spans="1:351" ht="17.25" x14ac:dyDescent="0.15">
      <c r="B22" s="402"/>
      <c r="MM22" s="401"/>
    </row>
    <row r="23" spans="1:351" x14ac:dyDescent="0.15">
      <c r="B23" s="402"/>
    </row>
    <row r="24" spans="1:351" x14ac:dyDescent="0.15">
      <c r="B24" s="402"/>
    </row>
    <row r="25" spans="1:351" x14ac:dyDescent="0.15">
      <c r="B25" s="402"/>
    </row>
    <row r="26" spans="1:351" x14ac:dyDescent="0.15">
      <c r="B26" s="402"/>
    </row>
    <row r="27" spans="1:351" x14ac:dyDescent="0.15">
      <c r="B27" s="402"/>
    </row>
    <row r="28" spans="1:351" x14ac:dyDescent="0.15">
      <c r="B28" s="402"/>
    </row>
    <row r="29" spans="1:351" x14ac:dyDescent="0.15">
      <c r="B29" s="402"/>
    </row>
    <row r="30" spans="1:351" x14ac:dyDescent="0.15">
      <c r="B30" s="402"/>
    </row>
    <row r="31" spans="1:351" x14ac:dyDescent="0.15">
      <c r="B31" s="402"/>
    </row>
    <row r="32" spans="1:351" x14ac:dyDescent="0.15">
      <c r="B32" s="402"/>
    </row>
    <row r="33" spans="2:109" x14ac:dyDescent="0.15">
      <c r="B33" s="402"/>
    </row>
    <row r="34" spans="2:109" x14ac:dyDescent="0.15">
      <c r="B34" s="402"/>
    </row>
    <row r="35" spans="2:109" x14ac:dyDescent="0.15">
      <c r="B35" s="402"/>
    </row>
    <row r="36" spans="2:109" x14ac:dyDescent="0.15">
      <c r="B36" s="402"/>
    </row>
    <row r="37" spans="2:109" x14ac:dyDescent="0.15">
      <c r="B37" s="402"/>
    </row>
    <row r="38" spans="2:109" x14ac:dyDescent="0.15">
      <c r="B38" s="402"/>
    </row>
    <row r="39" spans="2:109" x14ac:dyDescent="0.15">
      <c r="B39" s="404"/>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6"/>
    </row>
    <row r="40" spans="2:109" x14ac:dyDescent="0.15">
      <c r="B40" s="407"/>
      <c r="DD40" s="407"/>
      <c r="DE40" s="395"/>
    </row>
    <row r="41" spans="2:109" ht="17.25" x14ac:dyDescent="0.15">
      <c r="B41" s="408" t="s">
        <v>594</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400"/>
    </row>
    <row r="42" spans="2:109" x14ac:dyDescent="0.15">
      <c r="B42" s="402"/>
      <c r="G42" s="409"/>
      <c r="I42" s="410"/>
      <c r="J42" s="410"/>
      <c r="K42" s="410"/>
      <c r="AM42" s="409"/>
      <c r="AN42" s="409" t="s">
        <v>595</v>
      </c>
      <c r="AP42" s="410"/>
      <c r="AQ42" s="410"/>
      <c r="AR42" s="410"/>
      <c r="AY42" s="409"/>
      <c r="BA42" s="410"/>
      <c r="BB42" s="410"/>
      <c r="BC42" s="410"/>
      <c r="BK42" s="409"/>
      <c r="BM42" s="410"/>
      <c r="BN42" s="410"/>
      <c r="BO42" s="410"/>
      <c r="BW42" s="409"/>
      <c r="BY42" s="410"/>
      <c r="BZ42" s="410"/>
      <c r="CA42" s="410"/>
      <c r="CI42" s="409"/>
      <c r="CK42" s="410"/>
      <c r="CL42" s="410"/>
      <c r="CM42" s="410"/>
      <c r="CU42" s="409"/>
      <c r="CW42" s="410"/>
      <c r="CX42" s="410"/>
      <c r="CY42" s="410"/>
    </row>
    <row r="43" spans="2:109" ht="13.5" customHeight="1" x14ac:dyDescent="0.15">
      <c r="B43" s="402"/>
      <c r="AN43" s="1310" t="s">
        <v>603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402"/>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402"/>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402"/>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402"/>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402"/>
      <c r="H48" s="411"/>
      <c r="I48" s="411"/>
      <c r="J48" s="411"/>
      <c r="AN48" s="411"/>
      <c r="AO48" s="411"/>
      <c r="AP48" s="411"/>
      <c r="AZ48" s="411"/>
      <c r="BA48" s="411"/>
      <c r="BB48" s="411"/>
      <c r="BL48" s="411"/>
      <c r="BM48" s="411"/>
      <c r="BN48" s="411"/>
      <c r="BX48" s="411"/>
      <c r="BY48" s="411"/>
      <c r="BZ48" s="411"/>
      <c r="CJ48" s="411"/>
      <c r="CK48" s="411"/>
      <c r="CL48" s="411"/>
      <c r="CV48" s="411"/>
      <c r="CW48" s="411"/>
      <c r="CX48" s="411"/>
    </row>
    <row r="49" spans="1:109" x14ac:dyDescent="0.15">
      <c r="B49" s="402"/>
      <c r="AN49" s="395" t="s">
        <v>596</v>
      </c>
    </row>
    <row r="50" spans="1:109" x14ac:dyDescent="0.15">
      <c r="B50" s="402"/>
      <c r="G50" s="1319"/>
      <c r="H50" s="1319"/>
      <c r="I50" s="1319"/>
      <c r="J50" s="1319"/>
      <c r="K50" s="412"/>
      <c r="L50" s="412"/>
      <c r="M50" s="413"/>
      <c r="N50" s="413"/>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15">
      <c r="B51" s="402"/>
      <c r="G51" s="1329"/>
      <c r="H51" s="1329"/>
      <c r="I51" s="1327"/>
      <c r="J51" s="1327"/>
      <c r="K51" s="1325"/>
      <c r="L51" s="1325"/>
      <c r="M51" s="1325"/>
      <c r="N51" s="1325"/>
      <c r="AM51" s="411"/>
      <c r="AN51" s="1326" t="s">
        <v>597</v>
      </c>
      <c r="AO51" s="1326"/>
      <c r="AP51" s="1326"/>
      <c r="AQ51" s="1326"/>
      <c r="AR51" s="1326"/>
      <c r="AS51" s="1326"/>
      <c r="AT51" s="1326"/>
      <c r="AU51" s="1326"/>
      <c r="AV51" s="1326"/>
      <c r="AW51" s="1326"/>
      <c r="AX51" s="1326"/>
      <c r="AY51" s="1326"/>
      <c r="AZ51" s="1326"/>
      <c r="BA51" s="1326"/>
      <c r="BB51" s="1326" t="s">
        <v>598</v>
      </c>
      <c r="BC51" s="1326"/>
      <c r="BD51" s="1326"/>
      <c r="BE51" s="1326"/>
      <c r="BF51" s="1326"/>
      <c r="BG51" s="1326"/>
      <c r="BH51" s="1326"/>
      <c r="BI51" s="1326"/>
      <c r="BJ51" s="1326"/>
      <c r="BK51" s="1326"/>
      <c r="BL51" s="1326"/>
      <c r="BM51" s="1326"/>
      <c r="BN51" s="1326"/>
      <c r="BO51" s="1326"/>
      <c r="BP51" s="1324">
        <v>30.6</v>
      </c>
      <c r="BQ51" s="1324"/>
      <c r="BR51" s="1324"/>
      <c r="BS51" s="1324"/>
      <c r="BT51" s="1324"/>
      <c r="BU51" s="1324"/>
      <c r="BV51" s="1324"/>
      <c r="BW51" s="1324"/>
      <c r="BX51" s="1324">
        <v>1.9</v>
      </c>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v>4.9000000000000004</v>
      </c>
      <c r="CW51" s="1324"/>
      <c r="CX51" s="1324"/>
      <c r="CY51" s="1324"/>
      <c r="CZ51" s="1324"/>
      <c r="DA51" s="1324"/>
      <c r="DB51" s="1324"/>
      <c r="DC51" s="1324"/>
    </row>
    <row r="52" spans="1:109" x14ac:dyDescent="0.15">
      <c r="B52" s="402"/>
      <c r="G52" s="1329"/>
      <c r="H52" s="1329"/>
      <c r="I52" s="1327"/>
      <c r="J52" s="1327"/>
      <c r="K52" s="1325"/>
      <c r="L52" s="1325"/>
      <c r="M52" s="1325"/>
      <c r="N52" s="1325"/>
      <c r="AM52" s="411"/>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10"/>
      <c r="B53" s="402"/>
      <c r="G53" s="1329"/>
      <c r="H53" s="1329"/>
      <c r="I53" s="1319"/>
      <c r="J53" s="1319"/>
      <c r="K53" s="1325"/>
      <c r="L53" s="1325"/>
      <c r="M53" s="1325"/>
      <c r="N53" s="1325"/>
      <c r="AM53" s="411"/>
      <c r="AN53" s="1326"/>
      <c r="AO53" s="1326"/>
      <c r="AP53" s="1326"/>
      <c r="AQ53" s="1326"/>
      <c r="AR53" s="1326"/>
      <c r="AS53" s="1326"/>
      <c r="AT53" s="1326"/>
      <c r="AU53" s="1326"/>
      <c r="AV53" s="1326"/>
      <c r="AW53" s="1326"/>
      <c r="AX53" s="1326"/>
      <c r="AY53" s="1326"/>
      <c r="AZ53" s="1326"/>
      <c r="BA53" s="1326"/>
      <c r="BB53" s="1326" t="s">
        <v>599</v>
      </c>
      <c r="BC53" s="1326"/>
      <c r="BD53" s="1326"/>
      <c r="BE53" s="1326"/>
      <c r="BF53" s="1326"/>
      <c r="BG53" s="1326"/>
      <c r="BH53" s="1326"/>
      <c r="BI53" s="1326"/>
      <c r="BJ53" s="1326"/>
      <c r="BK53" s="1326"/>
      <c r="BL53" s="1326"/>
      <c r="BM53" s="1326"/>
      <c r="BN53" s="1326"/>
      <c r="BO53" s="1326"/>
      <c r="BP53" s="1324">
        <v>49.6</v>
      </c>
      <c r="BQ53" s="1324"/>
      <c r="BR53" s="1324"/>
      <c r="BS53" s="1324"/>
      <c r="BT53" s="1324"/>
      <c r="BU53" s="1324"/>
      <c r="BV53" s="1324"/>
      <c r="BW53" s="1324"/>
      <c r="BX53" s="1324">
        <v>47.1</v>
      </c>
      <c r="BY53" s="1324"/>
      <c r="BZ53" s="1324"/>
      <c r="CA53" s="1324"/>
      <c r="CB53" s="1324"/>
      <c r="CC53" s="1324"/>
      <c r="CD53" s="1324"/>
      <c r="CE53" s="1324"/>
      <c r="CF53" s="1324">
        <v>51.3</v>
      </c>
      <c r="CG53" s="1324"/>
      <c r="CH53" s="1324"/>
      <c r="CI53" s="1324"/>
      <c r="CJ53" s="1324"/>
      <c r="CK53" s="1324"/>
      <c r="CL53" s="1324"/>
      <c r="CM53" s="1324"/>
      <c r="CN53" s="1324">
        <v>53.2</v>
      </c>
      <c r="CO53" s="1324"/>
      <c r="CP53" s="1324"/>
      <c r="CQ53" s="1324"/>
      <c r="CR53" s="1324"/>
      <c r="CS53" s="1324"/>
      <c r="CT53" s="1324"/>
      <c r="CU53" s="1324"/>
      <c r="CV53" s="1324">
        <v>54.8</v>
      </c>
      <c r="CW53" s="1324"/>
      <c r="CX53" s="1324"/>
      <c r="CY53" s="1324"/>
      <c r="CZ53" s="1324"/>
      <c r="DA53" s="1324"/>
      <c r="DB53" s="1324"/>
      <c r="DC53" s="1324"/>
    </row>
    <row r="54" spans="1:109" x14ac:dyDescent="0.15">
      <c r="A54" s="410"/>
      <c r="B54" s="402"/>
      <c r="G54" s="1329"/>
      <c r="H54" s="1329"/>
      <c r="I54" s="1319"/>
      <c r="J54" s="1319"/>
      <c r="K54" s="1325"/>
      <c r="L54" s="1325"/>
      <c r="M54" s="1325"/>
      <c r="N54" s="1325"/>
      <c r="AM54" s="411"/>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10"/>
      <c r="B55" s="402"/>
      <c r="G55" s="1319"/>
      <c r="H55" s="1319"/>
      <c r="I55" s="1319"/>
      <c r="J55" s="1319"/>
      <c r="K55" s="1325"/>
      <c r="L55" s="1325"/>
      <c r="M55" s="1325"/>
      <c r="N55" s="1325"/>
      <c r="AN55" s="1323" t="s">
        <v>600</v>
      </c>
      <c r="AO55" s="1323"/>
      <c r="AP55" s="1323"/>
      <c r="AQ55" s="1323"/>
      <c r="AR55" s="1323"/>
      <c r="AS55" s="1323"/>
      <c r="AT55" s="1323"/>
      <c r="AU55" s="1323"/>
      <c r="AV55" s="1323"/>
      <c r="AW55" s="1323"/>
      <c r="AX55" s="1323"/>
      <c r="AY55" s="1323"/>
      <c r="AZ55" s="1323"/>
      <c r="BA55" s="1323"/>
      <c r="BB55" s="1326" t="s">
        <v>598</v>
      </c>
      <c r="BC55" s="1326"/>
      <c r="BD55" s="1326"/>
      <c r="BE55" s="1326"/>
      <c r="BF55" s="1326"/>
      <c r="BG55" s="1326"/>
      <c r="BH55" s="1326"/>
      <c r="BI55" s="1326"/>
      <c r="BJ55" s="1326"/>
      <c r="BK55" s="1326"/>
      <c r="BL55" s="1326"/>
      <c r="BM55" s="1326"/>
      <c r="BN55" s="1326"/>
      <c r="BO55" s="1326"/>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x14ac:dyDescent="0.15">
      <c r="A56" s="410"/>
      <c r="B56" s="402"/>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10" customFormat="1" x14ac:dyDescent="0.15">
      <c r="B57" s="414"/>
      <c r="G57" s="1319"/>
      <c r="H57" s="1319"/>
      <c r="I57" s="1328"/>
      <c r="J57" s="1328"/>
      <c r="K57" s="1325"/>
      <c r="L57" s="1325"/>
      <c r="M57" s="1325"/>
      <c r="N57" s="1325"/>
      <c r="AM57" s="395"/>
      <c r="AN57" s="1323"/>
      <c r="AO57" s="1323"/>
      <c r="AP57" s="1323"/>
      <c r="AQ57" s="1323"/>
      <c r="AR57" s="1323"/>
      <c r="AS57" s="1323"/>
      <c r="AT57" s="1323"/>
      <c r="AU57" s="1323"/>
      <c r="AV57" s="1323"/>
      <c r="AW57" s="1323"/>
      <c r="AX57" s="1323"/>
      <c r="AY57" s="1323"/>
      <c r="AZ57" s="1323"/>
      <c r="BA57" s="1323"/>
      <c r="BB57" s="1326" t="s">
        <v>599</v>
      </c>
      <c r="BC57" s="1326"/>
      <c r="BD57" s="1326"/>
      <c r="BE57" s="1326"/>
      <c r="BF57" s="1326"/>
      <c r="BG57" s="1326"/>
      <c r="BH57" s="1326"/>
      <c r="BI57" s="1326"/>
      <c r="BJ57" s="1326"/>
      <c r="BK57" s="1326"/>
      <c r="BL57" s="1326"/>
      <c r="BM57" s="1326"/>
      <c r="BN57" s="1326"/>
      <c r="BO57" s="1326"/>
      <c r="BP57" s="1324">
        <v>55.8</v>
      </c>
      <c r="BQ57" s="1324"/>
      <c r="BR57" s="1324"/>
      <c r="BS57" s="1324"/>
      <c r="BT57" s="1324"/>
      <c r="BU57" s="1324"/>
      <c r="BV57" s="1324"/>
      <c r="BW57" s="1324"/>
      <c r="BX57" s="1324">
        <v>56.3</v>
      </c>
      <c r="BY57" s="1324"/>
      <c r="BZ57" s="1324"/>
      <c r="CA57" s="1324"/>
      <c r="CB57" s="1324"/>
      <c r="CC57" s="1324"/>
      <c r="CD57" s="1324"/>
      <c r="CE57" s="1324"/>
      <c r="CF57" s="1324">
        <v>57.6</v>
      </c>
      <c r="CG57" s="1324"/>
      <c r="CH57" s="1324"/>
      <c r="CI57" s="1324"/>
      <c r="CJ57" s="1324"/>
      <c r="CK57" s="1324"/>
      <c r="CL57" s="1324"/>
      <c r="CM57" s="1324"/>
      <c r="CN57" s="1324">
        <v>58.8</v>
      </c>
      <c r="CO57" s="1324"/>
      <c r="CP57" s="1324"/>
      <c r="CQ57" s="1324"/>
      <c r="CR57" s="1324"/>
      <c r="CS57" s="1324"/>
      <c r="CT57" s="1324"/>
      <c r="CU57" s="1324"/>
      <c r="CV57" s="1324">
        <v>59.5</v>
      </c>
      <c r="CW57" s="1324"/>
      <c r="CX57" s="1324"/>
      <c r="CY57" s="1324"/>
      <c r="CZ57" s="1324"/>
      <c r="DA57" s="1324"/>
      <c r="DB57" s="1324"/>
      <c r="DC57" s="1324"/>
      <c r="DD57" s="415"/>
      <c r="DE57" s="414"/>
    </row>
    <row r="58" spans="1:109" s="410" customFormat="1" x14ac:dyDescent="0.15">
      <c r="A58" s="395"/>
      <c r="B58" s="414"/>
      <c r="G58" s="1319"/>
      <c r="H58" s="1319"/>
      <c r="I58" s="1328"/>
      <c r="J58" s="1328"/>
      <c r="K58" s="1325"/>
      <c r="L58" s="1325"/>
      <c r="M58" s="1325"/>
      <c r="N58" s="1325"/>
      <c r="AM58" s="395"/>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5"/>
      <c r="DE58" s="414"/>
    </row>
    <row r="59" spans="1:109" s="410" customFormat="1" x14ac:dyDescent="0.15">
      <c r="A59" s="395"/>
      <c r="B59" s="414"/>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4"/>
    </row>
    <row r="60" spans="1:109" s="410" customFormat="1" x14ac:dyDescent="0.15">
      <c r="A60" s="395"/>
      <c r="B60" s="414"/>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4"/>
    </row>
    <row r="61" spans="1:109" s="410" customFormat="1" x14ac:dyDescent="0.15">
      <c r="A61" s="395"/>
      <c r="B61" s="417"/>
      <c r="C61" s="418"/>
      <c r="D61" s="418"/>
      <c r="E61" s="418"/>
      <c r="F61" s="418"/>
      <c r="G61" s="418"/>
      <c r="H61" s="418"/>
      <c r="I61" s="418"/>
      <c r="J61" s="418"/>
      <c r="K61" s="418"/>
      <c r="L61" s="418"/>
      <c r="M61" s="419"/>
      <c r="N61" s="419"/>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9"/>
      <c r="AT61" s="419"/>
      <c r="AU61" s="418"/>
      <c r="AV61" s="418"/>
      <c r="AW61" s="418"/>
      <c r="AX61" s="418"/>
      <c r="AY61" s="418"/>
      <c r="AZ61" s="418"/>
      <c r="BA61" s="418"/>
      <c r="BB61" s="418"/>
      <c r="BC61" s="418"/>
      <c r="BD61" s="418"/>
      <c r="BE61" s="419"/>
      <c r="BF61" s="419"/>
      <c r="BG61" s="418"/>
      <c r="BH61" s="418"/>
      <c r="BI61" s="418"/>
      <c r="BJ61" s="418"/>
      <c r="BK61" s="418"/>
      <c r="BL61" s="418"/>
      <c r="BM61" s="418"/>
      <c r="BN61" s="418"/>
      <c r="BO61" s="418"/>
      <c r="BP61" s="418"/>
      <c r="BQ61" s="419"/>
      <c r="BR61" s="419"/>
      <c r="BS61" s="418"/>
      <c r="BT61" s="418"/>
      <c r="BU61" s="418"/>
      <c r="BV61" s="418"/>
      <c r="BW61" s="418"/>
      <c r="BX61" s="418"/>
      <c r="BY61" s="418"/>
      <c r="BZ61" s="418"/>
      <c r="CA61" s="418"/>
      <c r="CB61" s="418"/>
      <c r="CC61" s="419"/>
      <c r="CD61" s="419"/>
      <c r="CE61" s="418"/>
      <c r="CF61" s="418"/>
      <c r="CG61" s="418"/>
      <c r="CH61" s="418"/>
      <c r="CI61" s="418"/>
      <c r="CJ61" s="418"/>
      <c r="CK61" s="418"/>
      <c r="CL61" s="418"/>
      <c r="CM61" s="418"/>
      <c r="CN61" s="418"/>
      <c r="CO61" s="419"/>
      <c r="CP61" s="419"/>
      <c r="CQ61" s="418"/>
      <c r="CR61" s="418"/>
      <c r="CS61" s="418"/>
      <c r="CT61" s="418"/>
      <c r="CU61" s="418"/>
      <c r="CV61" s="418"/>
      <c r="CW61" s="418"/>
      <c r="CX61" s="418"/>
      <c r="CY61" s="418"/>
      <c r="CZ61" s="418"/>
      <c r="DA61" s="419"/>
      <c r="DB61" s="419"/>
      <c r="DC61" s="419"/>
      <c r="DD61" s="420"/>
      <c r="DE61" s="414"/>
    </row>
    <row r="62" spans="1:109"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95"/>
    </row>
    <row r="63" spans="1:109" ht="17.25" x14ac:dyDescent="0.15">
      <c r="B63" s="421" t="s">
        <v>601</v>
      </c>
    </row>
    <row r="64" spans="1:109" x14ac:dyDescent="0.15">
      <c r="B64" s="402"/>
      <c r="G64" s="409"/>
      <c r="I64" s="422"/>
      <c r="J64" s="422"/>
      <c r="K64" s="422"/>
      <c r="L64" s="422"/>
      <c r="M64" s="422"/>
      <c r="N64" s="423"/>
      <c r="AM64" s="409"/>
      <c r="AN64" s="409" t="s">
        <v>595</v>
      </c>
      <c r="AP64" s="410"/>
      <c r="AQ64" s="410"/>
      <c r="AR64" s="410"/>
      <c r="AY64" s="409"/>
      <c r="BA64" s="410"/>
      <c r="BB64" s="410"/>
      <c r="BC64" s="410"/>
      <c r="BK64" s="409"/>
      <c r="BM64" s="410"/>
      <c r="BN64" s="410"/>
      <c r="BO64" s="410"/>
      <c r="BW64" s="409"/>
      <c r="BY64" s="410"/>
      <c r="BZ64" s="410"/>
      <c r="CA64" s="410"/>
      <c r="CI64" s="409"/>
      <c r="CK64" s="410"/>
      <c r="CL64" s="410"/>
      <c r="CM64" s="410"/>
      <c r="CU64" s="409"/>
      <c r="CW64" s="410"/>
      <c r="CX64" s="410"/>
      <c r="CY64" s="410"/>
    </row>
    <row r="65" spans="2:107" x14ac:dyDescent="0.15">
      <c r="B65" s="402"/>
      <c r="AN65" s="1310" t="s">
        <v>604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402"/>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402"/>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402"/>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402"/>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402"/>
      <c r="H70" s="424"/>
      <c r="I70" s="424"/>
      <c r="J70" s="425"/>
      <c r="K70" s="425"/>
      <c r="L70" s="426"/>
      <c r="M70" s="425"/>
      <c r="N70" s="426"/>
      <c r="AN70" s="411"/>
      <c r="AO70" s="411"/>
      <c r="AP70" s="411"/>
      <c r="AZ70" s="411"/>
      <c r="BA70" s="411"/>
      <c r="BB70" s="411"/>
      <c r="BL70" s="411"/>
      <c r="BM70" s="411"/>
      <c r="BN70" s="411"/>
      <c r="BX70" s="411"/>
      <c r="BY70" s="411"/>
      <c r="BZ70" s="411"/>
      <c r="CJ70" s="411"/>
      <c r="CK70" s="411"/>
      <c r="CL70" s="411"/>
      <c r="CV70" s="411"/>
      <c r="CW70" s="411"/>
      <c r="CX70" s="411"/>
    </row>
    <row r="71" spans="2:107" x14ac:dyDescent="0.15">
      <c r="B71" s="402"/>
      <c r="G71" s="427"/>
      <c r="I71" s="428"/>
      <c r="J71" s="425"/>
      <c r="K71" s="425"/>
      <c r="L71" s="426"/>
      <c r="M71" s="425"/>
      <c r="N71" s="426"/>
      <c r="AM71" s="427"/>
      <c r="AN71" s="395" t="s">
        <v>596</v>
      </c>
    </row>
    <row r="72" spans="2:107" x14ac:dyDescent="0.15">
      <c r="B72" s="402"/>
      <c r="G72" s="1319"/>
      <c r="H72" s="1319"/>
      <c r="I72" s="1319"/>
      <c r="J72" s="1319"/>
      <c r="K72" s="412"/>
      <c r="L72" s="412"/>
      <c r="M72" s="413"/>
      <c r="N72" s="413"/>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x14ac:dyDescent="0.15">
      <c r="B73" s="402"/>
      <c r="G73" s="1329"/>
      <c r="H73" s="1329"/>
      <c r="I73" s="1329"/>
      <c r="J73" s="1329"/>
      <c r="K73" s="1330"/>
      <c r="L73" s="1330"/>
      <c r="M73" s="1330"/>
      <c r="N73" s="1330"/>
      <c r="AM73" s="411"/>
      <c r="AN73" s="1326" t="s">
        <v>597</v>
      </c>
      <c r="AO73" s="1326"/>
      <c r="AP73" s="1326"/>
      <c r="AQ73" s="1326"/>
      <c r="AR73" s="1326"/>
      <c r="AS73" s="1326"/>
      <c r="AT73" s="1326"/>
      <c r="AU73" s="1326"/>
      <c r="AV73" s="1326"/>
      <c r="AW73" s="1326"/>
      <c r="AX73" s="1326"/>
      <c r="AY73" s="1326"/>
      <c r="AZ73" s="1326"/>
      <c r="BA73" s="1326"/>
      <c r="BB73" s="1326" t="s">
        <v>598</v>
      </c>
      <c r="BC73" s="1326"/>
      <c r="BD73" s="1326"/>
      <c r="BE73" s="1326"/>
      <c r="BF73" s="1326"/>
      <c r="BG73" s="1326"/>
      <c r="BH73" s="1326"/>
      <c r="BI73" s="1326"/>
      <c r="BJ73" s="1326"/>
      <c r="BK73" s="1326"/>
      <c r="BL73" s="1326"/>
      <c r="BM73" s="1326"/>
      <c r="BN73" s="1326"/>
      <c r="BO73" s="1326"/>
      <c r="BP73" s="1324">
        <v>30.6</v>
      </c>
      <c r="BQ73" s="1324"/>
      <c r="BR73" s="1324"/>
      <c r="BS73" s="1324"/>
      <c r="BT73" s="1324"/>
      <c r="BU73" s="1324"/>
      <c r="BV73" s="1324"/>
      <c r="BW73" s="1324"/>
      <c r="BX73" s="1324">
        <v>1.9</v>
      </c>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v>4.9000000000000004</v>
      </c>
      <c r="CW73" s="1324"/>
      <c r="CX73" s="1324"/>
      <c r="CY73" s="1324"/>
      <c r="CZ73" s="1324"/>
      <c r="DA73" s="1324"/>
      <c r="DB73" s="1324"/>
      <c r="DC73" s="1324"/>
    </row>
    <row r="74" spans="2:107" x14ac:dyDescent="0.15">
      <c r="B74" s="402"/>
      <c r="G74" s="1329"/>
      <c r="H74" s="1329"/>
      <c r="I74" s="1329"/>
      <c r="J74" s="1329"/>
      <c r="K74" s="1330"/>
      <c r="L74" s="1330"/>
      <c r="M74" s="1330"/>
      <c r="N74" s="1330"/>
      <c r="AM74" s="411"/>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402"/>
      <c r="G75" s="1329"/>
      <c r="H75" s="1329"/>
      <c r="I75" s="1319"/>
      <c r="J75" s="1319"/>
      <c r="K75" s="1325"/>
      <c r="L75" s="1325"/>
      <c r="M75" s="1325"/>
      <c r="N75" s="1325"/>
      <c r="AM75" s="411"/>
      <c r="AN75" s="1326"/>
      <c r="AO75" s="1326"/>
      <c r="AP75" s="1326"/>
      <c r="AQ75" s="1326"/>
      <c r="AR75" s="1326"/>
      <c r="AS75" s="1326"/>
      <c r="AT75" s="1326"/>
      <c r="AU75" s="1326"/>
      <c r="AV75" s="1326"/>
      <c r="AW75" s="1326"/>
      <c r="AX75" s="1326"/>
      <c r="AY75" s="1326"/>
      <c r="AZ75" s="1326"/>
      <c r="BA75" s="1326"/>
      <c r="BB75" s="1326" t="s">
        <v>602</v>
      </c>
      <c r="BC75" s="1326"/>
      <c r="BD75" s="1326"/>
      <c r="BE75" s="1326"/>
      <c r="BF75" s="1326"/>
      <c r="BG75" s="1326"/>
      <c r="BH75" s="1326"/>
      <c r="BI75" s="1326"/>
      <c r="BJ75" s="1326"/>
      <c r="BK75" s="1326"/>
      <c r="BL75" s="1326"/>
      <c r="BM75" s="1326"/>
      <c r="BN75" s="1326"/>
      <c r="BO75" s="1326"/>
      <c r="BP75" s="1324">
        <v>15.2</v>
      </c>
      <c r="BQ75" s="1324"/>
      <c r="BR75" s="1324"/>
      <c r="BS75" s="1324"/>
      <c r="BT75" s="1324"/>
      <c r="BU75" s="1324"/>
      <c r="BV75" s="1324"/>
      <c r="BW75" s="1324"/>
      <c r="BX75" s="1324">
        <v>13.7</v>
      </c>
      <c r="BY75" s="1324"/>
      <c r="BZ75" s="1324"/>
      <c r="CA75" s="1324"/>
      <c r="CB75" s="1324"/>
      <c r="CC75" s="1324"/>
      <c r="CD75" s="1324"/>
      <c r="CE75" s="1324"/>
      <c r="CF75" s="1324">
        <v>12.7</v>
      </c>
      <c r="CG75" s="1324"/>
      <c r="CH75" s="1324"/>
      <c r="CI75" s="1324"/>
      <c r="CJ75" s="1324"/>
      <c r="CK75" s="1324"/>
      <c r="CL75" s="1324"/>
      <c r="CM75" s="1324"/>
      <c r="CN75" s="1324">
        <v>12.2</v>
      </c>
      <c r="CO75" s="1324"/>
      <c r="CP75" s="1324"/>
      <c r="CQ75" s="1324"/>
      <c r="CR75" s="1324"/>
      <c r="CS75" s="1324"/>
      <c r="CT75" s="1324"/>
      <c r="CU75" s="1324"/>
      <c r="CV75" s="1324">
        <v>13.2</v>
      </c>
      <c r="CW75" s="1324"/>
      <c r="CX75" s="1324"/>
      <c r="CY75" s="1324"/>
      <c r="CZ75" s="1324"/>
      <c r="DA75" s="1324"/>
      <c r="DB75" s="1324"/>
      <c r="DC75" s="1324"/>
    </row>
    <row r="76" spans="2:107" x14ac:dyDescent="0.15">
      <c r="B76" s="402"/>
      <c r="G76" s="1329"/>
      <c r="H76" s="1329"/>
      <c r="I76" s="1319"/>
      <c r="J76" s="1319"/>
      <c r="K76" s="1325"/>
      <c r="L76" s="1325"/>
      <c r="M76" s="1325"/>
      <c r="N76" s="1325"/>
      <c r="AM76" s="411"/>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402"/>
      <c r="G77" s="1319"/>
      <c r="H77" s="1319"/>
      <c r="I77" s="1319"/>
      <c r="J77" s="1319"/>
      <c r="K77" s="1330"/>
      <c r="L77" s="1330"/>
      <c r="M77" s="1330"/>
      <c r="N77" s="1330"/>
      <c r="AN77" s="1323" t="s">
        <v>600</v>
      </c>
      <c r="AO77" s="1323"/>
      <c r="AP77" s="1323"/>
      <c r="AQ77" s="1323"/>
      <c r="AR77" s="1323"/>
      <c r="AS77" s="1323"/>
      <c r="AT77" s="1323"/>
      <c r="AU77" s="1323"/>
      <c r="AV77" s="1323"/>
      <c r="AW77" s="1323"/>
      <c r="AX77" s="1323"/>
      <c r="AY77" s="1323"/>
      <c r="AZ77" s="1323"/>
      <c r="BA77" s="1323"/>
      <c r="BB77" s="1326" t="s">
        <v>598</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402"/>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402"/>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602</v>
      </c>
      <c r="BC79" s="1326"/>
      <c r="BD79" s="1326"/>
      <c r="BE79" s="1326"/>
      <c r="BF79" s="1326"/>
      <c r="BG79" s="1326"/>
      <c r="BH79" s="1326"/>
      <c r="BI79" s="1326"/>
      <c r="BJ79" s="1326"/>
      <c r="BK79" s="1326"/>
      <c r="BL79" s="1326"/>
      <c r="BM79" s="1326"/>
      <c r="BN79" s="1326"/>
      <c r="BO79" s="1326"/>
      <c r="BP79" s="1324">
        <v>7.2</v>
      </c>
      <c r="BQ79" s="1324"/>
      <c r="BR79" s="1324"/>
      <c r="BS79" s="1324"/>
      <c r="BT79" s="1324"/>
      <c r="BU79" s="1324"/>
      <c r="BV79" s="1324"/>
      <c r="BW79" s="1324"/>
      <c r="BX79" s="1324">
        <v>7.4</v>
      </c>
      <c r="BY79" s="1324"/>
      <c r="BZ79" s="1324"/>
      <c r="CA79" s="1324"/>
      <c r="CB79" s="1324"/>
      <c r="CC79" s="1324"/>
      <c r="CD79" s="1324"/>
      <c r="CE79" s="1324"/>
      <c r="CF79" s="1324">
        <v>7.1</v>
      </c>
      <c r="CG79" s="1324"/>
      <c r="CH79" s="1324"/>
      <c r="CI79" s="1324"/>
      <c r="CJ79" s="1324"/>
      <c r="CK79" s="1324"/>
      <c r="CL79" s="1324"/>
      <c r="CM79" s="1324"/>
      <c r="CN79" s="1324">
        <v>7.1</v>
      </c>
      <c r="CO79" s="1324"/>
      <c r="CP79" s="1324"/>
      <c r="CQ79" s="1324"/>
      <c r="CR79" s="1324"/>
      <c r="CS79" s="1324"/>
      <c r="CT79" s="1324"/>
      <c r="CU79" s="1324"/>
      <c r="CV79" s="1324">
        <v>7.3</v>
      </c>
      <c r="CW79" s="1324"/>
      <c r="CX79" s="1324"/>
      <c r="CY79" s="1324"/>
      <c r="CZ79" s="1324"/>
      <c r="DA79" s="1324"/>
      <c r="DB79" s="1324"/>
      <c r="DC79" s="1324"/>
    </row>
    <row r="80" spans="2:107" x14ac:dyDescent="0.15">
      <c r="B80" s="402"/>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402"/>
    </row>
    <row r="82" spans="2:109" ht="17.25" x14ac:dyDescent="0.15">
      <c r="B82" s="402"/>
      <c r="K82" s="429"/>
      <c r="L82" s="429"/>
      <c r="M82" s="429"/>
      <c r="N82" s="429"/>
      <c r="AQ82" s="429"/>
      <c r="AR82" s="429"/>
      <c r="AS82" s="429"/>
      <c r="AT82" s="429"/>
      <c r="BC82" s="429"/>
      <c r="BD82" s="429"/>
      <c r="BE82" s="429"/>
      <c r="BF82" s="429"/>
      <c r="BO82" s="429"/>
      <c r="BP82" s="429"/>
      <c r="BQ82" s="429"/>
      <c r="BR82" s="429"/>
      <c r="CA82" s="429"/>
      <c r="CB82" s="429"/>
      <c r="CC82" s="429"/>
      <c r="CD82" s="429"/>
      <c r="CM82" s="429"/>
      <c r="CN82" s="429"/>
      <c r="CO82" s="429"/>
      <c r="CP82" s="429"/>
      <c r="CY82" s="429"/>
      <c r="CZ82" s="429"/>
      <c r="DA82" s="429"/>
      <c r="DB82" s="429"/>
      <c r="DC82" s="429"/>
    </row>
    <row r="83" spans="2:109" x14ac:dyDescent="0.15">
      <c r="B83" s="404"/>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5"/>
      <c r="BX83" s="405"/>
      <c r="BY83" s="405"/>
      <c r="BZ83" s="405"/>
      <c r="CA83" s="405"/>
      <c r="CB83" s="405"/>
      <c r="CC83" s="405"/>
      <c r="CD83" s="405"/>
      <c r="CE83" s="405"/>
      <c r="CF83" s="405"/>
      <c r="CG83" s="405"/>
      <c r="CH83" s="405"/>
      <c r="CI83" s="405"/>
      <c r="CJ83" s="405"/>
      <c r="CK83" s="405"/>
      <c r="CL83" s="405"/>
      <c r="CM83" s="405"/>
      <c r="CN83" s="405"/>
      <c r="CO83" s="405"/>
      <c r="CP83" s="405"/>
      <c r="CQ83" s="405"/>
      <c r="CR83" s="405"/>
      <c r="CS83" s="405"/>
      <c r="CT83" s="405"/>
      <c r="CU83" s="405"/>
      <c r="CV83" s="405"/>
      <c r="CW83" s="405"/>
      <c r="CX83" s="405"/>
      <c r="CY83" s="405"/>
      <c r="CZ83" s="405"/>
      <c r="DA83" s="405"/>
      <c r="DB83" s="405"/>
      <c r="DC83" s="405"/>
      <c r="DD83" s="406"/>
    </row>
    <row r="84" spans="2:109" x14ac:dyDescent="0.15">
      <c r="DD84" s="395"/>
      <c r="DE84" s="395"/>
    </row>
    <row r="85" spans="2:109" x14ac:dyDescent="0.15">
      <c r="DD85" s="395"/>
      <c r="DE85" s="395"/>
    </row>
    <row r="86" spans="2:109" hidden="1" x14ac:dyDescent="0.15">
      <c r="DD86" s="395"/>
      <c r="DE86" s="395"/>
    </row>
    <row r="87" spans="2:109" hidden="1" x14ac:dyDescent="0.15">
      <c r="K87" s="430"/>
      <c r="AQ87" s="430"/>
      <c r="BC87" s="430"/>
      <c r="BO87" s="430"/>
      <c r="CA87" s="430"/>
      <c r="CM87" s="430"/>
      <c r="CY87" s="430"/>
      <c r="DD87" s="395"/>
      <c r="DE87" s="395"/>
    </row>
    <row r="88" spans="2:109" hidden="1" x14ac:dyDescent="0.15">
      <c r="DD88" s="395"/>
      <c r="DE88" s="395"/>
    </row>
    <row r="89" spans="2:109" hidden="1" x14ac:dyDescent="0.15">
      <c r="DD89" s="395"/>
      <c r="DE89" s="395"/>
    </row>
    <row r="90" spans="2:109" hidden="1" x14ac:dyDescent="0.15">
      <c r="DD90" s="395"/>
      <c r="DE90" s="395"/>
    </row>
    <row r="91" spans="2:109" hidden="1" x14ac:dyDescent="0.15">
      <c r="DD91" s="395"/>
      <c r="DE91" s="395"/>
    </row>
    <row r="92" spans="2:109" ht="13.5" hidden="1" customHeight="1" x14ac:dyDescent="0.15">
      <c r="DD92" s="395"/>
      <c r="DE92" s="395"/>
    </row>
    <row r="93" spans="2:109" ht="13.5" hidden="1" customHeight="1" x14ac:dyDescent="0.15">
      <c r="DD93" s="395"/>
      <c r="DE93" s="395"/>
    </row>
    <row r="94" spans="2:109" ht="13.5" hidden="1" customHeight="1" x14ac:dyDescent="0.15">
      <c r="DD94" s="395"/>
      <c r="DE94" s="395"/>
    </row>
    <row r="95" spans="2:109" ht="13.5" hidden="1" customHeight="1" x14ac:dyDescent="0.15">
      <c r="DD95" s="395"/>
      <c r="DE95" s="395"/>
    </row>
    <row r="96" spans="2:109" ht="13.5" hidden="1" customHeight="1" x14ac:dyDescent="0.15">
      <c r="DD96" s="395"/>
      <c r="DE96" s="395"/>
    </row>
    <row r="97" s="395" customFormat="1" ht="13.5" hidden="1" customHeight="1" x14ac:dyDescent="0.15"/>
    <row r="98" s="395" customFormat="1" ht="13.5" hidden="1" customHeight="1" x14ac:dyDescent="0.15"/>
    <row r="99" s="395" customFormat="1" ht="13.5" hidden="1" customHeight="1" x14ac:dyDescent="0.15"/>
    <row r="100" s="395" customFormat="1" ht="13.5" hidden="1" customHeight="1" x14ac:dyDescent="0.15"/>
    <row r="101" s="395" customFormat="1" ht="13.5" hidden="1" customHeight="1" x14ac:dyDescent="0.15"/>
    <row r="102" s="395" customFormat="1" ht="13.5" hidden="1" customHeight="1" x14ac:dyDescent="0.15"/>
    <row r="103" s="395" customFormat="1" ht="13.5" hidden="1" customHeight="1" x14ac:dyDescent="0.15"/>
    <row r="104" s="395" customFormat="1" ht="13.5" hidden="1" customHeight="1" x14ac:dyDescent="0.15"/>
    <row r="105" s="395" customFormat="1" ht="13.5" hidden="1" customHeight="1" x14ac:dyDescent="0.15"/>
    <row r="106" s="395" customFormat="1" ht="13.5" hidden="1" customHeight="1" x14ac:dyDescent="0.15"/>
    <row r="107" s="395" customFormat="1" ht="13.5" hidden="1" customHeight="1" x14ac:dyDescent="0.15"/>
    <row r="108" s="395" customFormat="1" ht="13.5" hidden="1" customHeight="1" x14ac:dyDescent="0.15"/>
    <row r="109" s="395" customFormat="1" ht="13.5" hidden="1" customHeight="1" x14ac:dyDescent="0.15"/>
    <row r="110" s="395" customFormat="1" ht="13.5" hidden="1" customHeight="1" x14ac:dyDescent="0.15"/>
    <row r="111" s="395" customFormat="1" ht="13.5" hidden="1" customHeight="1" x14ac:dyDescent="0.15"/>
    <row r="112" s="395" customFormat="1" ht="13.5" hidden="1" customHeight="1" x14ac:dyDescent="0.15"/>
    <row r="113" s="395" customFormat="1" ht="13.5" hidden="1" customHeight="1" x14ac:dyDescent="0.15"/>
    <row r="114" s="395" customFormat="1" ht="13.5" hidden="1" customHeight="1" x14ac:dyDescent="0.15"/>
    <row r="115" s="395" customFormat="1" ht="13.5" hidden="1" customHeight="1" x14ac:dyDescent="0.15"/>
    <row r="116" s="395" customFormat="1" ht="13.5" hidden="1" customHeight="1" x14ac:dyDescent="0.15"/>
    <row r="117" s="395" customFormat="1" ht="13.5" hidden="1" customHeight="1" x14ac:dyDescent="0.15"/>
    <row r="118" s="395" customFormat="1" ht="13.5" hidden="1" customHeight="1" x14ac:dyDescent="0.15"/>
    <row r="119" s="395" customFormat="1" ht="13.5" hidden="1" customHeight="1" x14ac:dyDescent="0.15"/>
    <row r="120" s="395" customFormat="1" ht="13.5" hidden="1" customHeight="1" x14ac:dyDescent="0.15"/>
    <row r="121" s="395" customFormat="1" ht="13.5" hidden="1" customHeight="1" x14ac:dyDescent="0.15"/>
    <row r="122" s="395" customFormat="1" ht="13.5" hidden="1" customHeight="1" x14ac:dyDescent="0.15"/>
    <row r="123" s="395" customFormat="1" ht="13.5" hidden="1" customHeight="1" x14ac:dyDescent="0.15"/>
    <row r="124" s="395" customFormat="1" ht="13.5" hidden="1" customHeight="1" x14ac:dyDescent="0.15"/>
    <row r="125" s="395" customFormat="1" ht="13.5" hidden="1" customHeight="1" x14ac:dyDescent="0.15"/>
    <row r="126" s="395" customFormat="1" ht="13.5" hidden="1" customHeight="1" x14ac:dyDescent="0.15"/>
    <row r="127" s="395" customFormat="1" ht="13.5" hidden="1" customHeight="1" x14ac:dyDescent="0.15"/>
    <row r="128" s="395" customFormat="1" ht="13.5" hidden="1" customHeight="1" x14ac:dyDescent="0.15"/>
    <row r="129" s="395" customFormat="1" ht="13.5" hidden="1" customHeight="1" x14ac:dyDescent="0.15"/>
    <row r="130" s="395" customFormat="1" ht="13.5" hidden="1" customHeight="1" x14ac:dyDescent="0.15"/>
    <row r="131" s="395" customFormat="1" ht="13.5" hidden="1" customHeight="1" x14ac:dyDescent="0.15"/>
    <row r="132" s="395" customFormat="1" ht="13.5" hidden="1" customHeight="1" x14ac:dyDescent="0.15"/>
    <row r="133" s="395" customFormat="1" ht="13.5" hidden="1" customHeight="1" x14ac:dyDescent="0.15"/>
    <row r="134" s="395" customFormat="1" ht="13.5" hidden="1" customHeight="1" x14ac:dyDescent="0.15"/>
    <row r="135" s="395" customFormat="1" ht="13.5" hidden="1" customHeight="1" x14ac:dyDescent="0.15"/>
    <row r="136" s="395" customFormat="1" ht="13.5" hidden="1" customHeight="1" x14ac:dyDescent="0.15"/>
    <row r="137" s="395" customFormat="1" ht="13.5" hidden="1" customHeight="1" x14ac:dyDescent="0.15"/>
    <row r="138" s="395" customFormat="1" ht="13.5" hidden="1" customHeight="1" x14ac:dyDescent="0.15"/>
    <row r="139" s="395" customFormat="1" ht="13.5" hidden="1" customHeight="1" x14ac:dyDescent="0.15"/>
    <row r="140" s="395" customFormat="1" ht="13.5" hidden="1" customHeight="1" x14ac:dyDescent="0.15"/>
    <row r="141" s="395" customFormat="1" ht="13.5" hidden="1" customHeight="1" x14ac:dyDescent="0.15"/>
    <row r="142" s="395" customFormat="1" ht="13.5" hidden="1" customHeight="1" x14ac:dyDescent="0.15"/>
    <row r="143" s="395" customFormat="1" ht="13.5" hidden="1" customHeight="1" x14ac:dyDescent="0.15"/>
    <row r="144" s="395" customFormat="1" ht="13.5" hidden="1" customHeight="1" x14ac:dyDescent="0.15"/>
    <row r="145" s="395" customFormat="1" ht="13.5" hidden="1" customHeight="1" x14ac:dyDescent="0.15"/>
    <row r="146" s="395" customFormat="1" ht="13.5" hidden="1" customHeight="1" x14ac:dyDescent="0.15"/>
    <row r="147" s="395" customFormat="1" ht="13.5" hidden="1" customHeight="1" x14ac:dyDescent="0.15"/>
    <row r="148" s="395" customFormat="1" ht="13.5" hidden="1" customHeight="1" x14ac:dyDescent="0.15"/>
    <row r="149" s="395" customFormat="1" ht="13.5" hidden="1" customHeight="1" x14ac:dyDescent="0.15"/>
    <row r="150" s="395" customFormat="1" ht="13.5" hidden="1" customHeight="1" x14ac:dyDescent="0.15"/>
    <row r="151" s="395" customFormat="1" ht="13.5" hidden="1" customHeight="1" x14ac:dyDescent="0.15"/>
    <row r="152" s="395" customFormat="1" ht="13.5" hidden="1" customHeight="1" x14ac:dyDescent="0.15"/>
    <row r="153" s="395" customFormat="1" ht="13.5" hidden="1" customHeight="1" x14ac:dyDescent="0.15"/>
    <row r="154" s="395" customFormat="1" ht="13.5" hidden="1" customHeight="1" x14ac:dyDescent="0.15"/>
    <row r="155" s="395" customFormat="1" ht="13.5" hidden="1" customHeight="1" x14ac:dyDescent="0.15"/>
    <row r="156" s="395" customFormat="1" ht="13.5" hidden="1" customHeight="1" x14ac:dyDescent="0.15"/>
    <row r="157" s="395" customFormat="1" ht="13.5" hidden="1" customHeight="1" x14ac:dyDescent="0.15"/>
    <row r="158" s="395" customFormat="1" ht="13.5" hidden="1" customHeight="1" x14ac:dyDescent="0.15"/>
    <row r="159" s="395" customFormat="1" ht="13.5" hidden="1" customHeight="1" x14ac:dyDescent="0.15"/>
    <row r="160" s="395" customFormat="1" ht="13.5" hidden="1" customHeight="1" x14ac:dyDescent="0.15"/>
  </sheetData>
  <sheetProtection algorithmName="SHA-512" hashValue="/t8z0+Eulutpw/B5Ns2NEy0ICR/bVXnnHx3APH9wRASEhD+3yF01270gE8KQv9XxR53VcfYNfsel+51VLLTw2Q==" saltValue="hWW8xuS8Hnua9yhfY8M7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5C1A-B483-4681-B5A1-60DEAE2FC59C}">
  <sheetPr codeName="Sheet11">
    <pageSetUpPr fitToPage="1"/>
  </sheetPr>
  <dimension ref="A1:DR125"/>
  <sheetViews>
    <sheetView showGridLines="0" topLeftCell="A99" zoomScale="70" zoomScaleNormal="70" zoomScaleSheetLayoutView="70" workbookViewId="0">
      <selection activeCell="AF69" sqref="AF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6qkaUeLpUQq+S1slO4wK5T8Q4JxTgyC7aP8Wo729C05+sm5cuttsyUecDDuMwk+BzxrIBaIxebSMW+0Y7ZyRqg==" saltValue="dv035AClwnRFBOIfKyNx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84D09-3837-4A5E-8113-63FC4185AB16}">
  <sheetPr codeName="Sheet12">
    <pageSetUpPr fitToPage="1"/>
  </sheetPr>
  <dimension ref="A1:DR125"/>
  <sheetViews>
    <sheetView showGridLines="0" topLeftCell="A96" zoomScale="85" zoomScaleNormal="85" zoomScaleSheetLayoutView="55" workbookViewId="0">
      <selection activeCell="CN111" sqref="CN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sCoIgTFfcLc8kbrCXBMJyz6Ms1rSy/5U+AiijfBWhAaFtas+sHZpTqXWofbeuZCcmEzQkP+7lpwI32mfRbvt+w==" saltValue="3EWIx/bCyVzERh9RMMKD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569354</v>
      </c>
      <c r="E3" s="162"/>
      <c r="F3" s="163">
        <v>245039</v>
      </c>
      <c r="G3" s="164"/>
      <c r="H3" s="165"/>
    </row>
    <row r="4" spans="1:8" x14ac:dyDescent="0.15">
      <c r="A4" s="166"/>
      <c r="B4" s="167"/>
      <c r="C4" s="168"/>
      <c r="D4" s="169">
        <v>79473</v>
      </c>
      <c r="E4" s="170"/>
      <c r="F4" s="171">
        <v>108922</v>
      </c>
      <c r="G4" s="172"/>
      <c r="H4" s="173"/>
    </row>
    <row r="5" spans="1:8" x14ac:dyDescent="0.15">
      <c r="A5" s="154" t="s">
        <v>551</v>
      </c>
      <c r="B5" s="159"/>
      <c r="C5" s="160"/>
      <c r="D5" s="161">
        <v>79689</v>
      </c>
      <c r="E5" s="162"/>
      <c r="F5" s="163">
        <v>291945</v>
      </c>
      <c r="G5" s="164"/>
      <c r="H5" s="165"/>
    </row>
    <row r="6" spans="1:8" x14ac:dyDescent="0.15">
      <c r="A6" s="166"/>
      <c r="B6" s="167"/>
      <c r="C6" s="168"/>
      <c r="D6" s="169">
        <v>29636</v>
      </c>
      <c r="E6" s="170"/>
      <c r="F6" s="171">
        <v>127651</v>
      </c>
      <c r="G6" s="172"/>
      <c r="H6" s="173"/>
    </row>
    <row r="7" spans="1:8" x14ac:dyDescent="0.15">
      <c r="A7" s="154" t="s">
        <v>552</v>
      </c>
      <c r="B7" s="159"/>
      <c r="C7" s="160"/>
      <c r="D7" s="161">
        <v>108943</v>
      </c>
      <c r="E7" s="162"/>
      <c r="F7" s="163">
        <v>291173</v>
      </c>
      <c r="G7" s="164"/>
      <c r="H7" s="165"/>
    </row>
    <row r="8" spans="1:8" x14ac:dyDescent="0.15">
      <c r="A8" s="166"/>
      <c r="B8" s="167"/>
      <c r="C8" s="168"/>
      <c r="D8" s="169">
        <v>59173</v>
      </c>
      <c r="E8" s="170"/>
      <c r="F8" s="171">
        <v>119071</v>
      </c>
      <c r="G8" s="172"/>
      <c r="H8" s="173"/>
    </row>
    <row r="9" spans="1:8" x14ac:dyDescent="0.15">
      <c r="A9" s="154" t="s">
        <v>553</v>
      </c>
      <c r="B9" s="159"/>
      <c r="C9" s="160"/>
      <c r="D9" s="161">
        <v>209547</v>
      </c>
      <c r="E9" s="162"/>
      <c r="F9" s="163">
        <v>271581</v>
      </c>
      <c r="G9" s="164"/>
      <c r="H9" s="165"/>
    </row>
    <row r="10" spans="1:8" x14ac:dyDescent="0.15">
      <c r="A10" s="166"/>
      <c r="B10" s="167"/>
      <c r="C10" s="168"/>
      <c r="D10" s="169">
        <v>165117</v>
      </c>
      <c r="E10" s="170"/>
      <c r="F10" s="171">
        <v>117844</v>
      </c>
      <c r="G10" s="172"/>
      <c r="H10" s="173"/>
    </row>
    <row r="11" spans="1:8" x14ac:dyDescent="0.15">
      <c r="A11" s="154" t="s">
        <v>554</v>
      </c>
      <c r="B11" s="159"/>
      <c r="C11" s="160"/>
      <c r="D11" s="161">
        <v>206220</v>
      </c>
      <c r="E11" s="162"/>
      <c r="F11" s="163">
        <v>268375</v>
      </c>
      <c r="G11" s="164"/>
      <c r="H11" s="165"/>
    </row>
    <row r="12" spans="1:8" x14ac:dyDescent="0.15">
      <c r="A12" s="166"/>
      <c r="B12" s="167"/>
      <c r="C12" s="174"/>
      <c r="D12" s="169">
        <v>143436</v>
      </c>
      <c r="E12" s="170"/>
      <c r="F12" s="171">
        <v>119602</v>
      </c>
      <c r="G12" s="172"/>
      <c r="H12" s="173"/>
    </row>
    <row r="13" spans="1:8" x14ac:dyDescent="0.15">
      <c r="A13" s="154"/>
      <c r="B13" s="159"/>
      <c r="C13" s="175"/>
      <c r="D13" s="176">
        <v>234751</v>
      </c>
      <c r="E13" s="177"/>
      <c r="F13" s="178">
        <v>273623</v>
      </c>
      <c r="G13" s="179"/>
      <c r="H13" s="165"/>
    </row>
    <row r="14" spans="1:8" x14ac:dyDescent="0.15">
      <c r="A14" s="166"/>
      <c r="B14" s="167"/>
      <c r="C14" s="168"/>
      <c r="D14" s="169">
        <v>95367</v>
      </c>
      <c r="E14" s="170"/>
      <c r="F14" s="171">
        <v>118618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6.21</v>
      </c>
      <c r="C19" s="180">
        <f>ROUND(VALUE(SUBSTITUTE(実質収支比率等に係る経年分析!G$48,"▲","-")),2)</f>
        <v>6.08</v>
      </c>
      <c r="D19" s="180">
        <f>ROUND(VALUE(SUBSTITUTE(実質収支比率等に係る経年分析!H$48,"▲","-")),2)</f>
        <v>4.91</v>
      </c>
      <c r="E19" s="180">
        <f>ROUND(VALUE(SUBSTITUTE(実質収支比率等に係る経年分析!I$48,"▲","-")),2)</f>
        <v>4.47</v>
      </c>
      <c r="F19" s="180">
        <f>ROUND(VALUE(SUBSTITUTE(実質収支比率等に係る経年分析!J$48,"▲","-")),2)</f>
        <v>5.51</v>
      </c>
    </row>
    <row r="20" spans="1:11" x14ac:dyDescent="0.15">
      <c r="A20" s="180" t="s">
        <v>54</v>
      </c>
      <c r="B20" s="180">
        <f>ROUND(VALUE(SUBSTITUTE(実質収支比率等に係る経年分析!F$47,"▲","-")),2)</f>
        <v>14.11</v>
      </c>
      <c r="C20" s="180">
        <f>ROUND(VALUE(SUBSTITUTE(実質収支比率等に係る経年分析!G$47,"▲","-")),2)</f>
        <v>29.76</v>
      </c>
      <c r="D20" s="180">
        <f>ROUND(VALUE(SUBSTITUTE(実質収支比率等に係る経年分析!H$47,"▲","-")),2)</f>
        <v>26.57</v>
      </c>
      <c r="E20" s="180">
        <f>ROUND(VALUE(SUBSTITUTE(実質収支比率等に係る経年分析!I$47,"▲","-")),2)</f>
        <v>29.34</v>
      </c>
      <c r="F20" s="180">
        <f>ROUND(VALUE(SUBSTITUTE(実質収支比率等に係る経年分析!J$47,"▲","-")),2)</f>
        <v>29.03</v>
      </c>
    </row>
    <row r="21" spans="1:11" x14ac:dyDescent="0.15">
      <c r="A21" s="180" t="s">
        <v>55</v>
      </c>
      <c r="B21" s="180">
        <f>IF(ISNUMBER(VALUE(SUBSTITUTE(実質収支比率等に係る経年分析!F$49,"▲","-"))),ROUND(VALUE(SUBSTITUTE(実質収支比率等に係る経年分析!F$49,"▲","-")),2),NA())</f>
        <v>9.8000000000000007</v>
      </c>
      <c r="C21" s="180">
        <f>IF(ISNUMBER(VALUE(SUBSTITUTE(実質収支比率等に係る経年分析!G$49,"▲","-"))),ROUND(VALUE(SUBSTITUTE(実質収支比率等に係る経年分析!G$49,"▲","-")),2),NA())</f>
        <v>11.93</v>
      </c>
      <c r="D21" s="180">
        <f>IF(ISNUMBER(VALUE(SUBSTITUTE(実質収支比率等に係る経年分析!H$49,"▲","-"))),ROUND(VALUE(SUBSTITUTE(実質収支比率等に係る経年分析!H$49,"▲","-")),2),NA())</f>
        <v>-9.9499999999999993</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-0.72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288</v>
      </c>
      <c r="E42" s="182"/>
      <c r="F42" s="182"/>
      <c r="G42" s="182">
        <f>'実質公債費比率（分子）の構造'!L$52</f>
        <v>284</v>
      </c>
      <c r="H42" s="182"/>
      <c r="I42" s="182"/>
      <c r="J42" s="182">
        <f>'実質公債費比率（分子）の構造'!M$52</f>
        <v>256</v>
      </c>
      <c r="K42" s="182"/>
      <c r="L42" s="182"/>
      <c r="M42" s="182">
        <f>'実質公債費比率（分子）の構造'!N$52</f>
        <v>247</v>
      </c>
      <c r="N42" s="182"/>
      <c r="O42" s="182"/>
      <c r="P42" s="182">
        <f>'実質公債費比率（分子）の構造'!O$52</f>
        <v>300</v>
      </c>
    </row>
    <row r="43" spans="1:16" x14ac:dyDescent="0.15">
      <c r="A43" s="182" t="s">
        <v>63</v>
      </c>
      <c r="B43" s="182">
        <f>'実質公債費比率（分子）の構造'!K$51</f>
        <v>4</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57</v>
      </c>
      <c r="C45" s="182"/>
      <c r="D45" s="182"/>
      <c r="E45" s="182">
        <f>'実質公債費比率（分子）の構造'!L$49</f>
        <v>57</v>
      </c>
      <c r="F45" s="182"/>
      <c r="G45" s="182"/>
      <c r="H45" s="182">
        <f>'実質公債費比率（分子）の構造'!M$49</f>
        <v>57</v>
      </c>
      <c r="I45" s="182"/>
      <c r="J45" s="182"/>
      <c r="K45" s="182">
        <f>'実質公債費比率（分子）の構造'!N$49</f>
        <v>42</v>
      </c>
      <c r="L45" s="182"/>
      <c r="M45" s="182"/>
      <c r="N45" s="182">
        <f>'実質公債費比率（分子）の構造'!O$49</f>
        <v>41</v>
      </c>
      <c r="O45" s="182"/>
      <c r="P45" s="182"/>
    </row>
    <row r="46" spans="1:16" x14ac:dyDescent="0.15">
      <c r="A46" s="182" t="s">
        <v>66</v>
      </c>
      <c r="B46" s="182">
        <f>'実質公債費比率（分子）の構造'!K$48</f>
        <v>44</v>
      </c>
      <c r="C46" s="182"/>
      <c r="D46" s="182"/>
      <c r="E46" s="182">
        <f>'実質公債費比率（分子）の構造'!L$48</f>
        <v>32</v>
      </c>
      <c r="F46" s="182"/>
      <c r="G46" s="182"/>
      <c r="H46" s="182">
        <f>'実質公債費比率（分子）の構造'!M$48</f>
        <v>33</v>
      </c>
      <c r="I46" s="182"/>
      <c r="J46" s="182"/>
      <c r="K46" s="182">
        <f>'実質公債費比率（分子）の構造'!N$48</f>
        <v>33</v>
      </c>
      <c r="L46" s="182"/>
      <c r="M46" s="182"/>
      <c r="N46" s="182">
        <f>'実質公債費比率（分子）の構造'!O$48</f>
        <v>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352</v>
      </c>
      <c r="C49" s="182"/>
      <c r="D49" s="182"/>
      <c r="E49" s="182">
        <f>'実質公債費比率（分子）の構造'!L$45</f>
        <v>336</v>
      </c>
      <c r="F49" s="182"/>
      <c r="G49" s="182"/>
      <c r="H49" s="182">
        <f>'実質公債費比率（分子）の構造'!M$45</f>
        <v>314</v>
      </c>
      <c r="I49" s="182"/>
      <c r="J49" s="182"/>
      <c r="K49" s="182">
        <f>'実質公債費比率（分子）の構造'!N$45</f>
        <v>310</v>
      </c>
      <c r="L49" s="182"/>
      <c r="M49" s="182"/>
      <c r="N49" s="182">
        <f>'実質公債費比率（分子）の構造'!O$45</f>
        <v>383</v>
      </c>
      <c r="O49" s="182"/>
      <c r="P49" s="182"/>
    </row>
    <row r="50" spans="1:16" x14ac:dyDescent="0.15">
      <c r="A50" s="182" t="s">
        <v>70</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160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2792</v>
      </c>
      <c r="E56" s="181"/>
      <c r="F56" s="181"/>
      <c r="G56" s="181">
        <f>'将来負担比率（分子）の構造'!J$52</f>
        <v>2693</v>
      </c>
      <c r="H56" s="181"/>
      <c r="I56" s="181"/>
      <c r="J56" s="181">
        <f>'将来負担比率（分子）の構造'!K$52</f>
        <v>2514</v>
      </c>
      <c r="K56" s="181"/>
      <c r="L56" s="181"/>
      <c r="M56" s="181">
        <f>'将来負担比率（分子）の構造'!L$52</f>
        <v>2573</v>
      </c>
      <c r="N56" s="181"/>
      <c r="O56" s="181"/>
      <c r="P56" s="181">
        <f>'将来負担比率（分子）の構造'!M$52</f>
        <v>2391</v>
      </c>
    </row>
    <row r="57" spans="1:16" x14ac:dyDescent="0.15">
      <c r="A57" s="181" t="s">
        <v>41</v>
      </c>
      <c r="B57" s="181"/>
      <c r="C57" s="181"/>
      <c r="D57" s="181">
        <f>'将来負担比率（分子）の構造'!I$51</f>
        <v>116</v>
      </c>
      <c r="E57" s="181"/>
      <c r="F57" s="181"/>
      <c r="G57" s="181">
        <f>'将来負担比率（分子）の構造'!J$51</f>
        <v>118</v>
      </c>
      <c r="H57" s="181"/>
      <c r="I57" s="181"/>
      <c r="J57" s="181">
        <f>'将来負担比率（分子）の構造'!K$51</f>
        <v>118</v>
      </c>
      <c r="K57" s="181"/>
      <c r="L57" s="181"/>
      <c r="M57" s="181">
        <f>'将来負担比率（分子）の構造'!L$51</f>
        <v>91</v>
      </c>
      <c r="N57" s="181"/>
      <c r="O57" s="181"/>
      <c r="P57" s="181">
        <f>'将来負担比率（分子）の構造'!M$51</f>
        <v>73</v>
      </c>
    </row>
    <row r="58" spans="1:16" x14ac:dyDescent="0.15">
      <c r="A58" s="181" t="s">
        <v>40</v>
      </c>
      <c r="B58" s="181"/>
      <c r="C58" s="181"/>
      <c r="D58" s="181">
        <f>'将来負担比率（分子）の構造'!I$50</f>
        <v>1288</v>
      </c>
      <c r="E58" s="181"/>
      <c r="F58" s="181"/>
      <c r="G58" s="181">
        <f>'将来負担比率（分子）の構造'!J$50</f>
        <v>1448</v>
      </c>
      <c r="H58" s="181"/>
      <c r="I58" s="181"/>
      <c r="J58" s="181">
        <f>'将来負担比率（分子）の構造'!K$50</f>
        <v>1552</v>
      </c>
      <c r="K58" s="181"/>
      <c r="L58" s="181"/>
      <c r="M58" s="181">
        <f>'将来負担比率（分子）の構造'!L$50</f>
        <v>1570</v>
      </c>
      <c r="N58" s="181"/>
      <c r="O58" s="181"/>
      <c r="P58" s="181">
        <f>'将来負担比率（分子）の構造'!M$50</f>
        <v>1396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482</v>
      </c>
      <c r="C62" s="181"/>
      <c r="D62" s="181"/>
      <c r="E62" s="181">
        <f>'将来負担比率（分子）の構造'!J$45</f>
        <v>437</v>
      </c>
      <c r="F62" s="181"/>
      <c r="G62" s="181"/>
      <c r="H62" s="181">
        <f>'将来負担比率（分子）の構造'!K$45</f>
        <v>411</v>
      </c>
      <c r="I62" s="181"/>
      <c r="J62" s="181"/>
      <c r="K62" s="181">
        <f>'将来負担比率（分子）の構造'!L$45</f>
        <v>394</v>
      </c>
      <c r="L62" s="181"/>
      <c r="M62" s="181"/>
      <c r="N62" s="181">
        <f>'将来負担比率（分子）の構造'!M$45</f>
        <v>372</v>
      </c>
      <c r="O62" s="181"/>
      <c r="P62" s="181"/>
    </row>
    <row r="63" spans="1:16" x14ac:dyDescent="0.15">
      <c r="A63" s="181" t="s">
        <v>33</v>
      </c>
      <c r="B63" s="181">
        <f>'将来負担比率（分子）の構造'!I$44</f>
        <v>384</v>
      </c>
      <c r="C63" s="181"/>
      <c r="D63" s="181"/>
      <c r="E63" s="181">
        <f>'将来負担比率（分子）の構造'!J$44</f>
        <v>332</v>
      </c>
      <c r="F63" s="181"/>
      <c r="G63" s="181"/>
      <c r="H63" s="181">
        <f>'将来負担比率（分子）の構造'!K$44</f>
        <v>288</v>
      </c>
      <c r="I63" s="181"/>
      <c r="J63" s="181"/>
      <c r="K63" s="181">
        <f>'将来負担比率（分子）の構造'!L$44</f>
        <v>250</v>
      </c>
      <c r="L63" s="181"/>
      <c r="M63" s="181"/>
      <c r="N63" s="181">
        <f>'将来負担比率（分子）の構造'!M$44</f>
        <v>215</v>
      </c>
      <c r="O63" s="181"/>
      <c r="P63" s="181"/>
    </row>
    <row r="64" spans="1:16" x14ac:dyDescent="0.15">
      <c r="A64" s="181" t="s">
        <v>32</v>
      </c>
      <c r="B64" s="181">
        <f>'将来負担比率（分子）の構造'!I$43</f>
        <v>381</v>
      </c>
      <c r="C64" s="181"/>
      <c r="D64" s="181"/>
      <c r="E64" s="181">
        <f>'将来負担比率（分子）の構造'!J$43</f>
        <v>328</v>
      </c>
      <c r="F64" s="181"/>
      <c r="G64" s="181"/>
      <c r="H64" s="181">
        <f>'将来負担比率（分子）の構造'!K$43</f>
        <v>295</v>
      </c>
      <c r="I64" s="181"/>
      <c r="J64" s="181"/>
      <c r="K64" s="181">
        <f>'将来負担比率（分子）の構造'!L$43</f>
        <v>256</v>
      </c>
      <c r="L64" s="181"/>
      <c r="M64" s="181"/>
      <c r="N64" s="181">
        <f>'将来負担比率（分子）の構造'!M$43</f>
        <v>282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3324</v>
      </c>
      <c r="C66" s="181"/>
      <c r="D66" s="181"/>
      <c r="E66" s="181">
        <f>'将来負担比率（分子）の構造'!J$41</f>
        <v>3186</v>
      </c>
      <c r="F66" s="181"/>
      <c r="G66" s="181"/>
      <c r="H66" s="181">
        <f>'将来負担比率（分子）の構造'!K$41</f>
        <v>3090</v>
      </c>
      <c r="I66" s="181"/>
      <c r="J66" s="181"/>
      <c r="K66" s="181">
        <f>'将来負担比率（分子）の構造'!L$41</f>
        <v>3146</v>
      </c>
      <c r="L66" s="181"/>
      <c r="M66" s="181"/>
      <c r="N66" s="181">
        <f>'将来負担比率（分子）の構造'!M$41</f>
        <v>3046</v>
      </c>
      <c r="O66" s="181"/>
      <c r="P66" s="181"/>
    </row>
    <row r="67" spans="1:16" x14ac:dyDescent="0.15">
      <c r="A67" s="181" t="s">
        <v>74</v>
      </c>
      <c r="B67" s="181" t="e">
        <f>NA()</f>
        <v>#N/A</v>
      </c>
      <c r="C67" s="181">
        <f>IF(ISNUMBER('将来負担比率（分子）の構造'!I$53), IF('将来負担比率（分子）の構造'!I$53 &lt; 0, 0, '将来負担比率（分子）の構造'!I$53), NA())</f>
        <v>374</v>
      </c>
      <c r="D67" s="181" t="e">
        <f>NA()</f>
        <v>#N/A</v>
      </c>
      <c r="E67" s="181" t="e">
        <f>NA()</f>
        <v>#N/A</v>
      </c>
      <c r="F67" s="181">
        <f>IF(ISNUMBER('将来負担比率（分子）の構造'!J$53), IF('将来負担比率（分子）の構造'!J$53 &lt; 0, 0, '将来負担比率（分子）の構造'!J$53), NA())</f>
        <v>24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54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373</v>
      </c>
      <c r="C72" s="185">
        <f>基金残高に係る経年分析!G55</f>
        <v>400</v>
      </c>
      <c r="D72" s="185">
        <f>基金残高に係る経年分析!H55</f>
        <v>405</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1202</v>
      </c>
      <c r="C74" s="185">
        <f>基金残高に係る経年分析!G57</f>
        <v>1199</v>
      </c>
      <c r="D74" s="185">
        <f>基金残高に係る経年分析!H57</f>
        <v>1057</v>
      </c>
    </row>
  </sheetData>
  <sheetProtection algorithmName="SHA-512" hashValue="zo/BwJEPIttYYPhs7KlXUevIrdEzGJGy+K6Ed/Tgref2a+TBlA/F55OyLMBgeuNDqs/0y5HyYrjYi3ngi76vIQ==" saltValue="ExrTnUPgi5kiupYpFeaEJ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6" t="s">
        <v>212</v>
      </c>
      <c r="DI1" s="667"/>
      <c r="DJ1" s="667"/>
      <c r="DK1" s="667"/>
      <c r="DL1" s="667"/>
      <c r="DM1" s="667"/>
      <c r="DN1" s="668"/>
      <c r="DO1" s="226"/>
      <c r="DP1" s="666" t="s">
        <v>213</v>
      </c>
      <c r="DQ1" s="667"/>
      <c r="DR1" s="667"/>
      <c r="DS1" s="667"/>
      <c r="DT1" s="667"/>
      <c r="DU1" s="667"/>
      <c r="DV1" s="667"/>
      <c r="DW1" s="667"/>
      <c r="DX1" s="667"/>
      <c r="DY1" s="667"/>
      <c r="DZ1" s="667"/>
      <c r="EA1" s="667"/>
      <c r="EB1" s="667"/>
      <c r="EC1" s="668"/>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9" t="s">
        <v>215</v>
      </c>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69" t="s">
        <v>216</v>
      </c>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1"/>
      <c r="CD3" s="672" t="s">
        <v>217</v>
      </c>
      <c r="CE3" s="673"/>
      <c r="CF3" s="673"/>
      <c r="CG3" s="673"/>
      <c r="CH3" s="673"/>
      <c r="CI3" s="673"/>
      <c r="CJ3" s="673"/>
      <c r="CK3" s="673"/>
      <c r="CL3" s="673"/>
      <c r="CM3" s="673"/>
      <c r="CN3" s="673"/>
      <c r="CO3" s="673"/>
      <c r="CP3" s="673"/>
      <c r="CQ3" s="673"/>
      <c r="CR3" s="673"/>
      <c r="CS3" s="673"/>
      <c r="CT3" s="673"/>
      <c r="CU3" s="673"/>
      <c r="CV3" s="673"/>
      <c r="CW3" s="673"/>
      <c r="CX3" s="673"/>
      <c r="CY3" s="673"/>
      <c r="CZ3" s="673"/>
      <c r="DA3" s="673"/>
      <c r="DB3" s="673"/>
      <c r="DC3" s="673"/>
      <c r="DD3" s="673"/>
      <c r="DE3" s="673"/>
      <c r="DF3" s="673"/>
      <c r="DG3" s="673"/>
      <c r="DH3" s="673"/>
      <c r="DI3" s="673"/>
      <c r="DJ3" s="673"/>
      <c r="DK3" s="673"/>
      <c r="DL3" s="673"/>
      <c r="DM3" s="673"/>
      <c r="DN3" s="673"/>
      <c r="DO3" s="673"/>
      <c r="DP3" s="673"/>
      <c r="DQ3" s="673"/>
      <c r="DR3" s="673"/>
      <c r="DS3" s="673"/>
      <c r="DT3" s="673"/>
      <c r="DU3" s="673"/>
      <c r="DV3" s="673"/>
      <c r="DW3" s="673"/>
      <c r="DX3" s="673"/>
      <c r="DY3" s="673"/>
      <c r="DZ3" s="673"/>
      <c r="EA3" s="673"/>
      <c r="EB3" s="673"/>
      <c r="EC3" s="674"/>
    </row>
    <row r="4" spans="2:143" ht="11.25" customHeight="1" x14ac:dyDescent="0.15">
      <c r="B4" s="669" t="s">
        <v>1</v>
      </c>
      <c r="C4" s="670"/>
      <c r="D4" s="670"/>
      <c r="E4" s="670"/>
      <c r="F4" s="670"/>
      <c r="G4" s="670"/>
      <c r="H4" s="670"/>
      <c r="I4" s="670"/>
      <c r="J4" s="670"/>
      <c r="K4" s="670"/>
      <c r="L4" s="670"/>
      <c r="M4" s="670"/>
      <c r="N4" s="670"/>
      <c r="O4" s="670"/>
      <c r="P4" s="670"/>
      <c r="Q4" s="671"/>
      <c r="R4" s="669" t="s">
        <v>218</v>
      </c>
      <c r="S4" s="670"/>
      <c r="T4" s="670"/>
      <c r="U4" s="670"/>
      <c r="V4" s="670"/>
      <c r="W4" s="670"/>
      <c r="X4" s="670"/>
      <c r="Y4" s="671"/>
      <c r="Z4" s="669" t="s">
        <v>219</v>
      </c>
      <c r="AA4" s="670"/>
      <c r="AB4" s="670"/>
      <c r="AC4" s="671"/>
      <c r="AD4" s="669" t="s">
        <v>220</v>
      </c>
      <c r="AE4" s="670"/>
      <c r="AF4" s="670"/>
      <c r="AG4" s="670"/>
      <c r="AH4" s="670"/>
      <c r="AI4" s="670"/>
      <c r="AJ4" s="670"/>
      <c r="AK4" s="671"/>
      <c r="AL4" s="669" t="s">
        <v>219</v>
      </c>
      <c r="AM4" s="670"/>
      <c r="AN4" s="670"/>
      <c r="AO4" s="671"/>
      <c r="AP4" s="675" t="s">
        <v>221</v>
      </c>
      <c r="AQ4" s="675"/>
      <c r="AR4" s="675"/>
      <c r="AS4" s="675"/>
      <c r="AT4" s="675"/>
      <c r="AU4" s="675"/>
      <c r="AV4" s="675"/>
      <c r="AW4" s="675"/>
      <c r="AX4" s="675"/>
      <c r="AY4" s="675"/>
      <c r="AZ4" s="675"/>
      <c r="BA4" s="675"/>
      <c r="BB4" s="675"/>
      <c r="BC4" s="675"/>
      <c r="BD4" s="675"/>
      <c r="BE4" s="675"/>
      <c r="BF4" s="675"/>
      <c r="BG4" s="675" t="s">
        <v>222</v>
      </c>
      <c r="BH4" s="675"/>
      <c r="BI4" s="675"/>
      <c r="BJ4" s="675"/>
      <c r="BK4" s="675"/>
      <c r="BL4" s="675"/>
      <c r="BM4" s="675"/>
      <c r="BN4" s="675"/>
      <c r="BO4" s="675" t="s">
        <v>219</v>
      </c>
      <c r="BP4" s="675"/>
      <c r="BQ4" s="675"/>
      <c r="BR4" s="675"/>
      <c r="BS4" s="675" t="s">
        <v>223</v>
      </c>
      <c r="BT4" s="675"/>
      <c r="BU4" s="675"/>
      <c r="BV4" s="675"/>
      <c r="BW4" s="675"/>
      <c r="BX4" s="675"/>
      <c r="BY4" s="675"/>
      <c r="BZ4" s="675"/>
      <c r="CA4" s="675"/>
      <c r="CB4" s="675"/>
      <c r="CD4" s="672" t="s">
        <v>224</v>
      </c>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673"/>
      <c r="EB4" s="673"/>
      <c r="EC4" s="674"/>
    </row>
    <row r="5" spans="2:143" s="230" customFormat="1" ht="11.25" customHeight="1" x14ac:dyDescent="0.15">
      <c r="B5" s="676" t="s">
        <v>225</v>
      </c>
      <c r="C5" s="677"/>
      <c r="D5" s="677"/>
      <c r="E5" s="677"/>
      <c r="F5" s="677"/>
      <c r="G5" s="677"/>
      <c r="H5" s="677"/>
      <c r="I5" s="677"/>
      <c r="J5" s="677"/>
      <c r="K5" s="677"/>
      <c r="L5" s="677"/>
      <c r="M5" s="677"/>
      <c r="N5" s="677"/>
      <c r="O5" s="677"/>
      <c r="P5" s="677"/>
      <c r="Q5" s="678"/>
      <c r="R5" s="679">
        <v>108043</v>
      </c>
      <c r="S5" s="680"/>
      <c r="T5" s="680"/>
      <c r="U5" s="680"/>
      <c r="V5" s="680"/>
      <c r="W5" s="680"/>
      <c r="X5" s="680"/>
      <c r="Y5" s="681"/>
      <c r="Z5" s="682">
        <v>3.9</v>
      </c>
      <c r="AA5" s="682"/>
      <c r="AB5" s="682"/>
      <c r="AC5" s="682"/>
      <c r="AD5" s="683">
        <v>108043</v>
      </c>
      <c r="AE5" s="683"/>
      <c r="AF5" s="683"/>
      <c r="AG5" s="683"/>
      <c r="AH5" s="683"/>
      <c r="AI5" s="683"/>
      <c r="AJ5" s="683"/>
      <c r="AK5" s="683"/>
      <c r="AL5" s="684">
        <v>7.9</v>
      </c>
      <c r="AM5" s="685"/>
      <c r="AN5" s="685"/>
      <c r="AO5" s="686"/>
      <c r="AP5" s="676" t="s">
        <v>226</v>
      </c>
      <c r="AQ5" s="677"/>
      <c r="AR5" s="677"/>
      <c r="AS5" s="677"/>
      <c r="AT5" s="677"/>
      <c r="AU5" s="677"/>
      <c r="AV5" s="677"/>
      <c r="AW5" s="677"/>
      <c r="AX5" s="677"/>
      <c r="AY5" s="677"/>
      <c r="AZ5" s="677"/>
      <c r="BA5" s="677"/>
      <c r="BB5" s="677"/>
      <c r="BC5" s="677"/>
      <c r="BD5" s="677"/>
      <c r="BE5" s="677"/>
      <c r="BF5" s="678"/>
      <c r="BG5" s="690">
        <v>105721</v>
      </c>
      <c r="BH5" s="691"/>
      <c r="BI5" s="691"/>
      <c r="BJ5" s="691"/>
      <c r="BK5" s="691"/>
      <c r="BL5" s="691"/>
      <c r="BM5" s="691"/>
      <c r="BN5" s="692"/>
      <c r="BO5" s="693">
        <v>97.9</v>
      </c>
      <c r="BP5" s="693"/>
      <c r="BQ5" s="693"/>
      <c r="BR5" s="693"/>
      <c r="BS5" s="694" t="s">
        <v>127</v>
      </c>
      <c r="BT5" s="694"/>
      <c r="BU5" s="694"/>
      <c r="BV5" s="694"/>
      <c r="BW5" s="694"/>
      <c r="BX5" s="694"/>
      <c r="BY5" s="694"/>
      <c r="BZ5" s="694"/>
      <c r="CA5" s="694"/>
      <c r="CB5" s="698"/>
      <c r="CD5" s="672" t="s">
        <v>221</v>
      </c>
      <c r="CE5" s="673"/>
      <c r="CF5" s="673"/>
      <c r="CG5" s="673"/>
      <c r="CH5" s="673"/>
      <c r="CI5" s="673"/>
      <c r="CJ5" s="673"/>
      <c r="CK5" s="673"/>
      <c r="CL5" s="673"/>
      <c r="CM5" s="673"/>
      <c r="CN5" s="673"/>
      <c r="CO5" s="673"/>
      <c r="CP5" s="673"/>
      <c r="CQ5" s="674"/>
      <c r="CR5" s="672" t="s">
        <v>227</v>
      </c>
      <c r="CS5" s="673"/>
      <c r="CT5" s="673"/>
      <c r="CU5" s="673"/>
      <c r="CV5" s="673"/>
      <c r="CW5" s="673"/>
      <c r="CX5" s="673"/>
      <c r="CY5" s="674"/>
      <c r="CZ5" s="672" t="s">
        <v>219</v>
      </c>
      <c r="DA5" s="673"/>
      <c r="DB5" s="673"/>
      <c r="DC5" s="674"/>
      <c r="DD5" s="672" t="s">
        <v>228</v>
      </c>
      <c r="DE5" s="673"/>
      <c r="DF5" s="673"/>
      <c r="DG5" s="673"/>
      <c r="DH5" s="673"/>
      <c r="DI5" s="673"/>
      <c r="DJ5" s="673"/>
      <c r="DK5" s="673"/>
      <c r="DL5" s="673"/>
      <c r="DM5" s="673"/>
      <c r="DN5" s="673"/>
      <c r="DO5" s="673"/>
      <c r="DP5" s="674"/>
      <c r="DQ5" s="672" t="s">
        <v>229</v>
      </c>
      <c r="DR5" s="673"/>
      <c r="DS5" s="673"/>
      <c r="DT5" s="673"/>
      <c r="DU5" s="673"/>
      <c r="DV5" s="673"/>
      <c r="DW5" s="673"/>
      <c r="DX5" s="673"/>
      <c r="DY5" s="673"/>
      <c r="DZ5" s="673"/>
      <c r="EA5" s="673"/>
      <c r="EB5" s="673"/>
      <c r="EC5" s="674"/>
    </row>
    <row r="6" spans="2:143" ht="11.25" customHeight="1" x14ac:dyDescent="0.15">
      <c r="B6" s="687" t="s">
        <v>230</v>
      </c>
      <c r="C6" s="688"/>
      <c r="D6" s="688"/>
      <c r="E6" s="688"/>
      <c r="F6" s="688"/>
      <c r="G6" s="688"/>
      <c r="H6" s="688"/>
      <c r="I6" s="688"/>
      <c r="J6" s="688"/>
      <c r="K6" s="688"/>
      <c r="L6" s="688"/>
      <c r="M6" s="688"/>
      <c r="N6" s="688"/>
      <c r="O6" s="688"/>
      <c r="P6" s="688"/>
      <c r="Q6" s="689"/>
      <c r="R6" s="690">
        <v>12136</v>
      </c>
      <c r="S6" s="691"/>
      <c r="T6" s="691"/>
      <c r="U6" s="691"/>
      <c r="V6" s="691"/>
      <c r="W6" s="691"/>
      <c r="X6" s="691"/>
      <c r="Y6" s="692"/>
      <c r="Z6" s="693">
        <v>0.4</v>
      </c>
      <c r="AA6" s="693"/>
      <c r="AB6" s="693"/>
      <c r="AC6" s="693"/>
      <c r="AD6" s="694">
        <v>12136</v>
      </c>
      <c r="AE6" s="694"/>
      <c r="AF6" s="694"/>
      <c r="AG6" s="694"/>
      <c r="AH6" s="694"/>
      <c r="AI6" s="694"/>
      <c r="AJ6" s="694"/>
      <c r="AK6" s="694"/>
      <c r="AL6" s="695">
        <v>0.9</v>
      </c>
      <c r="AM6" s="696"/>
      <c r="AN6" s="696"/>
      <c r="AO6" s="697"/>
      <c r="AP6" s="687" t="s">
        <v>231</v>
      </c>
      <c r="AQ6" s="688"/>
      <c r="AR6" s="688"/>
      <c r="AS6" s="688"/>
      <c r="AT6" s="688"/>
      <c r="AU6" s="688"/>
      <c r="AV6" s="688"/>
      <c r="AW6" s="688"/>
      <c r="AX6" s="688"/>
      <c r="AY6" s="688"/>
      <c r="AZ6" s="688"/>
      <c r="BA6" s="688"/>
      <c r="BB6" s="688"/>
      <c r="BC6" s="688"/>
      <c r="BD6" s="688"/>
      <c r="BE6" s="688"/>
      <c r="BF6" s="689"/>
      <c r="BG6" s="690">
        <v>105721</v>
      </c>
      <c r="BH6" s="691"/>
      <c r="BI6" s="691"/>
      <c r="BJ6" s="691"/>
      <c r="BK6" s="691"/>
      <c r="BL6" s="691"/>
      <c r="BM6" s="691"/>
      <c r="BN6" s="692"/>
      <c r="BO6" s="693">
        <v>97.9</v>
      </c>
      <c r="BP6" s="693"/>
      <c r="BQ6" s="693"/>
      <c r="BR6" s="693"/>
      <c r="BS6" s="694" t="s">
        <v>232</v>
      </c>
      <c r="BT6" s="694"/>
      <c r="BU6" s="694"/>
      <c r="BV6" s="694"/>
      <c r="BW6" s="694"/>
      <c r="BX6" s="694"/>
      <c r="BY6" s="694"/>
      <c r="BZ6" s="694"/>
      <c r="CA6" s="694"/>
      <c r="CB6" s="698"/>
      <c r="CD6" s="701" t="s">
        <v>233</v>
      </c>
      <c r="CE6" s="702"/>
      <c r="CF6" s="702"/>
      <c r="CG6" s="702"/>
      <c r="CH6" s="702"/>
      <c r="CI6" s="702"/>
      <c r="CJ6" s="702"/>
      <c r="CK6" s="702"/>
      <c r="CL6" s="702"/>
      <c r="CM6" s="702"/>
      <c r="CN6" s="702"/>
      <c r="CO6" s="702"/>
      <c r="CP6" s="702"/>
      <c r="CQ6" s="703"/>
      <c r="CR6" s="690">
        <v>49534</v>
      </c>
      <c r="CS6" s="691"/>
      <c r="CT6" s="691"/>
      <c r="CU6" s="691"/>
      <c r="CV6" s="691"/>
      <c r="CW6" s="691"/>
      <c r="CX6" s="691"/>
      <c r="CY6" s="692"/>
      <c r="CZ6" s="684">
        <v>1.8</v>
      </c>
      <c r="DA6" s="685"/>
      <c r="DB6" s="685"/>
      <c r="DC6" s="704"/>
      <c r="DD6" s="699" t="s">
        <v>232</v>
      </c>
      <c r="DE6" s="691"/>
      <c r="DF6" s="691"/>
      <c r="DG6" s="691"/>
      <c r="DH6" s="691"/>
      <c r="DI6" s="691"/>
      <c r="DJ6" s="691"/>
      <c r="DK6" s="691"/>
      <c r="DL6" s="691"/>
      <c r="DM6" s="691"/>
      <c r="DN6" s="691"/>
      <c r="DO6" s="691"/>
      <c r="DP6" s="692"/>
      <c r="DQ6" s="699">
        <v>48255</v>
      </c>
      <c r="DR6" s="691"/>
      <c r="DS6" s="691"/>
      <c r="DT6" s="691"/>
      <c r="DU6" s="691"/>
      <c r="DV6" s="691"/>
      <c r="DW6" s="691"/>
      <c r="DX6" s="691"/>
      <c r="DY6" s="691"/>
      <c r="DZ6" s="691"/>
      <c r="EA6" s="691"/>
      <c r="EB6" s="691"/>
      <c r="EC6" s="700"/>
    </row>
    <row r="7" spans="2:143" ht="11.25" customHeight="1" x14ac:dyDescent="0.15">
      <c r="B7" s="687" t="s">
        <v>234</v>
      </c>
      <c r="C7" s="688"/>
      <c r="D7" s="688"/>
      <c r="E7" s="688"/>
      <c r="F7" s="688"/>
      <c r="G7" s="688"/>
      <c r="H7" s="688"/>
      <c r="I7" s="688"/>
      <c r="J7" s="688"/>
      <c r="K7" s="688"/>
      <c r="L7" s="688"/>
      <c r="M7" s="688"/>
      <c r="N7" s="688"/>
      <c r="O7" s="688"/>
      <c r="P7" s="688"/>
      <c r="Q7" s="689"/>
      <c r="R7" s="690">
        <v>102</v>
      </c>
      <c r="S7" s="691"/>
      <c r="T7" s="691"/>
      <c r="U7" s="691"/>
      <c r="V7" s="691"/>
      <c r="W7" s="691"/>
      <c r="X7" s="691"/>
      <c r="Y7" s="692"/>
      <c r="Z7" s="693">
        <v>0</v>
      </c>
      <c r="AA7" s="693"/>
      <c r="AB7" s="693"/>
      <c r="AC7" s="693"/>
      <c r="AD7" s="694">
        <v>102</v>
      </c>
      <c r="AE7" s="694"/>
      <c r="AF7" s="694"/>
      <c r="AG7" s="694"/>
      <c r="AH7" s="694"/>
      <c r="AI7" s="694"/>
      <c r="AJ7" s="694"/>
      <c r="AK7" s="694"/>
      <c r="AL7" s="695">
        <v>0</v>
      </c>
      <c r="AM7" s="696"/>
      <c r="AN7" s="696"/>
      <c r="AO7" s="697"/>
      <c r="AP7" s="687" t="s">
        <v>235</v>
      </c>
      <c r="AQ7" s="688"/>
      <c r="AR7" s="688"/>
      <c r="AS7" s="688"/>
      <c r="AT7" s="688"/>
      <c r="AU7" s="688"/>
      <c r="AV7" s="688"/>
      <c r="AW7" s="688"/>
      <c r="AX7" s="688"/>
      <c r="AY7" s="688"/>
      <c r="AZ7" s="688"/>
      <c r="BA7" s="688"/>
      <c r="BB7" s="688"/>
      <c r="BC7" s="688"/>
      <c r="BD7" s="688"/>
      <c r="BE7" s="688"/>
      <c r="BF7" s="689"/>
      <c r="BG7" s="690">
        <v>46747</v>
      </c>
      <c r="BH7" s="691"/>
      <c r="BI7" s="691"/>
      <c r="BJ7" s="691"/>
      <c r="BK7" s="691"/>
      <c r="BL7" s="691"/>
      <c r="BM7" s="691"/>
      <c r="BN7" s="692"/>
      <c r="BO7" s="693">
        <v>43.3</v>
      </c>
      <c r="BP7" s="693"/>
      <c r="BQ7" s="693"/>
      <c r="BR7" s="693"/>
      <c r="BS7" s="694" t="s">
        <v>127</v>
      </c>
      <c r="BT7" s="694"/>
      <c r="BU7" s="694"/>
      <c r="BV7" s="694"/>
      <c r="BW7" s="694"/>
      <c r="BX7" s="694"/>
      <c r="BY7" s="694"/>
      <c r="BZ7" s="694"/>
      <c r="CA7" s="694"/>
      <c r="CB7" s="698"/>
      <c r="CD7" s="705" t="s">
        <v>236</v>
      </c>
      <c r="CE7" s="706"/>
      <c r="CF7" s="706"/>
      <c r="CG7" s="706"/>
      <c r="CH7" s="706"/>
      <c r="CI7" s="706"/>
      <c r="CJ7" s="706"/>
      <c r="CK7" s="706"/>
      <c r="CL7" s="706"/>
      <c r="CM7" s="706"/>
      <c r="CN7" s="706"/>
      <c r="CO7" s="706"/>
      <c r="CP7" s="706"/>
      <c r="CQ7" s="707"/>
      <c r="CR7" s="690">
        <v>772848</v>
      </c>
      <c r="CS7" s="691"/>
      <c r="CT7" s="691"/>
      <c r="CU7" s="691"/>
      <c r="CV7" s="691"/>
      <c r="CW7" s="691"/>
      <c r="CX7" s="691"/>
      <c r="CY7" s="692"/>
      <c r="CZ7" s="693">
        <v>28.8</v>
      </c>
      <c r="DA7" s="693"/>
      <c r="DB7" s="693"/>
      <c r="DC7" s="693"/>
      <c r="DD7" s="699">
        <v>191880</v>
      </c>
      <c r="DE7" s="691"/>
      <c r="DF7" s="691"/>
      <c r="DG7" s="691"/>
      <c r="DH7" s="691"/>
      <c r="DI7" s="691"/>
      <c r="DJ7" s="691"/>
      <c r="DK7" s="691"/>
      <c r="DL7" s="691"/>
      <c r="DM7" s="691"/>
      <c r="DN7" s="691"/>
      <c r="DO7" s="691"/>
      <c r="DP7" s="692"/>
      <c r="DQ7" s="699">
        <v>520093</v>
      </c>
      <c r="DR7" s="691"/>
      <c r="DS7" s="691"/>
      <c r="DT7" s="691"/>
      <c r="DU7" s="691"/>
      <c r="DV7" s="691"/>
      <c r="DW7" s="691"/>
      <c r="DX7" s="691"/>
      <c r="DY7" s="691"/>
      <c r="DZ7" s="691"/>
      <c r="EA7" s="691"/>
      <c r="EB7" s="691"/>
      <c r="EC7" s="700"/>
    </row>
    <row r="8" spans="2:143" ht="11.25" customHeight="1" x14ac:dyDescent="0.15">
      <c r="B8" s="687" t="s">
        <v>237</v>
      </c>
      <c r="C8" s="688"/>
      <c r="D8" s="688"/>
      <c r="E8" s="688"/>
      <c r="F8" s="688"/>
      <c r="G8" s="688"/>
      <c r="H8" s="688"/>
      <c r="I8" s="688"/>
      <c r="J8" s="688"/>
      <c r="K8" s="688"/>
      <c r="L8" s="688"/>
      <c r="M8" s="688"/>
      <c r="N8" s="688"/>
      <c r="O8" s="688"/>
      <c r="P8" s="688"/>
      <c r="Q8" s="689"/>
      <c r="R8" s="690">
        <v>238</v>
      </c>
      <c r="S8" s="691"/>
      <c r="T8" s="691"/>
      <c r="U8" s="691"/>
      <c r="V8" s="691"/>
      <c r="W8" s="691"/>
      <c r="X8" s="691"/>
      <c r="Y8" s="692"/>
      <c r="Z8" s="693">
        <v>0</v>
      </c>
      <c r="AA8" s="693"/>
      <c r="AB8" s="693"/>
      <c r="AC8" s="693"/>
      <c r="AD8" s="694">
        <v>238</v>
      </c>
      <c r="AE8" s="694"/>
      <c r="AF8" s="694"/>
      <c r="AG8" s="694"/>
      <c r="AH8" s="694"/>
      <c r="AI8" s="694"/>
      <c r="AJ8" s="694"/>
      <c r="AK8" s="694"/>
      <c r="AL8" s="695">
        <v>0</v>
      </c>
      <c r="AM8" s="696"/>
      <c r="AN8" s="696"/>
      <c r="AO8" s="697"/>
      <c r="AP8" s="687" t="s">
        <v>238</v>
      </c>
      <c r="AQ8" s="688"/>
      <c r="AR8" s="688"/>
      <c r="AS8" s="688"/>
      <c r="AT8" s="688"/>
      <c r="AU8" s="688"/>
      <c r="AV8" s="688"/>
      <c r="AW8" s="688"/>
      <c r="AX8" s="688"/>
      <c r="AY8" s="688"/>
      <c r="AZ8" s="688"/>
      <c r="BA8" s="688"/>
      <c r="BB8" s="688"/>
      <c r="BC8" s="688"/>
      <c r="BD8" s="688"/>
      <c r="BE8" s="688"/>
      <c r="BF8" s="689"/>
      <c r="BG8" s="690">
        <v>2684</v>
      </c>
      <c r="BH8" s="691"/>
      <c r="BI8" s="691"/>
      <c r="BJ8" s="691"/>
      <c r="BK8" s="691"/>
      <c r="BL8" s="691"/>
      <c r="BM8" s="691"/>
      <c r="BN8" s="692"/>
      <c r="BO8" s="693">
        <v>2.5</v>
      </c>
      <c r="BP8" s="693"/>
      <c r="BQ8" s="693"/>
      <c r="BR8" s="693"/>
      <c r="BS8" s="699" t="s">
        <v>127</v>
      </c>
      <c r="BT8" s="691"/>
      <c r="BU8" s="691"/>
      <c r="BV8" s="691"/>
      <c r="BW8" s="691"/>
      <c r="BX8" s="691"/>
      <c r="BY8" s="691"/>
      <c r="BZ8" s="691"/>
      <c r="CA8" s="691"/>
      <c r="CB8" s="700"/>
      <c r="CD8" s="705" t="s">
        <v>239</v>
      </c>
      <c r="CE8" s="706"/>
      <c r="CF8" s="706"/>
      <c r="CG8" s="706"/>
      <c r="CH8" s="706"/>
      <c r="CI8" s="706"/>
      <c r="CJ8" s="706"/>
      <c r="CK8" s="706"/>
      <c r="CL8" s="706"/>
      <c r="CM8" s="706"/>
      <c r="CN8" s="706"/>
      <c r="CO8" s="706"/>
      <c r="CP8" s="706"/>
      <c r="CQ8" s="707"/>
      <c r="CR8" s="690">
        <v>424249</v>
      </c>
      <c r="CS8" s="691"/>
      <c r="CT8" s="691"/>
      <c r="CU8" s="691"/>
      <c r="CV8" s="691"/>
      <c r="CW8" s="691"/>
      <c r="CX8" s="691"/>
      <c r="CY8" s="692"/>
      <c r="CZ8" s="693">
        <v>15.8</v>
      </c>
      <c r="DA8" s="693"/>
      <c r="DB8" s="693"/>
      <c r="DC8" s="693"/>
      <c r="DD8" s="699" t="s">
        <v>232</v>
      </c>
      <c r="DE8" s="691"/>
      <c r="DF8" s="691"/>
      <c r="DG8" s="691"/>
      <c r="DH8" s="691"/>
      <c r="DI8" s="691"/>
      <c r="DJ8" s="691"/>
      <c r="DK8" s="691"/>
      <c r="DL8" s="691"/>
      <c r="DM8" s="691"/>
      <c r="DN8" s="691"/>
      <c r="DO8" s="691"/>
      <c r="DP8" s="692"/>
      <c r="DQ8" s="699">
        <v>300263</v>
      </c>
      <c r="DR8" s="691"/>
      <c r="DS8" s="691"/>
      <c r="DT8" s="691"/>
      <c r="DU8" s="691"/>
      <c r="DV8" s="691"/>
      <c r="DW8" s="691"/>
      <c r="DX8" s="691"/>
      <c r="DY8" s="691"/>
      <c r="DZ8" s="691"/>
      <c r="EA8" s="691"/>
      <c r="EB8" s="691"/>
      <c r="EC8" s="700"/>
    </row>
    <row r="9" spans="2:143" ht="11.25" customHeight="1" x14ac:dyDescent="0.15">
      <c r="B9" s="687" t="s">
        <v>240</v>
      </c>
      <c r="C9" s="688"/>
      <c r="D9" s="688"/>
      <c r="E9" s="688"/>
      <c r="F9" s="688"/>
      <c r="G9" s="688"/>
      <c r="H9" s="688"/>
      <c r="I9" s="688"/>
      <c r="J9" s="688"/>
      <c r="K9" s="688"/>
      <c r="L9" s="688"/>
      <c r="M9" s="688"/>
      <c r="N9" s="688"/>
      <c r="O9" s="688"/>
      <c r="P9" s="688"/>
      <c r="Q9" s="689"/>
      <c r="R9" s="690">
        <v>131</v>
      </c>
      <c r="S9" s="691"/>
      <c r="T9" s="691"/>
      <c r="U9" s="691"/>
      <c r="V9" s="691"/>
      <c r="W9" s="691"/>
      <c r="X9" s="691"/>
      <c r="Y9" s="692"/>
      <c r="Z9" s="693">
        <v>0</v>
      </c>
      <c r="AA9" s="693"/>
      <c r="AB9" s="693"/>
      <c r="AC9" s="693"/>
      <c r="AD9" s="694">
        <v>131</v>
      </c>
      <c r="AE9" s="694"/>
      <c r="AF9" s="694"/>
      <c r="AG9" s="694"/>
      <c r="AH9" s="694"/>
      <c r="AI9" s="694"/>
      <c r="AJ9" s="694"/>
      <c r="AK9" s="694"/>
      <c r="AL9" s="695">
        <v>0</v>
      </c>
      <c r="AM9" s="696"/>
      <c r="AN9" s="696"/>
      <c r="AO9" s="697"/>
      <c r="AP9" s="687" t="s">
        <v>241</v>
      </c>
      <c r="AQ9" s="688"/>
      <c r="AR9" s="688"/>
      <c r="AS9" s="688"/>
      <c r="AT9" s="688"/>
      <c r="AU9" s="688"/>
      <c r="AV9" s="688"/>
      <c r="AW9" s="688"/>
      <c r="AX9" s="688"/>
      <c r="AY9" s="688"/>
      <c r="AZ9" s="688"/>
      <c r="BA9" s="688"/>
      <c r="BB9" s="688"/>
      <c r="BC9" s="688"/>
      <c r="BD9" s="688"/>
      <c r="BE9" s="688"/>
      <c r="BF9" s="689"/>
      <c r="BG9" s="690">
        <v>40643</v>
      </c>
      <c r="BH9" s="691"/>
      <c r="BI9" s="691"/>
      <c r="BJ9" s="691"/>
      <c r="BK9" s="691"/>
      <c r="BL9" s="691"/>
      <c r="BM9" s="691"/>
      <c r="BN9" s="692"/>
      <c r="BO9" s="693">
        <v>37.6</v>
      </c>
      <c r="BP9" s="693"/>
      <c r="BQ9" s="693"/>
      <c r="BR9" s="693"/>
      <c r="BS9" s="699" t="s">
        <v>127</v>
      </c>
      <c r="BT9" s="691"/>
      <c r="BU9" s="691"/>
      <c r="BV9" s="691"/>
      <c r="BW9" s="691"/>
      <c r="BX9" s="691"/>
      <c r="BY9" s="691"/>
      <c r="BZ9" s="691"/>
      <c r="CA9" s="691"/>
      <c r="CB9" s="700"/>
      <c r="CD9" s="705" t="s">
        <v>242</v>
      </c>
      <c r="CE9" s="706"/>
      <c r="CF9" s="706"/>
      <c r="CG9" s="706"/>
      <c r="CH9" s="706"/>
      <c r="CI9" s="706"/>
      <c r="CJ9" s="706"/>
      <c r="CK9" s="706"/>
      <c r="CL9" s="706"/>
      <c r="CM9" s="706"/>
      <c r="CN9" s="706"/>
      <c r="CO9" s="706"/>
      <c r="CP9" s="706"/>
      <c r="CQ9" s="707"/>
      <c r="CR9" s="690">
        <v>260112</v>
      </c>
      <c r="CS9" s="691"/>
      <c r="CT9" s="691"/>
      <c r="CU9" s="691"/>
      <c r="CV9" s="691"/>
      <c r="CW9" s="691"/>
      <c r="CX9" s="691"/>
      <c r="CY9" s="692"/>
      <c r="CZ9" s="693">
        <v>9.6999999999999993</v>
      </c>
      <c r="DA9" s="693"/>
      <c r="DB9" s="693"/>
      <c r="DC9" s="693"/>
      <c r="DD9" s="699">
        <v>2833</v>
      </c>
      <c r="DE9" s="691"/>
      <c r="DF9" s="691"/>
      <c r="DG9" s="691"/>
      <c r="DH9" s="691"/>
      <c r="DI9" s="691"/>
      <c r="DJ9" s="691"/>
      <c r="DK9" s="691"/>
      <c r="DL9" s="691"/>
      <c r="DM9" s="691"/>
      <c r="DN9" s="691"/>
      <c r="DO9" s="691"/>
      <c r="DP9" s="692"/>
      <c r="DQ9" s="699">
        <v>169204</v>
      </c>
      <c r="DR9" s="691"/>
      <c r="DS9" s="691"/>
      <c r="DT9" s="691"/>
      <c r="DU9" s="691"/>
      <c r="DV9" s="691"/>
      <c r="DW9" s="691"/>
      <c r="DX9" s="691"/>
      <c r="DY9" s="691"/>
      <c r="DZ9" s="691"/>
      <c r="EA9" s="691"/>
      <c r="EB9" s="691"/>
      <c r="EC9" s="700"/>
    </row>
    <row r="10" spans="2:143" ht="11.25" customHeight="1" x14ac:dyDescent="0.15">
      <c r="B10" s="687" t="s">
        <v>243</v>
      </c>
      <c r="C10" s="688"/>
      <c r="D10" s="688"/>
      <c r="E10" s="688"/>
      <c r="F10" s="688"/>
      <c r="G10" s="688"/>
      <c r="H10" s="688"/>
      <c r="I10" s="688"/>
      <c r="J10" s="688"/>
      <c r="K10" s="688"/>
      <c r="L10" s="688"/>
      <c r="M10" s="688"/>
      <c r="N10" s="688"/>
      <c r="O10" s="688"/>
      <c r="P10" s="688"/>
      <c r="Q10" s="689"/>
      <c r="R10" s="690" t="s">
        <v>127</v>
      </c>
      <c r="S10" s="691"/>
      <c r="T10" s="691"/>
      <c r="U10" s="691"/>
      <c r="V10" s="691"/>
      <c r="W10" s="691"/>
      <c r="X10" s="691"/>
      <c r="Y10" s="692"/>
      <c r="Z10" s="693" t="s">
        <v>127</v>
      </c>
      <c r="AA10" s="693"/>
      <c r="AB10" s="693"/>
      <c r="AC10" s="693"/>
      <c r="AD10" s="694" t="s">
        <v>127</v>
      </c>
      <c r="AE10" s="694"/>
      <c r="AF10" s="694"/>
      <c r="AG10" s="694"/>
      <c r="AH10" s="694"/>
      <c r="AI10" s="694"/>
      <c r="AJ10" s="694"/>
      <c r="AK10" s="694"/>
      <c r="AL10" s="695" t="s">
        <v>232</v>
      </c>
      <c r="AM10" s="696"/>
      <c r="AN10" s="696"/>
      <c r="AO10" s="697"/>
      <c r="AP10" s="687" t="s">
        <v>244</v>
      </c>
      <c r="AQ10" s="688"/>
      <c r="AR10" s="688"/>
      <c r="AS10" s="688"/>
      <c r="AT10" s="688"/>
      <c r="AU10" s="688"/>
      <c r="AV10" s="688"/>
      <c r="AW10" s="688"/>
      <c r="AX10" s="688"/>
      <c r="AY10" s="688"/>
      <c r="AZ10" s="688"/>
      <c r="BA10" s="688"/>
      <c r="BB10" s="688"/>
      <c r="BC10" s="688"/>
      <c r="BD10" s="688"/>
      <c r="BE10" s="688"/>
      <c r="BF10" s="689"/>
      <c r="BG10" s="690">
        <v>2712</v>
      </c>
      <c r="BH10" s="691"/>
      <c r="BI10" s="691"/>
      <c r="BJ10" s="691"/>
      <c r="BK10" s="691"/>
      <c r="BL10" s="691"/>
      <c r="BM10" s="691"/>
      <c r="BN10" s="692"/>
      <c r="BO10" s="693">
        <v>2.5</v>
      </c>
      <c r="BP10" s="693"/>
      <c r="BQ10" s="693"/>
      <c r="BR10" s="693"/>
      <c r="BS10" s="699" t="s">
        <v>127</v>
      </c>
      <c r="BT10" s="691"/>
      <c r="BU10" s="691"/>
      <c r="BV10" s="691"/>
      <c r="BW10" s="691"/>
      <c r="BX10" s="691"/>
      <c r="BY10" s="691"/>
      <c r="BZ10" s="691"/>
      <c r="CA10" s="691"/>
      <c r="CB10" s="700"/>
      <c r="CD10" s="705" t="s">
        <v>245</v>
      </c>
      <c r="CE10" s="706"/>
      <c r="CF10" s="706"/>
      <c r="CG10" s="706"/>
      <c r="CH10" s="706"/>
      <c r="CI10" s="706"/>
      <c r="CJ10" s="706"/>
      <c r="CK10" s="706"/>
      <c r="CL10" s="706"/>
      <c r="CM10" s="706"/>
      <c r="CN10" s="706"/>
      <c r="CO10" s="706"/>
      <c r="CP10" s="706"/>
      <c r="CQ10" s="707"/>
      <c r="CR10" s="690" t="s">
        <v>127</v>
      </c>
      <c r="CS10" s="691"/>
      <c r="CT10" s="691"/>
      <c r="CU10" s="691"/>
      <c r="CV10" s="691"/>
      <c r="CW10" s="691"/>
      <c r="CX10" s="691"/>
      <c r="CY10" s="692"/>
      <c r="CZ10" s="693" t="s">
        <v>232</v>
      </c>
      <c r="DA10" s="693"/>
      <c r="DB10" s="693"/>
      <c r="DC10" s="693"/>
      <c r="DD10" s="699" t="s">
        <v>232</v>
      </c>
      <c r="DE10" s="691"/>
      <c r="DF10" s="691"/>
      <c r="DG10" s="691"/>
      <c r="DH10" s="691"/>
      <c r="DI10" s="691"/>
      <c r="DJ10" s="691"/>
      <c r="DK10" s="691"/>
      <c r="DL10" s="691"/>
      <c r="DM10" s="691"/>
      <c r="DN10" s="691"/>
      <c r="DO10" s="691"/>
      <c r="DP10" s="692"/>
      <c r="DQ10" s="699" t="s">
        <v>127</v>
      </c>
      <c r="DR10" s="691"/>
      <c r="DS10" s="691"/>
      <c r="DT10" s="691"/>
      <c r="DU10" s="691"/>
      <c r="DV10" s="691"/>
      <c r="DW10" s="691"/>
      <c r="DX10" s="691"/>
      <c r="DY10" s="691"/>
      <c r="DZ10" s="691"/>
      <c r="EA10" s="691"/>
      <c r="EB10" s="691"/>
      <c r="EC10" s="700"/>
    </row>
    <row r="11" spans="2:143" ht="11.25" customHeight="1" x14ac:dyDescent="0.15">
      <c r="B11" s="687" t="s">
        <v>246</v>
      </c>
      <c r="C11" s="688"/>
      <c r="D11" s="688"/>
      <c r="E11" s="688"/>
      <c r="F11" s="688"/>
      <c r="G11" s="688"/>
      <c r="H11" s="688"/>
      <c r="I11" s="688"/>
      <c r="J11" s="688"/>
      <c r="K11" s="688"/>
      <c r="L11" s="688"/>
      <c r="M11" s="688"/>
      <c r="N11" s="688"/>
      <c r="O11" s="688"/>
      <c r="P11" s="688"/>
      <c r="Q11" s="689"/>
      <c r="R11" s="690">
        <v>32154</v>
      </c>
      <c r="S11" s="691"/>
      <c r="T11" s="691"/>
      <c r="U11" s="691"/>
      <c r="V11" s="691"/>
      <c r="W11" s="691"/>
      <c r="X11" s="691"/>
      <c r="Y11" s="692"/>
      <c r="Z11" s="695">
        <v>1.2</v>
      </c>
      <c r="AA11" s="696"/>
      <c r="AB11" s="696"/>
      <c r="AC11" s="708"/>
      <c r="AD11" s="699">
        <v>32154</v>
      </c>
      <c r="AE11" s="691"/>
      <c r="AF11" s="691"/>
      <c r="AG11" s="691"/>
      <c r="AH11" s="691"/>
      <c r="AI11" s="691"/>
      <c r="AJ11" s="691"/>
      <c r="AK11" s="692"/>
      <c r="AL11" s="695">
        <v>2.2999999999999998</v>
      </c>
      <c r="AM11" s="696"/>
      <c r="AN11" s="696"/>
      <c r="AO11" s="697"/>
      <c r="AP11" s="687" t="s">
        <v>247</v>
      </c>
      <c r="AQ11" s="688"/>
      <c r="AR11" s="688"/>
      <c r="AS11" s="688"/>
      <c r="AT11" s="688"/>
      <c r="AU11" s="688"/>
      <c r="AV11" s="688"/>
      <c r="AW11" s="688"/>
      <c r="AX11" s="688"/>
      <c r="AY11" s="688"/>
      <c r="AZ11" s="688"/>
      <c r="BA11" s="688"/>
      <c r="BB11" s="688"/>
      <c r="BC11" s="688"/>
      <c r="BD11" s="688"/>
      <c r="BE11" s="688"/>
      <c r="BF11" s="689"/>
      <c r="BG11" s="690">
        <v>708</v>
      </c>
      <c r="BH11" s="691"/>
      <c r="BI11" s="691"/>
      <c r="BJ11" s="691"/>
      <c r="BK11" s="691"/>
      <c r="BL11" s="691"/>
      <c r="BM11" s="691"/>
      <c r="BN11" s="692"/>
      <c r="BO11" s="693">
        <v>0.7</v>
      </c>
      <c r="BP11" s="693"/>
      <c r="BQ11" s="693"/>
      <c r="BR11" s="693"/>
      <c r="BS11" s="699" t="s">
        <v>232</v>
      </c>
      <c r="BT11" s="691"/>
      <c r="BU11" s="691"/>
      <c r="BV11" s="691"/>
      <c r="BW11" s="691"/>
      <c r="BX11" s="691"/>
      <c r="BY11" s="691"/>
      <c r="BZ11" s="691"/>
      <c r="CA11" s="691"/>
      <c r="CB11" s="700"/>
      <c r="CD11" s="705" t="s">
        <v>248</v>
      </c>
      <c r="CE11" s="706"/>
      <c r="CF11" s="706"/>
      <c r="CG11" s="706"/>
      <c r="CH11" s="706"/>
      <c r="CI11" s="706"/>
      <c r="CJ11" s="706"/>
      <c r="CK11" s="706"/>
      <c r="CL11" s="706"/>
      <c r="CM11" s="706"/>
      <c r="CN11" s="706"/>
      <c r="CO11" s="706"/>
      <c r="CP11" s="706"/>
      <c r="CQ11" s="707"/>
      <c r="CR11" s="690">
        <v>155056</v>
      </c>
      <c r="CS11" s="691"/>
      <c r="CT11" s="691"/>
      <c r="CU11" s="691"/>
      <c r="CV11" s="691"/>
      <c r="CW11" s="691"/>
      <c r="CX11" s="691"/>
      <c r="CY11" s="692"/>
      <c r="CZ11" s="693">
        <v>5.8</v>
      </c>
      <c r="DA11" s="693"/>
      <c r="DB11" s="693"/>
      <c r="DC11" s="693"/>
      <c r="DD11" s="699">
        <v>44097</v>
      </c>
      <c r="DE11" s="691"/>
      <c r="DF11" s="691"/>
      <c r="DG11" s="691"/>
      <c r="DH11" s="691"/>
      <c r="DI11" s="691"/>
      <c r="DJ11" s="691"/>
      <c r="DK11" s="691"/>
      <c r="DL11" s="691"/>
      <c r="DM11" s="691"/>
      <c r="DN11" s="691"/>
      <c r="DO11" s="691"/>
      <c r="DP11" s="692"/>
      <c r="DQ11" s="699">
        <v>35155</v>
      </c>
      <c r="DR11" s="691"/>
      <c r="DS11" s="691"/>
      <c r="DT11" s="691"/>
      <c r="DU11" s="691"/>
      <c r="DV11" s="691"/>
      <c r="DW11" s="691"/>
      <c r="DX11" s="691"/>
      <c r="DY11" s="691"/>
      <c r="DZ11" s="691"/>
      <c r="EA11" s="691"/>
      <c r="EB11" s="691"/>
      <c r="EC11" s="700"/>
    </row>
    <row r="12" spans="2:143" ht="11.25" customHeight="1" x14ac:dyDescent="0.15">
      <c r="B12" s="687" t="s">
        <v>249</v>
      </c>
      <c r="C12" s="688"/>
      <c r="D12" s="688"/>
      <c r="E12" s="688"/>
      <c r="F12" s="688"/>
      <c r="G12" s="688"/>
      <c r="H12" s="688"/>
      <c r="I12" s="688"/>
      <c r="J12" s="688"/>
      <c r="K12" s="688"/>
      <c r="L12" s="688"/>
      <c r="M12" s="688"/>
      <c r="N12" s="688"/>
      <c r="O12" s="688"/>
      <c r="P12" s="688"/>
      <c r="Q12" s="689"/>
      <c r="R12" s="690" t="s">
        <v>127</v>
      </c>
      <c r="S12" s="691"/>
      <c r="T12" s="691"/>
      <c r="U12" s="691"/>
      <c r="V12" s="691"/>
      <c r="W12" s="691"/>
      <c r="X12" s="691"/>
      <c r="Y12" s="692"/>
      <c r="Z12" s="693" t="s">
        <v>127</v>
      </c>
      <c r="AA12" s="693"/>
      <c r="AB12" s="693"/>
      <c r="AC12" s="693"/>
      <c r="AD12" s="694" t="s">
        <v>127</v>
      </c>
      <c r="AE12" s="694"/>
      <c r="AF12" s="694"/>
      <c r="AG12" s="694"/>
      <c r="AH12" s="694"/>
      <c r="AI12" s="694"/>
      <c r="AJ12" s="694"/>
      <c r="AK12" s="694"/>
      <c r="AL12" s="695" t="s">
        <v>127</v>
      </c>
      <c r="AM12" s="696"/>
      <c r="AN12" s="696"/>
      <c r="AO12" s="697"/>
      <c r="AP12" s="687" t="s">
        <v>250</v>
      </c>
      <c r="AQ12" s="688"/>
      <c r="AR12" s="688"/>
      <c r="AS12" s="688"/>
      <c r="AT12" s="688"/>
      <c r="AU12" s="688"/>
      <c r="AV12" s="688"/>
      <c r="AW12" s="688"/>
      <c r="AX12" s="688"/>
      <c r="AY12" s="688"/>
      <c r="AZ12" s="688"/>
      <c r="BA12" s="688"/>
      <c r="BB12" s="688"/>
      <c r="BC12" s="688"/>
      <c r="BD12" s="688"/>
      <c r="BE12" s="688"/>
      <c r="BF12" s="689"/>
      <c r="BG12" s="690">
        <v>45498</v>
      </c>
      <c r="BH12" s="691"/>
      <c r="BI12" s="691"/>
      <c r="BJ12" s="691"/>
      <c r="BK12" s="691"/>
      <c r="BL12" s="691"/>
      <c r="BM12" s="691"/>
      <c r="BN12" s="692"/>
      <c r="BO12" s="693">
        <v>42.1</v>
      </c>
      <c r="BP12" s="693"/>
      <c r="BQ12" s="693"/>
      <c r="BR12" s="693"/>
      <c r="BS12" s="699" t="s">
        <v>127</v>
      </c>
      <c r="BT12" s="691"/>
      <c r="BU12" s="691"/>
      <c r="BV12" s="691"/>
      <c r="BW12" s="691"/>
      <c r="BX12" s="691"/>
      <c r="BY12" s="691"/>
      <c r="BZ12" s="691"/>
      <c r="CA12" s="691"/>
      <c r="CB12" s="700"/>
      <c r="CD12" s="705" t="s">
        <v>251</v>
      </c>
      <c r="CE12" s="706"/>
      <c r="CF12" s="706"/>
      <c r="CG12" s="706"/>
      <c r="CH12" s="706"/>
      <c r="CI12" s="706"/>
      <c r="CJ12" s="706"/>
      <c r="CK12" s="706"/>
      <c r="CL12" s="706"/>
      <c r="CM12" s="706"/>
      <c r="CN12" s="706"/>
      <c r="CO12" s="706"/>
      <c r="CP12" s="706"/>
      <c r="CQ12" s="707"/>
      <c r="CR12" s="690">
        <v>80311</v>
      </c>
      <c r="CS12" s="691"/>
      <c r="CT12" s="691"/>
      <c r="CU12" s="691"/>
      <c r="CV12" s="691"/>
      <c r="CW12" s="691"/>
      <c r="CX12" s="691"/>
      <c r="CY12" s="692"/>
      <c r="CZ12" s="693">
        <v>3</v>
      </c>
      <c r="DA12" s="693"/>
      <c r="DB12" s="693"/>
      <c r="DC12" s="693"/>
      <c r="DD12" s="699">
        <v>3597</v>
      </c>
      <c r="DE12" s="691"/>
      <c r="DF12" s="691"/>
      <c r="DG12" s="691"/>
      <c r="DH12" s="691"/>
      <c r="DI12" s="691"/>
      <c r="DJ12" s="691"/>
      <c r="DK12" s="691"/>
      <c r="DL12" s="691"/>
      <c r="DM12" s="691"/>
      <c r="DN12" s="691"/>
      <c r="DO12" s="691"/>
      <c r="DP12" s="692"/>
      <c r="DQ12" s="699">
        <v>40320</v>
      </c>
      <c r="DR12" s="691"/>
      <c r="DS12" s="691"/>
      <c r="DT12" s="691"/>
      <c r="DU12" s="691"/>
      <c r="DV12" s="691"/>
      <c r="DW12" s="691"/>
      <c r="DX12" s="691"/>
      <c r="DY12" s="691"/>
      <c r="DZ12" s="691"/>
      <c r="EA12" s="691"/>
      <c r="EB12" s="691"/>
      <c r="EC12" s="700"/>
    </row>
    <row r="13" spans="2:143" ht="11.25" customHeight="1" x14ac:dyDescent="0.15">
      <c r="B13" s="687" t="s">
        <v>252</v>
      </c>
      <c r="C13" s="688"/>
      <c r="D13" s="688"/>
      <c r="E13" s="688"/>
      <c r="F13" s="688"/>
      <c r="G13" s="688"/>
      <c r="H13" s="688"/>
      <c r="I13" s="688"/>
      <c r="J13" s="688"/>
      <c r="K13" s="688"/>
      <c r="L13" s="688"/>
      <c r="M13" s="688"/>
      <c r="N13" s="688"/>
      <c r="O13" s="688"/>
      <c r="P13" s="688"/>
      <c r="Q13" s="689"/>
      <c r="R13" s="690" t="s">
        <v>127</v>
      </c>
      <c r="S13" s="691"/>
      <c r="T13" s="691"/>
      <c r="U13" s="691"/>
      <c r="V13" s="691"/>
      <c r="W13" s="691"/>
      <c r="X13" s="691"/>
      <c r="Y13" s="692"/>
      <c r="Z13" s="693" t="s">
        <v>127</v>
      </c>
      <c r="AA13" s="693"/>
      <c r="AB13" s="693"/>
      <c r="AC13" s="693"/>
      <c r="AD13" s="694" t="s">
        <v>127</v>
      </c>
      <c r="AE13" s="694"/>
      <c r="AF13" s="694"/>
      <c r="AG13" s="694"/>
      <c r="AH13" s="694"/>
      <c r="AI13" s="694"/>
      <c r="AJ13" s="694"/>
      <c r="AK13" s="694"/>
      <c r="AL13" s="695" t="s">
        <v>127</v>
      </c>
      <c r="AM13" s="696"/>
      <c r="AN13" s="696"/>
      <c r="AO13" s="697"/>
      <c r="AP13" s="687" t="s">
        <v>253</v>
      </c>
      <c r="AQ13" s="688"/>
      <c r="AR13" s="688"/>
      <c r="AS13" s="688"/>
      <c r="AT13" s="688"/>
      <c r="AU13" s="688"/>
      <c r="AV13" s="688"/>
      <c r="AW13" s="688"/>
      <c r="AX13" s="688"/>
      <c r="AY13" s="688"/>
      <c r="AZ13" s="688"/>
      <c r="BA13" s="688"/>
      <c r="BB13" s="688"/>
      <c r="BC13" s="688"/>
      <c r="BD13" s="688"/>
      <c r="BE13" s="688"/>
      <c r="BF13" s="689"/>
      <c r="BG13" s="690">
        <v>39292</v>
      </c>
      <c r="BH13" s="691"/>
      <c r="BI13" s="691"/>
      <c r="BJ13" s="691"/>
      <c r="BK13" s="691"/>
      <c r="BL13" s="691"/>
      <c r="BM13" s="691"/>
      <c r="BN13" s="692"/>
      <c r="BO13" s="693">
        <v>36.4</v>
      </c>
      <c r="BP13" s="693"/>
      <c r="BQ13" s="693"/>
      <c r="BR13" s="693"/>
      <c r="BS13" s="699" t="s">
        <v>232</v>
      </c>
      <c r="BT13" s="691"/>
      <c r="BU13" s="691"/>
      <c r="BV13" s="691"/>
      <c r="BW13" s="691"/>
      <c r="BX13" s="691"/>
      <c r="BY13" s="691"/>
      <c r="BZ13" s="691"/>
      <c r="CA13" s="691"/>
      <c r="CB13" s="700"/>
      <c r="CD13" s="705" t="s">
        <v>254</v>
      </c>
      <c r="CE13" s="706"/>
      <c r="CF13" s="706"/>
      <c r="CG13" s="706"/>
      <c r="CH13" s="706"/>
      <c r="CI13" s="706"/>
      <c r="CJ13" s="706"/>
      <c r="CK13" s="706"/>
      <c r="CL13" s="706"/>
      <c r="CM13" s="706"/>
      <c r="CN13" s="706"/>
      <c r="CO13" s="706"/>
      <c r="CP13" s="706"/>
      <c r="CQ13" s="707"/>
      <c r="CR13" s="690">
        <v>122535</v>
      </c>
      <c r="CS13" s="691"/>
      <c r="CT13" s="691"/>
      <c r="CU13" s="691"/>
      <c r="CV13" s="691"/>
      <c r="CW13" s="691"/>
      <c r="CX13" s="691"/>
      <c r="CY13" s="692"/>
      <c r="CZ13" s="693">
        <v>4.5999999999999996</v>
      </c>
      <c r="DA13" s="693"/>
      <c r="DB13" s="693"/>
      <c r="DC13" s="693"/>
      <c r="DD13" s="699">
        <v>91085</v>
      </c>
      <c r="DE13" s="691"/>
      <c r="DF13" s="691"/>
      <c r="DG13" s="691"/>
      <c r="DH13" s="691"/>
      <c r="DI13" s="691"/>
      <c r="DJ13" s="691"/>
      <c r="DK13" s="691"/>
      <c r="DL13" s="691"/>
      <c r="DM13" s="691"/>
      <c r="DN13" s="691"/>
      <c r="DO13" s="691"/>
      <c r="DP13" s="692"/>
      <c r="DQ13" s="699">
        <v>51348</v>
      </c>
      <c r="DR13" s="691"/>
      <c r="DS13" s="691"/>
      <c r="DT13" s="691"/>
      <c r="DU13" s="691"/>
      <c r="DV13" s="691"/>
      <c r="DW13" s="691"/>
      <c r="DX13" s="691"/>
      <c r="DY13" s="691"/>
      <c r="DZ13" s="691"/>
      <c r="EA13" s="691"/>
      <c r="EB13" s="691"/>
      <c r="EC13" s="700"/>
    </row>
    <row r="14" spans="2:143" ht="11.25" customHeight="1" x14ac:dyDescent="0.15">
      <c r="B14" s="687" t="s">
        <v>255</v>
      </c>
      <c r="C14" s="688"/>
      <c r="D14" s="688"/>
      <c r="E14" s="688"/>
      <c r="F14" s="688"/>
      <c r="G14" s="688"/>
      <c r="H14" s="688"/>
      <c r="I14" s="688"/>
      <c r="J14" s="688"/>
      <c r="K14" s="688"/>
      <c r="L14" s="688"/>
      <c r="M14" s="688"/>
      <c r="N14" s="688"/>
      <c r="O14" s="688"/>
      <c r="P14" s="688"/>
      <c r="Q14" s="689"/>
      <c r="R14" s="690">
        <v>1652</v>
      </c>
      <c r="S14" s="691"/>
      <c r="T14" s="691"/>
      <c r="U14" s="691"/>
      <c r="V14" s="691"/>
      <c r="W14" s="691"/>
      <c r="X14" s="691"/>
      <c r="Y14" s="692"/>
      <c r="Z14" s="693">
        <v>0.1</v>
      </c>
      <c r="AA14" s="693"/>
      <c r="AB14" s="693"/>
      <c r="AC14" s="693"/>
      <c r="AD14" s="694">
        <v>1652</v>
      </c>
      <c r="AE14" s="694"/>
      <c r="AF14" s="694"/>
      <c r="AG14" s="694"/>
      <c r="AH14" s="694"/>
      <c r="AI14" s="694"/>
      <c r="AJ14" s="694"/>
      <c r="AK14" s="694"/>
      <c r="AL14" s="695">
        <v>0.1</v>
      </c>
      <c r="AM14" s="696"/>
      <c r="AN14" s="696"/>
      <c r="AO14" s="697"/>
      <c r="AP14" s="687" t="s">
        <v>256</v>
      </c>
      <c r="AQ14" s="688"/>
      <c r="AR14" s="688"/>
      <c r="AS14" s="688"/>
      <c r="AT14" s="688"/>
      <c r="AU14" s="688"/>
      <c r="AV14" s="688"/>
      <c r="AW14" s="688"/>
      <c r="AX14" s="688"/>
      <c r="AY14" s="688"/>
      <c r="AZ14" s="688"/>
      <c r="BA14" s="688"/>
      <c r="BB14" s="688"/>
      <c r="BC14" s="688"/>
      <c r="BD14" s="688"/>
      <c r="BE14" s="688"/>
      <c r="BF14" s="689"/>
      <c r="BG14" s="690">
        <v>4261</v>
      </c>
      <c r="BH14" s="691"/>
      <c r="BI14" s="691"/>
      <c r="BJ14" s="691"/>
      <c r="BK14" s="691"/>
      <c r="BL14" s="691"/>
      <c r="BM14" s="691"/>
      <c r="BN14" s="692"/>
      <c r="BO14" s="693">
        <v>3.9</v>
      </c>
      <c r="BP14" s="693"/>
      <c r="BQ14" s="693"/>
      <c r="BR14" s="693"/>
      <c r="BS14" s="699" t="s">
        <v>127</v>
      </c>
      <c r="BT14" s="691"/>
      <c r="BU14" s="691"/>
      <c r="BV14" s="691"/>
      <c r="BW14" s="691"/>
      <c r="BX14" s="691"/>
      <c r="BY14" s="691"/>
      <c r="BZ14" s="691"/>
      <c r="CA14" s="691"/>
      <c r="CB14" s="700"/>
      <c r="CD14" s="705" t="s">
        <v>257</v>
      </c>
      <c r="CE14" s="706"/>
      <c r="CF14" s="706"/>
      <c r="CG14" s="706"/>
      <c r="CH14" s="706"/>
      <c r="CI14" s="706"/>
      <c r="CJ14" s="706"/>
      <c r="CK14" s="706"/>
      <c r="CL14" s="706"/>
      <c r="CM14" s="706"/>
      <c r="CN14" s="706"/>
      <c r="CO14" s="706"/>
      <c r="CP14" s="706"/>
      <c r="CQ14" s="707"/>
      <c r="CR14" s="690">
        <v>235555</v>
      </c>
      <c r="CS14" s="691"/>
      <c r="CT14" s="691"/>
      <c r="CU14" s="691"/>
      <c r="CV14" s="691"/>
      <c r="CW14" s="691"/>
      <c r="CX14" s="691"/>
      <c r="CY14" s="692"/>
      <c r="CZ14" s="693">
        <v>8.8000000000000007</v>
      </c>
      <c r="DA14" s="693"/>
      <c r="DB14" s="693"/>
      <c r="DC14" s="693"/>
      <c r="DD14" s="699">
        <v>1386</v>
      </c>
      <c r="DE14" s="691"/>
      <c r="DF14" s="691"/>
      <c r="DG14" s="691"/>
      <c r="DH14" s="691"/>
      <c r="DI14" s="691"/>
      <c r="DJ14" s="691"/>
      <c r="DK14" s="691"/>
      <c r="DL14" s="691"/>
      <c r="DM14" s="691"/>
      <c r="DN14" s="691"/>
      <c r="DO14" s="691"/>
      <c r="DP14" s="692"/>
      <c r="DQ14" s="699">
        <v>135555</v>
      </c>
      <c r="DR14" s="691"/>
      <c r="DS14" s="691"/>
      <c r="DT14" s="691"/>
      <c r="DU14" s="691"/>
      <c r="DV14" s="691"/>
      <c r="DW14" s="691"/>
      <c r="DX14" s="691"/>
      <c r="DY14" s="691"/>
      <c r="DZ14" s="691"/>
      <c r="EA14" s="691"/>
      <c r="EB14" s="691"/>
      <c r="EC14" s="700"/>
    </row>
    <row r="15" spans="2:143" ht="11.25" customHeight="1" x14ac:dyDescent="0.15">
      <c r="B15" s="687" t="s">
        <v>258</v>
      </c>
      <c r="C15" s="688"/>
      <c r="D15" s="688"/>
      <c r="E15" s="688"/>
      <c r="F15" s="688"/>
      <c r="G15" s="688"/>
      <c r="H15" s="688"/>
      <c r="I15" s="688"/>
      <c r="J15" s="688"/>
      <c r="K15" s="688"/>
      <c r="L15" s="688"/>
      <c r="M15" s="688"/>
      <c r="N15" s="688"/>
      <c r="O15" s="688"/>
      <c r="P15" s="688"/>
      <c r="Q15" s="689"/>
      <c r="R15" s="690" t="s">
        <v>127</v>
      </c>
      <c r="S15" s="691"/>
      <c r="T15" s="691"/>
      <c r="U15" s="691"/>
      <c r="V15" s="691"/>
      <c r="W15" s="691"/>
      <c r="X15" s="691"/>
      <c r="Y15" s="692"/>
      <c r="Z15" s="693" t="s">
        <v>127</v>
      </c>
      <c r="AA15" s="693"/>
      <c r="AB15" s="693"/>
      <c r="AC15" s="693"/>
      <c r="AD15" s="694" t="s">
        <v>127</v>
      </c>
      <c r="AE15" s="694"/>
      <c r="AF15" s="694"/>
      <c r="AG15" s="694"/>
      <c r="AH15" s="694"/>
      <c r="AI15" s="694"/>
      <c r="AJ15" s="694"/>
      <c r="AK15" s="694"/>
      <c r="AL15" s="695" t="s">
        <v>127</v>
      </c>
      <c r="AM15" s="696"/>
      <c r="AN15" s="696"/>
      <c r="AO15" s="697"/>
      <c r="AP15" s="687" t="s">
        <v>259</v>
      </c>
      <c r="AQ15" s="688"/>
      <c r="AR15" s="688"/>
      <c r="AS15" s="688"/>
      <c r="AT15" s="688"/>
      <c r="AU15" s="688"/>
      <c r="AV15" s="688"/>
      <c r="AW15" s="688"/>
      <c r="AX15" s="688"/>
      <c r="AY15" s="688"/>
      <c r="AZ15" s="688"/>
      <c r="BA15" s="688"/>
      <c r="BB15" s="688"/>
      <c r="BC15" s="688"/>
      <c r="BD15" s="688"/>
      <c r="BE15" s="688"/>
      <c r="BF15" s="689"/>
      <c r="BG15" s="690">
        <v>9215</v>
      </c>
      <c r="BH15" s="691"/>
      <c r="BI15" s="691"/>
      <c r="BJ15" s="691"/>
      <c r="BK15" s="691"/>
      <c r="BL15" s="691"/>
      <c r="BM15" s="691"/>
      <c r="BN15" s="692"/>
      <c r="BO15" s="693">
        <v>8.5</v>
      </c>
      <c r="BP15" s="693"/>
      <c r="BQ15" s="693"/>
      <c r="BR15" s="693"/>
      <c r="BS15" s="699" t="s">
        <v>127</v>
      </c>
      <c r="BT15" s="691"/>
      <c r="BU15" s="691"/>
      <c r="BV15" s="691"/>
      <c r="BW15" s="691"/>
      <c r="BX15" s="691"/>
      <c r="BY15" s="691"/>
      <c r="BZ15" s="691"/>
      <c r="CA15" s="691"/>
      <c r="CB15" s="700"/>
      <c r="CD15" s="705" t="s">
        <v>260</v>
      </c>
      <c r="CE15" s="706"/>
      <c r="CF15" s="706"/>
      <c r="CG15" s="706"/>
      <c r="CH15" s="706"/>
      <c r="CI15" s="706"/>
      <c r="CJ15" s="706"/>
      <c r="CK15" s="706"/>
      <c r="CL15" s="706"/>
      <c r="CM15" s="706"/>
      <c r="CN15" s="706"/>
      <c r="CO15" s="706"/>
      <c r="CP15" s="706"/>
      <c r="CQ15" s="707"/>
      <c r="CR15" s="690">
        <v>199317</v>
      </c>
      <c r="CS15" s="691"/>
      <c r="CT15" s="691"/>
      <c r="CU15" s="691"/>
      <c r="CV15" s="691"/>
      <c r="CW15" s="691"/>
      <c r="CX15" s="691"/>
      <c r="CY15" s="692"/>
      <c r="CZ15" s="693">
        <v>7.4</v>
      </c>
      <c r="DA15" s="693"/>
      <c r="DB15" s="693"/>
      <c r="DC15" s="693"/>
      <c r="DD15" s="699">
        <v>47660</v>
      </c>
      <c r="DE15" s="691"/>
      <c r="DF15" s="691"/>
      <c r="DG15" s="691"/>
      <c r="DH15" s="691"/>
      <c r="DI15" s="691"/>
      <c r="DJ15" s="691"/>
      <c r="DK15" s="691"/>
      <c r="DL15" s="691"/>
      <c r="DM15" s="691"/>
      <c r="DN15" s="691"/>
      <c r="DO15" s="691"/>
      <c r="DP15" s="692"/>
      <c r="DQ15" s="699">
        <v>142727</v>
      </c>
      <c r="DR15" s="691"/>
      <c r="DS15" s="691"/>
      <c r="DT15" s="691"/>
      <c r="DU15" s="691"/>
      <c r="DV15" s="691"/>
      <c r="DW15" s="691"/>
      <c r="DX15" s="691"/>
      <c r="DY15" s="691"/>
      <c r="DZ15" s="691"/>
      <c r="EA15" s="691"/>
      <c r="EB15" s="691"/>
      <c r="EC15" s="700"/>
    </row>
    <row r="16" spans="2:143" ht="11.25" customHeight="1" x14ac:dyDescent="0.15">
      <c r="B16" s="687" t="s">
        <v>261</v>
      </c>
      <c r="C16" s="688"/>
      <c r="D16" s="688"/>
      <c r="E16" s="688"/>
      <c r="F16" s="688"/>
      <c r="G16" s="688"/>
      <c r="H16" s="688"/>
      <c r="I16" s="688"/>
      <c r="J16" s="688"/>
      <c r="K16" s="688"/>
      <c r="L16" s="688"/>
      <c r="M16" s="688"/>
      <c r="N16" s="688"/>
      <c r="O16" s="688"/>
      <c r="P16" s="688"/>
      <c r="Q16" s="689"/>
      <c r="R16" s="690">
        <v>347</v>
      </c>
      <c r="S16" s="691"/>
      <c r="T16" s="691"/>
      <c r="U16" s="691"/>
      <c r="V16" s="691"/>
      <c r="W16" s="691"/>
      <c r="X16" s="691"/>
      <c r="Y16" s="692"/>
      <c r="Z16" s="693">
        <v>0</v>
      </c>
      <c r="AA16" s="693"/>
      <c r="AB16" s="693"/>
      <c r="AC16" s="693"/>
      <c r="AD16" s="694">
        <v>347</v>
      </c>
      <c r="AE16" s="694"/>
      <c r="AF16" s="694"/>
      <c r="AG16" s="694"/>
      <c r="AH16" s="694"/>
      <c r="AI16" s="694"/>
      <c r="AJ16" s="694"/>
      <c r="AK16" s="694"/>
      <c r="AL16" s="695">
        <v>0</v>
      </c>
      <c r="AM16" s="696"/>
      <c r="AN16" s="696"/>
      <c r="AO16" s="697"/>
      <c r="AP16" s="687" t="s">
        <v>262</v>
      </c>
      <c r="AQ16" s="688"/>
      <c r="AR16" s="688"/>
      <c r="AS16" s="688"/>
      <c r="AT16" s="688"/>
      <c r="AU16" s="688"/>
      <c r="AV16" s="688"/>
      <c r="AW16" s="688"/>
      <c r="AX16" s="688"/>
      <c r="AY16" s="688"/>
      <c r="AZ16" s="688"/>
      <c r="BA16" s="688"/>
      <c r="BB16" s="688"/>
      <c r="BC16" s="688"/>
      <c r="BD16" s="688"/>
      <c r="BE16" s="688"/>
      <c r="BF16" s="689"/>
      <c r="BG16" s="690" t="s">
        <v>127</v>
      </c>
      <c r="BH16" s="691"/>
      <c r="BI16" s="691"/>
      <c r="BJ16" s="691"/>
      <c r="BK16" s="691"/>
      <c r="BL16" s="691"/>
      <c r="BM16" s="691"/>
      <c r="BN16" s="692"/>
      <c r="BO16" s="693" t="s">
        <v>127</v>
      </c>
      <c r="BP16" s="693"/>
      <c r="BQ16" s="693"/>
      <c r="BR16" s="693"/>
      <c r="BS16" s="699" t="s">
        <v>127</v>
      </c>
      <c r="BT16" s="691"/>
      <c r="BU16" s="691"/>
      <c r="BV16" s="691"/>
      <c r="BW16" s="691"/>
      <c r="BX16" s="691"/>
      <c r="BY16" s="691"/>
      <c r="BZ16" s="691"/>
      <c r="CA16" s="691"/>
      <c r="CB16" s="700"/>
      <c r="CD16" s="705" t="s">
        <v>263</v>
      </c>
      <c r="CE16" s="706"/>
      <c r="CF16" s="706"/>
      <c r="CG16" s="706"/>
      <c r="CH16" s="706"/>
      <c r="CI16" s="706"/>
      <c r="CJ16" s="706"/>
      <c r="CK16" s="706"/>
      <c r="CL16" s="706"/>
      <c r="CM16" s="706"/>
      <c r="CN16" s="706"/>
      <c r="CO16" s="706"/>
      <c r="CP16" s="706"/>
      <c r="CQ16" s="707"/>
      <c r="CR16" s="690" t="s">
        <v>232</v>
      </c>
      <c r="CS16" s="691"/>
      <c r="CT16" s="691"/>
      <c r="CU16" s="691"/>
      <c r="CV16" s="691"/>
      <c r="CW16" s="691"/>
      <c r="CX16" s="691"/>
      <c r="CY16" s="692"/>
      <c r="CZ16" s="693" t="s">
        <v>232</v>
      </c>
      <c r="DA16" s="693"/>
      <c r="DB16" s="693"/>
      <c r="DC16" s="693"/>
      <c r="DD16" s="699" t="s">
        <v>127</v>
      </c>
      <c r="DE16" s="691"/>
      <c r="DF16" s="691"/>
      <c r="DG16" s="691"/>
      <c r="DH16" s="691"/>
      <c r="DI16" s="691"/>
      <c r="DJ16" s="691"/>
      <c r="DK16" s="691"/>
      <c r="DL16" s="691"/>
      <c r="DM16" s="691"/>
      <c r="DN16" s="691"/>
      <c r="DO16" s="691"/>
      <c r="DP16" s="692"/>
      <c r="DQ16" s="699" t="s">
        <v>232</v>
      </c>
      <c r="DR16" s="691"/>
      <c r="DS16" s="691"/>
      <c r="DT16" s="691"/>
      <c r="DU16" s="691"/>
      <c r="DV16" s="691"/>
      <c r="DW16" s="691"/>
      <c r="DX16" s="691"/>
      <c r="DY16" s="691"/>
      <c r="DZ16" s="691"/>
      <c r="EA16" s="691"/>
      <c r="EB16" s="691"/>
      <c r="EC16" s="700"/>
    </row>
    <row r="17" spans="2:133" ht="11.25" customHeight="1" x14ac:dyDescent="0.15">
      <c r="B17" s="687" t="s">
        <v>264</v>
      </c>
      <c r="C17" s="688"/>
      <c r="D17" s="688"/>
      <c r="E17" s="688"/>
      <c r="F17" s="688"/>
      <c r="G17" s="688"/>
      <c r="H17" s="688"/>
      <c r="I17" s="688"/>
      <c r="J17" s="688"/>
      <c r="K17" s="688"/>
      <c r="L17" s="688"/>
      <c r="M17" s="688"/>
      <c r="N17" s="688"/>
      <c r="O17" s="688"/>
      <c r="P17" s="688"/>
      <c r="Q17" s="689"/>
      <c r="R17" s="690">
        <v>4003</v>
      </c>
      <c r="S17" s="691"/>
      <c r="T17" s="691"/>
      <c r="U17" s="691"/>
      <c r="V17" s="691"/>
      <c r="W17" s="691"/>
      <c r="X17" s="691"/>
      <c r="Y17" s="692"/>
      <c r="Z17" s="693">
        <v>0.1</v>
      </c>
      <c r="AA17" s="693"/>
      <c r="AB17" s="693"/>
      <c r="AC17" s="693"/>
      <c r="AD17" s="694">
        <v>4003</v>
      </c>
      <c r="AE17" s="694"/>
      <c r="AF17" s="694"/>
      <c r="AG17" s="694"/>
      <c r="AH17" s="694"/>
      <c r="AI17" s="694"/>
      <c r="AJ17" s="694"/>
      <c r="AK17" s="694"/>
      <c r="AL17" s="695">
        <v>0.3</v>
      </c>
      <c r="AM17" s="696"/>
      <c r="AN17" s="696"/>
      <c r="AO17" s="697"/>
      <c r="AP17" s="687" t="s">
        <v>265</v>
      </c>
      <c r="AQ17" s="688"/>
      <c r="AR17" s="688"/>
      <c r="AS17" s="688"/>
      <c r="AT17" s="688"/>
      <c r="AU17" s="688"/>
      <c r="AV17" s="688"/>
      <c r="AW17" s="688"/>
      <c r="AX17" s="688"/>
      <c r="AY17" s="688"/>
      <c r="AZ17" s="688"/>
      <c r="BA17" s="688"/>
      <c r="BB17" s="688"/>
      <c r="BC17" s="688"/>
      <c r="BD17" s="688"/>
      <c r="BE17" s="688"/>
      <c r="BF17" s="689"/>
      <c r="BG17" s="690" t="s">
        <v>127</v>
      </c>
      <c r="BH17" s="691"/>
      <c r="BI17" s="691"/>
      <c r="BJ17" s="691"/>
      <c r="BK17" s="691"/>
      <c r="BL17" s="691"/>
      <c r="BM17" s="691"/>
      <c r="BN17" s="692"/>
      <c r="BO17" s="693" t="s">
        <v>232</v>
      </c>
      <c r="BP17" s="693"/>
      <c r="BQ17" s="693"/>
      <c r="BR17" s="693"/>
      <c r="BS17" s="699" t="s">
        <v>127</v>
      </c>
      <c r="BT17" s="691"/>
      <c r="BU17" s="691"/>
      <c r="BV17" s="691"/>
      <c r="BW17" s="691"/>
      <c r="BX17" s="691"/>
      <c r="BY17" s="691"/>
      <c r="BZ17" s="691"/>
      <c r="CA17" s="691"/>
      <c r="CB17" s="700"/>
      <c r="CD17" s="705" t="s">
        <v>266</v>
      </c>
      <c r="CE17" s="706"/>
      <c r="CF17" s="706"/>
      <c r="CG17" s="706"/>
      <c r="CH17" s="706"/>
      <c r="CI17" s="706"/>
      <c r="CJ17" s="706"/>
      <c r="CK17" s="706"/>
      <c r="CL17" s="706"/>
      <c r="CM17" s="706"/>
      <c r="CN17" s="706"/>
      <c r="CO17" s="706"/>
      <c r="CP17" s="706"/>
      <c r="CQ17" s="707"/>
      <c r="CR17" s="690">
        <v>383019</v>
      </c>
      <c r="CS17" s="691"/>
      <c r="CT17" s="691"/>
      <c r="CU17" s="691"/>
      <c r="CV17" s="691"/>
      <c r="CW17" s="691"/>
      <c r="CX17" s="691"/>
      <c r="CY17" s="692"/>
      <c r="CZ17" s="693">
        <v>14.3</v>
      </c>
      <c r="DA17" s="693"/>
      <c r="DB17" s="693"/>
      <c r="DC17" s="693"/>
      <c r="DD17" s="699" t="s">
        <v>232</v>
      </c>
      <c r="DE17" s="691"/>
      <c r="DF17" s="691"/>
      <c r="DG17" s="691"/>
      <c r="DH17" s="691"/>
      <c r="DI17" s="691"/>
      <c r="DJ17" s="691"/>
      <c r="DK17" s="691"/>
      <c r="DL17" s="691"/>
      <c r="DM17" s="691"/>
      <c r="DN17" s="691"/>
      <c r="DO17" s="691"/>
      <c r="DP17" s="692"/>
      <c r="DQ17" s="699">
        <v>378094</v>
      </c>
      <c r="DR17" s="691"/>
      <c r="DS17" s="691"/>
      <c r="DT17" s="691"/>
      <c r="DU17" s="691"/>
      <c r="DV17" s="691"/>
      <c r="DW17" s="691"/>
      <c r="DX17" s="691"/>
      <c r="DY17" s="691"/>
      <c r="DZ17" s="691"/>
      <c r="EA17" s="691"/>
      <c r="EB17" s="691"/>
      <c r="EC17" s="700"/>
    </row>
    <row r="18" spans="2:133" ht="11.25" customHeight="1" x14ac:dyDescent="0.15">
      <c r="B18" s="687" t="s">
        <v>267</v>
      </c>
      <c r="C18" s="688"/>
      <c r="D18" s="688"/>
      <c r="E18" s="688"/>
      <c r="F18" s="688"/>
      <c r="G18" s="688"/>
      <c r="H18" s="688"/>
      <c r="I18" s="688"/>
      <c r="J18" s="688"/>
      <c r="K18" s="688"/>
      <c r="L18" s="688"/>
      <c r="M18" s="688"/>
      <c r="N18" s="688"/>
      <c r="O18" s="688"/>
      <c r="P18" s="688"/>
      <c r="Q18" s="689"/>
      <c r="R18" s="690">
        <v>380</v>
      </c>
      <c r="S18" s="691"/>
      <c r="T18" s="691"/>
      <c r="U18" s="691"/>
      <c r="V18" s="691"/>
      <c r="W18" s="691"/>
      <c r="X18" s="691"/>
      <c r="Y18" s="692"/>
      <c r="Z18" s="693">
        <v>0</v>
      </c>
      <c r="AA18" s="693"/>
      <c r="AB18" s="693"/>
      <c r="AC18" s="693"/>
      <c r="AD18" s="694">
        <v>380</v>
      </c>
      <c r="AE18" s="694"/>
      <c r="AF18" s="694"/>
      <c r="AG18" s="694"/>
      <c r="AH18" s="694"/>
      <c r="AI18" s="694"/>
      <c r="AJ18" s="694"/>
      <c r="AK18" s="694"/>
      <c r="AL18" s="695">
        <v>0</v>
      </c>
      <c r="AM18" s="696"/>
      <c r="AN18" s="696"/>
      <c r="AO18" s="697"/>
      <c r="AP18" s="687" t="s">
        <v>268</v>
      </c>
      <c r="AQ18" s="688"/>
      <c r="AR18" s="688"/>
      <c r="AS18" s="688"/>
      <c r="AT18" s="688"/>
      <c r="AU18" s="688"/>
      <c r="AV18" s="688"/>
      <c r="AW18" s="688"/>
      <c r="AX18" s="688"/>
      <c r="AY18" s="688"/>
      <c r="AZ18" s="688"/>
      <c r="BA18" s="688"/>
      <c r="BB18" s="688"/>
      <c r="BC18" s="688"/>
      <c r="BD18" s="688"/>
      <c r="BE18" s="688"/>
      <c r="BF18" s="689"/>
      <c r="BG18" s="690" t="s">
        <v>232</v>
      </c>
      <c r="BH18" s="691"/>
      <c r="BI18" s="691"/>
      <c r="BJ18" s="691"/>
      <c r="BK18" s="691"/>
      <c r="BL18" s="691"/>
      <c r="BM18" s="691"/>
      <c r="BN18" s="692"/>
      <c r="BO18" s="693" t="s">
        <v>127</v>
      </c>
      <c r="BP18" s="693"/>
      <c r="BQ18" s="693"/>
      <c r="BR18" s="693"/>
      <c r="BS18" s="699" t="s">
        <v>127</v>
      </c>
      <c r="BT18" s="691"/>
      <c r="BU18" s="691"/>
      <c r="BV18" s="691"/>
      <c r="BW18" s="691"/>
      <c r="BX18" s="691"/>
      <c r="BY18" s="691"/>
      <c r="BZ18" s="691"/>
      <c r="CA18" s="691"/>
      <c r="CB18" s="700"/>
      <c r="CD18" s="705" t="s">
        <v>269</v>
      </c>
      <c r="CE18" s="706"/>
      <c r="CF18" s="706"/>
      <c r="CG18" s="706"/>
      <c r="CH18" s="706"/>
      <c r="CI18" s="706"/>
      <c r="CJ18" s="706"/>
      <c r="CK18" s="706"/>
      <c r="CL18" s="706"/>
      <c r="CM18" s="706"/>
      <c r="CN18" s="706"/>
      <c r="CO18" s="706"/>
      <c r="CP18" s="706"/>
      <c r="CQ18" s="707"/>
      <c r="CR18" s="690" t="s">
        <v>232</v>
      </c>
      <c r="CS18" s="691"/>
      <c r="CT18" s="691"/>
      <c r="CU18" s="691"/>
      <c r="CV18" s="691"/>
      <c r="CW18" s="691"/>
      <c r="CX18" s="691"/>
      <c r="CY18" s="692"/>
      <c r="CZ18" s="693" t="s">
        <v>127</v>
      </c>
      <c r="DA18" s="693"/>
      <c r="DB18" s="693"/>
      <c r="DC18" s="693"/>
      <c r="DD18" s="699" t="s">
        <v>127</v>
      </c>
      <c r="DE18" s="691"/>
      <c r="DF18" s="691"/>
      <c r="DG18" s="691"/>
      <c r="DH18" s="691"/>
      <c r="DI18" s="691"/>
      <c r="DJ18" s="691"/>
      <c r="DK18" s="691"/>
      <c r="DL18" s="691"/>
      <c r="DM18" s="691"/>
      <c r="DN18" s="691"/>
      <c r="DO18" s="691"/>
      <c r="DP18" s="692"/>
      <c r="DQ18" s="699" t="s">
        <v>232</v>
      </c>
      <c r="DR18" s="691"/>
      <c r="DS18" s="691"/>
      <c r="DT18" s="691"/>
      <c r="DU18" s="691"/>
      <c r="DV18" s="691"/>
      <c r="DW18" s="691"/>
      <c r="DX18" s="691"/>
      <c r="DY18" s="691"/>
      <c r="DZ18" s="691"/>
      <c r="EA18" s="691"/>
      <c r="EB18" s="691"/>
      <c r="EC18" s="700"/>
    </row>
    <row r="19" spans="2:133" ht="11.25" customHeight="1" x14ac:dyDescent="0.15">
      <c r="B19" s="687" t="s">
        <v>270</v>
      </c>
      <c r="C19" s="688"/>
      <c r="D19" s="688"/>
      <c r="E19" s="688"/>
      <c r="F19" s="688"/>
      <c r="G19" s="688"/>
      <c r="H19" s="688"/>
      <c r="I19" s="688"/>
      <c r="J19" s="688"/>
      <c r="K19" s="688"/>
      <c r="L19" s="688"/>
      <c r="M19" s="688"/>
      <c r="N19" s="688"/>
      <c r="O19" s="688"/>
      <c r="P19" s="688"/>
      <c r="Q19" s="689"/>
      <c r="R19" s="690">
        <v>177</v>
      </c>
      <c r="S19" s="691"/>
      <c r="T19" s="691"/>
      <c r="U19" s="691"/>
      <c r="V19" s="691"/>
      <c r="W19" s="691"/>
      <c r="X19" s="691"/>
      <c r="Y19" s="692"/>
      <c r="Z19" s="693">
        <v>0</v>
      </c>
      <c r="AA19" s="693"/>
      <c r="AB19" s="693"/>
      <c r="AC19" s="693"/>
      <c r="AD19" s="694">
        <v>177</v>
      </c>
      <c r="AE19" s="694"/>
      <c r="AF19" s="694"/>
      <c r="AG19" s="694"/>
      <c r="AH19" s="694"/>
      <c r="AI19" s="694"/>
      <c r="AJ19" s="694"/>
      <c r="AK19" s="694"/>
      <c r="AL19" s="695">
        <v>0</v>
      </c>
      <c r="AM19" s="696"/>
      <c r="AN19" s="696"/>
      <c r="AO19" s="697"/>
      <c r="AP19" s="687" t="s">
        <v>271</v>
      </c>
      <c r="AQ19" s="688"/>
      <c r="AR19" s="688"/>
      <c r="AS19" s="688"/>
      <c r="AT19" s="688"/>
      <c r="AU19" s="688"/>
      <c r="AV19" s="688"/>
      <c r="AW19" s="688"/>
      <c r="AX19" s="688"/>
      <c r="AY19" s="688"/>
      <c r="AZ19" s="688"/>
      <c r="BA19" s="688"/>
      <c r="BB19" s="688"/>
      <c r="BC19" s="688"/>
      <c r="BD19" s="688"/>
      <c r="BE19" s="688"/>
      <c r="BF19" s="689"/>
      <c r="BG19" s="690">
        <v>2322</v>
      </c>
      <c r="BH19" s="691"/>
      <c r="BI19" s="691"/>
      <c r="BJ19" s="691"/>
      <c r="BK19" s="691"/>
      <c r="BL19" s="691"/>
      <c r="BM19" s="691"/>
      <c r="BN19" s="692"/>
      <c r="BO19" s="693">
        <v>2.1</v>
      </c>
      <c r="BP19" s="693"/>
      <c r="BQ19" s="693"/>
      <c r="BR19" s="693"/>
      <c r="BS19" s="699" t="s">
        <v>232</v>
      </c>
      <c r="BT19" s="691"/>
      <c r="BU19" s="691"/>
      <c r="BV19" s="691"/>
      <c r="BW19" s="691"/>
      <c r="BX19" s="691"/>
      <c r="BY19" s="691"/>
      <c r="BZ19" s="691"/>
      <c r="CA19" s="691"/>
      <c r="CB19" s="700"/>
      <c r="CD19" s="705" t="s">
        <v>272</v>
      </c>
      <c r="CE19" s="706"/>
      <c r="CF19" s="706"/>
      <c r="CG19" s="706"/>
      <c r="CH19" s="706"/>
      <c r="CI19" s="706"/>
      <c r="CJ19" s="706"/>
      <c r="CK19" s="706"/>
      <c r="CL19" s="706"/>
      <c r="CM19" s="706"/>
      <c r="CN19" s="706"/>
      <c r="CO19" s="706"/>
      <c r="CP19" s="706"/>
      <c r="CQ19" s="707"/>
      <c r="CR19" s="690" t="s">
        <v>232</v>
      </c>
      <c r="CS19" s="691"/>
      <c r="CT19" s="691"/>
      <c r="CU19" s="691"/>
      <c r="CV19" s="691"/>
      <c r="CW19" s="691"/>
      <c r="CX19" s="691"/>
      <c r="CY19" s="692"/>
      <c r="CZ19" s="693" t="s">
        <v>127</v>
      </c>
      <c r="DA19" s="693"/>
      <c r="DB19" s="693"/>
      <c r="DC19" s="693"/>
      <c r="DD19" s="699" t="s">
        <v>127</v>
      </c>
      <c r="DE19" s="691"/>
      <c r="DF19" s="691"/>
      <c r="DG19" s="691"/>
      <c r="DH19" s="691"/>
      <c r="DI19" s="691"/>
      <c r="DJ19" s="691"/>
      <c r="DK19" s="691"/>
      <c r="DL19" s="691"/>
      <c r="DM19" s="691"/>
      <c r="DN19" s="691"/>
      <c r="DO19" s="691"/>
      <c r="DP19" s="692"/>
      <c r="DQ19" s="699" t="s">
        <v>232</v>
      </c>
      <c r="DR19" s="691"/>
      <c r="DS19" s="691"/>
      <c r="DT19" s="691"/>
      <c r="DU19" s="691"/>
      <c r="DV19" s="691"/>
      <c r="DW19" s="691"/>
      <c r="DX19" s="691"/>
      <c r="DY19" s="691"/>
      <c r="DZ19" s="691"/>
      <c r="EA19" s="691"/>
      <c r="EB19" s="691"/>
      <c r="EC19" s="700"/>
    </row>
    <row r="20" spans="2:133" ht="11.25" customHeight="1" x14ac:dyDescent="0.15">
      <c r="B20" s="687" t="s">
        <v>273</v>
      </c>
      <c r="C20" s="688"/>
      <c r="D20" s="688"/>
      <c r="E20" s="688"/>
      <c r="F20" s="688"/>
      <c r="G20" s="688"/>
      <c r="H20" s="688"/>
      <c r="I20" s="688"/>
      <c r="J20" s="688"/>
      <c r="K20" s="688"/>
      <c r="L20" s="688"/>
      <c r="M20" s="688"/>
      <c r="N20" s="688"/>
      <c r="O20" s="688"/>
      <c r="P20" s="688"/>
      <c r="Q20" s="689"/>
      <c r="R20" s="690">
        <v>34</v>
      </c>
      <c r="S20" s="691"/>
      <c r="T20" s="691"/>
      <c r="U20" s="691"/>
      <c r="V20" s="691"/>
      <c r="W20" s="691"/>
      <c r="X20" s="691"/>
      <c r="Y20" s="692"/>
      <c r="Z20" s="693">
        <v>0</v>
      </c>
      <c r="AA20" s="693"/>
      <c r="AB20" s="693"/>
      <c r="AC20" s="693"/>
      <c r="AD20" s="694">
        <v>34</v>
      </c>
      <c r="AE20" s="694"/>
      <c r="AF20" s="694"/>
      <c r="AG20" s="694"/>
      <c r="AH20" s="694"/>
      <c r="AI20" s="694"/>
      <c r="AJ20" s="694"/>
      <c r="AK20" s="694"/>
      <c r="AL20" s="695">
        <v>0</v>
      </c>
      <c r="AM20" s="696"/>
      <c r="AN20" s="696"/>
      <c r="AO20" s="697"/>
      <c r="AP20" s="687" t="s">
        <v>274</v>
      </c>
      <c r="AQ20" s="688"/>
      <c r="AR20" s="688"/>
      <c r="AS20" s="688"/>
      <c r="AT20" s="688"/>
      <c r="AU20" s="688"/>
      <c r="AV20" s="688"/>
      <c r="AW20" s="688"/>
      <c r="AX20" s="688"/>
      <c r="AY20" s="688"/>
      <c r="AZ20" s="688"/>
      <c r="BA20" s="688"/>
      <c r="BB20" s="688"/>
      <c r="BC20" s="688"/>
      <c r="BD20" s="688"/>
      <c r="BE20" s="688"/>
      <c r="BF20" s="689"/>
      <c r="BG20" s="690">
        <v>2322</v>
      </c>
      <c r="BH20" s="691"/>
      <c r="BI20" s="691"/>
      <c r="BJ20" s="691"/>
      <c r="BK20" s="691"/>
      <c r="BL20" s="691"/>
      <c r="BM20" s="691"/>
      <c r="BN20" s="692"/>
      <c r="BO20" s="693">
        <v>2.1</v>
      </c>
      <c r="BP20" s="693"/>
      <c r="BQ20" s="693"/>
      <c r="BR20" s="693"/>
      <c r="BS20" s="699" t="s">
        <v>127</v>
      </c>
      <c r="BT20" s="691"/>
      <c r="BU20" s="691"/>
      <c r="BV20" s="691"/>
      <c r="BW20" s="691"/>
      <c r="BX20" s="691"/>
      <c r="BY20" s="691"/>
      <c r="BZ20" s="691"/>
      <c r="CA20" s="691"/>
      <c r="CB20" s="700"/>
      <c r="CD20" s="705" t="s">
        <v>275</v>
      </c>
      <c r="CE20" s="706"/>
      <c r="CF20" s="706"/>
      <c r="CG20" s="706"/>
      <c r="CH20" s="706"/>
      <c r="CI20" s="706"/>
      <c r="CJ20" s="706"/>
      <c r="CK20" s="706"/>
      <c r="CL20" s="706"/>
      <c r="CM20" s="706"/>
      <c r="CN20" s="706"/>
      <c r="CO20" s="706"/>
      <c r="CP20" s="706"/>
      <c r="CQ20" s="707"/>
      <c r="CR20" s="690">
        <v>2682536</v>
      </c>
      <c r="CS20" s="691"/>
      <c r="CT20" s="691"/>
      <c r="CU20" s="691"/>
      <c r="CV20" s="691"/>
      <c r="CW20" s="691"/>
      <c r="CX20" s="691"/>
      <c r="CY20" s="692"/>
      <c r="CZ20" s="693">
        <v>100</v>
      </c>
      <c r="DA20" s="693"/>
      <c r="DB20" s="693"/>
      <c r="DC20" s="693"/>
      <c r="DD20" s="699">
        <v>382538</v>
      </c>
      <c r="DE20" s="691"/>
      <c r="DF20" s="691"/>
      <c r="DG20" s="691"/>
      <c r="DH20" s="691"/>
      <c r="DI20" s="691"/>
      <c r="DJ20" s="691"/>
      <c r="DK20" s="691"/>
      <c r="DL20" s="691"/>
      <c r="DM20" s="691"/>
      <c r="DN20" s="691"/>
      <c r="DO20" s="691"/>
      <c r="DP20" s="692"/>
      <c r="DQ20" s="699">
        <v>1821014</v>
      </c>
      <c r="DR20" s="691"/>
      <c r="DS20" s="691"/>
      <c r="DT20" s="691"/>
      <c r="DU20" s="691"/>
      <c r="DV20" s="691"/>
      <c r="DW20" s="691"/>
      <c r="DX20" s="691"/>
      <c r="DY20" s="691"/>
      <c r="DZ20" s="691"/>
      <c r="EA20" s="691"/>
      <c r="EB20" s="691"/>
      <c r="EC20" s="700"/>
    </row>
    <row r="21" spans="2:133" ht="11.25" customHeight="1" x14ac:dyDescent="0.15">
      <c r="B21" s="687" t="s">
        <v>276</v>
      </c>
      <c r="C21" s="688"/>
      <c r="D21" s="688"/>
      <c r="E21" s="688"/>
      <c r="F21" s="688"/>
      <c r="G21" s="688"/>
      <c r="H21" s="688"/>
      <c r="I21" s="688"/>
      <c r="J21" s="688"/>
      <c r="K21" s="688"/>
      <c r="L21" s="688"/>
      <c r="M21" s="688"/>
      <c r="N21" s="688"/>
      <c r="O21" s="688"/>
      <c r="P21" s="688"/>
      <c r="Q21" s="689"/>
      <c r="R21" s="690">
        <v>3412</v>
      </c>
      <c r="S21" s="691"/>
      <c r="T21" s="691"/>
      <c r="U21" s="691"/>
      <c r="V21" s="691"/>
      <c r="W21" s="691"/>
      <c r="X21" s="691"/>
      <c r="Y21" s="692"/>
      <c r="Z21" s="693">
        <v>0.1</v>
      </c>
      <c r="AA21" s="693"/>
      <c r="AB21" s="693"/>
      <c r="AC21" s="693"/>
      <c r="AD21" s="694">
        <v>3412</v>
      </c>
      <c r="AE21" s="694"/>
      <c r="AF21" s="694"/>
      <c r="AG21" s="694"/>
      <c r="AH21" s="694"/>
      <c r="AI21" s="694"/>
      <c r="AJ21" s="694"/>
      <c r="AK21" s="694"/>
      <c r="AL21" s="695">
        <v>0.2</v>
      </c>
      <c r="AM21" s="696"/>
      <c r="AN21" s="696"/>
      <c r="AO21" s="697"/>
      <c r="AP21" s="709" t="s">
        <v>277</v>
      </c>
      <c r="AQ21" s="710"/>
      <c r="AR21" s="710"/>
      <c r="AS21" s="710"/>
      <c r="AT21" s="710"/>
      <c r="AU21" s="710"/>
      <c r="AV21" s="710"/>
      <c r="AW21" s="710"/>
      <c r="AX21" s="710"/>
      <c r="AY21" s="710"/>
      <c r="AZ21" s="710"/>
      <c r="BA21" s="710"/>
      <c r="BB21" s="710"/>
      <c r="BC21" s="710"/>
      <c r="BD21" s="710"/>
      <c r="BE21" s="710"/>
      <c r="BF21" s="711"/>
      <c r="BG21" s="690">
        <v>2322</v>
      </c>
      <c r="BH21" s="691"/>
      <c r="BI21" s="691"/>
      <c r="BJ21" s="691"/>
      <c r="BK21" s="691"/>
      <c r="BL21" s="691"/>
      <c r="BM21" s="691"/>
      <c r="BN21" s="692"/>
      <c r="BO21" s="693">
        <v>2.1</v>
      </c>
      <c r="BP21" s="693"/>
      <c r="BQ21" s="693"/>
      <c r="BR21" s="693"/>
      <c r="BS21" s="699" t="s">
        <v>127</v>
      </c>
      <c r="BT21" s="691"/>
      <c r="BU21" s="691"/>
      <c r="BV21" s="691"/>
      <c r="BW21" s="691"/>
      <c r="BX21" s="691"/>
      <c r="BY21" s="691"/>
      <c r="BZ21" s="691"/>
      <c r="CA21" s="691"/>
      <c r="CB21" s="700"/>
      <c r="CD21" s="717"/>
      <c r="CE21" s="718"/>
      <c r="CF21" s="718"/>
      <c r="CG21" s="718"/>
      <c r="CH21" s="718"/>
      <c r="CI21" s="718"/>
      <c r="CJ21" s="718"/>
      <c r="CK21" s="718"/>
      <c r="CL21" s="718"/>
      <c r="CM21" s="718"/>
      <c r="CN21" s="718"/>
      <c r="CO21" s="718"/>
      <c r="CP21" s="718"/>
      <c r="CQ21" s="719"/>
      <c r="CR21" s="720"/>
      <c r="CS21" s="713"/>
      <c r="CT21" s="713"/>
      <c r="CU21" s="713"/>
      <c r="CV21" s="713"/>
      <c r="CW21" s="713"/>
      <c r="CX21" s="713"/>
      <c r="CY21" s="721"/>
      <c r="CZ21" s="722"/>
      <c r="DA21" s="722"/>
      <c r="DB21" s="722"/>
      <c r="DC21" s="722"/>
      <c r="DD21" s="712"/>
      <c r="DE21" s="713"/>
      <c r="DF21" s="713"/>
      <c r="DG21" s="713"/>
      <c r="DH21" s="713"/>
      <c r="DI21" s="713"/>
      <c r="DJ21" s="713"/>
      <c r="DK21" s="713"/>
      <c r="DL21" s="713"/>
      <c r="DM21" s="713"/>
      <c r="DN21" s="713"/>
      <c r="DO21" s="713"/>
      <c r="DP21" s="721"/>
      <c r="DQ21" s="712"/>
      <c r="DR21" s="713"/>
      <c r="DS21" s="713"/>
      <c r="DT21" s="713"/>
      <c r="DU21" s="713"/>
      <c r="DV21" s="713"/>
      <c r="DW21" s="713"/>
      <c r="DX21" s="713"/>
      <c r="DY21" s="713"/>
      <c r="DZ21" s="713"/>
      <c r="EA21" s="713"/>
      <c r="EB21" s="713"/>
      <c r="EC21" s="714"/>
    </row>
    <row r="22" spans="2:133" ht="11.25" customHeight="1" x14ac:dyDescent="0.15">
      <c r="B22" s="687" t="s">
        <v>278</v>
      </c>
      <c r="C22" s="688"/>
      <c r="D22" s="688"/>
      <c r="E22" s="688"/>
      <c r="F22" s="688"/>
      <c r="G22" s="688"/>
      <c r="H22" s="688"/>
      <c r="I22" s="688"/>
      <c r="J22" s="688"/>
      <c r="K22" s="688"/>
      <c r="L22" s="688"/>
      <c r="M22" s="688"/>
      <c r="N22" s="688"/>
      <c r="O22" s="688"/>
      <c r="P22" s="688"/>
      <c r="Q22" s="689"/>
      <c r="R22" s="690">
        <v>1389137</v>
      </c>
      <c r="S22" s="691"/>
      <c r="T22" s="691"/>
      <c r="U22" s="691"/>
      <c r="V22" s="691"/>
      <c r="W22" s="691"/>
      <c r="X22" s="691"/>
      <c r="Y22" s="692"/>
      <c r="Z22" s="693">
        <v>50.3</v>
      </c>
      <c r="AA22" s="693"/>
      <c r="AB22" s="693"/>
      <c r="AC22" s="693"/>
      <c r="AD22" s="694">
        <v>1207818</v>
      </c>
      <c r="AE22" s="694"/>
      <c r="AF22" s="694"/>
      <c r="AG22" s="694"/>
      <c r="AH22" s="694"/>
      <c r="AI22" s="694"/>
      <c r="AJ22" s="694"/>
      <c r="AK22" s="694"/>
      <c r="AL22" s="695">
        <v>88</v>
      </c>
      <c r="AM22" s="696"/>
      <c r="AN22" s="696"/>
      <c r="AO22" s="697"/>
      <c r="AP22" s="709" t="s">
        <v>279</v>
      </c>
      <c r="AQ22" s="710"/>
      <c r="AR22" s="710"/>
      <c r="AS22" s="710"/>
      <c r="AT22" s="710"/>
      <c r="AU22" s="710"/>
      <c r="AV22" s="710"/>
      <c r="AW22" s="710"/>
      <c r="AX22" s="710"/>
      <c r="AY22" s="710"/>
      <c r="AZ22" s="710"/>
      <c r="BA22" s="710"/>
      <c r="BB22" s="710"/>
      <c r="BC22" s="710"/>
      <c r="BD22" s="710"/>
      <c r="BE22" s="710"/>
      <c r="BF22" s="711"/>
      <c r="BG22" s="690" t="s">
        <v>127</v>
      </c>
      <c r="BH22" s="691"/>
      <c r="BI22" s="691"/>
      <c r="BJ22" s="691"/>
      <c r="BK22" s="691"/>
      <c r="BL22" s="691"/>
      <c r="BM22" s="691"/>
      <c r="BN22" s="692"/>
      <c r="BO22" s="693" t="s">
        <v>232</v>
      </c>
      <c r="BP22" s="693"/>
      <c r="BQ22" s="693"/>
      <c r="BR22" s="693"/>
      <c r="BS22" s="699" t="s">
        <v>127</v>
      </c>
      <c r="BT22" s="691"/>
      <c r="BU22" s="691"/>
      <c r="BV22" s="691"/>
      <c r="BW22" s="691"/>
      <c r="BX22" s="691"/>
      <c r="BY22" s="691"/>
      <c r="BZ22" s="691"/>
      <c r="CA22" s="691"/>
      <c r="CB22" s="700"/>
      <c r="CD22" s="672" t="s">
        <v>280</v>
      </c>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c r="DC22" s="673"/>
      <c r="DD22" s="673"/>
      <c r="DE22" s="673"/>
      <c r="DF22" s="673"/>
      <c r="DG22" s="673"/>
      <c r="DH22" s="673"/>
      <c r="DI22" s="673"/>
      <c r="DJ22" s="673"/>
      <c r="DK22" s="673"/>
      <c r="DL22" s="673"/>
      <c r="DM22" s="673"/>
      <c r="DN22" s="673"/>
      <c r="DO22" s="673"/>
      <c r="DP22" s="673"/>
      <c r="DQ22" s="673"/>
      <c r="DR22" s="673"/>
      <c r="DS22" s="673"/>
      <c r="DT22" s="673"/>
      <c r="DU22" s="673"/>
      <c r="DV22" s="673"/>
      <c r="DW22" s="673"/>
      <c r="DX22" s="673"/>
      <c r="DY22" s="673"/>
      <c r="DZ22" s="673"/>
      <c r="EA22" s="673"/>
      <c r="EB22" s="673"/>
      <c r="EC22" s="674"/>
    </row>
    <row r="23" spans="2:133" ht="11.25" customHeight="1" x14ac:dyDescent="0.15">
      <c r="B23" s="687" t="s">
        <v>281</v>
      </c>
      <c r="C23" s="688"/>
      <c r="D23" s="688"/>
      <c r="E23" s="688"/>
      <c r="F23" s="688"/>
      <c r="G23" s="688"/>
      <c r="H23" s="688"/>
      <c r="I23" s="688"/>
      <c r="J23" s="688"/>
      <c r="K23" s="688"/>
      <c r="L23" s="688"/>
      <c r="M23" s="688"/>
      <c r="N23" s="688"/>
      <c r="O23" s="688"/>
      <c r="P23" s="688"/>
      <c r="Q23" s="689"/>
      <c r="R23" s="690">
        <v>1207818</v>
      </c>
      <c r="S23" s="691"/>
      <c r="T23" s="691"/>
      <c r="U23" s="691"/>
      <c r="V23" s="691"/>
      <c r="W23" s="691"/>
      <c r="X23" s="691"/>
      <c r="Y23" s="692"/>
      <c r="Z23" s="693">
        <v>43.8</v>
      </c>
      <c r="AA23" s="693"/>
      <c r="AB23" s="693"/>
      <c r="AC23" s="693"/>
      <c r="AD23" s="694">
        <v>1207818</v>
      </c>
      <c r="AE23" s="694"/>
      <c r="AF23" s="694"/>
      <c r="AG23" s="694"/>
      <c r="AH23" s="694"/>
      <c r="AI23" s="694"/>
      <c r="AJ23" s="694"/>
      <c r="AK23" s="694"/>
      <c r="AL23" s="695">
        <v>88</v>
      </c>
      <c r="AM23" s="696"/>
      <c r="AN23" s="696"/>
      <c r="AO23" s="697"/>
      <c r="AP23" s="709" t="s">
        <v>282</v>
      </c>
      <c r="AQ23" s="710"/>
      <c r="AR23" s="710"/>
      <c r="AS23" s="710"/>
      <c r="AT23" s="710"/>
      <c r="AU23" s="710"/>
      <c r="AV23" s="710"/>
      <c r="AW23" s="710"/>
      <c r="AX23" s="710"/>
      <c r="AY23" s="710"/>
      <c r="AZ23" s="710"/>
      <c r="BA23" s="710"/>
      <c r="BB23" s="710"/>
      <c r="BC23" s="710"/>
      <c r="BD23" s="710"/>
      <c r="BE23" s="710"/>
      <c r="BF23" s="711"/>
      <c r="BG23" s="690" t="s">
        <v>127</v>
      </c>
      <c r="BH23" s="691"/>
      <c r="BI23" s="691"/>
      <c r="BJ23" s="691"/>
      <c r="BK23" s="691"/>
      <c r="BL23" s="691"/>
      <c r="BM23" s="691"/>
      <c r="BN23" s="692"/>
      <c r="BO23" s="693" t="s">
        <v>232</v>
      </c>
      <c r="BP23" s="693"/>
      <c r="BQ23" s="693"/>
      <c r="BR23" s="693"/>
      <c r="BS23" s="699" t="s">
        <v>127</v>
      </c>
      <c r="BT23" s="691"/>
      <c r="BU23" s="691"/>
      <c r="BV23" s="691"/>
      <c r="BW23" s="691"/>
      <c r="BX23" s="691"/>
      <c r="BY23" s="691"/>
      <c r="BZ23" s="691"/>
      <c r="CA23" s="691"/>
      <c r="CB23" s="700"/>
      <c r="CD23" s="672" t="s">
        <v>221</v>
      </c>
      <c r="CE23" s="673"/>
      <c r="CF23" s="673"/>
      <c r="CG23" s="673"/>
      <c r="CH23" s="673"/>
      <c r="CI23" s="673"/>
      <c r="CJ23" s="673"/>
      <c r="CK23" s="673"/>
      <c r="CL23" s="673"/>
      <c r="CM23" s="673"/>
      <c r="CN23" s="673"/>
      <c r="CO23" s="673"/>
      <c r="CP23" s="673"/>
      <c r="CQ23" s="674"/>
      <c r="CR23" s="672" t="s">
        <v>283</v>
      </c>
      <c r="CS23" s="673"/>
      <c r="CT23" s="673"/>
      <c r="CU23" s="673"/>
      <c r="CV23" s="673"/>
      <c r="CW23" s="673"/>
      <c r="CX23" s="673"/>
      <c r="CY23" s="674"/>
      <c r="CZ23" s="672" t="s">
        <v>284</v>
      </c>
      <c r="DA23" s="673"/>
      <c r="DB23" s="673"/>
      <c r="DC23" s="674"/>
      <c r="DD23" s="672" t="s">
        <v>285</v>
      </c>
      <c r="DE23" s="673"/>
      <c r="DF23" s="673"/>
      <c r="DG23" s="673"/>
      <c r="DH23" s="673"/>
      <c r="DI23" s="673"/>
      <c r="DJ23" s="673"/>
      <c r="DK23" s="674"/>
      <c r="DL23" s="723" t="s">
        <v>286</v>
      </c>
      <c r="DM23" s="724"/>
      <c r="DN23" s="724"/>
      <c r="DO23" s="724"/>
      <c r="DP23" s="724"/>
      <c r="DQ23" s="724"/>
      <c r="DR23" s="724"/>
      <c r="DS23" s="724"/>
      <c r="DT23" s="724"/>
      <c r="DU23" s="724"/>
      <c r="DV23" s="725"/>
      <c r="DW23" s="672" t="s">
        <v>287</v>
      </c>
      <c r="DX23" s="673"/>
      <c r="DY23" s="673"/>
      <c r="DZ23" s="673"/>
      <c r="EA23" s="673"/>
      <c r="EB23" s="673"/>
      <c r="EC23" s="674"/>
    </row>
    <row r="24" spans="2:133" ht="11.25" customHeight="1" x14ac:dyDescent="0.15">
      <c r="B24" s="687" t="s">
        <v>288</v>
      </c>
      <c r="C24" s="688"/>
      <c r="D24" s="688"/>
      <c r="E24" s="688"/>
      <c r="F24" s="688"/>
      <c r="G24" s="688"/>
      <c r="H24" s="688"/>
      <c r="I24" s="688"/>
      <c r="J24" s="688"/>
      <c r="K24" s="688"/>
      <c r="L24" s="688"/>
      <c r="M24" s="688"/>
      <c r="N24" s="688"/>
      <c r="O24" s="688"/>
      <c r="P24" s="688"/>
      <c r="Q24" s="689"/>
      <c r="R24" s="690">
        <v>181319</v>
      </c>
      <c r="S24" s="691"/>
      <c r="T24" s="691"/>
      <c r="U24" s="691"/>
      <c r="V24" s="691"/>
      <c r="W24" s="691"/>
      <c r="X24" s="691"/>
      <c r="Y24" s="692"/>
      <c r="Z24" s="693">
        <v>6.6</v>
      </c>
      <c r="AA24" s="693"/>
      <c r="AB24" s="693"/>
      <c r="AC24" s="693"/>
      <c r="AD24" s="694" t="s">
        <v>127</v>
      </c>
      <c r="AE24" s="694"/>
      <c r="AF24" s="694"/>
      <c r="AG24" s="694"/>
      <c r="AH24" s="694"/>
      <c r="AI24" s="694"/>
      <c r="AJ24" s="694"/>
      <c r="AK24" s="694"/>
      <c r="AL24" s="695" t="s">
        <v>127</v>
      </c>
      <c r="AM24" s="696"/>
      <c r="AN24" s="696"/>
      <c r="AO24" s="697"/>
      <c r="AP24" s="709" t="s">
        <v>289</v>
      </c>
      <c r="AQ24" s="710"/>
      <c r="AR24" s="710"/>
      <c r="AS24" s="710"/>
      <c r="AT24" s="710"/>
      <c r="AU24" s="710"/>
      <c r="AV24" s="710"/>
      <c r="AW24" s="710"/>
      <c r="AX24" s="710"/>
      <c r="AY24" s="710"/>
      <c r="AZ24" s="710"/>
      <c r="BA24" s="710"/>
      <c r="BB24" s="710"/>
      <c r="BC24" s="710"/>
      <c r="BD24" s="710"/>
      <c r="BE24" s="710"/>
      <c r="BF24" s="711"/>
      <c r="BG24" s="690" t="s">
        <v>127</v>
      </c>
      <c r="BH24" s="691"/>
      <c r="BI24" s="691"/>
      <c r="BJ24" s="691"/>
      <c r="BK24" s="691"/>
      <c r="BL24" s="691"/>
      <c r="BM24" s="691"/>
      <c r="BN24" s="692"/>
      <c r="BO24" s="693" t="s">
        <v>232</v>
      </c>
      <c r="BP24" s="693"/>
      <c r="BQ24" s="693"/>
      <c r="BR24" s="693"/>
      <c r="BS24" s="699" t="s">
        <v>232</v>
      </c>
      <c r="BT24" s="691"/>
      <c r="BU24" s="691"/>
      <c r="BV24" s="691"/>
      <c r="BW24" s="691"/>
      <c r="BX24" s="691"/>
      <c r="BY24" s="691"/>
      <c r="BZ24" s="691"/>
      <c r="CA24" s="691"/>
      <c r="CB24" s="700"/>
      <c r="CD24" s="701" t="s">
        <v>290</v>
      </c>
      <c r="CE24" s="702"/>
      <c r="CF24" s="702"/>
      <c r="CG24" s="702"/>
      <c r="CH24" s="702"/>
      <c r="CI24" s="702"/>
      <c r="CJ24" s="702"/>
      <c r="CK24" s="702"/>
      <c r="CL24" s="702"/>
      <c r="CM24" s="702"/>
      <c r="CN24" s="702"/>
      <c r="CO24" s="702"/>
      <c r="CP24" s="702"/>
      <c r="CQ24" s="703"/>
      <c r="CR24" s="679">
        <v>826338</v>
      </c>
      <c r="CS24" s="680"/>
      <c r="CT24" s="680"/>
      <c r="CU24" s="680"/>
      <c r="CV24" s="680"/>
      <c r="CW24" s="680"/>
      <c r="CX24" s="680"/>
      <c r="CY24" s="681"/>
      <c r="CZ24" s="684">
        <v>30.8</v>
      </c>
      <c r="DA24" s="685"/>
      <c r="DB24" s="685"/>
      <c r="DC24" s="704"/>
      <c r="DD24" s="726">
        <v>715235</v>
      </c>
      <c r="DE24" s="680"/>
      <c r="DF24" s="680"/>
      <c r="DG24" s="680"/>
      <c r="DH24" s="680"/>
      <c r="DI24" s="680"/>
      <c r="DJ24" s="680"/>
      <c r="DK24" s="681"/>
      <c r="DL24" s="726">
        <v>698551</v>
      </c>
      <c r="DM24" s="680"/>
      <c r="DN24" s="680"/>
      <c r="DO24" s="680"/>
      <c r="DP24" s="680"/>
      <c r="DQ24" s="680"/>
      <c r="DR24" s="680"/>
      <c r="DS24" s="680"/>
      <c r="DT24" s="680"/>
      <c r="DU24" s="680"/>
      <c r="DV24" s="681"/>
      <c r="DW24" s="684">
        <v>49.6</v>
      </c>
      <c r="DX24" s="685"/>
      <c r="DY24" s="685"/>
      <c r="DZ24" s="685"/>
      <c r="EA24" s="685"/>
      <c r="EB24" s="685"/>
      <c r="EC24" s="686"/>
    </row>
    <row r="25" spans="2:133" ht="11.25" customHeight="1" x14ac:dyDescent="0.15">
      <c r="B25" s="687" t="s">
        <v>291</v>
      </c>
      <c r="C25" s="688"/>
      <c r="D25" s="688"/>
      <c r="E25" s="688"/>
      <c r="F25" s="688"/>
      <c r="G25" s="688"/>
      <c r="H25" s="688"/>
      <c r="I25" s="688"/>
      <c r="J25" s="688"/>
      <c r="K25" s="688"/>
      <c r="L25" s="688"/>
      <c r="M25" s="688"/>
      <c r="N25" s="688"/>
      <c r="O25" s="688"/>
      <c r="P25" s="688"/>
      <c r="Q25" s="689"/>
      <c r="R25" s="690" t="s">
        <v>127</v>
      </c>
      <c r="S25" s="691"/>
      <c r="T25" s="691"/>
      <c r="U25" s="691"/>
      <c r="V25" s="691"/>
      <c r="W25" s="691"/>
      <c r="X25" s="691"/>
      <c r="Y25" s="692"/>
      <c r="Z25" s="693" t="s">
        <v>232</v>
      </c>
      <c r="AA25" s="693"/>
      <c r="AB25" s="693"/>
      <c r="AC25" s="693"/>
      <c r="AD25" s="694" t="s">
        <v>127</v>
      </c>
      <c r="AE25" s="694"/>
      <c r="AF25" s="694"/>
      <c r="AG25" s="694"/>
      <c r="AH25" s="694"/>
      <c r="AI25" s="694"/>
      <c r="AJ25" s="694"/>
      <c r="AK25" s="694"/>
      <c r="AL25" s="695" t="s">
        <v>232</v>
      </c>
      <c r="AM25" s="696"/>
      <c r="AN25" s="696"/>
      <c r="AO25" s="697"/>
      <c r="AP25" s="709" t="s">
        <v>292</v>
      </c>
      <c r="AQ25" s="710"/>
      <c r="AR25" s="710"/>
      <c r="AS25" s="710"/>
      <c r="AT25" s="710"/>
      <c r="AU25" s="710"/>
      <c r="AV25" s="710"/>
      <c r="AW25" s="710"/>
      <c r="AX25" s="710"/>
      <c r="AY25" s="710"/>
      <c r="AZ25" s="710"/>
      <c r="BA25" s="710"/>
      <c r="BB25" s="710"/>
      <c r="BC25" s="710"/>
      <c r="BD25" s="710"/>
      <c r="BE25" s="710"/>
      <c r="BF25" s="711"/>
      <c r="BG25" s="690" t="s">
        <v>127</v>
      </c>
      <c r="BH25" s="691"/>
      <c r="BI25" s="691"/>
      <c r="BJ25" s="691"/>
      <c r="BK25" s="691"/>
      <c r="BL25" s="691"/>
      <c r="BM25" s="691"/>
      <c r="BN25" s="692"/>
      <c r="BO25" s="693" t="s">
        <v>232</v>
      </c>
      <c r="BP25" s="693"/>
      <c r="BQ25" s="693"/>
      <c r="BR25" s="693"/>
      <c r="BS25" s="699" t="s">
        <v>232</v>
      </c>
      <c r="BT25" s="691"/>
      <c r="BU25" s="691"/>
      <c r="BV25" s="691"/>
      <c r="BW25" s="691"/>
      <c r="BX25" s="691"/>
      <c r="BY25" s="691"/>
      <c r="BZ25" s="691"/>
      <c r="CA25" s="691"/>
      <c r="CB25" s="700"/>
      <c r="CD25" s="705" t="s">
        <v>293</v>
      </c>
      <c r="CE25" s="706"/>
      <c r="CF25" s="706"/>
      <c r="CG25" s="706"/>
      <c r="CH25" s="706"/>
      <c r="CI25" s="706"/>
      <c r="CJ25" s="706"/>
      <c r="CK25" s="706"/>
      <c r="CL25" s="706"/>
      <c r="CM25" s="706"/>
      <c r="CN25" s="706"/>
      <c r="CO25" s="706"/>
      <c r="CP25" s="706"/>
      <c r="CQ25" s="707"/>
      <c r="CR25" s="690">
        <v>333335</v>
      </c>
      <c r="CS25" s="715"/>
      <c r="CT25" s="715"/>
      <c r="CU25" s="715"/>
      <c r="CV25" s="715"/>
      <c r="CW25" s="715"/>
      <c r="CX25" s="715"/>
      <c r="CY25" s="716"/>
      <c r="CZ25" s="695">
        <v>12.4</v>
      </c>
      <c r="DA25" s="727"/>
      <c r="DB25" s="727"/>
      <c r="DC25" s="729"/>
      <c r="DD25" s="699">
        <v>301609</v>
      </c>
      <c r="DE25" s="715"/>
      <c r="DF25" s="715"/>
      <c r="DG25" s="715"/>
      <c r="DH25" s="715"/>
      <c r="DI25" s="715"/>
      <c r="DJ25" s="715"/>
      <c r="DK25" s="716"/>
      <c r="DL25" s="699">
        <v>301609</v>
      </c>
      <c r="DM25" s="715"/>
      <c r="DN25" s="715"/>
      <c r="DO25" s="715"/>
      <c r="DP25" s="715"/>
      <c r="DQ25" s="715"/>
      <c r="DR25" s="715"/>
      <c r="DS25" s="715"/>
      <c r="DT25" s="715"/>
      <c r="DU25" s="715"/>
      <c r="DV25" s="716"/>
      <c r="DW25" s="695">
        <v>21.4</v>
      </c>
      <c r="DX25" s="727"/>
      <c r="DY25" s="727"/>
      <c r="DZ25" s="727"/>
      <c r="EA25" s="727"/>
      <c r="EB25" s="727"/>
      <c r="EC25" s="728"/>
    </row>
    <row r="26" spans="2:133" ht="11.25" customHeight="1" x14ac:dyDescent="0.15">
      <c r="B26" s="687" t="s">
        <v>294</v>
      </c>
      <c r="C26" s="688"/>
      <c r="D26" s="688"/>
      <c r="E26" s="688"/>
      <c r="F26" s="688"/>
      <c r="G26" s="688"/>
      <c r="H26" s="688"/>
      <c r="I26" s="688"/>
      <c r="J26" s="688"/>
      <c r="K26" s="688"/>
      <c r="L26" s="688"/>
      <c r="M26" s="688"/>
      <c r="N26" s="688"/>
      <c r="O26" s="688"/>
      <c r="P26" s="688"/>
      <c r="Q26" s="689"/>
      <c r="R26" s="690">
        <v>1547943</v>
      </c>
      <c r="S26" s="691"/>
      <c r="T26" s="691"/>
      <c r="U26" s="691"/>
      <c r="V26" s="691"/>
      <c r="W26" s="691"/>
      <c r="X26" s="691"/>
      <c r="Y26" s="692"/>
      <c r="Z26" s="693">
        <v>56.1</v>
      </c>
      <c r="AA26" s="693"/>
      <c r="AB26" s="693"/>
      <c r="AC26" s="693"/>
      <c r="AD26" s="694">
        <v>1366624</v>
      </c>
      <c r="AE26" s="694"/>
      <c r="AF26" s="694"/>
      <c r="AG26" s="694"/>
      <c r="AH26" s="694"/>
      <c r="AI26" s="694"/>
      <c r="AJ26" s="694"/>
      <c r="AK26" s="694"/>
      <c r="AL26" s="695">
        <v>99.6</v>
      </c>
      <c r="AM26" s="696"/>
      <c r="AN26" s="696"/>
      <c r="AO26" s="697"/>
      <c r="AP26" s="709" t="s">
        <v>295</v>
      </c>
      <c r="AQ26" s="730"/>
      <c r="AR26" s="730"/>
      <c r="AS26" s="730"/>
      <c r="AT26" s="730"/>
      <c r="AU26" s="730"/>
      <c r="AV26" s="730"/>
      <c r="AW26" s="730"/>
      <c r="AX26" s="730"/>
      <c r="AY26" s="730"/>
      <c r="AZ26" s="730"/>
      <c r="BA26" s="730"/>
      <c r="BB26" s="730"/>
      <c r="BC26" s="730"/>
      <c r="BD26" s="730"/>
      <c r="BE26" s="730"/>
      <c r="BF26" s="711"/>
      <c r="BG26" s="690" t="s">
        <v>127</v>
      </c>
      <c r="BH26" s="691"/>
      <c r="BI26" s="691"/>
      <c r="BJ26" s="691"/>
      <c r="BK26" s="691"/>
      <c r="BL26" s="691"/>
      <c r="BM26" s="691"/>
      <c r="BN26" s="692"/>
      <c r="BO26" s="693" t="s">
        <v>127</v>
      </c>
      <c r="BP26" s="693"/>
      <c r="BQ26" s="693"/>
      <c r="BR26" s="693"/>
      <c r="BS26" s="699" t="s">
        <v>232</v>
      </c>
      <c r="BT26" s="691"/>
      <c r="BU26" s="691"/>
      <c r="BV26" s="691"/>
      <c r="BW26" s="691"/>
      <c r="BX26" s="691"/>
      <c r="BY26" s="691"/>
      <c r="BZ26" s="691"/>
      <c r="CA26" s="691"/>
      <c r="CB26" s="700"/>
      <c r="CD26" s="705" t="s">
        <v>296</v>
      </c>
      <c r="CE26" s="706"/>
      <c r="CF26" s="706"/>
      <c r="CG26" s="706"/>
      <c r="CH26" s="706"/>
      <c r="CI26" s="706"/>
      <c r="CJ26" s="706"/>
      <c r="CK26" s="706"/>
      <c r="CL26" s="706"/>
      <c r="CM26" s="706"/>
      <c r="CN26" s="706"/>
      <c r="CO26" s="706"/>
      <c r="CP26" s="706"/>
      <c r="CQ26" s="707"/>
      <c r="CR26" s="690">
        <v>199010</v>
      </c>
      <c r="CS26" s="691"/>
      <c r="CT26" s="691"/>
      <c r="CU26" s="691"/>
      <c r="CV26" s="691"/>
      <c r="CW26" s="691"/>
      <c r="CX26" s="691"/>
      <c r="CY26" s="692"/>
      <c r="CZ26" s="695">
        <v>7.4</v>
      </c>
      <c r="DA26" s="727"/>
      <c r="DB26" s="727"/>
      <c r="DC26" s="729"/>
      <c r="DD26" s="699">
        <v>168909</v>
      </c>
      <c r="DE26" s="691"/>
      <c r="DF26" s="691"/>
      <c r="DG26" s="691"/>
      <c r="DH26" s="691"/>
      <c r="DI26" s="691"/>
      <c r="DJ26" s="691"/>
      <c r="DK26" s="692"/>
      <c r="DL26" s="699" t="s">
        <v>127</v>
      </c>
      <c r="DM26" s="691"/>
      <c r="DN26" s="691"/>
      <c r="DO26" s="691"/>
      <c r="DP26" s="691"/>
      <c r="DQ26" s="691"/>
      <c r="DR26" s="691"/>
      <c r="DS26" s="691"/>
      <c r="DT26" s="691"/>
      <c r="DU26" s="691"/>
      <c r="DV26" s="692"/>
      <c r="DW26" s="695" t="s">
        <v>232</v>
      </c>
      <c r="DX26" s="727"/>
      <c r="DY26" s="727"/>
      <c r="DZ26" s="727"/>
      <c r="EA26" s="727"/>
      <c r="EB26" s="727"/>
      <c r="EC26" s="728"/>
    </row>
    <row r="27" spans="2:133" ht="11.25" customHeight="1" x14ac:dyDescent="0.15">
      <c r="B27" s="687" t="s">
        <v>297</v>
      </c>
      <c r="C27" s="688"/>
      <c r="D27" s="688"/>
      <c r="E27" s="688"/>
      <c r="F27" s="688"/>
      <c r="G27" s="688"/>
      <c r="H27" s="688"/>
      <c r="I27" s="688"/>
      <c r="J27" s="688"/>
      <c r="K27" s="688"/>
      <c r="L27" s="688"/>
      <c r="M27" s="688"/>
      <c r="N27" s="688"/>
      <c r="O27" s="688"/>
      <c r="P27" s="688"/>
      <c r="Q27" s="689"/>
      <c r="R27" s="690" t="s">
        <v>232</v>
      </c>
      <c r="S27" s="691"/>
      <c r="T27" s="691"/>
      <c r="U27" s="691"/>
      <c r="V27" s="691"/>
      <c r="W27" s="691"/>
      <c r="X27" s="691"/>
      <c r="Y27" s="692"/>
      <c r="Z27" s="693" t="s">
        <v>232</v>
      </c>
      <c r="AA27" s="693"/>
      <c r="AB27" s="693"/>
      <c r="AC27" s="693"/>
      <c r="AD27" s="694" t="s">
        <v>127</v>
      </c>
      <c r="AE27" s="694"/>
      <c r="AF27" s="694"/>
      <c r="AG27" s="694"/>
      <c r="AH27" s="694"/>
      <c r="AI27" s="694"/>
      <c r="AJ27" s="694"/>
      <c r="AK27" s="694"/>
      <c r="AL27" s="695" t="s">
        <v>127</v>
      </c>
      <c r="AM27" s="696"/>
      <c r="AN27" s="696"/>
      <c r="AO27" s="697"/>
      <c r="AP27" s="687" t="s">
        <v>298</v>
      </c>
      <c r="AQ27" s="688"/>
      <c r="AR27" s="688"/>
      <c r="AS27" s="688"/>
      <c r="AT27" s="688"/>
      <c r="AU27" s="688"/>
      <c r="AV27" s="688"/>
      <c r="AW27" s="688"/>
      <c r="AX27" s="688"/>
      <c r="AY27" s="688"/>
      <c r="AZ27" s="688"/>
      <c r="BA27" s="688"/>
      <c r="BB27" s="688"/>
      <c r="BC27" s="688"/>
      <c r="BD27" s="688"/>
      <c r="BE27" s="688"/>
      <c r="BF27" s="689"/>
      <c r="BG27" s="690">
        <v>108043</v>
      </c>
      <c r="BH27" s="691"/>
      <c r="BI27" s="691"/>
      <c r="BJ27" s="691"/>
      <c r="BK27" s="691"/>
      <c r="BL27" s="691"/>
      <c r="BM27" s="691"/>
      <c r="BN27" s="692"/>
      <c r="BO27" s="693">
        <v>100</v>
      </c>
      <c r="BP27" s="693"/>
      <c r="BQ27" s="693"/>
      <c r="BR27" s="693"/>
      <c r="BS27" s="699" t="s">
        <v>232</v>
      </c>
      <c r="BT27" s="691"/>
      <c r="BU27" s="691"/>
      <c r="BV27" s="691"/>
      <c r="BW27" s="691"/>
      <c r="BX27" s="691"/>
      <c r="BY27" s="691"/>
      <c r="BZ27" s="691"/>
      <c r="CA27" s="691"/>
      <c r="CB27" s="700"/>
      <c r="CD27" s="705" t="s">
        <v>299</v>
      </c>
      <c r="CE27" s="706"/>
      <c r="CF27" s="706"/>
      <c r="CG27" s="706"/>
      <c r="CH27" s="706"/>
      <c r="CI27" s="706"/>
      <c r="CJ27" s="706"/>
      <c r="CK27" s="706"/>
      <c r="CL27" s="706"/>
      <c r="CM27" s="706"/>
      <c r="CN27" s="706"/>
      <c r="CO27" s="706"/>
      <c r="CP27" s="706"/>
      <c r="CQ27" s="707"/>
      <c r="CR27" s="690">
        <v>109984</v>
      </c>
      <c r="CS27" s="715"/>
      <c r="CT27" s="715"/>
      <c r="CU27" s="715"/>
      <c r="CV27" s="715"/>
      <c r="CW27" s="715"/>
      <c r="CX27" s="715"/>
      <c r="CY27" s="716"/>
      <c r="CZ27" s="695">
        <v>4.0999999999999996</v>
      </c>
      <c r="DA27" s="727"/>
      <c r="DB27" s="727"/>
      <c r="DC27" s="729"/>
      <c r="DD27" s="699">
        <v>35532</v>
      </c>
      <c r="DE27" s="715"/>
      <c r="DF27" s="715"/>
      <c r="DG27" s="715"/>
      <c r="DH27" s="715"/>
      <c r="DI27" s="715"/>
      <c r="DJ27" s="715"/>
      <c r="DK27" s="716"/>
      <c r="DL27" s="699">
        <v>18848</v>
      </c>
      <c r="DM27" s="715"/>
      <c r="DN27" s="715"/>
      <c r="DO27" s="715"/>
      <c r="DP27" s="715"/>
      <c r="DQ27" s="715"/>
      <c r="DR27" s="715"/>
      <c r="DS27" s="715"/>
      <c r="DT27" s="715"/>
      <c r="DU27" s="715"/>
      <c r="DV27" s="716"/>
      <c r="DW27" s="695">
        <v>1.3</v>
      </c>
      <c r="DX27" s="727"/>
      <c r="DY27" s="727"/>
      <c r="DZ27" s="727"/>
      <c r="EA27" s="727"/>
      <c r="EB27" s="727"/>
      <c r="EC27" s="728"/>
    </row>
    <row r="28" spans="2:133" ht="11.25" customHeight="1" x14ac:dyDescent="0.15">
      <c r="B28" s="687" t="s">
        <v>300</v>
      </c>
      <c r="C28" s="688"/>
      <c r="D28" s="688"/>
      <c r="E28" s="688"/>
      <c r="F28" s="688"/>
      <c r="G28" s="688"/>
      <c r="H28" s="688"/>
      <c r="I28" s="688"/>
      <c r="J28" s="688"/>
      <c r="K28" s="688"/>
      <c r="L28" s="688"/>
      <c r="M28" s="688"/>
      <c r="N28" s="688"/>
      <c r="O28" s="688"/>
      <c r="P28" s="688"/>
      <c r="Q28" s="689"/>
      <c r="R28" s="690">
        <v>859</v>
      </c>
      <c r="S28" s="691"/>
      <c r="T28" s="691"/>
      <c r="U28" s="691"/>
      <c r="V28" s="691"/>
      <c r="W28" s="691"/>
      <c r="X28" s="691"/>
      <c r="Y28" s="692"/>
      <c r="Z28" s="693">
        <v>0</v>
      </c>
      <c r="AA28" s="693"/>
      <c r="AB28" s="693"/>
      <c r="AC28" s="693"/>
      <c r="AD28" s="694" t="s">
        <v>232</v>
      </c>
      <c r="AE28" s="694"/>
      <c r="AF28" s="694"/>
      <c r="AG28" s="694"/>
      <c r="AH28" s="694"/>
      <c r="AI28" s="694"/>
      <c r="AJ28" s="694"/>
      <c r="AK28" s="694"/>
      <c r="AL28" s="695" t="s">
        <v>127</v>
      </c>
      <c r="AM28" s="696"/>
      <c r="AN28" s="696"/>
      <c r="AO28" s="697"/>
      <c r="AP28" s="687"/>
      <c r="AQ28" s="688"/>
      <c r="AR28" s="688"/>
      <c r="AS28" s="688"/>
      <c r="AT28" s="688"/>
      <c r="AU28" s="688"/>
      <c r="AV28" s="688"/>
      <c r="AW28" s="688"/>
      <c r="AX28" s="688"/>
      <c r="AY28" s="688"/>
      <c r="AZ28" s="688"/>
      <c r="BA28" s="688"/>
      <c r="BB28" s="688"/>
      <c r="BC28" s="688"/>
      <c r="BD28" s="688"/>
      <c r="BE28" s="688"/>
      <c r="BF28" s="689"/>
      <c r="BG28" s="690"/>
      <c r="BH28" s="691"/>
      <c r="BI28" s="691"/>
      <c r="BJ28" s="691"/>
      <c r="BK28" s="691"/>
      <c r="BL28" s="691"/>
      <c r="BM28" s="691"/>
      <c r="BN28" s="692"/>
      <c r="BO28" s="693"/>
      <c r="BP28" s="693"/>
      <c r="BQ28" s="693"/>
      <c r="BR28" s="693"/>
      <c r="BS28" s="699"/>
      <c r="BT28" s="691"/>
      <c r="BU28" s="691"/>
      <c r="BV28" s="691"/>
      <c r="BW28" s="691"/>
      <c r="BX28" s="691"/>
      <c r="BY28" s="691"/>
      <c r="BZ28" s="691"/>
      <c r="CA28" s="691"/>
      <c r="CB28" s="700"/>
      <c r="CD28" s="705" t="s">
        <v>301</v>
      </c>
      <c r="CE28" s="706"/>
      <c r="CF28" s="706"/>
      <c r="CG28" s="706"/>
      <c r="CH28" s="706"/>
      <c r="CI28" s="706"/>
      <c r="CJ28" s="706"/>
      <c r="CK28" s="706"/>
      <c r="CL28" s="706"/>
      <c r="CM28" s="706"/>
      <c r="CN28" s="706"/>
      <c r="CO28" s="706"/>
      <c r="CP28" s="706"/>
      <c r="CQ28" s="707"/>
      <c r="CR28" s="690">
        <v>383019</v>
      </c>
      <c r="CS28" s="691"/>
      <c r="CT28" s="691"/>
      <c r="CU28" s="691"/>
      <c r="CV28" s="691"/>
      <c r="CW28" s="691"/>
      <c r="CX28" s="691"/>
      <c r="CY28" s="692"/>
      <c r="CZ28" s="695">
        <v>14.3</v>
      </c>
      <c r="DA28" s="727"/>
      <c r="DB28" s="727"/>
      <c r="DC28" s="729"/>
      <c r="DD28" s="699">
        <v>378094</v>
      </c>
      <c r="DE28" s="691"/>
      <c r="DF28" s="691"/>
      <c r="DG28" s="691"/>
      <c r="DH28" s="691"/>
      <c r="DI28" s="691"/>
      <c r="DJ28" s="691"/>
      <c r="DK28" s="692"/>
      <c r="DL28" s="699">
        <v>378094</v>
      </c>
      <c r="DM28" s="691"/>
      <c r="DN28" s="691"/>
      <c r="DO28" s="691"/>
      <c r="DP28" s="691"/>
      <c r="DQ28" s="691"/>
      <c r="DR28" s="691"/>
      <c r="DS28" s="691"/>
      <c r="DT28" s="691"/>
      <c r="DU28" s="691"/>
      <c r="DV28" s="692"/>
      <c r="DW28" s="695">
        <v>26.9</v>
      </c>
      <c r="DX28" s="727"/>
      <c r="DY28" s="727"/>
      <c r="DZ28" s="727"/>
      <c r="EA28" s="727"/>
      <c r="EB28" s="727"/>
      <c r="EC28" s="728"/>
    </row>
    <row r="29" spans="2:133" ht="11.25" customHeight="1" x14ac:dyDescent="0.15">
      <c r="B29" s="687" t="s">
        <v>302</v>
      </c>
      <c r="C29" s="688"/>
      <c r="D29" s="688"/>
      <c r="E29" s="688"/>
      <c r="F29" s="688"/>
      <c r="G29" s="688"/>
      <c r="H29" s="688"/>
      <c r="I29" s="688"/>
      <c r="J29" s="688"/>
      <c r="K29" s="688"/>
      <c r="L29" s="688"/>
      <c r="M29" s="688"/>
      <c r="N29" s="688"/>
      <c r="O29" s="688"/>
      <c r="P29" s="688"/>
      <c r="Q29" s="689"/>
      <c r="R29" s="690">
        <v>23137</v>
      </c>
      <c r="S29" s="691"/>
      <c r="T29" s="691"/>
      <c r="U29" s="691"/>
      <c r="V29" s="691"/>
      <c r="W29" s="691"/>
      <c r="X29" s="691"/>
      <c r="Y29" s="692"/>
      <c r="Z29" s="693">
        <v>0.8</v>
      </c>
      <c r="AA29" s="693"/>
      <c r="AB29" s="693"/>
      <c r="AC29" s="693"/>
      <c r="AD29" s="694">
        <v>261</v>
      </c>
      <c r="AE29" s="694"/>
      <c r="AF29" s="694"/>
      <c r="AG29" s="694"/>
      <c r="AH29" s="694"/>
      <c r="AI29" s="694"/>
      <c r="AJ29" s="694"/>
      <c r="AK29" s="694"/>
      <c r="AL29" s="695">
        <v>0</v>
      </c>
      <c r="AM29" s="696"/>
      <c r="AN29" s="696"/>
      <c r="AO29" s="697"/>
      <c r="AP29" s="731"/>
      <c r="AQ29" s="732"/>
      <c r="AR29" s="732"/>
      <c r="AS29" s="732"/>
      <c r="AT29" s="732"/>
      <c r="AU29" s="732"/>
      <c r="AV29" s="732"/>
      <c r="AW29" s="732"/>
      <c r="AX29" s="732"/>
      <c r="AY29" s="732"/>
      <c r="AZ29" s="732"/>
      <c r="BA29" s="732"/>
      <c r="BB29" s="732"/>
      <c r="BC29" s="732"/>
      <c r="BD29" s="732"/>
      <c r="BE29" s="732"/>
      <c r="BF29" s="733"/>
      <c r="BG29" s="690"/>
      <c r="BH29" s="691"/>
      <c r="BI29" s="691"/>
      <c r="BJ29" s="691"/>
      <c r="BK29" s="691"/>
      <c r="BL29" s="691"/>
      <c r="BM29" s="691"/>
      <c r="BN29" s="692"/>
      <c r="BO29" s="693"/>
      <c r="BP29" s="693"/>
      <c r="BQ29" s="693"/>
      <c r="BR29" s="693"/>
      <c r="BS29" s="694"/>
      <c r="BT29" s="694"/>
      <c r="BU29" s="694"/>
      <c r="BV29" s="694"/>
      <c r="BW29" s="694"/>
      <c r="BX29" s="694"/>
      <c r="BY29" s="694"/>
      <c r="BZ29" s="694"/>
      <c r="CA29" s="694"/>
      <c r="CB29" s="698"/>
      <c r="CD29" s="736" t="s">
        <v>303</v>
      </c>
      <c r="CE29" s="737"/>
      <c r="CF29" s="705" t="s">
        <v>304</v>
      </c>
      <c r="CG29" s="706"/>
      <c r="CH29" s="706"/>
      <c r="CI29" s="706"/>
      <c r="CJ29" s="706"/>
      <c r="CK29" s="706"/>
      <c r="CL29" s="706"/>
      <c r="CM29" s="706"/>
      <c r="CN29" s="706"/>
      <c r="CO29" s="706"/>
      <c r="CP29" s="706"/>
      <c r="CQ29" s="707"/>
      <c r="CR29" s="690">
        <v>382728</v>
      </c>
      <c r="CS29" s="715"/>
      <c r="CT29" s="715"/>
      <c r="CU29" s="715"/>
      <c r="CV29" s="715"/>
      <c r="CW29" s="715"/>
      <c r="CX29" s="715"/>
      <c r="CY29" s="716"/>
      <c r="CZ29" s="695">
        <v>14.3</v>
      </c>
      <c r="DA29" s="727"/>
      <c r="DB29" s="727"/>
      <c r="DC29" s="729"/>
      <c r="DD29" s="699">
        <v>377803</v>
      </c>
      <c r="DE29" s="715"/>
      <c r="DF29" s="715"/>
      <c r="DG29" s="715"/>
      <c r="DH29" s="715"/>
      <c r="DI29" s="715"/>
      <c r="DJ29" s="715"/>
      <c r="DK29" s="716"/>
      <c r="DL29" s="699">
        <v>377803</v>
      </c>
      <c r="DM29" s="715"/>
      <c r="DN29" s="715"/>
      <c r="DO29" s="715"/>
      <c r="DP29" s="715"/>
      <c r="DQ29" s="715"/>
      <c r="DR29" s="715"/>
      <c r="DS29" s="715"/>
      <c r="DT29" s="715"/>
      <c r="DU29" s="715"/>
      <c r="DV29" s="716"/>
      <c r="DW29" s="695">
        <v>26.8</v>
      </c>
      <c r="DX29" s="727"/>
      <c r="DY29" s="727"/>
      <c r="DZ29" s="727"/>
      <c r="EA29" s="727"/>
      <c r="EB29" s="727"/>
      <c r="EC29" s="728"/>
    </row>
    <row r="30" spans="2:133" ht="11.25" customHeight="1" x14ac:dyDescent="0.15">
      <c r="B30" s="687" t="s">
        <v>305</v>
      </c>
      <c r="C30" s="688"/>
      <c r="D30" s="688"/>
      <c r="E30" s="688"/>
      <c r="F30" s="688"/>
      <c r="G30" s="688"/>
      <c r="H30" s="688"/>
      <c r="I30" s="688"/>
      <c r="J30" s="688"/>
      <c r="K30" s="688"/>
      <c r="L30" s="688"/>
      <c r="M30" s="688"/>
      <c r="N30" s="688"/>
      <c r="O30" s="688"/>
      <c r="P30" s="688"/>
      <c r="Q30" s="689"/>
      <c r="R30" s="690">
        <v>5814</v>
      </c>
      <c r="S30" s="691"/>
      <c r="T30" s="691"/>
      <c r="U30" s="691"/>
      <c r="V30" s="691"/>
      <c r="W30" s="691"/>
      <c r="X30" s="691"/>
      <c r="Y30" s="692"/>
      <c r="Z30" s="693">
        <v>0.2</v>
      </c>
      <c r="AA30" s="693"/>
      <c r="AB30" s="693"/>
      <c r="AC30" s="693"/>
      <c r="AD30" s="694" t="s">
        <v>127</v>
      </c>
      <c r="AE30" s="694"/>
      <c r="AF30" s="694"/>
      <c r="AG30" s="694"/>
      <c r="AH30" s="694"/>
      <c r="AI30" s="694"/>
      <c r="AJ30" s="694"/>
      <c r="AK30" s="694"/>
      <c r="AL30" s="695" t="s">
        <v>127</v>
      </c>
      <c r="AM30" s="696"/>
      <c r="AN30" s="696"/>
      <c r="AO30" s="697"/>
      <c r="AP30" s="669" t="s">
        <v>221</v>
      </c>
      <c r="AQ30" s="670"/>
      <c r="AR30" s="670"/>
      <c r="AS30" s="670"/>
      <c r="AT30" s="670"/>
      <c r="AU30" s="670"/>
      <c r="AV30" s="670"/>
      <c r="AW30" s="670"/>
      <c r="AX30" s="670"/>
      <c r="AY30" s="670"/>
      <c r="AZ30" s="670"/>
      <c r="BA30" s="670"/>
      <c r="BB30" s="670"/>
      <c r="BC30" s="670"/>
      <c r="BD30" s="670"/>
      <c r="BE30" s="670"/>
      <c r="BF30" s="671"/>
      <c r="BG30" s="669" t="s">
        <v>306</v>
      </c>
      <c r="BH30" s="734"/>
      <c r="BI30" s="734"/>
      <c r="BJ30" s="734"/>
      <c r="BK30" s="734"/>
      <c r="BL30" s="734"/>
      <c r="BM30" s="734"/>
      <c r="BN30" s="734"/>
      <c r="BO30" s="734"/>
      <c r="BP30" s="734"/>
      <c r="BQ30" s="735"/>
      <c r="BR30" s="669" t="s">
        <v>307</v>
      </c>
      <c r="BS30" s="734"/>
      <c r="BT30" s="734"/>
      <c r="BU30" s="734"/>
      <c r="BV30" s="734"/>
      <c r="BW30" s="734"/>
      <c r="BX30" s="734"/>
      <c r="BY30" s="734"/>
      <c r="BZ30" s="734"/>
      <c r="CA30" s="734"/>
      <c r="CB30" s="735"/>
      <c r="CD30" s="738"/>
      <c r="CE30" s="739"/>
      <c r="CF30" s="705" t="s">
        <v>308</v>
      </c>
      <c r="CG30" s="706"/>
      <c r="CH30" s="706"/>
      <c r="CI30" s="706"/>
      <c r="CJ30" s="706"/>
      <c r="CK30" s="706"/>
      <c r="CL30" s="706"/>
      <c r="CM30" s="706"/>
      <c r="CN30" s="706"/>
      <c r="CO30" s="706"/>
      <c r="CP30" s="706"/>
      <c r="CQ30" s="707"/>
      <c r="CR30" s="690">
        <v>367397</v>
      </c>
      <c r="CS30" s="691"/>
      <c r="CT30" s="691"/>
      <c r="CU30" s="691"/>
      <c r="CV30" s="691"/>
      <c r="CW30" s="691"/>
      <c r="CX30" s="691"/>
      <c r="CY30" s="692"/>
      <c r="CZ30" s="695">
        <v>13.7</v>
      </c>
      <c r="DA30" s="727"/>
      <c r="DB30" s="727"/>
      <c r="DC30" s="729"/>
      <c r="DD30" s="699">
        <v>362472</v>
      </c>
      <c r="DE30" s="691"/>
      <c r="DF30" s="691"/>
      <c r="DG30" s="691"/>
      <c r="DH30" s="691"/>
      <c r="DI30" s="691"/>
      <c r="DJ30" s="691"/>
      <c r="DK30" s="692"/>
      <c r="DL30" s="699">
        <v>362472</v>
      </c>
      <c r="DM30" s="691"/>
      <c r="DN30" s="691"/>
      <c r="DO30" s="691"/>
      <c r="DP30" s="691"/>
      <c r="DQ30" s="691"/>
      <c r="DR30" s="691"/>
      <c r="DS30" s="691"/>
      <c r="DT30" s="691"/>
      <c r="DU30" s="691"/>
      <c r="DV30" s="692"/>
      <c r="DW30" s="695">
        <v>25.7</v>
      </c>
      <c r="DX30" s="727"/>
      <c r="DY30" s="727"/>
      <c r="DZ30" s="727"/>
      <c r="EA30" s="727"/>
      <c r="EB30" s="727"/>
      <c r="EC30" s="728"/>
    </row>
    <row r="31" spans="2:133" ht="11.25" customHeight="1" x14ac:dyDescent="0.15">
      <c r="B31" s="687" t="s">
        <v>309</v>
      </c>
      <c r="C31" s="688"/>
      <c r="D31" s="688"/>
      <c r="E31" s="688"/>
      <c r="F31" s="688"/>
      <c r="G31" s="688"/>
      <c r="H31" s="688"/>
      <c r="I31" s="688"/>
      <c r="J31" s="688"/>
      <c r="K31" s="688"/>
      <c r="L31" s="688"/>
      <c r="M31" s="688"/>
      <c r="N31" s="688"/>
      <c r="O31" s="688"/>
      <c r="P31" s="688"/>
      <c r="Q31" s="689"/>
      <c r="R31" s="690">
        <v>91833</v>
      </c>
      <c r="S31" s="691"/>
      <c r="T31" s="691"/>
      <c r="U31" s="691"/>
      <c r="V31" s="691"/>
      <c r="W31" s="691"/>
      <c r="X31" s="691"/>
      <c r="Y31" s="692"/>
      <c r="Z31" s="693">
        <v>3.3</v>
      </c>
      <c r="AA31" s="693"/>
      <c r="AB31" s="693"/>
      <c r="AC31" s="693"/>
      <c r="AD31" s="694" t="s">
        <v>127</v>
      </c>
      <c r="AE31" s="694"/>
      <c r="AF31" s="694"/>
      <c r="AG31" s="694"/>
      <c r="AH31" s="694"/>
      <c r="AI31" s="694"/>
      <c r="AJ31" s="694"/>
      <c r="AK31" s="694"/>
      <c r="AL31" s="695" t="s">
        <v>232</v>
      </c>
      <c r="AM31" s="696"/>
      <c r="AN31" s="696"/>
      <c r="AO31" s="697"/>
      <c r="AP31" s="747" t="s">
        <v>310</v>
      </c>
      <c r="AQ31" s="748"/>
      <c r="AR31" s="748"/>
      <c r="AS31" s="748"/>
      <c r="AT31" s="753" t="s">
        <v>311</v>
      </c>
      <c r="AU31" s="231"/>
      <c r="AV31" s="231"/>
      <c r="AW31" s="231"/>
      <c r="AX31" s="676" t="s">
        <v>185</v>
      </c>
      <c r="AY31" s="677"/>
      <c r="AZ31" s="677"/>
      <c r="BA31" s="677"/>
      <c r="BB31" s="677"/>
      <c r="BC31" s="677"/>
      <c r="BD31" s="677"/>
      <c r="BE31" s="677"/>
      <c r="BF31" s="678"/>
      <c r="BG31" s="746">
        <v>96.9</v>
      </c>
      <c r="BH31" s="742"/>
      <c r="BI31" s="742"/>
      <c r="BJ31" s="742"/>
      <c r="BK31" s="742"/>
      <c r="BL31" s="742"/>
      <c r="BM31" s="685">
        <v>92.8</v>
      </c>
      <c r="BN31" s="742"/>
      <c r="BO31" s="742"/>
      <c r="BP31" s="742"/>
      <c r="BQ31" s="743"/>
      <c r="BR31" s="746">
        <v>99.2</v>
      </c>
      <c r="BS31" s="742"/>
      <c r="BT31" s="742"/>
      <c r="BU31" s="742"/>
      <c r="BV31" s="742"/>
      <c r="BW31" s="742"/>
      <c r="BX31" s="685">
        <v>94.2</v>
      </c>
      <c r="BY31" s="742"/>
      <c r="BZ31" s="742"/>
      <c r="CA31" s="742"/>
      <c r="CB31" s="743"/>
      <c r="CD31" s="738"/>
      <c r="CE31" s="739"/>
      <c r="CF31" s="705" t="s">
        <v>312</v>
      </c>
      <c r="CG31" s="706"/>
      <c r="CH31" s="706"/>
      <c r="CI31" s="706"/>
      <c r="CJ31" s="706"/>
      <c r="CK31" s="706"/>
      <c r="CL31" s="706"/>
      <c r="CM31" s="706"/>
      <c r="CN31" s="706"/>
      <c r="CO31" s="706"/>
      <c r="CP31" s="706"/>
      <c r="CQ31" s="707"/>
      <c r="CR31" s="690">
        <v>15331</v>
      </c>
      <c r="CS31" s="715"/>
      <c r="CT31" s="715"/>
      <c r="CU31" s="715"/>
      <c r="CV31" s="715"/>
      <c r="CW31" s="715"/>
      <c r="CX31" s="715"/>
      <c r="CY31" s="716"/>
      <c r="CZ31" s="695">
        <v>0.6</v>
      </c>
      <c r="DA31" s="727"/>
      <c r="DB31" s="727"/>
      <c r="DC31" s="729"/>
      <c r="DD31" s="699">
        <v>15331</v>
      </c>
      <c r="DE31" s="715"/>
      <c r="DF31" s="715"/>
      <c r="DG31" s="715"/>
      <c r="DH31" s="715"/>
      <c r="DI31" s="715"/>
      <c r="DJ31" s="715"/>
      <c r="DK31" s="716"/>
      <c r="DL31" s="699">
        <v>15331</v>
      </c>
      <c r="DM31" s="715"/>
      <c r="DN31" s="715"/>
      <c r="DO31" s="715"/>
      <c r="DP31" s="715"/>
      <c r="DQ31" s="715"/>
      <c r="DR31" s="715"/>
      <c r="DS31" s="715"/>
      <c r="DT31" s="715"/>
      <c r="DU31" s="715"/>
      <c r="DV31" s="716"/>
      <c r="DW31" s="695">
        <v>1.1000000000000001</v>
      </c>
      <c r="DX31" s="727"/>
      <c r="DY31" s="727"/>
      <c r="DZ31" s="727"/>
      <c r="EA31" s="727"/>
      <c r="EB31" s="727"/>
      <c r="EC31" s="728"/>
    </row>
    <row r="32" spans="2:133" ht="11.25" customHeight="1" x14ac:dyDescent="0.15">
      <c r="B32" s="757" t="s">
        <v>313</v>
      </c>
      <c r="C32" s="758"/>
      <c r="D32" s="758"/>
      <c r="E32" s="758"/>
      <c r="F32" s="758"/>
      <c r="G32" s="758"/>
      <c r="H32" s="758"/>
      <c r="I32" s="758"/>
      <c r="J32" s="758"/>
      <c r="K32" s="758"/>
      <c r="L32" s="758"/>
      <c r="M32" s="758"/>
      <c r="N32" s="758"/>
      <c r="O32" s="758"/>
      <c r="P32" s="758"/>
      <c r="Q32" s="759"/>
      <c r="R32" s="690" t="s">
        <v>127</v>
      </c>
      <c r="S32" s="691"/>
      <c r="T32" s="691"/>
      <c r="U32" s="691"/>
      <c r="V32" s="691"/>
      <c r="W32" s="691"/>
      <c r="X32" s="691"/>
      <c r="Y32" s="692"/>
      <c r="Z32" s="693" t="s">
        <v>127</v>
      </c>
      <c r="AA32" s="693"/>
      <c r="AB32" s="693"/>
      <c r="AC32" s="693"/>
      <c r="AD32" s="694" t="s">
        <v>232</v>
      </c>
      <c r="AE32" s="694"/>
      <c r="AF32" s="694"/>
      <c r="AG32" s="694"/>
      <c r="AH32" s="694"/>
      <c r="AI32" s="694"/>
      <c r="AJ32" s="694"/>
      <c r="AK32" s="694"/>
      <c r="AL32" s="695" t="s">
        <v>127</v>
      </c>
      <c r="AM32" s="696"/>
      <c r="AN32" s="696"/>
      <c r="AO32" s="697"/>
      <c r="AP32" s="749"/>
      <c r="AQ32" s="750"/>
      <c r="AR32" s="750"/>
      <c r="AS32" s="750"/>
      <c r="AT32" s="754"/>
      <c r="AU32" s="230" t="s">
        <v>314</v>
      </c>
      <c r="AV32" s="230"/>
      <c r="AW32" s="230"/>
      <c r="AX32" s="687" t="s">
        <v>315</v>
      </c>
      <c r="AY32" s="688"/>
      <c r="AZ32" s="688"/>
      <c r="BA32" s="688"/>
      <c r="BB32" s="688"/>
      <c r="BC32" s="688"/>
      <c r="BD32" s="688"/>
      <c r="BE32" s="688"/>
      <c r="BF32" s="689"/>
      <c r="BG32" s="756">
        <v>100</v>
      </c>
      <c r="BH32" s="715"/>
      <c r="BI32" s="715"/>
      <c r="BJ32" s="715"/>
      <c r="BK32" s="715"/>
      <c r="BL32" s="715"/>
      <c r="BM32" s="696">
        <v>98.4</v>
      </c>
      <c r="BN32" s="744"/>
      <c r="BO32" s="744"/>
      <c r="BP32" s="744"/>
      <c r="BQ32" s="745"/>
      <c r="BR32" s="756">
        <v>100</v>
      </c>
      <c r="BS32" s="715"/>
      <c r="BT32" s="715"/>
      <c r="BU32" s="715"/>
      <c r="BV32" s="715"/>
      <c r="BW32" s="715"/>
      <c r="BX32" s="696">
        <v>97.8</v>
      </c>
      <c r="BY32" s="744"/>
      <c r="BZ32" s="744"/>
      <c r="CA32" s="744"/>
      <c r="CB32" s="745"/>
      <c r="CD32" s="740"/>
      <c r="CE32" s="741"/>
      <c r="CF32" s="705" t="s">
        <v>316</v>
      </c>
      <c r="CG32" s="706"/>
      <c r="CH32" s="706"/>
      <c r="CI32" s="706"/>
      <c r="CJ32" s="706"/>
      <c r="CK32" s="706"/>
      <c r="CL32" s="706"/>
      <c r="CM32" s="706"/>
      <c r="CN32" s="706"/>
      <c r="CO32" s="706"/>
      <c r="CP32" s="706"/>
      <c r="CQ32" s="707"/>
      <c r="CR32" s="690">
        <v>291</v>
      </c>
      <c r="CS32" s="691"/>
      <c r="CT32" s="691"/>
      <c r="CU32" s="691"/>
      <c r="CV32" s="691"/>
      <c r="CW32" s="691"/>
      <c r="CX32" s="691"/>
      <c r="CY32" s="692"/>
      <c r="CZ32" s="695">
        <v>0</v>
      </c>
      <c r="DA32" s="727"/>
      <c r="DB32" s="727"/>
      <c r="DC32" s="729"/>
      <c r="DD32" s="699">
        <v>291</v>
      </c>
      <c r="DE32" s="691"/>
      <c r="DF32" s="691"/>
      <c r="DG32" s="691"/>
      <c r="DH32" s="691"/>
      <c r="DI32" s="691"/>
      <c r="DJ32" s="691"/>
      <c r="DK32" s="692"/>
      <c r="DL32" s="699">
        <v>291</v>
      </c>
      <c r="DM32" s="691"/>
      <c r="DN32" s="691"/>
      <c r="DO32" s="691"/>
      <c r="DP32" s="691"/>
      <c r="DQ32" s="691"/>
      <c r="DR32" s="691"/>
      <c r="DS32" s="691"/>
      <c r="DT32" s="691"/>
      <c r="DU32" s="691"/>
      <c r="DV32" s="692"/>
      <c r="DW32" s="695">
        <v>0</v>
      </c>
      <c r="DX32" s="727"/>
      <c r="DY32" s="727"/>
      <c r="DZ32" s="727"/>
      <c r="EA32" s="727"/>
      <c r="EB32" s="727"/>
      <c r="EC32" s="728"/>
    </row>
    <row r="33" spans="2:133" ht="11.25" customHeight="1" x14ac:dyDescent="0.15">
      <c r="B33" s="687" t="s">
        <v>317</v>
      </c>
      <c r="C33" s="688"/>
      <c r="D33" s="688"/>
      <c r="E33" s="688"/>
      <c r="F33" s="688"/>
      <c r="G33" s="688"/>
      <c r="H33" s="688"/>
      <c r="I33" s="688"/>
      <c r="J33" s="688"/>
      <c r="K33" s="688"/>
      <c r="L33" s="688"/>
      <c r="M33" s="688"/>
      <c r="N33" s="688"/>
      <c r="O33" s="688"/>
      <c r="P33" s="688"/>
      <c r="Q33" s="689"/>
      <c r="R33" s="690">
        <v>262889</v>
      </c>
      <c r="S33" s="691"/>
      <c r="T33" s="691"/>
      <c r="U33" s="691"/>
      <c r="V33" s="691"/>
      <c r="W33" s="691"/>
      <c r="X33" s="691"/>
      <c r="Y33" s="692"/>
      <c r="Z33" s="693">
        <v>9.5</v>
      </c>
      <c r="AA33" s="693"/>
      <c r="AB33" s="693"/>
      <c r="AC33" s="693"/>
      <c r="AD33" s="694" t="s">
        <v>232</v>
      </c>
      <c r="AE33" s="694"/>
      <c r="AF33" s="694"/>
      <c r="AG33" s="694"/>
      <c r="AH33" s="694"/>
      <c r="AI33" s="694"/>
      <c r="AJ33" s="694"/>
      <c r="AK33" s="694"/>
      <c r="AL33" s="695" t="s">
        <v>127</v>
      </c>
      <c r="AM33" s="696"/>
      <c r="AN33" s="696"/>
      <c r="AO33" s="697"/>
      <c r="AP33" s="751"/>
      <c r="AQ33" s="752"/>
      <c r="AR33" s="752"/>
      <c r="AS33" s="752"/>
      <c r="AT33" s="755"/>
      <c r="AU33" s="232"/>
      <c r="AV33" s="232"/>
      <c r="AW33" s="232"/>
      <c r="AX33" s="731" t="s">
        <v>318</v>
      </c>
      <c r="AY33" s="732"/>
      <c r="AZ33" s="732"/>
      <c r="BA33" s="732"/>
      <c r="BB33" s="732"/>
      <c r="BC33" s="732"/>
      <c r="BD33" s="732"/>
      <c r="BE33" s="732"/>
      <c r="BF33" s="733"/>
      <c r="BG33" s="760">
        <v>93.1</v>
      </c>
      <c r="BH33" s="761"/>
      <c r="BI33" s="761"/>
      <c r="BJ33" s="761"/>
      <c r="BK33" s="761"/>
      <c r="BL33" s="761"/>
      <c r="BM33" s="762">
        <v>85.6</v>
      </c>
      <c r="BN33" s="761"/>
      <c r="BO33" s="761"/>
      <c r="BP33" s="761"/>
      <c r="BQ33" s="763"/>
      <c r="BR33" s="760">
        <v>97.9</v>
      </c>
      <c r="BS33" s="761"/>
      <c r="BT33" s="761"/>
      <c r="BU33" s="761"/>
      <c r="BV33" s="761"/>
      <c r="BW33" s="761"/>
      <c r="BX33" s="762">
        <v>89.1</v>
      </c>
      <c r="BY33" s="761"/>
      <c r="BZ33" s="761"/>
      <c r="CA33" s="761"/>
      <c r="CB33" s="763"/>
      <c r="CD33" s="705" t="s">
        <v>319</v>
      </c>
      <c r="CE33" s="706"/>
      <c r="CF33" s="706"/>
      <c r="CG33" s="706"/>
      <c r="CH33" s="706"/>
      <c r="CI33" s="706"/>
      <c r="CJ33" s="706"/>
      <c r="CK33" s="706"/>
      <c r="CL33" s="706"/>
      <c r="CM33" s="706"/>
      <c r="CN33" s="706"/>
      <c r="CO33" s="706"/>
      <c r="CP33" s="706"/>
      <c r="CQ33" s="707"/>
      <c r="CR33" s="690">
        <v>1473660</v>
      </c>
      <c r="CS33" s="715"/>
      <c r="CT33" s="715"/>
      <c r="CU33" s="715"/>
      <c r="CV33" s="715"/>
      <c r="CW33" s="715"/>
      <c r="CX33" s="715"/>
      <c r="CY33" s="716"/>
      <c r="CZ33" s="695">
        <v>54.9</v>
      </c>
      <c r="DA33" s="727"/>
      <c r="DB33" s="727"/>
      <c r="DC33" s="729"/>
      <c r="DD33" s="699">
        <v>1050367</v>
      </c>
      <c r="DE33" s="715"/>
      <c r="DF33" s="715"/>
      <c r="DG33" s="715"/>
      <c r="DH33" s="715"/>
      <c r="DI33" s="715"/>
      <c r="DJ33" s="715"/>
      <c r="DK33" s="716"/>
      <c r="DL33" s="699">
        <v>578169</v>
      </c>
      <c r="DM33" s="715"/>
      <c r="DN33" s="715"/>
      <c r="DO33" s="715"/>
      <c r="DP33" s="715"/>
      <c r="DQ33" s="715"/>
      <c r="DR33" s="715"/>
      <c r="DS33" s="715"/>
      <c r="DT33" s="715"/>
      <c r="DU33" s="715"/>
      <c r="DV33" s="716"/>
      <c r="DW33" s="695">
        <v>41.1</v>
      </c>
      <c r="DX33" s="727"/>
      <c r="DY33" s="727"/>
      <c r="DZ33" s="727"/>
      <c r="EA33" s="727"/>
      <c r="EB33" s="727"/>
      <c r="EC33" s="728"/>
    </row>
    <row r="34" spans="2:133" ht="11.25" customHeight="1" x14ac:dyDescent="0.15">
      <c r="B34" s="687" t="s">
        <v>320</v>
      </c>
      <c r="C34" s="688"/>
      <c r="D34" s="688"/>
      <c r="E34" s="688"/>
      <c r="F34" s="688"/>
      <c r="G34" s="688"/>
      <c r="H34" s="688"/>
      <c r="I34" s="688"/>
      <c r="J34" s="688"/>
      <c r="K34" s="688"/>
      <c r="L34" s="688"/>
      <c r="M34" s="688"/>
      <c r="N34" s="688"/>
      <c r="O34" s="688"/>
      <c r="P34" s="688"/>
      <c r="Q34" s="689"/>
      <c r="R34" s="690">
        <v>10400</v>
      </c>
      <c r="S34" s="691"/>
      <c r="T34" s="691"/>
      <c r="U34" s="691"/>
      <c r="V34" s="691"/>
      <c r="W34" s="691"/>
      <c r="X34" s="691"/>
      <c r="Y34" s="692"/>
      <c r="Z34" s="693">
        <v>0.4</v>
      </c>
      <c r="AA34" s="693"/>
      <c r="AB34" s="693"/>
      <c r="AC34" s="693"/>
      <c r="AD34" s="694">
        <v>5073</v>
      </c>
      <c r="AE34" s="694"/>
      <c r="AF34" s="694"/>
      <c r="AG34" s="694"/>
      <c r="AH34" s="694"/>
      <c r="AI34" s="694"/>
      <c r="AJ34" s="694"/>
      <c r="AK34" s="694"/>
      <c r="AL34" s="695">
        <v>0.4</v>
      </c>
      <c r="AM34" s="696"/>
      <c r="AN34" s="696"/>
      <c r="AO34" s="69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5" t="s">
        <v>321</v>
      </c>
      <c r="CE34" s="706"/>
      <c r="CF34" s="706"/>
      <c r="CG34" s="706"/>
      <c r="CH34" s="706"/>
      <c r="CI34" s="706"/>
      <c r="CJ34" s="706"/>
      <c r="CK34" s="706"/>
      <c r="CL34" s="706"/>
      <c r="CM34" s="706"/>
      <c r="CN34" s="706"/>
      <c r="CO34" s="706"/>
      <c r="CP34" s="706"/>
      <c r="CQ34" s="707"/>
      <c r="CR34" s="690">
        <v>405049</v>
      </c>
      <c r="CS34" s="691"/>
      <c r="CT34" s="691"/>
      <c r="CU34" s="691"/>
      <c r="CV34" s="691"/>
      <c r="CW34" s="691"/>
      <c r="CX34" s="691"/>
      <c r="CY34" s="692"/>
      <c r="CZ34" s="695">
        <v>15.1</v>
      </c>
      <c r="DA34" s="727"/>
      <c r="DB34" s="727"/>
      <c r="DC34" s="729"/>
      <c r="DD34" s="699">
        <v>346929</v>
      </c>
      <c r="DE34" s="691"/>
      <c r="DF34" s="691"/>
      <c r="DG34" s="691"/>
      <c r="DH34" s="691"/>
      <c r="DI34" s="691"/>
      <c r="DJ34" s="691"/>
      <c r="DK34" s="692"/>
      <c r="DL34" s="699">
        <v>195515</v>
      </c>
      <c r="DM34" s="691"/>
      <c r="DN34" s="691"/>
      <c r="DO34" s="691"/>
      <c r="DP34" s="691"/>
      <c r="DQ34" s="691"/>
      <c r="DR34" s="691"/>
      <c r="DS34" s="691"/>
      <c r="DT34" s="691"/>
      <c r="DU34" s="691"/>
      <c r="DV34" s="692"/>
      <c r="DW34" s="695">
        <v>13.9</v>
      </c>
      <c r="DX34" s="727"/>
      <c r="DY34" s="727"/>
      <c r="DZ34" s="727"/>
      <c r="EA34" s="727"/>
      <c r="EB34" s="727"/>
      <c r="EC34" s="728"/>
    </row>
    <row r="35" spans="2:133" ht="11.25" customHeight="1" x14ac:dyDescent="0.15">
      <c r="B35" s="687" t="s">
        <v>322</v>
      </c>
      <c r="C35" s="688"/>
      <c r="D35" s="688"/>
      <c r="E35" s="688"/>
      <c r="F35" s="688"/>
      <c r="G35" s="688"/>
      <c r="H35" s="688"/>
      <c r="I35" s="688"/>
      <c r="J35" s="688"/>
      <c r="K35" s="688"/>
      <c r="L35" s="688"/>
      <c r="M35" s="688"/>
      <c r="N35" s="688"/>
      <c r="O35" s="688"/>
      <c r="P35" s="688"/>
      <c r="Q35" s="689"/>
      <c r="R35" s="690">
        <v>9836</v>
      </c>
      <c r="S35" s="691"/>
      <c r="T35" s="691"/>
      <c r="U35" s="691"/>
      <c r="V35" s="691"/>
      <c r="W35" s="691"/>
      <c r="X35" s="691"/>
      <c r="Y35" s="692"/>
      <c r="Z35" s="693">
        <v>0.4</v>
      </c>
      <c r="AA35" s="693"/>
      <c r="AB35" s="693"/>
      <c r="AC35" s="693"/>
      <c r="AD35" s="694" t="s">
        <v>232</v>
      </c>
      <c r="AE35" s="694"/>
      <c r="AF35" s="694"/>
      <c r="AG35" s="694"/>
      <c r="AH35" s="694"/>
      <c r="AI35" s="694"/>
      <c r="AJ35" s="694"/>
      <c r="AK35" s="694"/>
      <c r="AL35" s="695" t="s">
        <v>232</v>
      </c>
      <c r="AM35" s="696"/>
      <c r="AN35" s="696"/>
      <c r="AO35" s="697"/>
      <c r="AP35" s="235"/>
      <c r="AQ35" s="669" t="s">
        <v>323</v>
      </c>
      <c r="AR35" s="670"/>
      <c r="AS35" s="670"/>
      <c r="AT35" s="670"/>
      <c r="AU35" s="670"/>
      <c r="AV35" s="670"/>
      <c r="AW35" s="670"/>
      <c r="AX35" s="670"/>
      <c r="AY35" s="670"/>
      <c r="AZ35" s="670"/>
      <c r="BA35" s="670"/>
      <c r="BB35" s="670"/>
      <c r="BC35" s="670"/>
      <c r="BD35" s="670"/>
      <c r="BE35" s="670"/>
      <c r="BF35" s="671"/>
      <c r="BG35" s="669" t="s">
        <v>324</v>
      </c>
      <c r="BH35" s="670"/>
      <c r="BI35" s="670"/>
      <c r="BJ35" s="670"/>
      <c r="BK35" s="670"/>
      <c r="BL35" s="670"/>
      <c r="BM35" s="670"/>
      <c r="BN35" s="670"/>
      <c r="BO35" s="670"/>
      <c r="BP35" s="670"/>
      <c r="BQ35" s="670"/>
      <c r="BR35" s="670"/>
      <c r="BS35" s="670"/>
      <c r="BT35" s="670"/>
      <c r="BU35" s="670"/>
      <c r="BV35" s="670"/>
      <c r="BW35" s="670"/>
      <c r="BX35" s="670"/>
      <c r="BY35" s="670"/>
      <c r="BZ35" s="670"/>
      <c r="CA35" s="670"/>
      <c r="CB35" s="671"/>
      <c r="CD35" s="705" t="s">
        <v>325</v>
      </c>
      <c r="CE35" s="706"/>
      <c r="CF35" s="706"/>
      <c r="CG35" s="706"/>
      <c r="CH35" s="706"/>
      <c r="CI35" s="706"/>
      <c r="CJ35" s="706"/>
      <c r="CK35" s="706"/>
      <c r="CL35" s="706"/>
      <c r="CM35" s="706"/>
      <c r="CN35" s="706"/>
      <c r="CO35" s="706"/>
      <c r="CP35" s="706"/>
      <c r="CQ35" s="707"/>
      <c r="CR35" s="690">
        <v>19272</v>
      </c>
      <c r="CS35" s="715"/>
      <c r="CT35" s="715"/>
      <c r="CU35" s="715"/>
      <c r="CV35" s="715"/>
      <c r="CW35" s="715"/>
      <c r="CX35" s="715"/>
      <c r="CY35" s="716"/>
      <c r="CZ35" s="695">
        <v>0.7</v>
      </c>
      <c r="DA35" s="727"/>
      <c r="DB35" s="727"/>
      <c r="DC35" s="729"/>
      <c r="DD35" s="699">
        <v>15617</v>
      </c>
      <c r="DE35" s="715"/>
      <c r="DF35" s="715"/>
      <c r="DG35" s="715"/>
      <c r="DH35" s="715"/>
      <c r="DI35" s="715"/>
      <c r="DJ35" s="715"/>
      <c r="DK35" s="716"/>
      <c r="DL35" s="699">
        <v>10910</v>
      </c>
      <c r="DM35" s="715"/>
      <c r="DN35" s="715"/>
      <c r="DO35" s="715"/>
      <c r="DP35" s="715"/>
      <c r="DQ35" s="715"/>
      <c r="DR35" s="715"/>
      <c r="DS35" s="715"/>
      <c r="DT35" s="715"/>
      <c r="DU35" s="715"/>
      <c r="DV35" s="716"/>
      <c r="DW35" s="695">
        <v>0.8</v>
      </c>
      <c r="DX35" s="727"/>
      <c r="DY35" s="727"/>
      <c r="DZ35" s="727"/>
      <c r="EA35" s="727"/>
      <c r="EB35" s="727"/>
      <c r="EC35" s="728"/>
    </row>
    <row r="36" spans="2:133" ht="11.25" customHeight="1" x14ac:dyDescent="0.15">
      <c r="B36" s="687" t="s">
        <v>326</v>
      </c>
      <c r="C36" s="688"/>
      <c r="D36" s="688"/>
      <c r="E36" s="688"/>
      <c r="F36" s="688"/>
      <c r="G36" s="688"/>
      <c r="H36" s="688"/>
      <c r="I36" s="688"/>
      <c r="J36" s="688"/>
      <c r="K36" s="688"/>
      <c r="L36" s="688"/>
      <c r="M36" s="688"/>
      <c r="N36" s="688"/>
      <c r="O36" s="688"/>
      <c r="P36" s="688"/>
      <c r="Q36" s="689"/>
      <c r="R36" s="690">
        <v>443072</v>
      </c>
      <c r="S36" s="691"/>
      <c r="T36" s="691"/>
      <c r="U36" s="691"/>
      <c r="V36" s="691"/>
      <c r="W36" s="691"/>
      <c r="X36" s="691"/>
      <c r="Y36" s="692"/>
      <c r="Z36" s="693">
        <v>16.100000000000001</v>
      </c>
      <c r="AA36" s="693"/>
      <c r="AB36" s="693"/>
      <c r="AC36" s="693"/>
      <c r="AD36" s="694" t="s">
        <v>232</v>
      </c>
      <c r="AE36" s="694"/>
      <c r="AF36" s="694"/>
      <c r="AG36" s="694"/>
      <c r="AH36" s="694"/>
      <c r="AI36" s="694"/>
      <c r="AJ36" s="694"/>
      <c r="AK36" s="694"/>
      <c r="AL36" s="695" t="s">
        <v>127</v>
      </c>
      <c r="AM36" s="696"/>
      <c r="AN36" s="696"/>
      <c r="AO36" s="697"/>
      <c r="AP36" s="235"/>
      <c r="AQ36" s="764" t="s">
        <v>327</v>
      </c>
      <c r="AR36" s="765"/>
      <c r="AS36" s="765"/>
      <c r="AT36" s="765"/>
      <c r="AU36" s="765"/>
      <c r="AV36" s="765"/>
      <c r="AW36" s="765"/>
      <c r="AX36" s="765"/>
      <c r="AY36" s="766"/>
      <c r="AZ36" s="679">
        <v>240165</v>
      </c>
      <c r="BA36" s="680"/>
      <c r="BB36" s="680"/>
      <c r="BC36" s="680"/>
      <c r="BD36" s="680"/>
      <c r="BE36" s="680"/>
      <c r="BF36" s="767"/>
      <c r="BG36" s="701" t="s">
        <v>328</v>
      </c>
      <c r="BH36" s="702"/>
      <c r="BI36" s="702"/>
      <c r="BJ36" s="702"/>
      <c r="BK36" s="702"/>
      <c r="BL36" s="702"/>
      <c r="BM36" s="702"/>
      <c r="BN36" s="702"/>
      <c r="BO36" s="702"/>
      <c r="BP36" s="702"/>
      <c r="BQ36" s="702"/>
      <c r="BR36" s="702"/>
      <c r="BS36" s="702"/>
      <c r="BT36" s="702"/>
      <c r="BU36" s="703"/>
      <c r="BV36" s="679">
        <v>2882</v>
      </c>
      <c r="BW36" s="680"/>
      <c r="BX36" s="680"/>
      <c r="BY36" s="680"/>
      <c r="BZ36" s="680"/>
      <c r="CA36" s="680"/>
      <c r="CB36" s="767"/>
      <c r="CD36" s="705" t="s">
        <v>329</v>
      </c>
      <c r="CE36" s="706"/>
      <c r="CF36" s="706"/>
      <c r="CG36" s="706"/>
      <c r="CH36" s="706"/>
      <c r="CI36" s="706"/>
      <c r="CJ36" s="706"/>
      <c r="CK36" s="706"/>
      <c r="CL36" s="706"/>
      <c r="CM36" s="706"/>
      <c r="CN36" s="706"/>
      <c r="CO36" s="706"/>
      <c r="CP36" s="706"/>
      <c r="CQ36" s="707"/>
      <c r="CR36" s="690">
        <v>543347</v>
      </c>
      <c r="CS36" s="691"/>
      <c r="CT36" s="691"/>
      <c r="CU36" s="691"/>
      <c r="CV36" s="691"/>
      <c r="CW36" s="691"/>
      <c r="CX36" s="691"/>
      <c r="CY36" s="692"/>
      <c r="CZ36" s="695">
        <v>20.3</v>
      </c>
      <c r="DA36" s="727"/>
      <c r="DB36" s="727"/>
      <c r="DC36" s="729"/>
      <c r="DD36" s="699">
        <v>276601</v>
      </c>
      <c r="DE36" s="691"/>
      <c r="DF36" s="691"/>
      <c r="DG36" s="691"/>
      <c r="DH36" s="691"/>
      <c r="DI36" s="691"/>
      <c r="DJ36" s="691"/>
      <c r="DK36" s="692"/>
      <c r="DL36" s="699">
        <v>215959</v>
      </c>
      <c r="DM36" s="691"/>
      <c r="DN36" s="691"/>
      <c r="DO36" s="691"/>
      <c r="DP36" s="691"/>
      <c r="DQ36" s="691"/>
      <c r="DR36" s="691"/>
      <c r="DS36" s="691"/>
      <c r="DT36" s="691"/>
      <c r="DU36" s="691"/>
      <c r="DV36" s="692"/>
      <c r="DW36" s="695">
        <v>15.3</v>
      </c>
      <c r="DX36" s="727"/>
      <c r="DY36" s="727"/>
      <c r="DZ36" s="727"/>
      <c r="EA36" s="727"/>
      <c r="EB36" s="727"/>
      <c r="EC36" s="728"/>
    </row>
    <row r="37" spans="2:133" ht="11.25" customHeight="1" x14ac:dyDescent="0.15">
      <c r="B37" s="687" t="s">
        <v>330</v>
      </c>
      <c r="C37" s="688"/>
      <c r="D37" s="688"/>
      <c r="E37" s="688"/>
      <c r="F37" s="688"/>
      <c r="G37" s="688"/>
      <c r="H37" s="688"/>
      <c r="I37" s="688"/>
      <c r="J37" s="688"/>
      <c r="K37" s="688"/>
      <c r="L37" s="688"/>
      <c r="M37" s="688"/>
      <c r="N37" s="688"/>
      <c r="O37" s="688"/>
      <c r="P37" s="688"/>
      <c r="Q37" s="689"/>
      <c r="R37" s="690">
        <v>36607</v>
      </c>
      <c r="S37" s="691"/>
      <c r="T37" s="691"/>
      <c r="U37" s="691"/>
      <c r="V37" s="691"/>
      <c r="W37" s="691"/>
      <c r="X37" s="691"/>
      <c r="Y37" s="692"/>
      <c r="Z37" s="693">
        <v>1.3</v>
      </c>
      <c r="AA37" s="693"/>
      <c r="AB37" s="693"/>
      <c r="AC37" s="693"/>
      <c r="AD37" s="694" t="s">
        <v>127</v>
      </c>
      <c r="AE37" s="694"/>
      <c r="AF37" s="694"/>
      <c r="AG37" s="694"/>
      <c r="AH37" s="694"/>
      <c r="AI37" s="694"/>
      <c r="AJ37" s="694"/>
      <c r="AK37" s="694"/>
      <c r="AL37" s="695" t="s">
        <v>127</v>
      </c>
      <c r="AM37" s="696"/>
      <c r="AN37" s="696"/>
      <c r="AO37" s="697"/>
      <c r="AQ37" s="768" t="s">
        <v>331</v>
      </c>
      <c r="AR37" s="769"/>
      <c r="AS37" s="769"/>
      <c r="AT37" s="769"/>
      <c r="AU37" s="769"/>
      <c r="AV37" s="769"/>
      <c r="AW37" s="769"/>
      <c r="AX37" s="769"/>
      <c r="AY37" s="770"/>
      <c r="AZ37" s="690">
        <v>48500</v>
      </c>
      <c r="BA37" s="691"/>
      <c r="BB37" s="691"/>
      <c r="BC37" s="691"/>
      <c r="BD37" s="715"/>
      <c r="BE37" s="715"/>
      <c r="BF37" s="745"/>
      <c r="BG37" s="705" t="s">
        <v>332</v>
      </c>
      <c r="BH37" s="706"/>
      <c r="BI37" s="706"/>
      <c r="BJ37" s="706"/>
      <c r="BK37" s="706"/>
      <c r="BL37" s="706"/>
      <c r="BM37" s="706"/>
      <c r="BN37" s="706"/>
      <c r="BO37" s="706"/>
      <c r="BP37" s="706"/>
      <c r="BQ37" s="706"/>
      <c r="BR37" s="706"/>
      <c r="BS37" s="706"/>
      <c r="BT37" s="706"/>
      <c r="BU37" s="707"/>
      <c r="BV37" s="690">
        <v>-768</v>
      </c>
      <c r="BW37" s="691"/>
      <c r="BX37" s="691"/>
      <c r="BY37" s="691"/>
      <c r="BZ37" s="691"/>
      <c r="CA37" s="691"/>
      <c r="CB37" s="700"/>
      <c r="CD37" s="705" t="s">
        <v>333</v>
      </c>
      <c r="CE37" s="706"/>
      <c r="CF37" s="706"/>
      <c r="CG37" s="706"/>
      <c r="CH37" s="706"/>
      <c r="CI37" s="706"/>
      <c r="CJ37" s="706"/>
      <c r="CK37" s="706"/>
      <c r="CL37" s="706"/>
      <c r="CM37" s="706"/>
      <c r="CN37" s="706"/>
      <c r="CO37" s="706"/>
      <c r="CP37" s="706"/>
      <c r="CQ37" s="707"/>
      <c r="CR37" s="690">
        <v>336928</v>
      </c>
      <c r="CS37" s="715"/>
      <c r="CT37" s="715"/>
      <c r="CU37" s="715"/>
      <c r="CV37" s="715"/>
      <c r="CW37" s="715"/>
      <c r="CX37" s="715"/>
      <c r="CY37" s="716"/>
      <c r="CZ37" s="695">
        <v>12.6</v>
      </c>
      <c r="DA37" s="727"/>
      <c r="DB37" s="727"/>
      <c r="DC37" s="729"/>
      <c r="DD37" s="699">
        <v>168586</v>
      </c>
      <c r="DE37" s="715"/>
      <c r="DF37" s="715"/>
      <c r="DG37" s="715"/>
      <c r="DH37" s="715"/>
      <c r="DI37" s="715"/>
      <c r="DJ37" s="715"/>
      <c r="DK37" s="716"/>
      <c r="DL37" s="699">
        <v>156075</v>
      </c>
      <c r="DM37" s="715"/>
      <c r="DN37" s="715"/>
      <c r="DO37" s="715"/>
      <c r="DP37" s="715"/>
      <c r="DQ37" s="715"/>
      <c r="DR37" s="715"/>
      <c r="DS37" s="715"/>
      <c r="DT37" s="715"/>
      <c r="DU37" s="715"/>
      <c r="DV37" s="716"/>
      <c r="DW37" s="695">
        <v>11.1</v>
      </c>
      <c r="DX37" s="727"/>
      <c r="DY37" s="727"/>
      <c r="DZ37" s="727"/>
      <c r="EA37" s="727"/>
      <c r="EB37" s="727"/>
      <c r="EC37" s="728"/>
    </row>
    <row r="38" spans="2:133" ht="11.25" customHeight="1" x14ac:dyDescent="0.15">
      <c r="B38" s="687" t="s">
        <v>334</v>
      </c>
      <c r="C38" s="688"/>
      <c r="D38" s="688"/>
      <c r="E38" s="688"/>
      <c r="F38" s="688"/>
      <c r="G38" s="688"/>
      <c r="H38" s="688"/>
      <c r="I38" s="688"/>
      <c r="J38" s="688"/>
      <c r="K38" s="688"/>
      <c r="L38" s="688"/>
      <c r="M38" s="688"/>
      <c r="N38" s="688"/>
      <c r="O38" s="688"/>
      <c r="P38" s="688"/>
      <c r="Q38" s="689"/>
      <c r="R38" s="690">
        <v>60929</v>
      </c>
      <c r="S38" s="691"/>
      <c r="T38" s="691"/>
      <c r="U38" s="691"/>
      <c r="V38" s="691"/>
      <c r="W38" s="691"/>
      <c r="X38" s="691"/>
      <c r="Y38" s="692"/>
      <c r="Z38" s="693">
        <v>2.2000000000000002</v>
      </c>
      <c r="AA38" s="693"/>
      <c r="AB38" s="693"/>
      <c r="AC38" s="693"/>
      <c r="AD38" s="694">
        <v>385</v>
      </c>
      <c r="AE38" s="694"/>
      <c r="AF38" s="694"/>
      <c r="AG38" s="694"/>
      <c r="AH38" s="694"/>
      <c r="AI38" s="694"/>
      <c r="AJ38" s="694"/>
      <c r="AK38" s="694"/>
      <c r="AL38" s="695">
        <v>0</v>
      </c>
      <c r="AM38" s="696"/>
      <c r="AN38" s="696"/>
      <c r="AO38" s="697"/>
      <c r="AQ38" s="768" t="s">
        <v>335</v>
      </c>
      <c r="AR38" s="769"/>
      <c r="AS38" s="769"/>
      <c r="AT38" s="769"/>
      <c r="AU38" s="769"/>
      <c r="AV38" s="769"/>
      <c r="AW38" s="769"/>
      <c r="AX38" s="769"/>
      <c r="AY38" s="770"/>
      <c r="AZ38" s="690">
        <v>30531</v>
      </c>
      <c r="BA38" s="691"/>
      <c r="BB38" s="691"/>
      <c r="BC38" s="691"/>
      <c r="BD38" s="715"/>
      <c r="BE38" s="715"/>
      <c r="BF38" s="745"/>
      <c r="BG38" s="705" t="s">
        <v>336</v>
      </c>
      <c r="BH38" s="706"/>
      <c r="BI38" s="706"/>
      <c r="BJ38" s="706"/>
      <c r="BK38" s="706"/>
      <c r="BL38" s="706"/>
      <c r="BM38" s="706"/>
      <c r="BN38" s="706"/>
      <c r="BO38" s="706"/>
      <c r="BP38" s="706"/>
      <c r="BQ38" s="706"/>
      <c r="BR38" s="706"/>
      <c r="BS38" s="706"/>
      <c r="BT38" s="706"/>
      <c r="BU38" s="707"/>
      <c r="BV38" s="690">
        <v>370</v>
      </c>
      <c r="BW38" s="691"/>
      <c r="BX38" s="691"/>
      <c r="BY38" s="691"/>
      <c r="BZ38" s="691"/>
      <c r="CA38" s="691"/>
      <c r="CB38" s="700"/>
      <c r="CD38" s="705" t="s">
        <v>337</v>
      </c>
      <c r="CE38" s="706"/>
      <c r="CF38" s="706"/>
      <c r="CG38" s="706"/>
      <c r="CH38" s="706"/>
      <c r="CI38" s="706"/>
      <c r="CJ38" s="706"/>
      <c r="CK38" s="706"/>
      <c r="CL38" s="706"/>
      <c r="CM38" s="706"/>
      <c r="CN38" s="706"/>
      <c r="CO38" s="706"/>
      <c r="CP38" s="706"/>
      <c r="CQ38" s="707"/>
      <c r="CR38" s="690">
        <v>209634</v>
      </c>
      <c r="CS38" s="691"/>
      <c r="CT38" s="691"/>
      <c r="CU38" s="691"/>
      <c r="CV38" s="691"/>
      <c r="CW38" s="691"/>
      <c r="CX38" s="691"/>
      <c r="CY38" s="692"/>
      <c r="CZ38" s="695">
        <v>7.8</v>
      </c>
      <c r="DA38" s="727"/>
      <c r="DB38" s="727"/>
      <c r="DC38" s="729"/>
      <c r="DD38" s="699">
        <v>174086</v>
      </c>
      <c r="DE38" s="691"/>
      <c r="DF38" s="691"/>
      <c r="DG38" s="691"/>
      <c r="DH38" s="691"/>
      <c r="DI38" s="691"/>
      <c r="DJ38" s="691"/>
      <c r="DK38" s="692"/>
      <c r="DL38" s="699">
        <v>154352</v>
      </c>
      <c r="DM38" s="691"/>
      <c r="DN38" s="691"/>
      <c r="DO38" s="691"/>
      <c r="DP38" s="691"/>
      <c r="DQ38" s="691"/>
      <c r="DR38" s="691"/>
      <c r="DS38" s="691"/>
      <c r="DT38" s="691"/>
      <c r="DU38" s="691"/>
      <c r="DV38" s="692"/>
      <c r="DW38" s="695">
        <v>11</v>
      </c>
      <c r="DX38" s="727"/>
      <c r="DY38" s="727"/>
      <c r="DZ38" s="727"/>
      <c r="EA38" s="727"/>
      <c r="EB38" s="727"/>
      <c r="EC38" s="728"/>
    </row>
    <row r="39" spans="2:133" ht="11.25" customHeight="1" x14ac:dyDescent="0.15">
      <c r="B39" s="687" t="s">
        <v>338</v>
      </c>
      <c r="C39" s="688"/>
      <c r="D39" s="688"/>
      <c r="E39" s="688"/>
      <c r="F39" s="688"/>
      <c r="G39" s="688"/>
      <c r="H39" s="688"/>
      <c r="I39" s="688"/>
      <c r="J39" s="688"/>
      <c r="K39" s="688"/>
      <c r="L39" s="688"/>
      <c r="M39" s="688"/>
      <c r="N39" s="688"/>
      <c r="O39" s="688"/>
      <c r="P39" s="688"/>
      <c r="Q39" s="689"/>
      <c r="R39" s="690">
        <v>267200</v>
      </c>
      <c r="S39" s="691"/>
      <c r="T39" s="691"/>
      <c r="U39" s="691"/>
      <c r="V39" s="691"/>
      <c r="W39" s="691"/>
      <c r="X39" s="691"/>
      <c r="Y39" s="692"/>
      <c r="Z39" s="693">
        <v>9.6999999999999993</v>
      </c>
      <c r="AA39" s="693"/>
      <c r="AB39" s="693"/>
      <c r="AC39" s="693"/>
      <c r="AD39" s="694" t="s">
        <v>127</v>
      </c>
      <c r="AE39" s="694"/>
      <c r="AF39" s="694"/>
      <c r="AG39" s="694"/>
      <c r="AH39" s="694"/>
      <c r="AI39" s="694"/>
      <c r="AJ39" s="694"/>
      <c r="AK39" s="694"/>
      <c r="AL39" s="695" t="s">
        <v>127</v>
      </c>
      <c r="AM39" s="696"/>
      <c r="AN39" s="696"/>
      <c r="AO39" s="697"/>
      <c r="AQ39" s="768" t="s">
        <v>339</v>
      </c>
      <c r="AR39" s="769"/>
      <c r="AS39" s="769"/>
      <c r="AT39" s="769"/>
      <c r="AU39" s="769"/>
      <c r="AV39" s="769"/>
      <c r="AW39" s="769"/>
      <c r="AX39" s="769"/>
      <c r="AY39" s="770"/>
      <c r="AZ39" s="690" t="s">
        <v>127</v>
      </c>
      <c r="BA39" s="691"/>
      <c r="BB39" s="691"/>
      <c r="BC39" s="691"/>
      <c r="BD39" s="715"/>
      <c r="BE39" s="715"/>
      <c r="BF39" s="745"/>
      <c r="BG39" s="705" t="s">
        <v>340</v>
      </c>
      <c r="BH39" s="706"/>
      <c r="BI39" s="706"/>
      <c r="BJ39" s="706"/>
      <c r="BK39" s="706"/>
      <c r="BL39" s="706"/>
      <c r="BM39" s="706"/>
      <c r="BN39" s="706"/>
      <c r="BO39" s="706"/>
      <c r="BP39" s="706"/>
      <c r="BQ39" s="706"/>
      <c r="BR39" s="706"/>
      <c r="BS39" s="706"/>
      <c r="BT39" s="706"/>
      <c r="BU39" s="707"/>
      <c r="BV39" s="690">
        <v>555</v>
      </c>
      <c r="BW39" s="691"/>
      <c r="BX39" s="691"/>
      <c r="BY39" s="691"/>
      <c r="BZ39" s="691"/>
      <c r="CA39" s="691"/>
      <c r="CB39" s="700"/>
      <c r="CD39" s="705" t="s">
        <v>341</v>
      </c>
      <c r="CE39" s="706"/>
      <c r="CF39" s="706"/>
      <c r="CG39" s="706"/>
      <c r="CH39" s="706"/>
      <c r="CI39" s="706"/>
      <c r="CJ39" s="706"/>
      <c r="CK39" s="706"/>
      <c r="CL39" s="706"/>
      <c r="CM39" s="706"/>
      <c r="CN39" s="706"/>
      <c r="CO39" s="706"/>
      <c r="CP39" s="706"/>
      <c r="CQ39" s="707"/>
      <c r="CR39" s="690">
        <v>272028</v>
      </c>
      <c r="CS39" s="715"/>
      <c r="CT39" s="715"/>
      <c r="CU39" s="715"/>
      <c r="CV39" s="715"/>
      <c r="CW39" s="715"/>
      <c r="CX39" s="715"/>
      <c r="CY39" s="716"/>
      <c r="CZ39" s="695">
        <v>10.1</v>
      </c>
      <c r="DA39" s="727"/>
      <c r="DB39" s="727"/>
      <c r="DC39" s="729"/>
      <c r="DD39" s="699">
        <v>235601</v>
      </c>
      <c r="DE39" s="715"/>
      <c r="DF39" s="715"/>
      <c r="DG39" s="715"/>
      <c r="DH39" s="715"/>
      <c r="DI39" s="715"/>
      <c r="DJ39" s="715"/>
      <c r="DK39" s="716"/>
      <c r="DL39" s="699" t="s">
        <v>127</v>
      </c>
      <c r="DM39" s="715"/>
      <c r="DN39" s="715"/>
      <c r="DO39" s="715"/>
      <c r="DP39" s="715"/>
      <c r="DQ39" s="715"/>
      <c r="DR39" s="715"/>
      <c r="DS39" s="715"/>
      <c r="DT39" s="715"/>
      <c r="DU39" s="715"/>
      <c r="DV39" s="716"/>
      <c r="DW39" s="695" t="s">
        <v>127</v>
      </c>
      <c r="DX39" s="727"/>
      <c r="DY39" s="727"/>
      <c r="DZ39" s="727"/>
      <c r="EA39" s="727"/>
      <c r="EB39" s="727"/>
      <c r="EC39" s="728"/>
    </row>
    <row r="40" spans="2:133" ht="11.25" customHeight="1" x14ac:dyDescent="0.15">
      <c r="B40" s="687" t="s">
        <v>342</v>
      </c>
      <c r="C40" s="688"/>
      <c r="D40" s="688"/>
      <c r="E40" s="688"/>
      <c r="F40" s="688"/>
      <c r="G40" s="688"/>
      <c r="H40" s="688"/>
      <c r="I40" s="688"/>
      <c r="J40" s="688"/>
      <c r="K40" s="688"/>
      <c r="L40" s="688"/>
      <c r="M40" s="688"/>
      <c r="N40" s="688"/>
      <c r="O40" s="688"/>
      <c r="P40" s="688"/>
      <c r="Q40" s="689"/>
      <c r="R40" s="690" t="s">
        <v>232</v>
      </c>
      <c r="S40" s="691"/>
      <c r="T40" s="691"/>
      <c r="U40" s="691"/>
      <c r="V40" s="691"/>
      <c r="W40" s="691"/>
      <c r="X40" s="691"/>
      <c r="Y40" s="692"/>
      <c r="Z40" s="693" t="s">
        <v>232</v>
      </c>
      <c r="AA40" s="693"/>
      <c r="AB40" s="693"/>
      <c r="AC40" s="693"/>
      <c r="AD40" s="694" t="s">
        <v>127</v>
      </c>
      <c r="AE40" s="694"/>
      <c r="AF40" s="694"/>
      <c r="AG40" s="694"/>
      <c r="AH40" s="694"/>
      <c r="AI40" s="694"/>
      <c r="AJ40" s="694"/>
      <c r="AK40" s="694"/>
      <c r="AL40" s="695" t="s">
        <v>127</v>
      </c>
      <c r="AM40" s="696"/>
      <c r="AN40" s="696"/>
      <c r="AO40" s="697"/>
      <c r="AQ40" s="768" t="s">
        <v>343</v>
      </c>
      <c r="AR40" s="769"/>
      <c r="AS40" s="769"/>
      <c r="AT40" s="769"/>
      <c r="AU40" s="769"/>
      <c r="AV40" s="769"/>
      <c r="AW40" s="769"/>
      <c r="AX40" s="769"/>
      <c r="AY40" s="770"/>
      <c r="AZ40" s="690" t="s">
        <v>127</v>
      </c>
      <c r="BA40" s="691"/>
      <c r="BB40" s="691"/>
      <c r="BC40" s="691"/>
      <c r="BD40" s="715"/>
      <c r="BE40" s="715"/>
      <c r="BF40" s="745"/>
      <c r="BG40" s="771" t="s">
        <v>344</v>
      </c>
      <c r="BH40" s="772"/>
      <c r="BI40" s="772"/>
      <c r="BJ40" s="772"/>
      <c r="BK40" s="772"/>
      <c r="BL40" s="236"/>
      <c r="BM40" s="706" t="s">
        <v>345</v>
      </c>
      <c r="BN40" s="706"/>
      <c r="BO40" s="706"/>
      <c r="BP40" s="706"/>
      <c r="BQ40" s="706"/>
      <c r="BR40" s="706"/>
      <c r="BS40" s="706"/>
      <c r="BT40" s="706"/>
      <c r="BU40" s="707"/>
      <c r="BV40" s="690">
        <v>72</v>
      </c>
      <c r="BW40" s="691"/>
      <c r="BX40" s="691"/>
      <c r="BY40" s="691"/>
      <c r="BZ40" s="691"/>
      <c r="CA40" s="691"/>
      <c r="CB40" s="700"/>
      <c r="CD40" s="705" t="s">
        <v>346</v>
      </c>
      <c r="CE40" s="706"/>
      <c r="CF40" s="706"/>
      <c r="CG40" s="706"/>
      <c r="CH40" s="706"/>
      <c r="CI40" s="706"/>
      <c r="CJ40" s="706"/>
      <c r="CK40" s="706"/>
      <c r="CL40" s="706"/>
      <c r="CM40" s="706"/>
      <c r="CN40" s="706"/>
      <c r="CO40" s="706"/>
      <c r="CP40" s="706"/>
      <c r="CQ40" s="707"/>
      <c r="CR40" s="690">
        <v>24330</v>
      </c>
      <c r="CS40" s="691"/>
      <c r="CT40" s="691"/>
      <c r="CU40" s="691"/>
      <c r="CV40" s="691"/>
      <c r="CW40" s="691"/>
      <c r="CX40" s="691"/>
      <c r="CY40" s="692"/>
      <c r="CZ40" s="695">
        <v>0.9</v>
      </c>
      <c r="DA40" s="727"/>
      <c r="DB40" s="727"/>
      <c r="DC40" s="729"/>
      <c r="DD40" s="699">
        <v>1533</v>
      </c>
      <c r="DE40" s="691"/>
      <c r="DF40" s="691"/>
      <c r="DG40" s="691"/>
      <c r="DH40" s="691"/>
      <c r="DI40" s="691"/>
      <c r="DJ40" s="691"/>
      <c r="DK40" s="692"/>
      <c r="DL40" s="699">
        <v>1433</v>
      </c>
      <c r="DM40" s="691"/>
      <c r="DN40" s="691"/>
      <c r="DO40" s="691"/>
      <c r="DP40" s="691"/>
      <c r="DQ40" s="691"/>
      <c r="DR40" s="691"/>
      <c r="DS40" s="691"/>
      <c r="DT40" s="691"/>
      <c r="DU40" s="691"/>
      <c r="DV40" s="692"/>
      <c r="DW40" s="695">
        <v>0.1</v>
      </c>
      <c r="DX40" s="727"/>
      <c r="DY40" s="727"/>
      <c r="DZ40" s="727"/>
      <c r="EA40" s="727"/>
      <c r="EB40" s="727"/>
      <c r="EC40" s="728"/>
    </row>
    <row r="41" spans="2:133" ht="11.25" customHeight="1" x14ac:dyDescent="0.15">
      <c r="B41" s="687" t="s">
        <v>347</v>
      </c>
      <c r="C41" s="688"/>
      <c r="D41" s="688"/>
      <c r="E41" s="688"/>
      <c r="F41" s="688"/>
      <c r="G41" s="688"/>
      <c r="H41" s="688"/>
      <c r="I41" s="688"/>
      <c r="J41" s="688"/>
      <c r="K41" s="688"/>
      <c r="L41" s="688"/>
      <c r="M41" s="688"/>
      <c r="N41" s="688"/>
      <c r="O41" s="688"/>
      <c r="P41" s="688"/>
      <c r="Q41" s="689"/>
      <c r="R41" s="690">
        <v>35400</v>
      </c>
      <c r="S41" s="691"/>
      <c r="T41" s="691"/>
      <c r="U41" s="691"/>
      <c r="V41" s="691"/>
      <c r="W41" s="691"/>
      <c r="X41" s="691"/>
      <c r="Y41" s="692"/>
      <c r="Z41" s="693">
        <v>1.3</v>
      </c>
      <c r="AA41" s="693"/>
      <c r="AB41" s="693"/>
      <c r="AC41" s="693"/>
      <c r="AD41" s="694" t="s">
        <v>127</v>
      </c>
      <c r="AE41" s="694"/>
      <c r="AF41" s="694"/>
      <c r="AG41" s="694"/>
      <c r="AH41" s="694"/>
      <c r="AI41" s="694"/>
      <c r="AJ41" s="694"/>
      <c r="AK41" s="694"/>
      <c r="AL41" s="695" t="s">
        <v>127</v>
      </c>
      <c r="AM41" s="696"/>
      <c r="AN41" s="696"/>
      <c r="AO41" s="697"/>
      <c r="AQ41" s="768" t="s">
        <v>348</v>
      </c>
      <c r="AR41" s="769"/>
      <c r="AS41" s="769"/>
      <c r="AT41" s="769"/>
      <c r="AU41" s="769"/>
      <c r="AV41" s="769"/>
      <c r="AW41" s="769"/>
      <c r="AX41" s="769"/>
      <c r="AY41" s="770"/>
      <c r="AZ41" s="690">
        <v>44747</v>
      </c>
      <c r="BA41" s="691"/>
      <c r="BB41" s="691"/>
      <c r="BC41" s="691"/>
      <c r="BD41" s="715"/>
      <c r="BE41" s="715"/>
      <c r="BF41" s="745"/>
      <c r="BG41" s="771"/>
      <c r="BH41" s="772"/>
      <c r="BI41" s="772"/>
      <c r="BJ41" s="772"/>
      <c r="BK41" s="772"/>
      <c r="BL41" s="236"/>
      <c r="BM41" s="706" t="s">
        <v>349</v>
      </c>
      <c r="BN41" s="706"/>
      <c r="BO41" s="706"/>
      <c r="BP41" s="706"/>
      <c r="BQ41" s="706"/>
      <c r="BR41" s="706"/>
      <c r="BS41" s="706"/>
      <c r="BT41" s="706"/>
      <c r="BU41" s="707"/>
      <c r="BV41" s="690" t="s">
        <v>127</v>
      </c>
      <c r="BW41" s="691"/>
      <c r="BX41" s="691"/>
      <c r="BY41" s="691"/>
      <c r="BZ41" s="691"/>
      <c r="CA41" s="691"/>
      <c r="CB41" s="700"/>
      <c r="CD41" s="705" t="s">
        <v>350</v>
      </c>
      <c r="CE41" s="706"/>
      <c r="CF41" s="706"/>
      <c r="CG41" s="706"/>
      <c r="CH41" s="706"/>
      <c r="CI41" s="706"/>
      <c r="CJ41" s="706"/>
      <c r="CK41" s="706"/>
      <c r="CL41" s="706"/>
      <c r="CM41" s="706"/>
      <c r="CN41" s="706"/>
      <c r="CO41" s="706"/>
      <c r="CP41" s="706"/>
      <c r="CQ41" s="707"/>
      <c r="CR41" s="690" t="s">
        <v>127</v>
      </c>
      <c r="CS41" s="715"/>
      <c r="CT41" s="715"/>
      <c r="CU41" s="715"/>
      <c r="CV41" s="715"/>
      <c r="CW41" s="715"/>
      <c r="CX41" s="715"/>
      <c r="CY41" s="716"/>
      <c r="CZ41" s="695" t="s">
        <v>232</v>
      </c>
      <c r="DA41" s="727"/>
      <c r="DB41" s="727"/>
      <c r="DC41" s="729"/>
      <c r="DD41" s="699" t="s">
        <v>232</v>
      </c>
      <c r="DE41" s="715"/>
      <c r="DF41" s="715"/>
      <c r="DG41" s="715"/>
      <c r="DH41" s="715"/>
      <c r="DI41" s="715"/>
      <c r="DJ41" s="715"/>
      <c r="DK41" s="716"/>
      <c r="DL41" s="777"/>
      <c r="DM41" s="778"/>
      <c r="DN41" s="778"/>
      <c r="DO41" s="778"/>
      <c r="DP41" s="778"/>
      <c r="DQ41" s="778"/>
      <c r="DR41" s="778"/>
      <c r="DS41" s="778"/>
      <c r="DT41" s="778"/>
      <c r="DU41" s="778"/>
      <c r="DV41" s="779"/>
      <c r="DW41" s="780"/>
      <c r="DX41" s="781"/>
      <c r="DY41" s="781"/>
      <c r="DZ41" s="781"/>
      <c r="EA41" s="781"/>
      <c r="EB41" s="781"/>
      <c r="EC41" s="782"/>
    </row>
    <row r="42" spans="2:133" ht="11.25" customHeight="1" x14ac:dyDescent="0.15">
      <c r="B42" s="731" t="s">
        <v>351</v>
      </c>
      <c r="C42" s="732"/>
      <c r="D42" s="732"/>
      <c r="E42" s="732"/>
      <c r="F42" s="732"/>
      <c r="G42" s="732"/>
      <c r="H42" s="732"/>
      <c r="I42" s="732"/>
      <c r="J42" s="732"/>
      <c r="K42" s="732"/>
      <c r="L42" s="732"/>
      <c r="M42" s="732"/>
      <c r="N42" s="732"/>
      <c r="O42" s="732"/>
      <c r="P42" s="732"/>
      <c r="Q42" s="733"/>
      <c r="R42" s="775">
        <v>2760519</v>
      </c>
      <c r="S42" s="776"/>
      <c r="T42" s="776"/>
      <c r="U42" s="776"/>
      <c r="V42" s="776"/>
      <c r="W42" s="776"/>
      <c r="X42" s="776"/>
      <c r="Y42" s="784"/>
      <c r="Z42" s="785">
        <v>100</v>
      </c>
      <c r="AA42" s="785"/>
      <c r="AB42" s="785"/>
      <c r="AC42" s="785"/>
      <c r="AD42" s="786">
        <v>1372343</v>
      </c>
      <c r="AE42" s="786"/>
      <c r="AF42" s="786"/>
      <c r="AG42" s="786"/>
      <c r="AH42" s="786"/>
      <c r="AI42" s="786"/>
      <c r="AJ42" s="786"/>
      <c r="AK42" s="786"/>
      <c r="AL42" s="787">
        <v>100</v>
      </c>
      <c r="AM42" s="762"/>
      <c r="AN42" s="762"/>
      <c r="AO42" s="788"/>
      <c r="AQ42" s="789" t="s">
        <v>352</v>
      </c>
      <c r="AR42" s="790"/>
      <c r="AS42" s="790"/>
      <c r="AT42" s="790"/>
      <c r="AU42" s="790"/>
      <c r="AV42" s="790"/>
      <c r="AW42" s="790"/>
      <c r="AX42" s="790"/>
      <c r="AY42" s="791"/>
      <c r="AZ42" s="775">
        <v>116387</v>
      </c>
      <c r="BA42" s="776"/>
      <c r="BB42" s="776"/>
      <c r="BC42" s="776"/>
      <c r="BD42" s="761"/>
      <c r="BE42" s="761"/>
      <c r="BF42" s="763"/>
      <c r="BG42" s="773"/>
      <c r="BH42" s="774"/>
      <c r="BI42" s="774"/>
      <c r="BJ42" s="774"/>
      <c r="BK42" s="774"/>
      <c r="BL42" s="237"/>
      <c r="BM42" s="718" t="s">
        <v>353</v>
      </c>
      <c r="BN42" s="718"/>
      <c r="BO42" s="718"/>
      <c r="BP42" s="718"/>
      <c r="BQ42" s="718"/>
      <c r="BR42" s="718"/>
      <c r="BS42" s="718"/>
      <c r="BT42" s="718"/>
      <c r="BU42" s="719"/>
      <c r="BV42" s="775">
        <v>335</v>
      </c>
      <c r="BW42" s="776"/>
      <c r="BX42" s="776"/>
      <c r="BY42" s="776"/>
      <c r="BZ42" s="776"/>
      <c r="CA42" s="776"/>
      <c r="CB42" s="783"/>
      <c r="CD42" s="687" t="s">
        <v>354</v>
      </c>
      <c r="CE42" s="688"/>
      <c r="CF42" s="688"/>
      <c r="CG42" s="688"/>
      <c r="CH42" s="688"/>
      <c r="CI42" s="688"/>
      <c r="CJ42" s="688"/>
      <c r="CK42" s="688"/>
      <c r="CL42" s="688"/>
      <c r="CM42" s="688"/>
      <c r="CN42" s="688"/>
      <c r="CO42" s="688"/>
      <c r="CP42" s="688"/>
      <c r="CQ42" s="689"/>
      <c r="CR42" s="690">
        <v>382538</v>
      </c>
      <c r="CS42" s="691"/>
      <c r="CT42" s="691"/>
      <c r="CU42" s="691"/>
      <c r="CV42" s="691"/>
      <c r="CW42" s="691"/>
      <c r="CX42" s="691"/>
      <c r="CY42" s="692"/>
      <c r="CZ42" s="695">
        <v>14.3</v>
      </c>
      <c r="DA42" s="696"/>
      <c r="DB42" s="696"/>
      <c r="DC42" s="708"/>
      <c r="DD42" s="699">
        <v>55412</v>
      </c>
      <c r="DE42" s="691"/>
      <c r="DF42" s="691"/>
      <c r="DG42" s="691"/>
      <c r="DH42" s="691"/>
      <c r="DI42" s="691"/>
      <c r="DJ42" s="691"/>
      <c r="DK42" s="692"/>
      <c r="DL42" s="777"/>
      <c r="DM42" s="778"/>
      <c r="DN42" s="778"/>
      <c r="DO42" s="778"/>
      <c r="DP42" s="778"/>
      <c r="DQ42" s="778"/>
      <c r="DR42" s="778"/>
      <c r="DS42" s="778"/>
      <c r="DT42" s="778"/>
      <c r="DU42" s="778"/>
      <c r="DV42" s="779"/>
      <c r="DW42" s="780"/>
      <c r="DX42" s="781"/>
      <c r="DY42" s="781"/>
      <c r="DZ42" s="781"/>
      <c r="EA42" s="781"/>
      <c r="EB42" s="781"/>
      <c r="EC42" s="782"/>
    </row>
    <row r="43" spans="2:133" ht="11.25" customHeight="1" x14ac:dyDescent="0.15">
      <c r="BV43" s="238"/>
      <c r="BW43" s="238"/>
      <c r="BX43" s="238"/>
      <c r="BY43" s="238"/>
      <c r="BZ43" s="238"/>
      <c r="CA43" s="238"/>
      <c r="CB43" s="238"/>
      <c r="CD43" s="687" t="s">
        <v>355</v>
      </c>
      <c r="CE43" s="688"/>
      <c r="CF43" s="688"/>
      <c r="CG43" s="688"/>
      <c r="CH43" s="688"/>
      <c r="CI43" s="688"/>
      <c r="CJ43" s="688"/>
      <c r="CK43" s="688"/>
      <c r="CL43" s="688"/>
      <c r="CM43" s="688"/>
      <c r="CN43" s="688"/>
      <c r="CO43" s="688"/>
      <c r="CP43" s="688"/>
      <c r="CQ43" s="689"/>
      <c r="CR43" s="690">
        <v>8401</v>
      </c>
      <c r="CS43" s="715"/>
      <c r="CT43" s="715"/>
      <c r="CU43" s="715"/>
      <c r="CV43" s="715"/>
      <c r="CW43" s="715"/>
      <c r="CX43" s="715"/>
      <c r="CY43" s="716"/>
      <c r="CZ43" s="695">
        <v>0.3</v>
      </c>
      <c r="DA43" s="727"/>
      <c r="DB43" s="727"/>
      <c r="DC43" s="729"/>
      <c r="DD43" s="699">
        <v>8401</v>
      </c>
      <c r="DE43" s="715"/>
      <c r="DF43" s="715"/>
      <c r="DG43" s="715"/>
      <c r="DH43" s="715"/>
      <c r="DI43" s="715"/>
      <c r="DJ43" s="715"/>
      <c r="DK43" s="716"/>
      <c r="DL43" s="777"/>
      <c r="DM43" s="778"/>
      <c r="DN43" s="778"/>
      <c r="DO43" s="778"/>
      <c r="DP43" s="778"/>
      <c r="DQ43" s="778"/>
      <c r="DR43" s="778"/>
      <c r="DS43" s="778"/>
      <c r="DT43" s="778"/>
      <c r="DU43" s="778"/>
      <c r="DV43" s="779"/>
      <c r="DW43" s="780"/>
      <c r="DX43" s="781"/>
      <c r="DY43" s="781"/>
      <c r="DZ43" s="781"/>
      <c r="EA43" s="781"/>
      <c r="EB43" s="781"/>
      <c r="EC43" s="782"/>
    </row>
    <row r="44" spans="2:133" ht="11.25" customHeight="1" x14ac:dyDescent="0.15">
      <c r="CD44" s="802" t="s">
        <v>303</v>
      </c>
      <c r="CE44" s="803"/>
      <c r="CF44" s="687" t="s">
        <v>356</v>
      </c>
      <c r="CG44" s="688"/>
      <c r="CH44" s="688"/>
      <c r="CI44" s="688"/>
      <c r="CJ44" s="688"/>
      <c r="CK44" s="688"/>
      <c r="CL44" s="688"/>
      <c r="CM44" s="688"/>
      <c r="CN44" s="688"/>
      <c r="CO44" s="688"/>
      <c r="CP44" s="688"/>
      <c r="CQ44" s="689"/>
      <c r="CR44" s="690">
        <v>382538</v>
      </c>
      <c r="CS44" s="691"/>
      <c r="CT44" s="691"/>
      <c r="CU44" s="691"/>
      <c r="CV44" s="691"/>
      <c r="CW44" s="691"/>
      <c r="CX44" s="691"/>
      <c r="CY44" s="692"/>
      <c r="CZ44" s="695">
        <v>14.3</v>
      </c>
      <c r="DA44" s="696"/>
      <c r="DB44" s="696"/>
      <c r="DC44" s="708"/>
      <c r="DD44" s="699">
        <v>55412</v>
      </c>
      <c r="DE44" s="691"/>
      <c r="DF44" s="691"/>
      <c r="DG44" s="691"/>
      <c r="DH44" s="691"/>
      <c r="DI44" s="691"/>
      <c r="DJ44" s="691"/>
      <c r="DK44" s="692"/>
      <c r="DL44" s="777"/>
      <c r="DM44" s="778"/>
      <c r="DN44" s="778"/>
      <c r="DO44" s="778"/>
      <c r="DP44" s="778"/>
      <c r="DQ44" s="778"/>
      <c r="DR44" s="778"/>
      <c r="DS44" s="778"/>
      <c r="DT44" s="778"/>
      <c r="DU44" s="778"/>
      <c r="DV44" s="779"/>
      <c r="DW44" s="780"/>
      <c r="DX44" s="781"/>
      <c r="DY44" s="781"/>
      <c r="DZ44" s="781"/>
      <c r="EA44" s="781"/>
      <c r="EB44" s="781"/>
      <c r="EC44" s="782"/>
    </row>
    <row r="45" spans="2:133" ht="11.25" customHeight="1" x14ac:dyDescent="0.15">
      <c r="CD45" s="804"/>
      <c r="CE45" s="805"/>
      <c r="CF45" s="687" t="s">
        <v>357</v>
      </c>
      <c r="CG45" s="688"/>
      <c r="CH45" s="688"/>
      <c r="CI45" s="688"/>
      <c r="CJ45" s="688"/>
      <c r="CK45" s="688"/>
      <c r="CL45" s="688"/>
      <c r="CM45" s="688"/>
      <c r="CN45" s="688"/>
      <c r="CO45" s="688"/>
      <c r="CP45" s="688"/>
      <c r="CQ45" s="689"/>
      <c r="CR45" s="690">
        <v>88198</v>
      </c>
      <c r="CS45" s="715"/>
      <c r="CT45" s="715"/>
      <c r="CU45" s="715"/>
      <c r="CV45" s="715"/>
      <c r="CW45" s="715"/>
      <c r="CX45" s="715"/>
      <c r="CY45" s="716"/>
      <c r="CZ45" s="695">
        <v>3.3</v>
      </c>
      <c r="DA45" s="727"/>
      <c r="DB45" s="727"/>
      <c r="DC45" s="729"/>
      <c r="DD45" s="699">
        <v>11504</v>
      </c>
      <c r="DE45" s="715"/>
      <c r="DF45" s="715"/>
      <c r="DG45" s="715"/>
      <c r="DH45" s="715"/>
      <c r="DI45" s="715"/>
      <c r="DJ45" s="715"/>
      <c r="DK45" s="716"/>
      <c r="DL45" s="777"/>
      <c r="DM45" s="778"/>
      <c r="DN45" s="778"/>
      <c r="DO45" s="778"/>
      <c r="DP45" s="778"/>
      <c r="DQ45" s="778"/>
      <c r="DR45" s="778"/>
      <c r="DS45" s="778"/>
      <c r="DT45" s="778"/>
      <c r="DU45" s="778"/>
      <c r="DV45" s="779"/>
      <c r="DW45" s="780"/>
      <c r="DX45" s="781"/>
      <c r="DY45" s="781"/>
      <c r="DZ45" s="781"/>
      <c r="EA45" s="781"/>
      <c r="EB45" s="781"/>
      <c r="EC45" s="78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804"/>
      <c r="CE46" s="805"/>
      <c r="CF46" s="687" t="s">
        <v>359</v>
      </c>
      <c r="CG46" s="688"/>
      <c r="CH46" s="688"/>
      <c r="CI46" s="688"/>
      <c r="CJ46" s="688"/>
      <c r="CK46" s="688"/>
      <c r="CL46" s="688"/>
      <c r="CM46" s="688"/>
      <c r="CN46" s="688"/>
      <c r="CO46" s="688"/>
      <c r="CP46" s="688"/>
      <c r="CQ46" s="689"/>
      <c r="CR46" s="690">
        <v>266074</v>
      </c>
      <c r="CS46" s="691"/>
      <c r="CT46" s="691"/>
      <c r="CU46" s="691"/>
      <c r="CV46" s="691"/>
      <c r="CW46" s="691"/>
      <c r="CX46" s="691"/>
      <c r="CY46" s="692"/>
      <c r="CZ46" s="695">
        <v>9.9</v>
      </c>
      <c r="DA46" s="696"/>
      <c r="DB46" s="696"/>
      <c r="DC46" s="708"/>
      <c r="DD46" s="699">
        <v>43813</v>
      </c>
      <c r="DE46" s="691"/>
      <c r="DF46" s="691"/>
      <c r="DG46" s="691"/>
      <c r="DH46" s="691"/>
      <c r="DI46" s="691"/>
      <c r="DJ46" s="691"/>
      <c r="DK46" s="692"/>
      <c r="DL46" s="777"/>
      <c r="DM46" s="778"/>
      <c r="DN46" s="778"/>
      <c r="DO46" s="778"/>
      <c r="DP46" s="778"/>
      <c r="DQ46" s="778"/>
      <c r="DR46" s="778"/>
      <c r="DS46" s="778"/>
      <c r="DT46" s="778"/>
      <c r="DU46" s="778"/>
      <c r="DV46" s="779"/>
      <c r="DW46" s="780"/>
      <c r="DX46" s="781"/>
      <c r="DY46" s="781"/>
      <c r="DZ46" s="781"/>
      <c r="EA46" s="781"/>
      <c r="EB46" s="781"/>
      <c r="EC46" s="78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4"/>
      <c r="CE47" s="805"/>
      <c r="CF47" s="687" t="s">
        <v>361</v>
      </c>
      <c r="CG47" s="688"/>
      <c r="CH47" s="688"/>
      <c r="CI47" s="688"/>
      <c r="CJ47" s="688"/>
      <c r="CK47" s="688"/>
      <c r="CL47" s="688"/>
      <c r="CM47" s="688"/>
      <c r="CN47" s="688"/>
      <c r="CO47" s="688"/>
      <c r="CP47" s="688"/>
      <c r="CQ47" s="689"/>
      <c r="CR47" s="690" t="s">
        <v>232</v>
      </c>
      <c r="CS47" s="715"/>
      <c r="CT47" s="715"/>
      <c r="CU47" s="715"/>
      <c r="CV47" s="715"/>
      <c r="CW47" s="715"/>
      <c r="CX47" s="715"/>
      <c r="CY47" s="716"/>
      <c r="CZ47" s="695" t="s">
        <v>127</v>
      </c>
      <c r="DA47" s="727"/>
      <c r="DB47" s="727"/>
      <c r="DC47" s="729"/>
      <c r="DD47" s="699" t="s">
        <v>127</v>
      </c>
      <c r="DE47" s="715"/>
      <c r="DF47" s="715"/>
      <c r="DG47" s="715"/>
      <c r="DH47" s="715"/>
      <c r="DI47" s="715"/>
      <c r="DJ47" s="715"/>
      <c r="DK47" s="716"/>
      <c r="DL47" s="777"/>
      <c r="DM47" s="778"/>
      <c r="DN47" s="778"/>
      <c r="DO47" s="778"/>
      <c r="DP47" s="778"/>
      <c r="DQ47" s="778"/>
      <c r="DR47" s="778"/>
      <c r="DS47" s="778"/>
      <c r="DT47" s="778"/>
      <c r="DU47" s="778"/>
      <c r="DV47" s="779"/>
      <c r="DW47" s="780"/>
      <c r="DX47" s="781"/>
      <c r="DY47" s="781"/>
      <c r="DZ47" s="781"/>
      <c r="EA47" s="781"/>
      <c r="EB47" s="781"/>
      <c r="EC47" s="782"/>
    </row>
    <row r="48" spans="2:133" x14ac:dyDescent="0.15">
      <c r="B48" s="241" t="s">
        <v>362</v>
      </c>
      <c r="CD48" s="806"/>
      <c r="CE48" s="807"/>
      <c r="CF48" s="687" t="s">
        <v>363</v>
      </c>
      <c r="CG48" s="688"/>
      <c r="CH48" s="688"/>
      <c r="CI48" s="688"/>
      <c r="CJ48" s="688"/>
      <c r="CK48" s="688"/>
      <c r="CL48" s="688"/>
      <c r="CM48" s="688"/>
      <c r="CN48" s="688"/>
      <c r="CO48" s="688"/>
      <c r="CP48" s="688"/>
      <c r="CQ48" s="689"/>
      <c r="CR48" s="690" t="s">
        <v>127</v>
      </c>
      <c r="CS48" s="691"/>
      <c r="CT48" s="691"/>
      <c r="CU48" s="691"/>
      <c r="CV48" s="691"/>
      <c r="CW48" s="691"/>
      <c r="CX48" s="691"/>
      <c r="CY48" s="692"/>
      <c r="CZ48" s="695" t="s">
        <v>232</v>
      </c>
      <c r="DA48" s="696"/>
      <c r="DB48" s="696"/>
      <c r="DC48" s="708"/>
      <c r="DD48" s="699" t="s">
        <v>127</v>
      </c>
      <c r="DE48" s="691"/>
      <c r="DF48" s="691"/>
      <c r="DG48" s="691"/>
      <c r="DH48" s="691"/>
      <c r="DI48" s="691"/>
      <c r="DJ48" s="691"/>
      <c r="DK48" s="692"/>
      <c r="DL48" s="777"/>
      <c r="DM48" s="778"/>
      <c r="DN48" s="778"/>
      <c r="DO48" s="778"/>
      <c r="DP48" s="778"/>
      <c r="DQ48" s="778"/>
      <c r="DR48" s="778"/>
      <c r="DS48" s="778"/>
      <c r="DT48" s="778"/>
      <c r="DU48" s="778"/>
      <c r="DV48" s="779"/>
      <c r="DW48" s="780"/>
      <c r="DX48" s="781"/>
      <c r="DY48" s="781"/>
      <c r="DZ48" s="781"/>
      <c r="EA48" s="781"/>
      <c r="EB48" s="781"/>
      <c r="EC48" s="782"/>
    </row>
    <row r="49" spans="82:133" ht="11.25" customHeight="1" x14ac:dyDescent="0.15">
      <c r="CD49" s="731" t="s">
        <v>364</v>
      </c>
      <c r="CE49" s="732"/>
      <c r="CF49" s="732"/>
      <c r="CG49" s="732"/>
      <c r="CH49" s="732"/>
      <c r="CI49" s="732"/>
      <c r="CJ49" s="732"/>
      <c r="CK49" s="732"/>
      <c r="CL49" s="732"/>
      <c r="CM49" s="732"/>
      <c r="CN49" s="732"/>
      <c r="CO49" s="732"/>
      <c r="CP49" s="732"/>
      <c r="CQ49" s="733"/>
      <c r="CR49" s="775">
        <v>2682536</v>
      </c>
      <c r="CS49" s="761"/>
      <c r="CT49" s="761"/>
      <c r="CU49" s="761"/>
      <c r="CV49" s="761"/>
      <c r="CW49" s="761"/>
      <c r="CX49" s="761"/>
      <c r="CY49" s="792"/>
      <c r="CZ49" s="787">
        <v>100</v>
      </c>
      <c r="DA49" s="793"/>
      <c r="DB49" s="793"/>
      <c r="DC49" s="794"/>
      <c r="DD49" s="795">
        <v>1821014</v>
      </c>
      <c r="DE49" s="761"/>
      <c r="DF49" s="761"/>
      <c r="DG49" s="761"/>
      <c r="DH49" s="761"/>
      <c r="DI49" s="761"/>
      <c r="DJ49" s="761"/>
      <c r="DK49" s="792"/>
      <c r="DL49" s="796"/>
      <c r="DM49" s="797"/>
      <c r="DN49" s="797"/>
      <c r="DO49" s="797"/>
      <c r="DP49" s="797"/>
      <c r="DQ49" s="797"/>
      <c r="DR49" s="797"/>
      <c r="DS49" s="797"/>
      <c r="DT49" s="797"/>
      <c r="DU49" s="797"/>
      <c r="DV49" s="798"/>
      <c r="DW49" s="799"/>
      <c r="DX49" s="800"/>
      <c r="DY49" s="800"/>
      <c r="DZ49" s="800"/>
      <c r="EA49" s="800"/>
      <c r="EB49" s="800"/>
      <c r="EC49" s="801"/>
    </row>
  </sheetData>
  <sheetProtection algorithmName="SHA-512" hashValue="HbIZGvArGyDvQH9jkxeniCgjGhmmOKaeF9t3DvH/tWU79NPc/pdn2l3pufCisTCRZlg8kHHQQEdc+J5qrb8gmg==" saltValue="S3ArtgeBIYlboq/ocqGr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7" t="s">
        <v>366</v>
      </c>
      <c r="DK2" s="838"/>
      <c r="DL2" s="838"/>
      <c r="DM2" s="838"/>
      <c r="DN2" s="838"/>
      <c r="DO2" s="839"/>
      <c r="DP2" s="250"/>
      <c r="DQ2" s="837" t="s">
        <v>367</v>
      </c>
      <c r="DR2" s="838"/>
      <c r="DS2" s="838"/>
      <c r="DT2" s="838"/>
      <c r="DU2" s="838"/>
      <c r="DV2" s="838"/>
      <c r="DW2" s="838"/>
      <c r="DX2" s="838"/>
      <c r="DY2" s="838"/>
      <c r="DZ2" s="83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40" t="s">
        <v>368</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c r="AY4" s="840"/>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31" t="s">
        <v>370</v>
      </c>
      <c r="B5" s="832"/>
      <c r="C5" s="832"/>
      <c r="D5" s="832"/>
      <c r="E5" s="832"/>
      <c r="F5" s="832"/>
      <c r="G5" s="832"/>
      <c r="H5" s="832"/>
      <c r="I5" s="832"/>
      <c r="J5" s="832"/>
      <c r="K5" s="832"/>
      <c r="L5" s="832"/>
      <c r="M5" s="832"/>
      <c r="N5" s="832"/>
      <c r="O5" s="832"/>
      <c r="P5" s="833"/>
      <c r="Q5" s="808" t="s">
        <v>371</v>
      </c>
      <c r="R5" s="809"/>
      <c r="S5" s="809"/>
      <c r="T5" s="809"/>
      <c r="U5" s="810"/>
      <c r="V5" s="808" t="s">
        <v>372</v>
      </c>
      <c r="W5" s="809"/>
      <c r="X5" s="809"/>
      <c r="Y5" s="809"/>
      <c r="Z5" s="810"/>
      <c r="AA5" s="808" t="s">
        <v>373</v>
      </c>
      <c r="AB5" s="809"/>
      <c r="AC5" s="809"/>
      <c r="AD5" s="809"/>
      <c r="AE5" s="809"/>
      <c r="AF5" s="841" t="s">
        <v>374</v>
      </c>
      <c r="AG5" s="809"/>
      <c r="AH5" s="809"/>
      <c r="AI5" s="809"/>
      <c r="AJ5" s="820"/>
      <c r="AK5" s="809" t="s">
        <v>375</v>
      </c>
      <c r="AL5" s="809"/>
      <c r="AM5" s="809"/>
      <c r="AN5" s="809"/>
      <c r="AO5" s="810"/>
      <c r="AP5" s="808" t="s">
        <v>376</v>
      </c>
      <c r="AQ5" s="809"/>
      <c r="AR5" s="809"/>
      <c r="AS5" s="809"/>
      <c r="AT5" s="810"/>
      <c r="AU5" s="808" t="s">
        <v>377</v>
      </c>
      <c r="AV5" s="809"/>
      <c r="AW5" s="809"/>
      <c r="AX5" s="809"/>
      <c r="AY5" s="820"/>
      <c r="AZ5" s="257"/>
      <c r="BA5" s="257"/>
      <c r="BB5" s="257"/>
      <c r="BC5" s="257"/>
      <c r="BD5" s="257"/>
      <c r="BE5" s="258"/>
      <c r="BF5" s="258"/>
      <c r="BG5" s="258"/>
      <c r="BH5" s="258"/>
      <c r="BI5" s="258"/>
      <c r="BJ5" s="258"/>
      <c r="BK5" s="258"/>
      <c r="BL5" s="258"/>
      <c r="BM5" s="258"/>
      <c r="BN5" s="258"/>
      <c r="BO5" s="258"/>
      <c r="BP5" s="258"/>
      <c r="BQ5" s="831" t="s">
        <v>378</v>
      </c>
      <c r="BR5" s="832"/>
      <c r="BS5" s="832"/>
      <c r="BT5" s="832"/>
      <c r="BU5" s="832"/>
      <c r="BV5" s="832"/>
      <c r="BW5" s="832"/>
      <c r="BX5" s="832"/>
      <c r="BY5" s="832"/>
      <c r="BZ5" s="832"/>
      <c r="CA5" s="832"/>
      <c r="CB5" s="832"/>
      <c r="CC5" s="832"/>
      <c r="CD5" s="832"/>
      <c r="CE5" s="832"/>
      <c r="CF5" s="832"/>
      <c r="CG5" s="833"/>
      <c r="CH5" s="808" t="s">
        <v>379</v>
      </c>
      <c r="CI5" s="809"/>
      <c r="CJ5" s="809"/>
      <c r="CK5" s="809"/>
      <c r="CL5" s="810"/>
      <c r="CM5" s="808" t="s">
        <v>380</v>
      </c>
      <c r="CN5" s="809"/>
      <c r="CO5" s="809"/>
      <c r="CP5" s="809"/>
      <c r="CQ5" s="810"/>
      <c r="CR5" s="808" t="s">
        <v>381</v>
      </c>
      <c r="CS5" s="809"/>
      <c r="CT5" s="809"/>
      <c r="CU5" s="809"/>
      <c r="CV5" s="810"/>
      <c r="CW5" s="808" t="s">
        <v>382</v>
      </c>
      <c r="CX5" s="809"/>
      <c r="CY5" s="809"/>
      <c r="CZ5" s="809"/>
      <c r="DA5" s="810"/>
      <c r="DB5" s="808" t="s">
        <v>383</v>
      </c>
      <c r="DC5" s="809"/>
      <c r="DD5" s="809"/>
      <c r="DE5" s="809"/>
      <c r="DF5" s="810"/>
      <c r="DG5" s="814" t="s">
        <v>384</v>
      </c>
      <c r="DH5" s="815"/>
      <c r="DI5" s="815"/>
      <c r="DJ5" s="815"/>
      <c r="DK5" s="816"/>
      <c r="DL5" s="814" t="s">
        <v>385</v>
      </c>
      <c r="DM5" s="815"/>
      <c r="DN5" s="815"/>
      <c r="DO5" s="815"/>
      <c r="DP5" s="816"/>
      <c r="DQ5" s="808" t="s">
        <v>386</v>
      </c>
      <c r="DR5" s="809"/>
      <c r="DS5" s="809"/>
      <c r="DT5" s="809"/>
      <c r="DU5" s="810"/>
      <c r="DV5" s="808" t="s">
        <v>377</v>
      </c>
      <c r="DW5" s="809"/>
      <c r="DX5" s="809"/>
      <c r="DY5" s="809"/>
      <c r="DZ5" s="820"/>
      <c r="EA5" s="255"/>
    </row>
    <row r="6" spans="1:131" s="256" customFormat="1" ht="26.25" customHeight="1" thickBot="1" x14ac:dyDescent="0.2">
      <c r="A6" s="834"/>
      <c r="B6" s="835"/>
      <c r="C6" s="835"/>
      <c r="D6" s="835"/>
      <c r="E6" s="835"/>
      <c r="F6" s="835"/>
      <c r="G6" s="835"/>
      <c r="H6" s="835"/>
      <c r="I6" s="835"/>
      <c r="J6" s="835"/>
      <c r="K6" s="835"/>
      <c r="L6" s="835"/>
      <c r="M6" s="835"/>
      <c r="N6" s="835"/>
      <c r="O6" s="835"/>
      <c r="P6" s="836"/>
      <c r="Q6" s="811"/>
      <c r="R6" s="812"/>
      <c r="S6" s="812"/>
      <c r="T6" s="812"/>
      <c r="U6" s="813"/>
      <c r="V6" s="811"/>
      <c r="W6" s="812"/>
      <c r="X6" s="812"/>
      <c r="Y6" s="812"/>
      <c r="Z6" s="813"/>
      <c r="AA6" s="811"/>
      <c r="AB6" s="812"/>
      <c r="AC6" s="812"/>
      <c r="AD6" s="812"/>
      <c r="AE6" s="812"/>
      <c r="AF6" s="842"/>
      <c r="AG6" s="812"/>
      <c r="AH6" s="812"/>
      <c r="AI6" s="812"/>
      <c r="AJ6" s="821"/>
      <c r="AK6" s="812"/>
      <c r="AL6" s="812"/>
      <c r="AM6" s="812"/>
      <c r="AN6" s="812"/>
      <c r="AO6" s="813"/>
      <c r="AP6" s="811"/>
      <c r="AQ6" s="812"/>
      <c r="AR6" s="812"/>
      <c r="AS6" s="812"/>
      <c r="AT6" s="813"/>
      <c r="AU6" s="811"/>
      <c r="AV6" s="812"/>
      <c r="AW6" s="812"/>
      <c r="AX6" s="812"/>
      <c r="AY6" s="821"/>
      <c r="AZ6" s="253"/>
      <c r="BA6" s="253"/>
      <c r="BB6" s="253"/>
      <c r="BC6" s="253"/>
      <c r="BD6" s="253"/>
      <c r="BE6" s="254"/>
      <c r="BF6" s="254"/>
      <c r="BG6" s="254"/>
      <c r="BH6" s="254"/>
      <c r="BI6" s="254"/>
      <c r="BJ6" s="254"/>
      <c r="BK6" s="254"/>
      <c r="BL6" s="254"/>
      <c r="BM6" s="254"/>
      <c r="BN6" s="254"/>
      <c r="BO6" s="254"/>
      <c r="BP6" s="254"/>
      <c r="BQ6" s="834"/>
      <c r="BR6" s="835"/>
      <c r="BS6" s="835"/>
      <c r="BT6" s="835"/>
      <c r="BU6" s="835"/>
      <c r="BV6" s="835"/>
      <c r="BW6" s="835"/>
      <c r="BX6" s="835"/>
      <c r="BY6" s="835"/>
      <c r="BZ6" s="835"/>
      <c r="CA6" s="835"/>
      <c r="CB6" s="835"/>
      <c r="CC6" s="835"/>
      <c r="CD6" s="835"/>
      <c r="CE6" s="835"/>
      <c r="CF6" s="835"/>
      <c r="CG6" s="836"/>
      <c r="CH6" s="811"/>
      <c r="CI6" s="812"/>
      <c r="CJ6" s="812"/>
      <c r="CK6" s="812"/>
      <c r="CL6" s="813"/>
      <c r="CM6" s="811"/>
      <c r="CN6" s="812"/>
      <c r="CO6" s="812"/>
      <c r="CP6" s="812"/>
      <c r="CQ6" s="813"/>
      <c r="CR6" s="811"/>
      <c r="CS6" s="812"/>
      <c r="CT6" s="812"/>
      <c r="CU6" s="812"/>
      <c r="CV6" s="813"/>
      <c r="CW6" s="811"/>
      <c r="CX6" s="812"/>
      <c r="CY6" s="812"/>
      <c r="CZ6" s="812"/>
      <c r="DA6" s="813"/>
      <c r="DB6" s="811"/>
      <c r="DC6" s="812"/>
      <c r="DD6" s="812"/>
      <c r="DE6" s="812"/>
      <c r="DF6" s="813"/>
      <c r="DG6" s="817"/>
      <c r="DH6" s="818"/>
      <c r="DI6" s="818"/>
      <c r="DJ6" s="818"/>
      <c r="DK6" s="819"/>
      <c r="DL6" s="817"/>
      <c r="DM6" s="818"/>
      <c r="DN6" s="818"/>
      <c r="DO6" s="818"/>
      <c r="DP6" s="819"/>
      <c r="DQ6" s="811"/>
      <c r="DR6" s="812"/>
      <c r="DS6" s="812"/>
      <c r="DT6" s="812"/>
      <c r="DU6" s="813"/>
      <c r="DV6" s="811"/>
      <c r="DW6" s="812"/>
      <c r="DX6" s="812"/>
      <c r="DY6" s="812"/>
      <c r="DZ6" s="821"/>
      <c r="EA6" s="255"/>
    </row>
    <row r="7" spans="1:131" s="256" customFormat="1" ht="26.25" customHeight="1" thickTop="1" x14ac:dyDescent="0.15">
      <c r="A7" s="259">
        <v>1</v>
      </c>
      <c r="B7" s="822" t="s">
        <v>387</v>
      </c>
      <c r="C7" s="823"/>
      <c r="D7" s="823"/>
      <c r="E7" s="823"/>
      <c r="F7" s="823"/>
      <c r="G7" s="823"/>
      <c r="H7" s="823"/>
      <c r="I7" s="823"/>
      <c r="J7" s="823"/>
      <c r="K7" s="823"/>
      <c r="L7" s="823"/>
      <c r="M7" s="823"/>
      <c r="N7" s="823"/>
      <c r="O7" s="823"/>
      <c r="P7" s="824"/>
      <c r="Q7" s="825">
        <v>2761</v>
      </c>
      <c r="R7" s="826"/>
      <c r="S7" s="826"/>
      <c r="T7" s="826"/>
      <c r="U7" s="826"/>
      <c r="V7" s="826">
        <v>2683</v>
      </c>
      <c r="W7" s="826"/>
      <c r="X7" s="826"/>
      <c r="Y7" s="826"/>
      <c r="Z7" s="826"/>
      <c r="AA7" s="826">
        <v>78</v>
      </c>
      <c r="AB7" s="826"/>
      <c r="AC7" s="826"/>
      <c r="AD7" s="826"/>
      <c r="AE7" s="827"/>
      <c r="AF7" s="828">
        <v>77</v>
      </c>
      <c r="AG7" s="829"/>
      <c r="AH7" s="829"/>
      <c r="AI7" s="829"/>
      <c r="AJ7" s="830"/>
      <c r="AK7" s="865">
        <v>440</v>
      </c>
      <c r="AL7" s="866"/>
      <c r="AM7" s="866"/>
      <c r="AN7" s="866"/>
      <c r="AO7" s="866"/>
      <c r="AP7" s="866">
        <v>3046</v>
      </c>
      <c r="AQ7" s="866"/>
      <c r="AR7" s="866"/>
      <c r="AS7" s="866"/>
      <c r="AT7" s="866"/>
      <c r="AU7" s="867"/>
      <c r="AV7" s="867"/>
      <c r="AW7" s="867"/>
      <c r="AX7" s="867"/>
      <c r="AY7" s="868"/>
      <c r="AZ7" s="253"/>
      <c r="BA7" s="253"/>
      <c r="BB7" s="253"/>
      <c r="BC7" s="253"/>
      <c r="BD7" s="253"/>
      <c r="BE7" s="254"/>
      <c r="BF7" s="254"/>
      <c r="BG7" s="254"/>
      <c r="BH7" s="254"/>
      <c r="BI7" s="254"/>
      <c r="BJ7" s="254"/>
      <c r="BK7" s="254"/>
      <c r="BL7" s="254"/>
      <c r="BM7" s="254"/>
      <c r="BN7" s="254"/>
      <c r="BO7" s="254"/>
      <c r="BP7" s="254"/>
      <c r="BQ7" s="260">
        <v>1</v>
      </c>
      <c r="BR7" s="261"/>
      <c r="BS7" s="869"/>
      <c r="BT7" s="870"/>
      <c r="BU7" s="870"/>
      <c r="BV7" s="870"/>
      <c r="BW7" s="870"/>
      <c r="BX7" s="870"/>
      <c r="BY7" s="870"/>
      <c r="BZ7" s="870"/>
      <c r="CA7" s="870"/>
      <c r="CB7" s="870"/>
      <c r="CC7" s="870"/>
      <c r="CD7" s="870"/>
      <c r="CE7" s="870"/>
      <c r="CF7" s="870"/>
      <c r="CG7" s="871"/>
      <c r="CH7" s="862"/>
      <c r="CI7" s="863"/>
      <c r="CJ7" s="863"/>
      <c r="CK7" s="863"/>
      <c r="CL7" s="864"/>
      <c r="CM7" s="862"/>
      <c r="CN7" s="863"/>
      <c r="CO7" s="863"/>
      <c r="CP7" s="863"/>
      <c r="CQ7" s="864"/>
      <c r="CR7" s="862"/>
      <c r="CS7" s="863"/>
      <c r="CT7" s="863"/>
      <c r="CU7" s="863"/>
      <c r="CV7" s="864"/>
      <c r="CW7" s="862"/>
      <c r="CX7" s="863"/>
      <c r="CY7" s="863"/>
      <c r="CZ7" s="863"/>
      <c r="DA7" s="864"/>
      <c r="DB7" s="862"/>
      <c r="DC7" s="863"/>
      <c r="DD7" s="863"/>
      <c r="DE7" s="863"/>
      <c r="DF7" s="864"/>
      <c r="DG7" s="862"/>
      <c r="DH7" s="863"/>
      <c r="DI7" s="863"/>
      <c r="DJ7" s="863"/>
      <c r="DK7" s="864"/>
      <c r="DL7" s="862"/>
      <c r="DM7" s="863"/>
      <c r="DN7" s="863"/>
      <c r="DO7" s="863"/>
      <c r="DP7" s="864"/>
      <c r="DQ7" s="862"/>
      <c r="DR7" s="863"/>
      <c r="DS7" s="863"/>
      <c r="DT7" s="863"/>
      <c r="DU7" s="864"/>
      <c r="DV7" s="843"/>
      <c r="DW7" s="844"/>
      <c r="DX7" s="844"/>
      <c r="DY7" s="844"/>
      <c r="DZ7" s="845"/>
      <c r="EA7" s="255"/>
    </row>
    <row r="8" spans="1:131" s="256" customFormat="1" ht="26.25" customHeight="1" x14ac:dyDescent="0.15">
      <c r="A8" s="262">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55"/>
      <c r="AL8" s="856"/>
      <c r="AM8" s="856"/>
      <c r="AN8" s="856"/>
      <c r="AO8" s="856"/>
      <c r="AP8" s="856"/>
      <c r="AQ8" s="856"/>
      <c r="AR8" s="856"/>
      <c r="AS8" s="856"/>
      <c r="AT8" s="856"/>
      <c r="AU8" s="857"/>
      <c r="AV8" s="857"/>
      <c r="AW8" s="857"/>
      <c r="AX8" s="857"/>
      <c r="AY8" s="858"/>
      <c r="AZ8" s="253"/>
      <c r="BA8" s="253"/>
      <c r="BB8" s="253"/>
      <c r="BC8" s="253"/>
      <c r="BD8" s="253"/>
      <c r="BE8" s="254"/>
      <c r="BF8" s="254"/>
      <c r="BG8" s="254"/>
      <c r="BH8" s="254"/>
      <c r="BI8" s="254"/>
      <c r="BJ8" s="254"/>
      <c r="BK8" s="254"/>
      <c r="BL8" s="254"/>
      <c r="BM8" s="254"/>
      <c r="BN8" s="254"/>
      <c r="BO8" s="254"/>
      <c r="BP8" s="254"/>
      <c r="BQ8" s="263">
        <v>2</v>
      </c>
      <c r="BR8" s="264"/>
      <c r="BS8" s="859"/>
      <c r="BT8" s="860"/>
      <c r="BU8" s="860"/>
      <c r="BV8" s="860"/>
      <c r="BW8" s="860"/>
      <c r="BX8" s="860"/>
      <c r="BY8" s="860"/>
      <c r="BZ8" s="860"/>
      <c r="CA8" s="860"/>
      <c r="CB8" s="860"/>
      <c r="CC8" s="860"/>
      <c r="CD8" s="860"/>
      <c r="CE8" s="860"/>
      <c r="CF8" s="860"/>
      <c r="CG8" s="861"/>
      <c r="CH8" s="872"/>
      <c r="CI8" s="873"/>
      <c r="CJ8" s="873"/>
      <c r="CK8" s="873"/>
      <c r="CL8" s="874"/>
      <c r="CM8" s="872"/>
      <c r="CN8" s="873"/>
      <c r="CO8" s="873"/>
      <c r="CP8" s="873"/>
      <c r="CQ8" s="874"/>
      <c r="CR8" s="872"/>
      <c r="CS8" s="873"/>
      <c r="CT8" s="873"/>
      <c r="CU8" s="873"/>
      <c r="CV8" s="874"/>
      <c r="CW8" s="872"/>
      <c r="CX8" s="873"/>
      <c r="CY8" s="873"/>
      <c r="CZ8" s="873"/>
      <c r="DA8" s="874"/>
      <c r="DB8" s="872"/>
      <c r="DC8" s="873"/>
      <c r="DD8" s="873"/>
      <c r="DE8" s="873"/>
      <c r="DF8" s="874"/>
      <c r="DG8" s="872"/>
      <c r="DH8" s="873"/>
      <c r="DI8" s="873"/>
      <c r="DJ8" s="873"/>
      <c r="DK8" s="874"/>
      <c r="DL8" s="872"/>
      <c r="DM8" s="873"/>
      <c r="DN8" s="873"/>
      <c r="DO8" s="873"/>
      <c r="DP8" s="874"/>
      <c r="DQ8" s="872"/>
      <c r="DR8" s="873"/>
      <c r="DS8" s="873"/>
      <c r="DT8" s="873"/>
      <c r="DU8" s="874"/>
      <c r="DV8" s="875"/>
      <c r="DW8" s="876"/>
      <c r="DX8" s="876"/>
      <c r="DY8" s="876"/>
      <c r="DZ8" s="877"/>
      <c r="EA8" s="255"/>
    </row>
    <row r="9" spans="1:131" s="256" customFormat="1" ht="26.25" customHeight="1" x14ac:dyDescent="0.15">
      <c r="A9" s="262">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55"/>
      <c r="AL9" s="856"/>
      <c r="AM9" s="856"/>
      <c r="AN9" s="856"/>
      <c r="AO9" s="856"/>
      <c r="AP9" s="856"/>
      <c r="AQ9" s="856"/>
      <c r="AR9" s="856"/>
      <c r="AS9" s="856"/>
      <c r="AT9" s="856"/>
      <c r="AU9" s="857"/>
      <c r="AV9" s="857"/>
      <c r="AW9" s="857"/>
      <c r="AX9" s="857"/>
      <c r="AY9" s="858"/>
      <c r="AZ9" s="253"/>
      <c r="BA9" s="253"/>
      <c r="BB9" s="253"/>
      <c r="BC9" s="253"/>
      <c r="BD9" s="253"/>
      <c r="BE9" s="254"/>
      <c r="BF9" s="254"/>
      <c r="BG9" s="254"/>
      <c r="BH9" s="254"/>
      <c r="BI9" s="254"/>
      <c r="BJ9" s="254"/>
      <c r="BK9" s="254"/>
      <c r="BL9" s="254"/>
      <c r="BM9" s="254"/>
      <c r="BN9" s="254"/>
      <c r="BO9" s="254"/>
      <c r="BP9" s="254"/>
      <c r="BQ9" s="263">
        <v>3</v>
      </c>
      <c r="BR9" s="264"/>
      <c r="BS9" s="859"/>
      <c r="BT9" s="860"/>
      <c r="BU9" s="860"/>
      <c r="BV9" s="860"/>
      <c r="BW9" s="860"/>
      <c r="BX9" s="860"/>
      <c r="BY9" s="860"/>
      <c r="BZ9" s="860"/>
      <c r="CA9" s="860"/>
      <c r="CB9" s="860"/>
      <c r="CC9" s="860"/>
      <c r="CD9" s="860"/>
      <c r="CE9" s="860"/>
      <c r="CF9" s="860"/>
      <c r="CG9" s="861"/>
      <c r="CH9" s="872"/>
      <c r="CI9" s="873"/>
      <c r="CJ9" s="873"/>
      <c r="CK9" s="873"/>
      <c r="CL9" s="874"/>
      <c r="CM9" s="872"/>
      <c r="CN9" s="873"/>
      <c r="CO9" s="873"/>
      <c r="CP9" s="873"/>
      <c r="CQ9" s="874"/>
      <c r="CR9" s="872"/>
      <c r="CS9" s="873"/>
      <c r="CT9" s="873"/>
      <c r="CU9" s="873"/>
      <c r="CV9" s="874"/>
      <c r="CW9" s="872"/>
      <c r="CX9" s="873"/>
      <c r="CY9" s="873"/>
      <c r="CZ9" s="873"/>
      <c r="DA9" s="874"/>
      <c r="DB9" s="872"/>
      <c r="DC9" s="873"/>
      <c r="DD9" s="873"/>
      <c r="DE9" s="873"/>
      <c r="DF9" s="874"/>
      <c r="DG9" s="872"/>
      <c r="DH9" s="873"/>
      <c r="DI9" s="873"/>
      <c r="DJ9" s="873"/>
      <c r="DK9" s="874"/>
      <c r="DL9" s="872"/>
      <c r="DM9" s="873"/>
      <c r="DN9" s="873"/>
      <c r="DO9" s="873"/>
      <c r="DP9" s="874"/>
      <c r="DQ9" s="872"/>
      <c r="DR9" s="873"/>
      <c r="DS9" s="873"/>
      <c r="DT9" s="873"/>
      <c r="DU9" s="874"/>
      <c r="DV9" s="875"/>
      <c r="DW9" s="876"/>
      <c r="DX9" s="876"/>
      <c r="DY9" s="876"/>
      <c r="DZ9" s="877"/>
      <c r="EA9" s="255"/>
    </row>
    <row r="10" spans="1:131" s="256" customFormat="1" ht="26.25" customHeight="1" x14ac:dyDescent="0.15">
      <c r="A10" s="262">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55"/>
      <c r="AL10" s="856"/>
      <c r="AM10" s="856"/>
      <c r="AN10" s="856"/>
      <c r="AO10" s="856"/>
      <c r="AP10" s="856"/>
      <c r="AQ10" s="856"/>
      <c r="AR10" s="856"/>
      <c r="AS10" s="856"/>
      <c r="AT10" s="856"/>
      <c r="AU10" s="857"/>
      <c r="AV10" s="857"/>
      <c r="AW10" s="857"/>
      <c r="AX10" s="857"/>
      <c r="AY10" s="858"/>
      <c r="AZ10" s="253"/>
      <c r="BA10" s="253"/>
      <c r="BB10" s="253"/>
      <c r="BC10" s="253"/>
      <c r="BD10" s="253"/>
      <c r="BE10" s="254"/>
      <c r="BF10" s="254"/>
      <c r="BG10" s="254"/>
      <c r="BH10" s="254"/>
      <c r="BI10" s="254"/>
      <c r="BJ10" s="254"/>
      <c r="BK10" s="254"/>
      <c r="BL10" s="254"/>
      <c r="BM10" s="254"/>
      <c r="BN10" s="254"/>
      <c r="BO10" s="254"/>
      <c r="BP10" s="254"/>
      <c r="BQ10" s="263">
        <v>4</v>
      </c>
      <c r="BR10" s="264"/>
      <c r="BS10" s="859"/>
      <c r="BT10" s="860"/>
      <c r="BU10" s="860"/>
      <c r="BV10" s="860"/>
      <c r="BW10" s="860"/>
      <c r="BX10" s="860"/>
      <c r="BY10" s="860"/>
      <c r="BZ10" s="860"/>
      <c r="CA10" s="860"/>
      <c r="CB10" s="860"/>
      <c r="CC10" s="860"/>
      <c r="CD10" s="860"/>
      <c r="CE10" s="860"/>
      <c r="CF10" s="860"/>
      <c r="CG10" s="861"/>
      <c r="CH10" s="872"/>
      <c r="CI10" s="873"/>
      <c r="CJ10" s="873"/>
      <c r="CK10" s="873"/>
      <c r="CL10" s="874"/>
      <c r="CM10" s="872"/>
      <c r="CN10" s="873"/>
      <c r="CO10" s="873"/>
      <c r="CP10" s="873"/>
      <c r="CQ10" s="874"/>
      <c r="CR10" s="872"/>
      <c r="CS10" s="873"/>
      <c r="CT10" s="873"/>
      <c r="CU10" s="873"/>
      <c r="CV10" s="874"/>
      <c r="CW10" s="872"/>
      <c r="CX10" s="873"/>
      <c r="CY10" s="873"/>
      <c r="CZ10" s="873"/>
      <c r="DA10" s="874"/>
      <c r="DB10" s="872"/>
      <c r="DC10" s="873"/>
      <c r="DD10" s="873"/>
      <c r="DE10" s="873"/>
      <c r="DF10" s="874"/>
      <c r="DG10" s="872"/>
      <c r="DH10" s="873"/>
      <c r="DI10" s="873"/>
      <c r="DJ10" s="873"/>
      <c r="DK10" s="874"/>
      <c r="DL10" s="872"/>
      <c r="DM10" s="873"/>
      <c r="DN10" s="873"/>
      <c r="DO10" s="873"/>
      <c r="DP10" s="874"/>
      <c r="DQ10" s="872"/>
      <c r="DR10" s="873"/>
      <c r="DS10" s="873"/>
      <c r="DT10" s="873"/>
      <c r="DU10" s="874"/>
      <c r="DV10" s="875"/>
      <c r="DW10" s="876"/>
      <c r="DX10" s="876"/>
      <c r="DY10" s="876"/>
      <c r="DZ10" s="877"/>
      <c r="EA10" s="255"/>
    </row>
    <row r="11" spans="1:131" s="256" customFormat="1" ht="26.25" customHeight="1" x14ac:dyDescent="0.15">
      <c r="A11" s="262">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55"/>
      <c r="AL11" s="856"/>
      <c r="AM11" s="856"/>
      <c r="AN11" s="856"/>
      <c r="AO11" s="856"/>
      <c r="AP11" s="856"/>
      <c r="AQ11" s="856"/>
      <c r="AR11" s="856"/>
      <c r="AS11" s="856"/>
      <c r="AT11" s="856"/>
      <c r="AU11" s="857"/>
      <c r="AV11" s="857"/>
      <c r="AW11" s="857"/>
      <c r="AX11" s="857"/>
      <c r="AY11" s="858"/>
      <c r="AZ11" s="253"/>
      <c r="BA11" s="253"/>
      <c r="BB11" s="253"/>
      <c r="BC11" s="253"/>
      <c r="BD11" s="253"/>
      <c r="BE11" s="254"/>
      <c r="BF11" s="254"/>
      <c r="BG11" s="254"/>
      <c r="BH11" s="254"/>
      <c r="BI11" s="254"/>
      <c r="BJ11" s="254"/>
      <c r="BK11" s="254"/>
      <c r="BL11" s="254"/>
      <c r="BM11" s="254"/>
      <c r="BN11" s="254"/>
      <c r="BO11" s="254"/>
      <c r="BP11" s="254"/>
      <c r="BQ11" s="263">
        <v>5</v>
      </c>
      <c r="BR11" s="264"/>
      <c r="BS11" s="859"/>
      <c r="BT11" s="860"/>
      <c r="BU11" s="860"/>
      <c r="BV11" s="860"/>
      <c r="BW11" s="860"/>
      <c r="BX11" s="860"/>
      <c r="BY11" s="860"/>
      <c r="BZ11" s="860"/>
      <c r="CA11" s="860"/>
      <c r="CB11" s="860"/>
      <c r="CC11" s="860"/>
      <c r="CD11" s="860"/>
      <c r="CE11" s="860"/>
      <c r="CF11" s="860"/>
      <c r="CG11" s="861"/>
      <c r="CH11" s="872"/>
      <c r="CI11" s="873"/>
      <c r="CJ11" s="873"/>
      <c r="CK11" s="873"/>
      <c r="CL11" s="874"/>
      <c r="CM11" s="872"/>
      <c r="CN11" s="873"/>
      <c r="CO11" s="873"/>
      <c r="CP11" s="873"/>
      <c r="CQ11" s="874"/>
      <c r="CR11" s="872"/>
      <c r="CS11" s="873"/>
      <c r="CT11" s="873"/>
      <c r="CU11" s="873"/>
      <c r="CV11" s="874"/>
      <c r="CW11" s="872"/>
      <c r="CX11" s="873"/>
      <c r="CY11" s="873"/>
      <c r="CZ11" s="873"/>
      <c r="DA11" s="874"/>
      <c r="DB11" s="872"/>
      <c r="DC11" s="873"/>
      <c r="DD11" s="873"/>
      <c r="DE11" s="873"/>
      <c r="DF11" s="874"/>
      <c r="DG11" s="872"/>
      <c r="DH11" s="873"/>
      <c r="DI11" s="873"/>
      <c r="DJ11" s="873"/>
      <c r="DK11" s="874"/>
      <c r="DL11" s="872"/>
      <c r="DM11" s="873"/>
      <c r="DN11" s="873"/>
      <c r="DO11" s="873"/>
      <c r="DP11" s="874"/>
      <c r="DQ11" s="872"/>
      <c r="DR11" s="873"/>
      <c r="DS11" s="873"/>
      <c r="DT11" s="873"/>
      <c r="DU11" s="874"/>
      <c r="DV11" s="875"/>
      <c r="DW11" s="876"/>
      <c r="DX11" s="876"/>
      <c r="DY11" s="876"/>
      <c r="DZ11" s="877"/>
      <c r="EA11" s="255"/>
    </row>
    <row r="12" spans="1:131" s="256" customFormat="1" ht="26.25" customHeight="1" x14ac:dyDescent="0.15">
      <c r="A12" s="262">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55"/>
      <c r="AL12" s="856"/>
      <c r="AM12" s="856"/>
      <c r="AN12" s="856"/>
      <c r="AO12" s="856"/>
      <c r="AP12" s="856"/>
      <c r="AQ12" s="856"/>
      <c r="AR12" s="856"/>
      <c r="AS12" s="856"/>
      <c r="AT12" s="856"/>
      <c r="AU12" s="857"/>
      <c r="AV12" s="857"/>
      <c r="AW12" s="857"/>
      <c r="AX12" s="857"/>
      <c r="AY12" s="858"/>
      <c r="AZ12" s="253"/>
      <c r="BA12" s="253"/>
      <c r="BB12" s="253"/>
      <c r="BC12" s="253"/>
      <c r="BD12" s="253"/>
      <c r="BE12" s="254"/>
      <c r="BF12" s="254"/>
      <c r="BG12" s="254"/>
      <c r="BH12" s="254"/>
      <c r="BI12" s="254"/>
      <c r="BJ12" s="254"/>
      <c r="BK12" s="254"/>
      <c r="BL12" s="254"/>
      <c r="BM12" s="254"/>
      <c r="BN12" s="254"/>
      <c r="BO12" s="254"/>
      <c r="BP12" s="254"/>
      <c r="BQ12" s="263">
        <v>6</v>
      </c>
      <c r="BR12" s="264"/>
      <c r="BS12" s="859"/>
      <c r="BT12" s="860"/>
      <c r="BU12" s="860"/>
      <c r="BV12" s="860"/>
      <c r="BW12" s="860"/>
      <c r="BX12" s="860"/>
      <c r="BY12" s="860"/>
      <c r="BZ12" s="860"/>
      <c r="CA12" s="860"/>
      <c r="CB12" s="860"/>
      <c r="CC12" s="860"/>
      <c r="CD12" s="860"/>
      <c r="CE12" s="860"/>
      <c r="CF12" s="860"/>
      <c r="CG12" s="861"/>
      <c r="CH12" s="872"/>
      <c r="CI12" s="873"/>
      <c r="CJ12" s="873"/>
      <c r="CK12" s="873"/>
      <c r="CL12" s="874"/>
      <c r="CM12" s="872"/>
      <c r="CN12" s="873"/>
      <c r="CO12" s="873"/>
      <c r="CP12" s="873"/>
      <c r="CQ12" s="874"/>
      <c r="CR12" s="872"/>
      <c r="CS12" s="873"/>
      <c r="CT12" s="873"/>
      <c r="CU12" s="873"/>
      <c r="CV12" s="874"/>
      <c r="CW12" s="872"/>
      <c r="CX12" s="873"/>
      <c r="CY12" s="873"/>
      <c r="CZ12" s="873"/>
      <c r="DA12" s="874"/>
      <c r="DB12" s="872"/>
      <c r="DC12" s="873"/>
      <c r="DD12" s="873"/>
      <c r="DE12" s="873"/>
      <c r="DF12" s="874"/>
      <c r="DG12" s="872"/>
      <c r="DH12" s="873"/>
      <c r="DI12" s="873"/>
      <c r="DJ12" s="873"/>
      <c r="DK12" s="874"/>
      <c r="DL12" s="872"/>
      <c r="DM12" s="873"/>
      <c r="DN12" s="873"/>
      <c r="DO12" s="873"/>
      <c r="DP12" s="874"/>
      <c r="DQ12" s="872"/>
      <c r="DR12" s="873"/>
      <c r="DS12" s="873"/>
      <c r="DT12" s="873"/>
      <c r="DU12" s="874"/>
      <c r="DV12" s="875"/>
      <c r="DW12" s="876"/>
      <c r="DX12" s="876"/>
      <c r="DY12" s="876"/>
      <c r="DZ12" s="877"/>
      <c r="EA12" s="255"/>
    </row>
    <row r="13" spans="1:131" s="256" customFormat="1" ht="26.25" customHeight="1" x14ac:dyDescent="0.15">
      <c r="A13" s="262">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55"/>
      <c r="AL13" s="856"/>
      <c r="AM13" s="856"/>
      <c r="AN13" s="856"/>
      <c r="AO13" s="856"/>
      <c r="AP13" s="856"/>
      <c r="AQ13" s="856"/>
      <c r="AR13" s="856"/>
      <c r="AS13" s="856"/>
      <c r="AT13" s="856"/>
      <c r="AU13" s="857"/>
      <c r="AV13" s="857"/>
      <c r="AW13" s="857"/>
      <c r="AX13" s="857"/>
      <c r="AY13" s="858"/>
      <c r="AZ13" s="253"/>
      <c r="BA13" s="253"/>
      <c r="BB13" s="253"/>
      <c r="BC13" s="253"/>
      <c r="BD13" s="253"/>
      <c r="BE13" s="254"/>
      <c r="BF13" s="254"/>
      <c r="BG13" s="254"/>
      <c r="BH13" s="254"/>
      <c r="BI13" s="254"/>
      <c r="BJ13" s="254"/>
      <c r="BK13" s="254"/>
      <c r="BL13" s="254"/>
      <c r="BM13" s="254"/>
      <c r="BN13" s="254"/>
      <c r="BO13" s="254"/>
      <c r="BP13" s="254"/>
      <c r="BQ13" s="263">
        <v>7</v>
      </c>
      <c r="BR13" s="264"/>
      <c r="BS13" s="859"/>
      <c r="BT13" s="860"/>
      <c r="BU13" s="860"/>
      <c r="BV13" s="860"/>
      <c r="BW13" s="860"/>
      <c r="BX13" s="860"/>
      <c r="BY13" s="860"/>
      <c r="BZ13" s="860"/>
      <c r="CA13" s="860"/>
      <c r="CB13" s="860"/>
      <c r="CC13" s="860"/>
      <c r="CD13" s="860"/>
      <c r="CE13" s="860"/>
      <c r="CF13" s="860"/>
      <c r="CG13" s="861"/>
      <c r="CH13" s="872"/>
      <c r="CI13" s="873"/>
      <c r="CJ13" s="873"/>
      <c r="CK13" s="873"/>
      <c r="CL13" s="874"/>
      <c r="CM13" s="872"/>
      <c r="CN13" s="873"/>
      <c r="CO13" s="873"/>
      <c r="CP13" s="873"/>
      <c r="CQ13" s="874"/>
      <c r="CR13" s="872"/>
      <c r="CS13" s="873"/>
      <c r="CT13" s="873"/>
      <c r="CU13" s="873"/>
      <c r="CV13" s="874"/>
      <c r="CW13" s="872"/>
      <c r="CX13" s="873"/>
      <c r="CY13" s="873"/>
      <c r="CZ13" s="873"/>
      <c r="DA13" s="874"/>
      <c r="DB13" s="872"/>
      <c r="DC13" s="873"/>
      <c r="DD13" s="873"/>
      <c r="DE13" s="873"/>
      <c r="DF13" s="874"/>
      <c r="DG13" s="872"/>
      <c r="DH13" s="873"/>
      <c r="DI13" s="873"/>
      <c r="DJ13" s="873"/>
      <c r="DK13" s="874"/>
      <c r="DL13" s="872"/>
      <c r="DM13" s="873"/>
      <c r="DN13" s="873"/>
      <c r="DO13" s="873"/>
      <c r="DP13" s="874"/>
      <c r="DQ13" s="872"/>
      <c r="DR13" s="873"/>
      <c r="DS13" s="873"/>
      <c r="DT13" s="873"/>
      <c r="DU13" s="874"/>
      <c r="DV13" s="875"/>
      <c r="DW13" s="876"/>
      <c r="DX13" s="876"/>
      <c r="DY13" s="876"/>
      <c r="DZ13" s="877"/>
      <c r="EA13" s="255"/>
    </row>
    <row r="14" spans="1:131" s="256" customFormat="1" ht="26.25" customHeight="1" x14ac:dyDescent="0.15">
      <c r="A14" s="262">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55"/>
      <c r="AL14" s="856"/>
      <c r="AM14" s="856"/>
      <c r="AN14" s="856"/>
      <c r="AO14" s="856"/>
      <c r="AP14" s="856"/>
      <c r="AQ14" s="856"/>
      <c r="AR14" s="856"/>
      <c r="AS14" s="856"/>
      <c r="AT14" s="856"/>
      <c r="AU14" s="857"/>
      <c r="AV14" s="857"/>
      <c r="AW14" s="857"/>
      <c r="AX14" s="857"/>
      <c r="AY14" s="858"/>
      <c r="AZ14" s="253"/>
      <c r="BA14" s="253"/>
      <c r="BB14" s="253"/>
      <c r="BC14" s="253"/>
      <c r="BD14" s="253"/>
      <c r="BE14" s="254"/>
      <c r="BF14" s="254"/>
      <c r="BG14" s="254"/>
      <c r="BH14" s="254"/>
      <c r="BI14" s="254"/>
      <c r="BJ14" s="254"/>
      <c r="BK14" s="254"/>
      <c r="BL14" s="254"/>
      <c r="BM14" s="254"/>
      <c r="BN14" s="254"/>
      <c r="BO14" s="254"/>
      <c r="BP14" s="254"/>
      <c r="BQ14" s="263">
        <v>8</v>
      </c>
      <c r="BR14" s="264"/>
      <c r="BS14" s="859"/>
      <c r="BT14" s="860"/>
      <c r="BU14" s="860"/>
      <c r="BV14" s="860"/>
      <c r="BW14" s="860"/>
      <c r="BX14" s="860"/>
      <c r="BY14" s="860"/>
      <c r="BZ14" s="860"/>
      <c r="CA14" s="860"/>
      <c r="CB14" s="860"/>
      <c r="CC14" s="860"/>
      <c r="CD14" s="860"/>
      <c r="CE14" s="860"/>
      <c r="CF14" s="860"/>
      <c r="CG14" s="861"/>
      <c r="CH14" s="872"/>
      <c r="CI14" s="873"/>
      <c r="CJ14" s="873"/>
      <c r="CK14" s="873"/>
      <c r="CL14" s="874"/>
      <c r="CM14" s="872"/>
      <c r="CN14" s="873"/>
      <c r="CO14" s="873"/>
      <c r="CP14" s="873"/>
      <c r="CQ14" s="874"/>
      <c r="CR14" s="872"/>
      <c r="CS14" s="873"/>
      <c r="CT14" s="873"/>
      <c r="CU14" s="873"/>
      <c r="CV14" s="874"/>
      <c r="CW14" s="872"/>
      <c r="CX14" s="873"/>
      <c r="CY14" s="873"/>
      <c r="CZ14" s="873"/>
      <c r="DA14" s="874"/>
      <c r="DB14" s="872"/>
      <c r="DC14" s="873"/>
      <c r="DD14" s="873"/>
      <c r="DE14" s="873"/>
      <c r="DF14" s="874"/>
      <c r="DG14" s="872"/>
      <c r="DH14" s="873"/>
      <c r="DI14" s="873"/>
      <c r="DJ14" s="873"/>
      <c r="DK14" s="874"/>
      <c r="DL14" s="872"/>
      <c r="DM14" s="873"/>
      <c r="DN14" s="873"/>
      <c r="DO14" s="873"/>
      <c r="DP14" s="874"/>
      <c r="DQ14" s="872"/>
      <c r="DR14" s="873"/>
      <c r="DS14" s="873"/>
      <c r="DT14" s="873"/>
      <c r="DU14" s="874"/>
      <c r="DV14" s="875"/>
      <c r="DW14" s="876"/>
      <c r="DX14" s="876"/>
      <c r="DY14" s="876"/>
      <c r="DZ14" s="877"/>
      <c r="EA14" s="255"/>
    </row>
    <row r="15" spans="1:131" s="256" customFormat="1" ht="26.25" customHeight="1" x14ac:dyDescent="0.15">
      <c r="A15" s="262">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55"/>
      <c r="AL15" s="856"/>
      <c r="AM15" s="856"/>
      <c r="AN15" s="856"/>
      <c r="AO15" s="856"/>
      <c r="AP15" s="856"/>
      <c r="AQ15" s="856"/>
      <c r="AR15" s="856"/>
      <c r="AS15" s="856"/>
      <c r="AT15" s="856"/>
      <c r="AU15" s="857"/>
      <c r="AV15" s="857"/>
      <c r="AW15" s="857"/>
      <c r="AX15" s="857"/>
      <c r="AY15" s="858"/>
      <c r="AZ15" s="253"/>
      <c r="BA15" s="253"/>
      <c r="BB15" s="253"/>
      <c r="BC15" s="253"/>
      <c r="BD15" s="253"/>
      <c r="BE15" s="254"/>
      <c r="BF15" s="254"/>
      <c r="BG15" s="254"/>
      <c r="BH15" s="254"/>
      <c r="BI15" s="254"/>
      <c r="BJ15" s="254"/>
      <c r="BK15" s="254"/>
      <c r="BL15" s="254"/>
      <c r="BM15" s="254"/>
      <c r="BN15" s="254"/>
      <c r="BO15" s="254"/>
      <c r="BP15" s="254"/>
      <c r="BQ15" s="263">
        <v>9</v>
      </c>
      <c r="BR15" s="264"/>
      <c r="BS15" s="859"/>
      <c r="BT15" s="860"/>
      <c r="BU15" s="860"/>
      <c r="BV15" s="860"/>
      <c r="BW15" s="860"/>
      <c r="BX15" s="860"/>
      <c r="BY15" s="860"/>
      <c r="BZ15" s="860"/>
      <c r="CA15" s="860"/>
      <c r="CB15" s="860"/>
      <c r="CC15" s="860"/>
      <c r="CD15" s="860"/>
      <c r="CE15" s="860"/>
      <c r="CF15" s="860"/>
      <c r="CG15" s="861"/>
      <c r="CH15" s="872"/>
      <c r="CI15" s="873"/>
      <c r="CJ15" s="873"/>
      <c r="CK15" s="873"/>
      <c r="CL15" s="874"/>
      <c r="CM15" s="872"/>
      <c r="CN15" s="873"/>
      <c r="CO15" s="873"/>
      <c r="CP15" s="873"/>
      <c r="CQ15" s="874"/>
      <c r="CR15" s="872"/>
      <c r="CS15" s="873"/>
      <c r="CT15" s="873"/>
      <c r="CU15" s="873"/>
      <c r="CV15" s="874"/>
      <c r="CW15" s="872"/>
      <c r="CX15" s="873"/>
      <c r="CY15" s="873"/>
      <c r="CZ15" s="873"/>
      <c r="DA15" s="874"/>
      <c r="DB15" s="872"/>
      <c r="DC15" s="873"/>
      <c r="DD15" s="873"/>
      <c r="DE15" s="873"/>
      <c r="DF15" s="874"/>
      <c r="DG15" s="872"/>
      <c r="DH15" s="873"/>
      <c r="DI15" s="873"/>
      <c r="DJ15" s="873"/>
      <c r="DK15" s="874"/>
      <c r="DL15" s="872"/>
      <c r="DM15" s="873"/>
      <c r="DN15" s="873"/>
      <c r="DO15" s="873"/>
      <c r="DP15" s="874"/>
      <c r="DQ15" s="872"/>
      <c r="DR15" s="873"/>
      <c r="DS15" s="873"/>
      <c r="DT15" s="873"/>
      <c r="DU15" s="874"/>
      <c r="DV15" s="875"/>
      <c r="DW15" s="876"/>
      <c r="DX15" s="876"/>
      <c r="DY15" s="876"/>
      <c r="DZ15" s="877"/>
      <c r="EA15" s="255"/>
    </row>
    <row r="16" spans="1:131" s="256" customFormat="1" ht="26.25" customHeight="1" x14ac:dyDescent="0.15">
      <c r="A16" s="262">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55"/>
      <c r="AL16" s="856"/>
      <c r="AM16" s="856"/>
      <c r="AN16" s="856"/>
      <c r="AO16" s="856"/>
      <c r="AP16" s="856"/>
      <c r="AQ16" s="856"/>
      <c r="AR16" s="856"/>
      <c r="AS16" s="856"/>
      <c r="AT16" s="856"/>
      <c r="AU16" s="857"/>
      <c r="AV16" s="857"/>
      <c r="AW16" s="857"/>
      <c r="AX16" s="857"/>
      <c r="AY16" s="858"/>
      <c r="AZ16" s="253"/>
      <c r="BA16" s="253"/>
      <c r="BB16" s="253"/>
      <c r="BC16" s="253"/>
      <c r="BD16" s="253"/>
      <c r="BE16" s="254"/>
      <c r="BF16" s="254"/>
      <c r="BG16" s="254"/>
      <c r="BH16" s="254"/>
      <c r="BI16" s="254"/>
      <c r="BJ16" s="254"/>
      <c r="BK16" s="254"/>
      <c r="BL16" s="254"/>
      <c r="BM16" s="254"/>
      <c r="BN16" s="254"/>
      <c r="BO16" s="254"/>
      <c r="BP16" s="254"/>
      <c r="BQ16" s="263">
        <v>10</v>
      </c>
      <c r="BR16" s="264"/>
      <c r="BS16" s="859"/>
      <c r="BT16" s="860"/>
      <c r="BU16" s="860"/>
      <c r="BV16" s="860"/>
      <c r="BW16" s="860"/>
      <c r="BX16" s="860"/>
      <c r="BY16" s="860"/>
      <c r="BZ16" s="860"/>
      <c r="CA16" s="860"/>
      <c r="CB16" s="860"/>
      <c r="CC16" s="860"/>
      <c r="CD16" s="860"/>
      <c r="CE16" s="860"/>
      <c r="CF16" s="860"/>
      <c r="CG16" s="861"/>
      <c r="CH16" s="872"/>
      <c r="CI16" s="873"/>
      <c r="CJ16" s="873"/>
      <c r="CK16" s="873"/>
      <c r="CL16" s="874"/>
      <c r="CM16" s="872"/>
      <c r="CN16" s="873"/>
      <c r="CO16" s="873"/>
      <c r="CP16" s="873"/>
      <c r="CQ16" s="874"/>
      <c r="CR16" s="872"/>
      <c r="CS16" s="873"/>
      <c r="CT16" s="873"/>
      <c r="CU16" s="873"/>
      <c r="CV16" s="874"/>
      <c r="CW16" s="872"/>
      <c r="CX16" s="873"/>
      <c r="CY16" s="873"/>
      <c r="CZ16" s="873"/>
      <c r="DA16" s="874"/>
      <c r="DB16" s="872"/>
      <c r="DC16" s="873"/>
      <c r="DD16" s="873"/>
      <c r="DE16" s="873"/>
      <c r="DF16" s="874"/>
      <c r="DG16" s="872"/>
      <c r="DH16" s="873"/>
      <c r="DI16" s="873"/>
      <c r="DJ16" s="873"/>
      <c r="DK16" s="874"/>
      <c r="DL16" s="872"/>
      <c r="DM16" s="873"/>
      <c r="DN16" s="873"/>
      <c r="DO16" s="873"/>
      <c r="DP16" s="874"/>
      <c r="DQ16" s="872"/>
      <c r="DR16" s="873"/>
      <c r="DS16" s="873"/>
      <c r="DT16" s="873"/>
      <c r="DU16" s="874"/>
      <c r="DV16" s="875"/>
      <c r="DW16" s="876"/>
      <c r="DX16" s="876"/>
      <c r="DY16" s="876"/>
      <c r="DZ16" s="877"/>
      <c r="EA16" s="255"/>
    </row>
    <row r="17" spans="1:131" s="256" customFormat="1" ht="26.25" customHeight="1" x14ac:dyDescent="0.15">
      <c r="A17" s="262">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55"/>
      <c r="AL17" s="856"/>
      <c r="AM17" s="856"/>
      <c r="AN17" s="856"/>
      <c r="AO17" s="856"/>
      <c r="AP17" s="856"/>
      <c r="AQ17" s="856"/>
      <c r="AR17" s="856"/>
      <c r="AS17" s="856"/>
      <c r="AT17" s="856"/>
      <c r="AU17" s="857"/>
      <c r="AV17" s="857"/>
      <c r="AW17" s="857"/>
      <c r="AX17" s="857"/>
      <c r="AY17" s="858"/>
      <c r="AZ17" s="253"/>
      <c r="BA17" s="253"/>
      <c r="BB17" s="253"/>
      <c r="BC17" s="253"/>
      <c r="BD17" s="253"/>
      <c r="BE17" s="254"/>
      <c r="BF17" s="254"/>
      <c r="BG17" s="254"/>
      <c r="BH17" s="254"/>
      <c r="BI17" s="254"/>
      <c r="BJ17" s="254"/>
      <c r="BK17" s="254"/>
      <c r="BL17" s="254"/>
      <c r="BM17" s="254"/>
      <c r="BN17" s="254"/>
      <c r="BO17" s="254"/>
      <c r="BP17" s="254"/>
      <c r="BQ17" s="263">
        <v>11</v>
      </c>
      <c r="BR17" s="264"/>
      <c r="BS17" s="859"/>
      <c r="BT17" s="860"/>
      <c r="BU17" s="860"/>
      <c r="BV17" s="860"/>
      <c r="BW17" s="860"/>
      <c r="BX17" s="860"/>
      <c r="BY17" s="860"/>
      <c r="BZ17" s="860"/>
      <c r="CA17" s="860"/>
      <c r="CB17" s="860"/>
      <c r="CC17" s="860"/>
      <c r="CD17" s="860"/>
      <c r="CE17" s="860"/>
      <c r="CF17" s="860"/>
      <c r="CG17" s="861"/>
      <c r="CH17" s="872"/>
      <c r="CI17" s="873"/>
      <c r="CJ17" s="873"/>
      <c r="CK17" s="873"/>
      <c r="CL17" s="874"/>
      <c r="CM17" s="872"/>
      <c r="CN17" s="873"/>
      <c r="CO17" s="873"/>
      <c r="CP17" s="873"/>
      <c r="CQ17" s="874"/>
      <c r="CR17" s="872"/>
      <c r="CS17" s="873"/>
      <c r="CT17" s="873"/>
      <c r="CU17" s="873"/>
      <c r="CV17" s="874"/>
      <c r="CW17" s="872"/>
      <c r="CX17" s="873"/>
      <c r="CY17" s="873"/>
      <c r="CZ17" s="873"/>
      <c r="DA17" s="874"/>
      <c r="DB17" s="872"/>
      <c r="DC17" s="873"/>
      <c r="DD17" s="873"/>
      <c r="DE17" s="873"/>
      <c r="DF17" s="874"/>
      <c r="DG17" s="872"/>
      <c r="DH17" s="873"/>
      <c r="DI17" s="873"/>
      <c r="DJ17" s="873"/>
      <c r="DK17" s="874"/>
      <c r="DL17" s="872"/>
      <c r="DM17" s="873"/>
      <c r="DN17" s="873"/>
      <c r="DO17" s="873"/>
      <c r="DP17" s="874"/>
      <c r="DQ17" s="872"/>
      <c r="DR17" s="873"/>
      <c r="DS17" s="873"/>
      <c r="DT17" s="873"/>
      <c r="DU17" s="874"/>
      <c r="DV17" s="875"/>
      <c r="DW17" s="876"/>
      <c r="DX17" s="876"/>
      <c r="DY17" s="876"/>
      <c r="DZ17" s="877"/>
      <c r="EA17" s="255"/>
    </row>
    <row r="18" spans="1:131" s="256" customFormat="1" ht="26.25" customHeight="1" x14ac:dyDescent="0.15">
      <c r="A18" s="262">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55"/>
      <c r="AL18" s="856"/>
      <c r="AM18" s="856"/>
      <c r="AN18" s="856"/>
      <c r="AO18" s="856"/>
      <c r="AP18" s="856"/>
      <c r="AQ18" s="856"/>
      <c r="AR18" s="856"/>
      <c r="AS18" s="856"/>
      <c r="AT18" s="856"/>
      <c r="AU18" s="857"/>
      <c r="AV18" s="857"/>
      <c r="AW18" s="857"/>
      <c r="AX18" s="857"/>
      <c r="AY18" s="858"/>
      <c r="AZ18" s="253"/>
      <c r="BA18" s="253"/>
      <c r="BB18" s="253"/>
      <c r="BC18" s="253"/>
      <c r="BD18" s="253"/>
      <c r="BE18" s="254"/>
      <c r="BF18" s="254"/>
      <c r="BG18" s="254"/>
      <c r="BH18" s="254"/>
      <c r="BI18" s="254"/>
      <c r="BJ18" s="254"/>
      <c r="BK18" s="254"/>
      <c r="BL18" s="254"/>
      <c r="BM18" s="254"/>
      <c r="BN18" s="254"/>
      <c r="BO18" s="254"/>
      <c r="BP18" s="254"/>
      <c r="BQ18" s="263">
        <v>12</v>
      </c>
      <c r="BR18" s="264"/>
      <c r="BS18" s="859"/>
      <c r="BT18" s="860"/>
      <c r="BU18" s="860"/>
      <c r="BV18" s="860"/>
      <c r="BW18" s="860"/>
      <c r="BX18" s="860"/>
      <c r="BY18" s="860"/>
      <c r="BZ18" s="860"/>
      <c r="CA18" s="860"/>
      <c r="CB18" s="860"/>
      <c r="CC18" s="860"/>
      <c r="CD18" s="860"/>
      <c r="CE18" s="860"/>
      <c r="CF18" s="860"/>
      <c r="CG18" s="861"/>
      <c r="CH18" s="872"/>
      <c r="CI18" s="873"/>
      <c r="CJ18" s="873"/>
      <c r="CK18" s="873"/>
      <c r="CL18" s="874"/>
      <c r="CM18" s="872"/>
      <c r="CN18" s="873"/>
      <c r="CO18" s="873"/>
      <c r="CP18" s="873"/>
      <c r="CQ18" s="874"/>
      <c r="CR18" s="872"/>
      <c r="CS18" s="873"/>
      <c r="CT18" s="873"/>
      <c r="CU18" s="873"/>
      <c r="CV18" s="874"/>
      <c r="CW18" s="872"/>
      <c r="CX18" s="873"/>
      <c r="CY18" s="873"/>
      <c r="CZ18" s="873"/>
      <c r="DA18" s="874"/>
      <c r="DB18" s="872"/>
      <c r="DC18" s="873"/>
      <c r="DD18" s="873"/>
      <c r="DE18" s="873"/>
      <c r="DF18" s="874"/>
      <c r="DG18" s="872"/>
      <c r="DH18" s="873"/>
      <c r="DI18" s="873"/>
      <c r="DJ18" s="873"/>
      <c r="DK18" s="874"/>
      <c r="DL18" s="872"/>
      <c r="DM18" s="873"/>
      <c r="DN18" s="873"/>
      <c r="DO18" s="873"/>
      <c r="DP18" s="874"/>
      <c r="DQ18" s="872"/>
      <c r="DR18" s="873"/>
      <c r="DS18" s="873"/>
      <c r="DT18" s="873"/>
      <c r="DU18" s="874"/>
      <c r="DV18" s="875"/>
      <c r="DW18" s="876"/>
      <c r="DX18" s="876"/>
      <c r="DY18" s="876"/>
      <c r="DZ18" s="877"/>
      <c r="EA18" s="255"/>
    </row>
    <row r="19" spans="1:131" s="256" customFormat="1" ht="26.25" customHeight="1" x14ac:dyDescent="0.15">
      <c r="A19" s="262">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55"/>
      <c r="AL19" s="856"/>
      <c r="AM19" s="856"/>
      <c r="AN19" s="856"/>
      <c r="AO19" s="856"/>
      <c r="AP19" s="856"/>
      <c r="AQ19" s="856"/>
      <c r="AR19" s="856"/>
      <c r="AS19" s="856"/>
      <c r="AT19" s="856"/>
      <c r="AU19" s="857"/>
      <c r="AV19" s="857"/>
      <c r="AW19" s="857"/>
      <c r="AX19" s="857"/>
      <c r="AY19" s="858"/>
      <c r="AZ19" s="253"/>
      <c r="BA19" s="253"/>
      <c r="BB19" s="253"/>
      <c r="BC19" s="253"/>
      <c r="BD19" s="253"/>
      <c r="BE19" s="254"/>
      <c r="BF19" s="254"/>
      <c r="BG19" s="254"/>
      <c r="BH19" s="254"/>
      <c r="BI19" s="254"/>
      <c r="BJ19" s="254"/>
      <c r="BK19" s="254"/>
      <c r="BL19" s="254"/>
      <c r="BM19" s="254"/>
      <c r="BN19" s="254"/>
      <c r="BO19" s="254"/>
      <c r="BP19" s="254"/>
      <c r="BQ19" s="263">
        <v>13</v>
      </c>
      <c r="BR19" s="264"/>
      <c r="BS19" s="859"/>
      <c r="BT19" s="860"/>
      <c r="BU19" s="860"/>
      <c r="BV19" s="860"/>
      <c r="BW19" s="860"/>
      <c r="BX19" s="860"/>
      <c r="BY19" s="860"/>
      <c r="BZ19" s="860"/>
      <c r="CA19" s="860"/>
      <c r="CB19" s="860"/>
      <c r="CC19" s="860"/>
      <c r="CD19" s="860"/>
      <c r="CE19" s="860"/>
      <c r="CF19" s="860"/>
      <c r="CG19" s="861"/>
      <c r="CH19" s="872"/>
      <c r="CI19" s="873"/>
      <c r="CJ19" s="873"/>
      <c r="CK19" s="873"/>
      <c r="CL19" s="874"/>
      <c r="CM19" s="872"/>
      <c r="CN19" s="873"/>
      <c r="CO19" s="873"/>
      <c r="CP19" s="873"/>
      <c r="CQ19" s="874"/>
      <c r="CR19" s="872"/>
      <c r="CS19" s="873"/>
      <c r="CT19" s="873"/>
      <c r="CU19" s="873"/>
      <c r="CV19" s="874"/>
      <c r="CW19" s="872"/>
      <c r="CX19" s="873"/>
      <c r="CY19" s="873"/>
      <c r="CZ19" s="873"/>
      <c r="DA19" s="874"/>
      <c r="DB19" s="872"/>
      <c r="DC19" s="873"/>
      <c r="DD19" s="873"/>
      <c r="DE19" s="873"/>
      <c r="DF19" s="874"/>
      <c r="DG19" s="872"/>
      <c r="DH19" s="873"/>
      <c r="DI19" s="873"/>
      <c r="DJ19" s="873"/>
      <c r="DK19" s="874"/>
      <c r="DL19" s="872"/>
      <c r="DM19" s="873"/>
      <c r="DN19" s="873"/>
      <c r="DO19" s="873"/>
      <c r="DP19" s="874"/>
      <c r="DQ19" s="872"/>
      <c r="DR19" s="873"/>
      <c r="DS19" s="873"/>
      <c r="DT19" s="873"/>
      <c r="DU19" s="874"/>
      <c r="DV19" s="875"/>
      <c r="DW19" s="876"/>
      <c r="DX19" s="876"/>
      <c r="DY19" s="876"/>
      <c r="DZ19" s="877"/>
      <c r="EA19" s="255"/>
    </row>
    <row r="20" spans="1:131" s="256" customFormat="1" ht="26.25" customHeight="1" x14ac:dyDescent="0.15">
      <c r="A20" s="262">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55"/>
      <c r="AL20" s="856"/>
      <c r="AM20" s="856"/>
      <c r="AN20" s="856"/>
      <c r="AO20" s="856"/>
      <c r="AP20" s="856"/>
      <c r="AQ20" s="856"/>
      <c r="AR20" s="856"/>
      <c r="AS20" s="856"/>
      <c r="AT20" s="856"/>
      <c r="AU20" s="857"/>
      <c r="AV20" s="857"/>
      <c r="AW20" s="857"/>
      <c r="AX20" s="857"/>
      <c r="AY20" s="858"/>
      <c r="AZ20" s="253"/>
      <c r="BA20" s="253"/>
      <c r="BB20" s="253"/>
      <c r="BC20" s="253"/>
      <c r="BD20" s="253"/>
      <c r="BE20" s="254"/>
      <c r="BF20" s="254"/>
      <c r="BG20" s="254"/>
      <c r="BH20" s="254"/>
      <c r="BI20" s="254"/>
      <c r="BJ20" s="254"/>
      <c r="BK20" s="254"/>
      <c r="BL20" s="254"/>
      <c r="BM20" s="254"/>
      <c r="BN20" s="254"/>
      <c r="BO20" s="254"/>
      <c r="BP20" s="254"/>
      <c r="BQ20" s="263">
        <v>14</v>
      </c>
      <c r="BR20" s="264"/>
      <c r="BS20" s="859"/>
      <c r="BT20" s="860"/>
      <c r="BU20" s="860"/>
      <c r="BV20" s="860"/>
      <c r="BW20" s="860"/>
      <c r="BX20" s="860"/>
      <c r="BY20" s="860"/>
      <c r="BZ20" s="860"/>
      <c r="CA20" s="860"/>
      <c r="CB20" s="860"/>
      <c r="CC20" s="860"/>
      <c r="CD20" s="860"/>
      <c r="CE20" s="860"/>
      <c r="CF20" s="860"/>
      <c r="CG20" s="861"/>
      <c r="CH20" s="872"/>
      <c r="CI20" s="873"/>
      <c r="CJ20" s="873"/>
      <c r="CK20" s="873"/>
      <c r="CL20" s="874"/>
      <c r="CM20" s="872"/>
      <c r="CN20" s="873"/>
      <c r="CO20" s="873"/>
      <c r="CP20" s="873"/>
      <c r="CQ20" s="874"/>
      <c r="CR20" s="872"/>
      <c r="CS20" s="873"/>
      <c r="CT20" s="873"/>
      <c r="CU20" s="873"/>
      <c r="CV20" s="874"/>
      <c r="CW20" s="872"/>
      <c r="CX20" s="873"/>
      <c r="CY20" s="873"/>
      <c r="CZ20" s="873"/>
      <c r="DA20" s="874"/>
      <c r="DB20" s="872"/>
      <c r="DC20" s="873"/>
      <c r="DD20" s="873"/>
      <c r="DE20" s="873"/>
      <c r="DF20" s="874"/>
      <c r="DG20" s="872"/>
      <c r="DH20" s="873"/>
      <c r="DI20" s="873"/>
      <c r="DJ20" s="873"/>
      <c r="DK20" s="874"/>
      <c r="DL20" s="872"/>
      <c r="DM20" s="873"/>
      <c r="DN20" s="873"/>
      <c r="DO20" s="873"/>
      <c r="DP20" s="874"/>
      <c r="DQ20" s="872"/>
      <c r="DR20" s="873"/>
      <c r="DS20" s="873"/>
      <c r="DT20" s="873"/>
      <c r="DU20" s="874"/>
      <c r="DV20" s="875"/>
      <c r="DW20" s="876"/>
      <c r="DX20" s="876"/>
      <c r="DY20" s="876"/>
      <c r="DZ20" s="877"/>
      <c r="EA20" s="255"/>
    </row>
    <row r="21" spans="1:131" s="256" customFormat="1" ht="26.25" customHeight="1" thickBot="1" x14ac:dyDescent="0.2">
      <c r="A21" s="262">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55"/>
      <c r="AL21" s="856"/>
      <c r="AM21" s="856"/>
      <c r="AN21" s="856"/>
      <c r="AO21" s="856"/>
      <c r="AP21" s="856"/>
      <c r="AQ21" s="856"/>
      <c r="AR21" s="856"/>
      <c r="AS21" s="856"/>
      <c r="AT21" s="856"/>
      <c r="AU21" s="857"/>
      <c r="AV21" s="857"/>
      <c r="AW21" s="857"/>
      <c r="AX21" s="857"/>
      <c r="AY21" s="858"/>
      <c r="AZ21" s="253"/>
      <c r="BA21" s="253"/>
      <c r="BB21" s="253"/>
      <c r="BC21" s="253"/>
      <c r="BD21" s="253"/>
      <c r="BE21" s="254"/>
      <c r="BF21" s="254"/>
      <c r="BG21" s="254"/>
      <c r="BH21" s="254"/>
      <c r="BI21" s="254"/>
      <c r="BJ21" s="254"/>
      <c r="BK21" s="254"/>
      <c r="BL21" s="254"/>
      <c r="BM21" s="254"/>
      <c r="BN21" s="254"/>
      <c r="BO21" s="254"/>
      <c r="BP21" s="254"/>
      <c r="BQ21" s="263">
        <v>15</v>
      </c>
      <c r="BR21" s="264"/>
      <c r="BS21" s="859"/>
      <c r="BT21" s="860"/>
      <c r="BU21" s="860"/>
      <c r="BV21" s="860"/>
      <c r="BW21" s="860"/>
      <c r="BX21" s="860"/>
      <c r="BY21" s="860"/>
      <c r="BZ21" s="860"/>
      <c r="CA21" s="860"/>
      <c r="CB21" s="860"/>
      <c r="CC21" s="860"/>
      <c r="CD21" s="860"/>
      <c r="CE21" s="860"/>
      <c r="CF21" s="860"/>
      <c r="CG21" s="861"/>
      <c r="CH21" s="872"/>
      <c r="CI21" s="873"/>
      <c r="CJ21" s="873"/>
      <c r="CK21" s="873"/>
      <c r="CL21" s="874"/>
      <c r="CM21" s="872"/>
      <c r="CN21" s="873"/>
      <c r="CO21" s="873"/>
      <c r="CP21" s="873"/>
      <c r="CQ21" s="874"/>
      <c r="CR21" s="872"/>
      <c r="CS21" s="873"/>
      <c r="CT21" s="873"/>
      <c r="CU21" s="873"/>
      <c r="CV21" s="874"/>
      <c r="CW21" s="872"/>
      <c r="CX21" s="873"/>
      <c r="CY21" s="873"/>
      <c r="CZ21" s="873"/>
      <c r="DA21" s="874"/>
      <c r="DB21" s="872"/>
      <c r="DC21" s="873"/>
      <c r="DD21" s="873"/>
      <c r="DE21" s="873"/>
      <c r="DF21" s="874"/>
      <c r="DG21" s="872"/>
      <c r="DH21" s="873"/>
      <c r="DI21" s="873"/>
      <c r="DJ21" s="873"/>
      <c r="DK21" s="874"/>
      <c r="DL21" s="872"/>
      <c r="DM21" s="873"/>
      <c r="DN21" s="873"/>
      <c r="DO21" s="873"/>
      <c r="DP21" s="874"/>
      <c r="DQ21" s="872"/>
      <c r="DR21" s="873"/>
      <c r="DS21" s="873"/>
      <c r="DT21" s="873"/>
      <c r="DU21" s="874"/>
      <c r="DV21" s="875"/>
      <c r="DW21" s="876"/>
      <c r="DX21" s="876"/>
      <c r="DY21" s="876"/>
      <c r="DZ21" s="877"/>
      <c r="EA21" s="255"/>
    </row>
    <row r="22" spans="1:131" s="256" customFormat="1" ht="26.25" customHeight="1" x14ac:dyDescent="0.15">
      <c r="A22" s="262">
        <v>16</v>
      </c>
      <c r="B22" s="846"/>
      <c r="C22" s="847"/>
      <c r="D22" s="847"/>
      <c r="E22" s="847"/>
      <c r="F22" s="847"/>
      <c r="G22" s="847"/>
      <c r="H22" s="847"/>
      <c r="I22" s="847"/>
      <c r="J22" s="847"/>
      <c r="K22" s="847"/>
      <c r="L22" s="847"/>
      <c r="M22" s="847"/>
      <c r="N22" s="847"/>
      <c r="O22" s="847"/>
      <c r="P22" s="848"/>
      <c r="Q22" s="878"/>
      <c r="R22" s="879"/>
      <c r="S22" s="879"/>
      <c r="T22" s="879"/>
      <c r="U22" s="879"/>
      <c r="V22" s="879"/>
      <c r="W22" s="879"/>
      <c r="X22" s="879"/>
      <c r="Y22" s="879"/>
      <c r="Z22" s="879"/>
      <c r="AA22" s="879"/>
      <c r="AB22" s="879"/>
      <c r="AC22" s="879"/>
      <c r="AD22" s="879"/>
      <c r="AE22" s="880"/>
      <c r="AF22" s="852"/>
      <c r="AG22" s="853"/>
      <c r="AH22" s="853"/>
      <c r="AI22" s="853"/>
      <c r="AJ22" s="854"/>
      <c r="AK22" s="893"/>
      <c r="AL22" s="894"/>
      <c r="AM22" s="894"/>
      <c r="AN22" s="894"/>
      <c r="AO22" s="894"/>
      <c r="AP22" s="894"/>
      <c r="AQ22" s="894"/>
      <c r="AR22" s="894"/>
      <c r="AS22" s="894"/>
      <c r="AT22" s="894"/>
      <c r="AU22" s="895"/>
      <c r="AV22" s="895"/>
      <c r="AW22" s="895"/>
      <c r="AX22" s="895"/>
      <c r="AY22" s="896"/>
      <c r="AZ22" s="897" t="s">
        <v>388</v>
      </c>
      <c r="BA22" s="897"/>
      <c r="BB22" s="897"/>
      <c r="BC22" s="897"/>
      <c r="BD22" s="898"/>
      <c r="BE22" s="254"/>
      <c r="BF22" s="254"/>
      <c r="BG22" s="254"/>
      <c r="BH22" s="254"/>
      <c r="BI22" s="254"/>
      <c r="BJ22" s="254"/>
      <c r="BK22" s="254"/>
      <c r="BL22" s="254"/>
      <c r="BM22" s="254"/>
      <c r="BN22" s="254"/>
      <c r="BO22" s="254"/>
      <c r="BP22" s="254"/>
      <c r="BQ22" s="263">
        <v>16</v>
      </c>
      <c r="BR22" s="264"/>
      <c r="BS22" s="859"/>
      <c r="BT22" s="860"/>
      <c r="BU22" s="860"/>
      <c r="BV22" s="860"/>
      <c r="BW22" s="860"/>
      <c r="BX22" s="860"/>
      <c r="BY22" s="860"/>
      <c r="BZ22" s="860"/>
      <c r="CA22" s="860"/>
      <c r="CB22" s="860"/>
      <c r="CC22" s="860"/>
      <c r="CD22" s="860"/>
      <c r="CE22" s="860"/>
      <c r="CF22" s="860"/>
      <c r="CG22" s="861"/>
      <c r="CH22" s="872"/>
      <c r="CI22" s="873"/>
      <c r="CJ22" s="873"/>
      <c r="CK22" s="873"/>
      <c r="CL22" s="874"/>
      <c r="CM22" s="872"/>
      <c r="CN22" s="873"/>
      <c r="CO22" s="873"/>
      <c r="CP22" s="873"/>
      <c r="CQ22" s="874"/>
      <c r="CR22" s="872"/>
      <c r="CS22" s="873"/>
      <c r="CT22" s="873"/>
      <c r="CU22" s="873"/>
      <c r="CV22" s="874"/>
      <c r="CW22" s="872"/>
      <c r="CX22" s="873"/>
      <c r="CY22" s="873"/>
      <c r="CZ22" s="873"/>
      <c r="DA22" s="874"/>
      <c r="DB22" s="872"/>
      <c r="DC22" s="873"/>
      <c r="DD22" s="873"/>
      <c r="DE22" s="873"/>
      <c r="DF22" s="874"/>
      <c r="DG22" s="872"/>
      <c r="DH22" s="873"/>
      <c r="DI22" s="873"/>
      <c r="DJ22" s="873"/>
      <c r="DK22" s="874"/>
      <c r="DL22" s="872"/>
      <c r="DM22" s="873"/>
      <c r="DN22" s="873"/>
      <c r="DO22" s="873"/>
      <c r="DP22" s="874"/>
      <c r="DQ22" s="872"/>
      <c r="DR22" s="873"/>
      <c r="DS22" s="873"/>
      <c r="DT22" s="873"/>
      <c r="DU22" s="874"/>
      <c r="DV22" s="875"/>
      <c r="DW22" s="876"/>
      <c r="DX22" s="876"/>
      <c r="DY22" s="876"/>
      <c r="DZ22" s="877"/>
      <c r="EA22" s="255"/>
    </row>
    <row r="23" spans="1:131" s="256" customFormat="1" ht="26.25" customHeight="1" thickBot="1" x14ac:dyDescent="0.2">
      <c r="A23" s="265" t="s">
        <v>389</v>
      </c>
      <c r="B23" s="881" t="s">
        <v>390</v>
      </c>
      <c r="C23" s="882"/>
      <c r="D23" s="882"/>
      <c r="E23" s="882"/>
      <c r="F23" s="882"/>
      <c r="G23" s="882"/>
      <c r="H23" s="882"/>
      <c r="I23" s="882"/>
      <c r="J23" s="882"/>
      <c r="K23" s="882"/>
      <c r="L23" s="882"/>
      <c r="M23" s="882"/>
      <c r="N23" s="882"/>
      <c r="O23" s="882"/>
      <c r="P23" s="883"/>
      <c r="Q23" s="884">
        <v>2761</v>
      </c>
      <c r="R23" s="885"/>
      <c r="S23" s="885"/>
      <c r="T23" s="885"/>
      <c r="U23" s="885"/>
      <c r="V23" s="885">
        <v>2683</v>
      </c>
      <c r="W23" s="885"/>
      <c r="X23" s="885"/>
      <c r="Y23" s="885"/>
      <c r="Z23" s="885"/>
      <c r="AA23" s="885">
        <v>78</v>
      </c>
      <c r="AB23" s="885"/>
      <c r="AC23" s="885"/>
      <c r="AD23" s="885"/>
      <c r="AE23" s="886"/>
      <c r="AF23" s="887">
        <v>77</v>
      </c>
      <c r="AG23" s="885"/>
      <c r="AH23" s="885"/>
      <c r="AI23" s="885"/>
      <c r="AJ23" s="888"/>
      <c r="AK23" s="889"/>
      <c r="AL23" s="890"/>
      <c r="AM23" s="890"/>
      <c r="AN23" s="890"/>
      <c r="AO23" s="890"/>
      <c r="AP23" s="885"/>
      <c r="AQ23" s="885"/>
      <c r="AR23" s="885"/>
      <c r="AS23" s="885"/>
      <c r="AT23" s="885"/>
      <c r="AU23" s="891"/>
      <c r="AV23" s="891"/>
      <c r="AW23" s="891"/>
      <c r="AX23" s="891"/>
      <c r="AY23" s="892"/>
      <c r="AZ23" s="900" t="s">
        <v>127</v>
      </c>
      <c r="BA23" s="901"/>
      <c r="BB23" s="901"/>
      <c r="BC23" s="901"/>
      <c r="BD23" s="902"/>
      <c r="BE23" s="254"/>
      <c r="BF23" s="254"/>
      <c r="BG23" s="254"/>
      <c r="BH23" s="254"/>
      <c r="BI23" s="254"/>
      <c r="BJ23" s="254"/>
      <c r="BK23" s="254"/>
      <c r="BL23" s="254"/>
      <c r="BM23" s="254"/>
      <c r="BN23" s="254"/>
      <c r="BO23" s="254"/>
      <c r="BP23" s="254"/>
      <c r="BQ23" s="263">
        <v>17</v>
      </c>
      <c r="BR23" s="264"/>
      <c r="BS23" s="859"/>
      <c r="BT23" s="860"/>
      <c r="BU23" s="860"/>
      <c r="BV23" s="860"/>
      <c r="BW23" s="860"/>
      <c r="BX23" s="860"/>
      <c r="BY23" s="860"/>
      <c r="BZ23" s="860"/>
      <c r="CA23" s="860"/>
      <c r="CB23" s="860"/>
      <c r="CC23" s="860"/>
      <c r="CD23" s="860"/>
      <c r="CE23" s="860"/>
      <c r="CF23" s="860"/>
      <c r="CG23" s="861"/>
      <c r="CH23" s="872"/>
      <c r="CI23" s="873"/>
      <c r="CJ23" s="873"/>
      <c r="CK23" s="873"/>
      <c r="CL23" s="874"/>
      <c r="CM23" s="872"/>
      <c r="CN23" s="873"/>
      <c r="CO23" s="873"/>
      <c r="CP23" s="873"/>
      <c r="CQ23" s="874"/>
      <c r="CR23" s="872"/>
      <c r="CS23" s="873"/>
      <c r="CT23" s="873"/>
      <c r="CU23" s="873"/>
      <c r="CV23" s="874"/>
      <c r="CW23" s="872"/>
      <c r="CX23" s="873"/>
      <c r="CY23" s="873"/>
      <c r="CZ23" s="873"/>
      <c r="DA23" s="874"/>
      <c r="DB23" s="872"/>
      <c r="DC23" s="873"/>
      <c r="DD23" s="873"/>
      <c r="DE23" s="873"/>
      <c r="DF23" s="874"/>
      <c r="DG23" s="872"/>
      <c r="DH23" s="873"/>
      <c r="DI23" s="873"/>
      <c r="DJ23" s="873"/>
      <c r="DK23" s="874"/>
      <c r="DL23" s="872"/>
      <c r="DM23" s="873"/>
      <c r="DN23" s="873"/>
      <c r="DO23" s="873"/>
      <c r="DP23" s="874"/>
      <c r="DQ23" s="872"/>
      <c r="DR23" s="873"/>
      <c r="DS23" s="873"/>
      <c r="DT23" s="873"/>
      <c r="DU23" s="874"/>
      <c r="DV23" s="875"/>
      <c r="DW23" s="876"/>
      <c r="DX23" s="876"/>
      <c r="DY23" s="876"/>
      <c r="DZ23" s="877"/>
      <c r="EA23" s="255"/>
    </row>
    <row r="24" spans="1:131" s="256" customFormat="1" ht="26.25" customHeight="1" x14ac:dyDescent="0.15">
      <c r="A24" s="899" t="s">
        <v>391</v>
      </c>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253"/>
      <c r="BA24" s="253"/>
      <c r="BB24" s="253"/>
      <c r="BC24" s="253"/>
      <c r="BD24" s="253"/>
      <c r="BE24" s="254"/>
      <c r="BF24" s="254"/>
      <c r="BG24" s="254"/>
      <c r="BH24" s="254"/>
      <c r="BI24" s="254"/>
      <c r="BJ24" s="254"/>
      <c r="BK24" s="254"/>
      <c r="BL24" s="254"/>
      <c r="BM24" s="254"/>
      <c r="BN24" s="254"/>
      <c r="BO24" s="254"/>
      <c r="BP24" s="254"/>
      <c r="BQ24" s="263">
        <v>18</v>
      </c>
      <c r="BR24" s="264"/>
      <c r="BS24" s="859"/>
      <c r="BT24" s="860"/>
      <c r="BU24" s="860"/>
      <c r="BV24" s="860"/>
      <c r="BW24" s="860"/>
      <c r="BX24" s="860"/>
      <c r="BY24" s="860"/>
      <c r="BZ24" s="860"/>
      <c r="CA24" s="860"/>
      <c r="CB24" s="860"/>
      <c r="CC24" s="860"/>
      <c r="CD24" s="860"/>
      <c r="CE24" s="860"/>
      <c r="CF24" s="860"/>
      <c r="CG24" s="861"/>
      <c r="CH24" s="872"/>
      <c r="CI24" s="873"/>
      <c r="CJ24" s="873"/>
      <c r="CK24" s="873"/>
      <c r="CL24" s="874"/>
      <c r="CM24" s="872"/>
      <c r="CN24" s="873"/>
      <c r="CO24" s="873"/>
      <c r="CP24" s="873"/>
      <c r="CQ24" s="874"/>
      <c r="CR24" s="872"/>
      <c r="CS24" s="873"/>
      <c r="CT24" s="873"/>
      <c r="CU24" s="873"/>
      <c r="CV24" s="874"/>
      <c r="CW24" s="872"/>
      <c r="CX24" s="873"/>
      <c r="CY24" s="873"/>
      <c r="CZ24" s="873"/>
      <c r="DA24" s="874"/>
      <c r="DB24" s="872"/>
      <c r="DC24" s="873"/>
      <c r="DD24" s="873"/>
      <c r="DE24" s="873"/>
      <c r="DF24" s="874"/>
      <c r="DG24" s="872"/>
      <c r="DH24" s="873"/>
      <c r="DI24" s="873"/>
      <c r="DJ24" s="873"/>
      <c r="DK24" s="874"/>
      <c r="DL24" s="872"/>
      <c r="DM24" s="873"/>
      <c r="DN24" s="873"/>
      <c r="DO24" s="873"/>
      <c r="DP24" s="874"/>
      <c r="DQ24" s="872"/>
      <c r="DR24" s="873"/>
      <c r="DS24" s="873"/>
      <c r="DT24" s="873"/>
      <c r="DU24" s="874"/>
      <c r="DV24" s="875"/>
      <c r="DW24" s="876"/>
      <c r="DX24" s="876"/>
      <c r="DY24" s="876"/>
      <c r="DZ24" s="877"/>
      <c r="EA24" s="255"/>
    </row>
    <row r="25" spans="1:131" s="248" customFormat="1" ht="26.25" customHeight="1" thickBot="1" x14ac:dyDescent="0.2">
      <c r="A25" s="840" t="s">
        <v>392</v>
      </c>
      <c r="B25" s="84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0"/>
      <c r="BC25" s="840"/>
      <c r="BD25" s="840"/>
      <c r="BE25" s="840"/>
      <c r="BF25" s="840"/>
      <c r="BG25" s="840"/>
      <c r="BH25" s="840"/>
      <c r="BI25" s="840"/>
      <c r="BJ25" s="253"/>
      <c r="BK25" s="253"/>
      <c r="BL25" s="253"/>
      <c r="BM25" s="253"/>
      <c r="BN25" s="253"/>
      <c r="BO25" s="266"/>
      <c r="BP25" s="266"/>
      <c r="BQ25" s="263">
        <v>19</v>
      </c>
      <c r="BR25" s="264"/>
      <c r="BS25" s="859"/>
      <c r="BT25" s="860"/>
      <c r="BU25" s="860"/>
      <c r="BV25" s="860"/>
      <c r="BW25" s="860"/>
      <c r="BX25" s="860"/>
      <c r="BY25" s="860"/>
      <c r="BZ25" s="860"/>
      <c r="CA25" s="860"/>
      <c r="CB25" s="860"/>
      <c r="CC25" s="860"/>
      <c r="CD25" s="860"/>
      <c r="CE25" s="860"/>
      <c r="CF25" s="860"/>
      <c r="CG25" s="861"/>
      <c r="CH25" s="872"/>
      <c r="CI25" s="873"/>
      <c r="CJ25" s="873"/>
      <c r="CK25" s="873"/>
      <c r="CL25" s="874"/>
      <c r="CM25" s="872"/>
      <c r="CN25" s="873"/>
      <c r="CO25" s="873"/>
      <c r="CP25" s="873"/>
      <c r="CQ25" s="874"/>
      <c r="CR25" s="872"/>
      <c r="CS25" s="873"/>
      <c r="CT25" s="873"/>
      <c r="CU25" s="873"/>
      <c r="CV25" s="874"/>
      <c r="CW25" s="872"/>
      <c r="CX25" s="873"/>
      <c r="CY25" s="873"/>
      <c r="CZ25" s="873"/>
      <c r="DA25" s="874"/>
      <c r="DB25" s="872"/>
      <c r="DC25" s="873"/>
      <c r="DD25" s="873"/>
      <c r="DE25" s="873"/>
      <c r="DF25" s="874"/>
      <c r="DG25" s="872"/>
      <c r="DH25" s="873"/>
      <c r="DI25" s="873"/>
      <c r="DJ25" s="873"/>
      <c r="DK25" s="874"/>
      <c r="DL25" s="872"/>
      <c r="DM25" s="873"/>
      <c r="DN25" s="873"/>
      <c r="DO25" s="873"/>
      <c r="DP25" s="874"/>
      <c r="DQ25" s="872"/>
      <c r="DR25" s="873"/>
      <c r="DS25" s="873"/>
      <c r="DT25" s="873"/>
      <c r="DU25" s="874"/>
      <c r="DV25" s="875"/>
      <c r="DW25" s="876"/>
      <c r="DX25" s="876"/>
      <c r="DY25" s="876"/>
      <c r="DZ25" s="877"/>
      <c r="EA25" s="247"/>
    </row>
    <row r="26" spans="1:131" s="248" customFormat="1" ht="26.25" customHeight="1" x14ac:dyDescent="0.15">
      <c r="A26" s="831" t="s">
        <v>370</v>
      </c>
      <c r="B26" s="832"/>
      <c r="C26" s="832"/>
      <c r="D26" s="832"/>
      <c r="E26" s="832"/>
      <c r="F26" s="832"/>
      <c r="G26" s="832"/>
      <c r="H26" s="832"/>
      <c r="I26" s="832"/>
      <c r="J26" s="832"/>
      <c r="K26" s="832"/>
      <c r="L26" s="832"/>
      <c r="M26" s="832"/>
      <c r="N26" s="832"/>
      <c r="O26" s="832"/>
      <c r="P26" s="833"/>
      <c r="Q26" s="808" t="s">
        <v>393</v>
      </c>
      <c r="R26" s="809"/>
      <c r="S26" s="809"/>
      <c r="T26" s="809"/>
      <c r="U26" s="810"/>
      <c r="V26" s="808" t="s">
        <v>394</v>
      </c>
      <c r="W26" s="809"/>
      <c r="X26" s="809"/>
      <c r="Y26" s="809"/>
      <c r="Z26" s="810"/>
      <c r="AA26" s="808" t="s">
        <v>395</v>
      </c>
      <c r="AB26" s="809"/>
      <c r="AC26" s="809"/>
      <c r="AD26" s="809"/>
      <c r="AE26" s="809"/>
      <c r="AF26" s="903" t="s">
        <v>396</v>
      </c>
      <c r="AG26" s="904"/>
      <c r="AH26" s="904"/>
      <c r="AI26" s="904"/>
      <c r="AJ26" s="905"/>
      <c r="AK26" s="809" t="s">
        <v>397</v>
      </c>
      <c r="AL26" s="809"/>
      <c r="AM26" s="809"/>
      <c r="AN26" s="809"/>
      <c r="AO26" s="810"/>
      <c r="AP26" s="808" t="s">
        <v>398</v>
      </c>
      <c r="AQ26" s="809"/>
      <c r="AR26" s="809"/>
      <c r="AS26" s="809"/>
      <c r="AT26" s="810"/>
      <c r="AU26" s="808" t="s">
        <v>399</v>
      </c>
      <c r="AV26" s="809"/>
      <c r="AW26" s="809"/>
      <c r="AX26" s="809"/>
      <c r="AY26" s="810"/>
      <c r="AZ26" s="808" t="s">
        <v>400</v>
      </c>
      <c r="BA26" s="809"/>
      <c r="BB26" s="809"/>
      <c r="BC26" s="809"/>
      <c r="BD26" s="810"/>
      <c r="BE26" s="808" t="s">
        <v>377</v>
      </c>
      <c r="BF26" s="809"/>
      <c r="BG26" s="809"/>
      <c r="BH26" s="809"/>
      <c r="BI26" s="820"/>
      <c r="BJ26" s="253"/>
      <c r="BK26" s="253"/>
      <c r="BL26" s="253"/>
      <c r="BM26" s="253"/>
      <c r="BN26" s="253"/>
      <c r="BO26" s="266"/>
      <c r="BP26" s="266"/>
      <c r="BQ26" s="263">
        <v>20</v>
      </c>
      <c r="BR26" s="264"/>
      <c r="BS26" s="859"/>
      <c r="BT26" s="860"/>
      <c r="BU26" s="860"/>
      <c r="BV26" s="860"/>
      <c r="BW26" s="860"/>
      <c r="BX26" s="860"/>
      <c r="BY26" s="860"/>
      <c r="BZ26" s="860"/>
      <c r="CA26" s="860"/>
      <c r="CB26" s="860"/>
      <c r="CC26" s="860"/>
      <c r="CD26" s="860"/>
      <c r="CE26" s="860"/>
      <c r="CF26" s="860"/>
      <c r="CG26" s="861"/>
      <c r="CH26" s="872"/>
      <c r="CI26" s="873"/>
      <c r="CJ26" s="873"/>
      <c r="CK26" s="873"/>
      <c r="CL26" s="874"/>
      <c r="CM26" s="872"/>
      <c r="CN26" s="873"/>
      <c r="CO26" s="873"/>
      <c r="CP26" s="873"/>
      <c r="CQ26" s="874"/>
      <c r="CR26" s="872"/>
      <c r="CS26" s="873"/>
      <c r="CT26" s="873"/>
      <c r="CU26" s="873"/>
      <c r="CV26" s="874"/>
      <c r="CW26" s="872"/>
      <c r="CX26" s="873"/>
      <c r="CY26" s="873"/>
      <c r="CZ26" s="873"/>
      <c r="DA26" s="874"/>
      <c r="DB26" s="872"/>
      <c r="DC26" s="873"/>
      <c r="DD26" s="873"/>
      <c r="DE26" s="873"/>
      <c r="DF26" s="874"/>
      <c r="DG26" s="872"/>
      <c r="DH26" s="873"/>
      <c r="DI26" s="873"/>
      <c r="DJ26" s="873"/>
      <c r="DK26" s="874"/>
      <c r="DL26" s="872"/>
      <c r="DM26" s="873"/>
      <c r="DN26" s="873"/>
      <c r="DO26" s="873"/>
      <c r="DP26" s="874"/>
      <c r="DQ26" s="872"/>
      <c r="DR26" s="873"/>
      <c r="DS26" s="873"/>
      <c r="DT26" s="873"/>
      <c r="DU26" s="874"/>
      <c r="DV26" s="875"/>
      <c r="DW26" s="876"/>
      <c r="DX26" s="876"/>
      <c r="DY26" s="876"/>
      <c r="DZ26" s="877"/>
      <c r="EA26" s="247"/>
    </row>
    <row r="27" spans="1:131" s="248" customFormat="1" ht="26.25" customHeight="1" thickBot="1" x14ac:dyDescent="0.2">
      <c r="A27" s="834"/>
      <c r="B27" s="835"/>
      <c r="C27" s="835"/>
      <c r="D27" s="835"/>
      <c r="E27" s="835"/>
      <c r="F27" s="835"/>
      <c r="G27" s="835"/>
      <c r="H27" s="835"/>
      <c r="I27" s="835"/>
      <c r="J27" s="835"/>
      <c r="K27" s="835"/>
      <c r="L27" s="835"/>
      <c r="M27" s="835"/>
      <c r="N27" s="835"/>
      <c r="O27" s="835"/>
      <c r="P27" s="836"/>
      <c r="Q27" s="811"/>
      <c r="R27" s="812"/>
      <c r="S27" s="812"/>
      <c r="T27" s="812"/>
      <c r="U27" s="813"/>
      <c r="V27" s="811"/>
      <c r="W27" s="812"/>
      <c r="X27" s="812"/>
      <c r="Y27" s="812"/>
      <c r="Z27" s="813"/>
      <c r="AA27" s="811"/>
      <c r="AB27" s="812"/>
      <c r="AC27" s="812"/>
      <c r="AD27" s="812"/>
      <c r="AE27" s="812"/>
      <c r="AF27" s="906"/>
      <c r="AG27" s="907"/>
      <c r="AH27" s="907"/>
      <c r="AI27" s="907"/>
      <c r="AJ27" s="908"/>
      <c r="AK27" s="812"/>
      <c r="AL27" s="812"/>
      <c r="AM27" s="812"/>
      <c r="AN27" s="812"/>
      <c r="AO27" s="813"/>
      <c r="AP27" s="811"/>
      <c r="AQ27" s="812"/>
      <c r="AR27" s="812"/>
      <c r="AS27" s="812"/>
      <c r="AT27" s="813"/>
      <c r="AU27" s="811"/>
      <c r="AV27" s="812"/>
      <c r="AW27" s="812"/>
      <c r="AX27" s="812"/>
      <c r="AY27" s="813"/>
      <c r="AZ27" s="811"/>
      <c r="BA27" s="812"/>
      <c r="BB27" s="812"/>
      <c r="BC27" s="812"/>
      <c r="BD27" s="813"/>
      <c r="BE27" s="811"/>
      <c r="BF27" s="812"/>
      <c r="BG27" s="812"/>
      <c r="BH27" s="812"/>
      <c r="BI27" s="821"/>
      <c r="BJ27" s="253"/>
      <c r="BK27" s="253"/>
      <c r="BL27" s="253"/>
      <c r="BM27" s="253"/>
      <c r="BN27" s="253"/>
      <c r="BO27" s="266"/>
      <c r="BP27" s="266"/>
      <c r="BQ27" s="263">
        <v>21</v>
      </c>
      <c r="BR27" s="264"/>
      <c r="BS27" s="859"/>
      <c r="BT27" s="860"/>
      <c r="BU27" s="860"/>
      <c r="BV27" s="860"/>
      <c r="BW27" s="860"/>
      <c r="BX27" s="860"/>
      <c r="BY27" s="860"/>
      <c r="BZ27" s="860"/>
      <c r="CA27" s="860"/>
      <c r="CB27" s="860"/>
      <c r="CC27" s="860"/>
      <c r="CD27" s="860"/>
      <c r="CE27" s="860"/>
      <c r="CF27" s="860"/>
      <c r="CG27" s="861"/>
      <c r="CH27" s="872"/>
      <c r="CI27" s="873"/>
      <c r="CJ27" s="873"/>
      <c r="CK27" s="873"/>
      <c r="CL27" s="874"/>
      <c r="CM27" s="872"/>
      <c r="CN27" s="873"/>
      <c r="CO27" s="873"/>
      <c r="CP27" s="873"/>
      <c r="CQ27" s="874"/>
      <c r="CR27" s="872"/>
      <c r="CS27" s="873"/>
      <c r="CT27" s="873"/>
      <c r="CU27" s="873"/>
      <c r="CV27" s="874"/>
      <c r="CW27" s="872"/>
      <c r="CX27" s="873"/>
      <c r="CY27" s="873"/>
      <c r="CZ27" s="873"/>
      <c r="DA27" s="874"/>
      <c r="DB27" s="872"/>
      <c r="DC27" s="873"/>
      <c r="DD27" s="873"/>
      <c r="DE27" s="873"/>
      <c r="DF27" s="874"/>
      <c r="DG27" s="872"/>
      <c r="DH27" s="873"/>
      <c r="DI27" s="873"/>
      <c r="DJ27" s="873"/>
      <c r="DK27" s="874"/>
      <c r="DL27" s="872"/>
      <c r="DM27" s="873"/>
      <c r="DN27" s="873"/>
      <c r="DO27" s="873"/>
      <c r="DP27" s="874"/>
      <c r="DQ27" s="872"/>
      <c r="DR27" s="873"/>
      <c r="DS27" s="873"/>
      <c r="DT27" s="873"/>
      <c r="DU27" s="874"/>
      <c r="DV27" s="875"/>
      <c r="DW27" s="876"/>
      <c r="DX27" s="876"/>
      <c r="DY27" s="876"/>
      <c r="DZ27" s="877"/>
      <c r="EA27" s="247"/>
    </row>
    <row r="28" spans="1:131" s="248" customFormat="1" ht="26.25" customHeight="1" thickTop="1" x14ac:dyDescent="0.15">
      <c r="A28" s="267">
        <v>1</v>
      </c>
      <c r="B28" s="822" t="s">
        <v>401</v>
      </c>
      <c r="C28" s="823"/>
      <c r="D28" s="823"/>
      <c r="E28" s="823"/>
      <c r="F28" s="823"/>
      <c r="G28" s="823"/>
      <c r="H28" s="823"/>
      <c r="I28" s="823"/>
      <c r="J28" s="823"/>
      <c r="K28" s="823"/>
      <c r="L28" s="823"/>
      <c r="M28" s="823"/>
      <c r="N28" s="823"/>
      <c r="O28" s="823"/>
      <c r="P28" s="824"/>
      <c r="Q28" s="913">
        <v>279</v>
      </c>
      <c r="R28" s="914"/>
      <c r="S28" s="914"/>
      <c r="T28" s="914"/>
      <c r="U28" s="914"/>
      <c r="V28" s="914">
        <v>276</v>
      </c>
      <c r="W28" s="914"/>
      <c r="X28" s="914"/>
      <c r="Y28" s="914"/>
      <c r="Z28" s="914"/>
      <c r="AA28" s="914">
        <v>3</v>
      </c>
      <c r="AB28" s="914"/>
      <c r="AC28" s="914"/>
      <c r="AD28" s="914"/>
      <c r="AE28" s="915"/>
      <c r="AF28" s="916">
        <v>3</v>
      </c>
      <c r="AG28" s="914"/>
      <c r="AH28" s="914"/>
      <c r="AI28" s="914"/>
      <c r="AJ28" s="917"/>
      <c r="AK28" s="918">
        <v>27</v>
      </c>
      <c r="AL28" s="909"/>
      <c r="AM28" s="909"/>
      <c r="AN28" s="909"/>
      <c r="AO28" s="909"/>
      <c r="AP28" s="909" t="s">
        <v>580</v>
      </c>
      <c r="AQ28" s="909"/>
      <c r="AR28" s="909"/>
      <c r="AS28" s="909"/>
      <c r="AT28" s="909"/>
      <c r="AU28" s="909" t="s">
        <v>580</v>
      </c>
      <c r="AV28" s="909"/>
      <c r="AW28" s="909"/>
      <c r="AX28" s="909"/>
      <c r="AY28" s="909"/>
      <c r="AZ28" s="910" t="s">
        <v>580</v>
      </c>
      <c r="BA28" s="910"/>
      <c r="BB28" s="910"/>
      <c r="BC28" s="910"/>
      <c r="BD28" s="910"/>
      <c r="BE28" s="911"/>
      <c r="BF28" s="911"/>
      <c r="BG28" s="911"/>
      <c r="BH28" s="911"/>
      <c r="BI28" s="912"/>
      <c r="BJ28" s="253"/>
      <c r="BK28" s="253"/>
      <c r="BL28" s="253"/>
      <c r="BM28" s="253"/>
      <c r="BN28" s="253"/>
      <c r="BO28" s="266"/>
      <c r="BP28" s="266"/>
      <c r="BQ28" s="263">
        <v>22</v>
      </c>
      <c r="BR28" s="264"/>
      <c r="BS28" s="859"/>
      <c r="BT28" s="860"/>
      <c r="BU28" s="860"/>
      <c r="BV28" s="860"/>
      <c r="BW28" s="860"/>
      <c r="BX28" s="860"/>
      <c r="BY28" s="860"/>
      <c r="BZ28" s="860"/>
      <c r="CA28" s="860"/>
      <c r="CB28" s="860"/>
      <c r="CC28" s="860"/>
      <c r="CD28" s="860"/>
      <c r="CE28" s="860"/>
      <c r="CF28" s="860"/>
      <c r="CG28" s="861"/>
      <c r="CH28" s="872"/>
      <c r="CI28" s="873"/>
      <c r="CJ28" s="873"/>
      <c r="CK28" s="873"/>
      <c r="CL28" s="874"/>
      <c r="CM28" s="872"/>
      <c r="CN28" s="873"/>
      <c r="CO28" s="873"/>
      <c r="CP28" s="873"/>
      <c r="CQ28" s="874"/>
      <c r="CR28" s="872"/>
      <c r="CS28" s="873"/>
      <c r="CT28" s="873"/>
      <c r="CU28" s="873"/>
      <c r="CV28" s="874"/>
      <c r="CW28" s="872"/>
      <c r="CX28" s="873"/>
      <c r="CY28" s="873"/>
      <c r="CZ28" s="873"/>
      <c r="DA28" s="874"/>
      <c r="DB28" s="872"/>
      <c r="DC28" s="873"/>
      <c r="DD28" s="873"/>
      <c r="DE28" s="873"/>
      <c r="DF28" s="874"/>
      <c r="DG28" s="872"/>
      <c r="DH28" s="873"/>
      <c r="DI28" s="873"/>
      <c r="DJ28" s="873"/>
      <c r="DK28" s="874"/>
      <c r="DL28" s="872"/>
      <c r="DM28" s="873"/>
      <c r="DN28" s="873"/>
      <c r="DO28" s="873"/>
      <c r="DP28" s="874"/>
      <c r="DQ28" s="872"/>
      <c r="DR28" s="873"/>
      <c r="DS28" s="873"/>
      <c r="DT28" s="873"/>
      <c r="DU28" s="874"/>
      <c r="DV28" s="875"/>
      <c r="DW28" s="876"/>
      <c r="DX28" s="876"/>
      <c r="DY28" s="876"/>
      <c r="DZ28" s="877"/>
      <c r="EA28" s="247"/>
    </row>
    <row r="29" spans="1:131" s="248" customFormat="1" ht="26.25" customHeight="1" x14ac:dyDescent="0.15">
      <c r="A29" s="267">
        <v>2</v>
      </c>
      <c r="B29" s="846" t="s">
        <v>402</v>
      </c>
      <c r="C29" s="847"/>
      <c r="D29" s="847"/>
      <c r="E29" s="847"/>
      <c r="F29" s="847"/>
      <c r="G29" s="847"/>
      <c r="H29" s="847"/>
      <c r="I29" s="847"/>
      <c r="J29" s="847"/>
      <c r="K29" s="847"/>
      <c r="L29" s="847"/>
      <c r="M29" s="847"/>
      <c r="N29" s="847"/>
      <c r="O29" s="847"/>
      <c r="P29" s="848"/>
      <c r="Q29" s="849">
        <v>364</v>
      </c>
      <c r="R29" s="850"/>
      <c r="S29" s="850"/>
      <c r="T29" s="850"/>
      <c r="U29" s="850"/>
      <c r="V29" s="850">
        <v>326</v>
      </c>
      <c r="W29" s="850"/>
      <c r="X29" s="850"/>
      <c r="Y29" s="850"/>
      <c r="Z29" s="850"/>
      <c r="AA29" s="850">
        <v>38</v>
      </c>
      <c r="AB29" s="850"/>
      <c r="AC29" s="850"/>
      <c r="AD29" s="850"/>
      <c r="AE29" s="851"/>
      <c r="AF29" s="852">
        <v>38</v>
      </c>
      <c r="AG29" s="853"/>
      <c r="AH29" s="853"/>
      <c r="AI29" s="853"/>
      <c r="AJ29" s="854"/>
      <c r="AK29" s="921">
        <v>58</v>
      </c>
      <c r="AL29" s="922"/>
      <c r="AM29" s="922"/>
      <c r="AN29" s="922"/>
      <c r="AO29" s="922"/>
      <c r="AP29" s="922" t="s">
        <v>580</v>
      </c>
      <c r="AQ29" s="922"/>
      <c r="AR29" s="922"/>
      <c r="AS29" s="922"/>
      <c r="AT29" s="922"/>
      <c r="AU29" s="922" t="s">
        <v>580</v>
      </c>
      <c r="AV29" s="922"/>
      <c r="AW29" s="922"/>
      <c r="AX29" s="922"/>
      <c r="AY29" s="922"/>
      <c r="AZ29" s="923" t="s">
        <v>580</v>
      </c>
      <c r="BA29" s="923"/>
      <c r="BB29" s="923"/>
      <c r="BC29" s="923"/>
      <c r="BD29" s="923"/>
      <c r="BE29" s="919"/>
      <c r="BF29" s="919"/>
      <c r="BG29" s="919"/>
      <c r="BH29" s="919"/>
      <c r="BI29" s="920"/>
      <c r="BJ29" s="253"/>
      <c r="BK29" s="253"/>
      <c r="BL29" s="253"/>
      <c r="BM29" s="253"/>
      <c r="BN29" s="253"/>
      <c r="BO29" s="266"/>
      <c r="BP29" s="266"/>
      <c r="BQ29" s="263">
        <v>23</v>
      </c>
      <c r="BR29" s="264"/>
      <c r="BS29" s="859"/>
      <c r="BT29" s="860"/>
      <c r="BU29" s="860"/>
      <c r="BV29" s="860"/>
      <c r="BW29" s="860"/>
      <c r="BX29" s="860"/>
      <c r="BY29" s="860"/>
      <c r="BZ29" s="860"/>
      <c r="CA29" s="860"/>
      <c r="CB29" s="860"/>
      <c r="CC29" s="860"/>
      <c r="CD29" s="860"/>
      <c r="CE29" s="860"/>
      <c r="CF29" s="860"/>
      <c r="CG29" s="861"/>
      <c r="CH29" s="872"/>
      <c r="CI29" s="873"/>
      <c r="CJ29" s="873"/>
      <c r="CK29" s="873"/>
      <c r="CL29" s="874"/>
      <c r="CM29" s="872"/>
      <c r="CN29" s="873"/>
      <c r="CO29" s="873"/>
      <c r="CP29" s="873"/>
      <c r="CQ29" s="874"/>
      <c r="CR29" s="872"/>
      <c r="CS29" s="873"/>
      <c r="CT29" s="873"/>
      <c r="CU29" s="873"/>
      <c r="CV29" s="874"/>
      <c r="CW29" s="872"/>
      <c r="CX29" s="873"/>
      <c r="CY29" s="873"/>
      <c r="CZ29" s="873"/>
      <c r="DA29" s="874"/>
      <c r="DB29" s="872"/>
      <c r="DC29" s="873"/>
      <c r="DD29" s="873"/>
      <c r="DE29" s="873"/>
      <c r="DF29" s="874"/>
      <c r="DG29" s="872"/>
      <c r="DH29" s="873"/>
      <c r="DI29" s="873"/>
      <c r="DJ29" s="873"/>
      <c r="DK29" s="874"/>
      <c r="DL29" s="872"/>
      <c r="DM29" s="873"/>
      <c r="DN29" s="873"/>
      <c r="DO29" s="873"/>
      <c r="DP29" s="874"/>
      <c r="DQ29" s="872"/>
      <c r="DR29" s="873"/>
      <c r="DS29" s="873"/>
      <c r="DT29" s="873"/>
      <c r="DU29" s="874"/>
      <c r="DV29" s="875"/>
      <c r="DW29" s="876"/>
      <c r="DX29" s="876"/>
      <c r="DY29" s="876"/>
      <c r="DZ29" s="877"/>
      <c r="EA29" s="247"/>
    </row>
    <row r="30" spans="1:131" s="248" customFormat="1" ht="26.25" customHeight="1" x14ac:dyDescent="0.15">
      <c r="A30" s="267">
        <v>3</v>
      </c>
      <c r="B30" s="846" t="s">
        <v>403</v>
      </c>
      <c r="C30" s="847"/>
      <c r="D30" s="847"/>
      <c r="E30" s="847"/>
      <c r="F30" s="847"/>
      <c r="G30" s="847"/>
      <c r="H30" s="847"/>
      <c r="I30" s="847"/>
      <c r="J30" s="847"/>
      <c r="K30" s="847"/>
      <c r="L30" s="847"/>
      <c r="M30" s="847"/>
      <c r="N30" s="847"/>
      <c r="O30" s="847"/>
      <c r="P30" s="848"/>
      <c r="Q30" s="849">
        <v>32</v>
      </c>
      <c r="R30" s="850"/>
      <c r="S30" s="850"/>
      <c r="T30" s="850"/>
      <c r="U30" s="850"/>
      <c r="V30" s="850">
        <v>32</v>
      </c>
      <c r="W30" s="850"/>
      <c r="X30" s="850"/>
      <c r="Y30" s="850"/>
      <c r="Z30" s="850"/>
      <c r="AA30" s="850">
        <v>0</v>
      </c>
      <c r="AB30" s="850"/>
      <c r="AC30" s="850"/>
      <c r="AD30" s="850"/>
      <c r="AE30" s="851"/>
      <c r="AF30" s="852" t="s">
        <v>404</v>
      </c>
      <c r="AG30" s="853"/>
      <c r="AH30" s="853"/>
      <c r="AI30" s="853"/>
      <c r="AJ30" s="854"/>
      <c r="AK30" s="921">
        <v>20</v>
      </c>
      <c r="AL30" s="922"/>
      <c r="AM30" s="922"/>
      <c r="AN30" s="922"/>
      <c r="AO30" s="922"/>
      <c r="AP30" s="922" t="s">
        <v>580</v>
      </c>
      <c r="AQ30" s="922"/>
      <c r="AR30" s="922"/>
      <c r="AS30" s="922"/>
      <c r="AT30" s="922"/>
      <c r="AU30" s="922" t="s">
        <v>580</v>
      </c>
      <c r="AV30" s="922"/>
      <c r="AW30" s="922"/>
      <c r="AX30" s="922"/>
      <c r="AY30" s="922"/>
      <c r="AZ30" s="923" t="s">
        <v>580</v>
      </c>
      <c r="BA30" s="923"/>
      <c r="BB30" s="923"/>
      <c r="BC30" s="923"/>
      <c r="BD30" s="923"/>
      <c r="BE30" s="919"/>
      <c r="BF30" s="919"/>
      <c r="BG30" s="919"/>
      <c r="BH30" s="919"/>
      <c r="BI30" s="920"/>
      <c r="BJ30" s="253"/>
      <c r="BK30" s="253"/>
      <c r="BL30" s="253"/>
      <c r="BM30" s="253"/>
      <c r="BN30" s="253"/>
      <c r="BO30" s="266"/>
      <c r="BP30" s="266"/>
      <c r="BQ30" s="263">
        <v>24</v>
      </c>
      <c r="BR30" s="264"/>
      <c r="BS30" s="859"/>
      <c r="BT30" s="860"/>
      <c r="BU30" s="860"/>
      <c r="BV30" s="860"/>
      <c r="BW30" s="860"/>
      <c r="BX30" s="860"/>
      <c r="BY30" s="860"/>
      <c r="BZ30" s="860"/>
      <c r="CA30" s="860"/>
      <c r="CB30" s="860"/>
      <c r="CC30" s="860"/>
      <c r="CD30" s="860"/>
      <c r="CE30" s="860"/>
      <c r="CF30" s="860"/>
      <c r="CG30" s="861"/>
      <c r="CH30" s="872"/>
      <c r="CI30" s="873"/>
      <c r="CJ30" s="873"/>
      <c r="CK30" s="873"/>
      <c r="CL30" s="874"/>
      <c r="CM30" s="872"/>
      <c r="CN30" s="873"/>
      <c r="CO30" s="873"/>
      <c r="CP30" s="873"/>
      <c r="CQ30" s="874"/>
      <c r="CR30" s="872"/>
      <c r="CS30" s="873"/>
      <c r="CT30" s="873"/>
      <c r="CU30" s="873"/>
      <c r="CV30" s="874"/>
      <c r="CW30" s="872"/>
      <c r="CX30" s="873"/>
      <c r="CY30" s="873"/>
      <c r="CZ30" s="873"/>
      <c r="DA30" s="874"/>
      <c r="DB30" s="872"/>
      <c r="DC30" s="873"/>
      <c r="DD30" s="873"/>
      <c r="DE30" s="873"/>
      <c r="DF30" s="874"/>
      <c r="DG30" s="872"/>
      <c r="DH30" s="873"/>
      <c r="DI30" s="873"/>
      <c r="DJ30" s="873"/>
      <c r="DK30" s="874"/>
      <c r="DL30" s="872"/>
      <c r="DM30" s="873"/>
      <c r="DN30" s="873"/>
      <c r="DO30" s="873"/>
      <c r="DP30" s="874"/>
      <c r="DQ30" s="872"/>
      <c r="DR30" s="873"/>
      <c r="DS30" s="873"/>
      <c r="DT30" s="873"/>
      <c r="DU30" s="874"/>
      <c r="DV30" s="875"/>
      <c r="DW30" s="876"/>
      <c r="DX30" s="876"/>
      <c r="DY30" s="876"/>
      <c r="DZ30" s="877"/>
      <c r="EA30" s="247"/>
    </row>
    <row r="31" spans="1:131" s="248" customFormat="1" ht="26.25" customHeight="1" x14ac:dyDescent="0.15">
      <c r="A31" s="267">
        <v>4</v>
      </c>
      <c r="B31" s="846" t="s">
        <v>405</v>
      </c>
      <c r="C31" s="847"/>
      <c r="D31" s="847"/>
      <c r="E31" s="847"/>
      <c r="F31" s="847"/>
      <c r="G31" s="847"/>
      <c r="H31" s="847"/>
      <c r="I31" s="847"/>
      <c r="J31" s="847"/>
      <c r="K31" s="847"/>
      <c r="L31" s="847"/>
      <c r="M31" s="847"/>
      <c r="N31" s="847"/>
      <c r="O31" s="847"/>
      <c r="P31" s="848"/>
      <c r="Q31" s="849">
        <v>150</v>
      </c>
      <c r="R31" s="850"/>
      <c r="S31" s="850"/>
      <c r="T31" s="850"/>
      <c r="U31" s="850"/>
      <c r="V31" s="850">
        <v>148</v>
      </c>
      <c r="W31" s="850"/>
      <c r="X31" s="850"/>
      <c r="Y31" s="850"/>
      <c r="Z31" s="850"/>
      <c r="AA31" s="850">
        <v>2</v>
      </c>
      <c r="AB31" s="850"/>
      <c r="AC31" s="850"/>
      <c r="AD31" s="850"/>
      <c r="AE31" s="851"/>
      <c r="AF31" s="852">
        <v>2</v>
      </c>
      <c r="AG31" s="853"/>
      <c r="AH31" s="853"/>
      <c r="AI31" s="853"/>
      <c r="AJ31" s="854"/>
      <c r="AK31" s="921">
        <v>49</v>
      </c>
      <c r="AL31" s="922"/>
      <c r="AM31" s="922"/>
      <c r="AN31" s="922"/>
      <c r="AO31" s="922"/>
      <c r="AP31" s="922">
        <v>421</v>
      </c>
      <c r="AQ31" s="922"/>
      <c r="AR31" s="922"/>
      <c r="AS31" s="922"/>
      <c r="AT31" s="922"/>
      <c r="AU31" s="922">
        <v>271</v>
      </c>
      <c r="AV31" s="922"/>
      <c r="AW31" s="922"/>
      <c r="AX31" s="922"/>
      <c r="AY31" s="922"/>
      <c r="AZ31" s="923" t="s">
        <v>580</v>
      </c>
      <c r="BA31" s="923"/>
      <c r="BB31" s="923"/>
      <c r="BC31" s="923"/>
      <c r="BD31" s="923"/>
      <c r="BE31" s="919" t="s">
        <v>406</v>
      </c>
      <c r="BF31" s="919"/>
      <c r="BG31" s="919"/>
      <c r="BH31" s="919"/>
      <c r="BI31" s="920"/>
      <c r="BJ31" s="253"/>
      <c r="BK31" s="253"/>
      <c r="BL31" s="253"/>
      <c r="BM31" s="253"/>
      <c r="BN31" s="253"/>
      <c r="BO31" s="266"/>
      <c r="BP31" s="266"/>
      <c r="BQ31" s="263">
        <v>25</v>
      </c>
      <c r="BR31" s="264"/>
      <c r="BS31" s="859"/>
      <c r="BT31" s="860"/>
      <c r="BU31" s="860"/>
      <c r="BV31" s="860"/>
      <c r="BW31" s="860"/>
      <c r="BX31" s="860"/>
      <c r="BY31" s="860"/>
      <c r="BZ31" s="860"/>
      <c r="CA31" s="860"/>
      <c r="CB31" s="860"/>
      <c r="CC31" s="860"/>
      <c r="CD31" s="860"/>
      <c r="CE31" s="860"/>
      <c r="CF31" s="860"/>
      <c r="CG31" s="861"/>
      <c r="CH31" s="872"/>
      <c r="CI31" s="873"/>
      <c r="CJ31" s="873"/>
      <c r="CK31" s="873"/>
      <c r="CL31" s="874"/>
      <c r="CM31" s="872"/>
      <c r="CN31" s="873"/>
      <c r="CO31" s="873"/>
      <c r="CP31" s="873"/>
      <c r="CQ31" s="874"/>
      <c r="CR31" s="872"/>
      <c r="CS31" s="873"/>
      <c r="CT31" s="873"/>
      <c r="CU31" s="873"/>
      <c r="CV31" s="874"/>
      <c r="CW31" s="872"/>
      <c r="CX31" s="873"/>
      <c r="CY31" s="873"/>
      <c r="CZ31" s="873"/>
      <c r="DA31" s="874"/>
      <c r="DB31" s="872"/>
      <c r="DC31" s="873"/>
      <c r="DD31" s="873"/>
      <c r="DE31" s="873"/>
      <c r="DF31" s="874"/>
      <c r="DG31" s="872"/>
      <c r="DH31" s="873"/>
      <c r="DI31" s="873"/>
      <c r="DJ31" s="873"/>
      <c r="DK31" s="874"/>
      <c r="DL31" s="872"/>
      <c r="DM31" s="873"/>
      <c r="DN31" s="873"/>
      <c r="DO31" s="873"/>
      <c r="DP31" s="874"/>
      <c r="DQ31" s="872"/>
      <c r="DR31" s="873"/>
      <c r="DS31" s="873"/>
      <c r="DT31" s="873"/>
      <c r="DU31" s="874"/>
      <c r="DV31" s="875"/>
      <c r="DW31" s="876"/>
      <c r="DX31" s="876"/>
      <c r="DY31" s="876"/>
      <c r="DZ31" s="877"/>
      <c r="EA31" s="247"/>
    </row>
    <row r="32" spans="1:131" s="248" customFormat="1" ht="26.25" customHeight="1" x14ac:dyDescent="0.15">
      <c r="A32" s="267">
        <v>5</v>
      </c>
      <c r="B32" s="846"/>
      <c r="C32" s="847"/>
      <c r="D32" s="847"/>
      <c r="E32" s="847"/>
      <c r="F32" s="847"/>
      <c r="G32" s="847"/>
      <c r="H32" s="847"/>
      <c r="I32" s="847"/>
      <c r="J32" s="847"/>
      <c r="K32" s="847"/>
      <c r="L32" s="847"/>
      <c r="M32" s="847"/>
      <c r="N32" s="847"/>
      <c r="O32" s="847"/>
      <c r="P32" s="848"/>
      <c r="Q32" s="849"/>
      <c r="R32" s="850"/>
      <c r="S32" s="850"/>
      <c r="T32" s="850"/>
      <c r="U32" s="850"/>
      <c r="V32" s="850"/>
      <c r="W32" s="850"/>
      <c r="X32" s="850"/>
      <c r="Y32" s="850"/>
      <c r="Z32" s="850"/>
      <c r="AA32" s="850"/>
      <c r="AB32" s="850"/>
      <c r="AC32" s="850"/>
      <c r="AD32" s="850"/>
      <c r="AE32" s="851"/>
      <c r="AF32" s="852"/>
      <c r="AG32" s="853"/>
      <c r="AH32" s="853"/>
      <c r="AI32" s="853"/>
      <c r="AJ32" s="854"/>
      <c r="AK32" s="921"/>
      <c r="AL32" s="922"/>
      <c r="AM32" s="922"/>
      <c r="AN32" s="922"/>
      <c r="AO32" s="922"/>
      <c r="AP32" s="922"/>
      <c r="AQ32" s="922"/>
      <c r="AR32" s="922"/>
      <c r="AS32" s="922"/>
      <c r="AT32" s="922"/>
      <c r="AU32" s="922"/>
      <c r="AV32" s="922"/>
      <c r="AW32" s="922"/>
      <c r="AX32" s="922"/>
      <c r="AY32" s="922"/>
      <c r="AZ32" s="923"/>
      <c r="BA32" s="923"/>
      <c r="BB32" s="923"/>
      <c r="BC32" s="923"/>
      <c r="BD32" s="923"/>
      <c r="BE32" s="919"/>
      <c r="BF32" s="919"/>
      <c r="BG32" s="919"/>
      <c r="BH32" s="919"/>
      <c r="BI32" s="920"/>
      <c r="BJ32" s="253"/>
      <c r="BK32" s="253"/>
      <c r="BL32" s="253"/>
      <c r="BM32" s="253"/>
      <c r="BN32" s="253"/>
      <c r="BO32" s="266"/>
      <c r="BP32" s="266"/>
      <c r="BQ32" s="263">
        <v>26</v>
      </c>
      <c r="BR32" s="264"/>
      <c r="BS32" s="859"/>
      <c r="BT32" s="860"/>
      <c r="BU32" s="860"/>
      <c r="BV32" s="860"/>
      <c r="BW32" s="860"/>
      <c r="BX32" s="860"/>
      <c r="BY32" s="860"/>
      <c r="BZ32" s="860"/>
      <c r="CA32" s="860"/>
      <c r="CB32" s="860"/>
      <c r="CC32" s="860"/>
      <c r="CD32" s="860"/>
      <c r="CE32" s="860"/>
      <c r="CF32" s="860"/>
      <c r="CG32" s="861"/>
      <c r="CH32" s="872"/>
      <c r="CI32" s="873"/>
      <c r="CJ32" s="873"/>
      <c r="CK32" s="873"/>
      <c r="CL32" s="874"/>
      <c r="CM32" s="872"/>
      <c r="CN32" s="873"/>
      <c r="CO32" s="873"/>
      <c r="CP32" s="873"/>
      <c r="CQ32" s="874"/>
      <c r="CR32" s="872"/>
      <c r="CS32" s="873"/>
      <c r="CT32" s="873"/>
      <c r="CU32" s="873"/>
      <c r="CV32" s="874"/>
      <c r="CW32" s="872"/>
      <c r="CX32" s="873"/>
      <c r="CY32" s="873"/>
      <c r="CZ32" s="873"/>
      <c r="DA32" s="874"/>
      <c r="DB32" s="872"/>
      <c r="DC32" s="873"/>
      <c r="DD32" s="873"/>
      <c r="DE32" s="873"/>
      <c r="DF32" s="874"/>
      <c r="DG32" s="872"/>
      <c r="DH32" s="873"/>
      <c r="DI32" s="873"/>
      <c r="DJ32" s="873"/>
      <c r="DK32" s="874"/>
      <c r="DL32" s="872"/>
      <c r="DM32" s="873"/>
      <c r="DN32" s="873"/>
      <c r="DO32" s="873"/>
      <c r="DP32" s="874"/>
      <c r="DQ32" s="872"/>
      <c r="DR32" s="873"/>
      <c r="DS32" s="873"/>
      <c r="DT32" s="873"/>
      <c r="DU32" s="874"/>
      <c r="DV32" s="875"/>
      <c r="DW32" s="876"/>
      <c r="DX32" s="876"/>
      <c r="DY32" s="876"/>
      <c r="DZ32" s="877"/>
      <c r="EA32" s="247"/>
    </row>
    <row r="33" spans="1:131" s="248" customFormat="1" ht="26.25" customHeight="1" x14ac:dyDescent="0.15">
      <c r="A33" s="267">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21"/>
      <c r="AL33" s="922"/>
      <c r="AM33" s="922"/>
      <c r="AN33" s="922"/>
      <c r="AO33" s="922"/>
      <c r="AP33" s="922"/>
      <c r="AQ33" s="922"/>
      <c r="AR33" s="922"/>
      <c r="AS33" s="922"/>
      <c r="AT33" s="922"/>
      <c r="AU33" s="922"/>
      <c r="AV33" s="922"/>
      <c r="AW33" s="922"/>
      <c r="AX33" s="922"/>
      <c r="AY33" s="922"/>
      <c r="AZ33" s="923"/>
      <c r="BA33" s="923"/>
      <c r="BB33" s="923"/>
      <c r="BC33" s="923"/>
      <c r="BD33" s="923"/>
      <c r="BE33" s="919"/>
      <c r="BF33" s="919"/>
      <c r="BG33" s="919"/>
      <c r="BH33" s="919"/>
      <c r="BI33" s="920"/>
      <c r="BJ33" s="253"/>
      <c r="BK33" s="253"/>
      <c r="BL33" s="253"/>
      <c r="BM33" s="253"/>
      <c r="BN33" s="253"/>
      <c r="BO33" s="266"/>
      <c r="BP33" s="266"/>
      <c r="BQ33" s="263">
        <v>27</v>
      </c>
      <c r="BR33" s="264"/>
      <c r="BS33" s="859"/>
      <c r="BT33" s="860"/>
      <c r="BU33" s="860"/>
      <c r="BV33" s="860"/>
      <c r="BW33" s="860"/>
      <c r="BX33" s="860"/>
      <c r="BY33" s="860"/>
      <c r="BZ33" s="860"/>
      <c r="CA33" s="860"/>
      <c r="CB33" s="860"/>
      <c r="CC33" s="860"/>
      <c r="CD33" s="860"/>
      <c r="CE33" s="860"/>
      <c r="CF33" s="860"/>
      <c r="CG33" s="861"/>
      <c r="CH33" s="872"/>
      <c r="CI33" s="873"/>
      <c r="CJ33" s="873"/>
      <c r="CK33" s="873"/>
      <c r="CL33" s="874"/>
      <c r="CM33" s="872"/>
      <c r="CN33" s="873"/>
      <c r="CO33" s="873"/>
      <c r="CP33" s="873"/>
      <c r="CQ33" s="874"/>
      <c r="CR33" s="872"/>
      <c r="CS33" s="873"/>
      <c r="CT33" s="873"/>
      <c r="CU33" s="873"/>
      <c r="CV33" s="874"/>
      <c r="CW33" s="872"/>
      <c r="CX33" s="873"/>
      <c r="CY33" s="873"/>
      <c r="CZ33" s="873"/>
      <c r="DA33" s="874"/>
      <c r="DB33" s="872"/>
      <c r="DC33" s="873"/>
      <c r="DD33" s="873"/>
      <c r="DE33" s="873"/>
      <c r="DF33" s="874"/>
      <c r="DG33" s="872"/>
      <c r="DH33" s="873"/>
      <c r="DI33" s="873"/>
      <c r="DJ33" s="873"/>
      <c r="DK33" s="874"/>
      <c r="DL33" s="872"/>
      <c r="DM33" s="873"/>
      <c r="DN33" s="873"/>
      <c r="DO33" s="873"/>
      <c r="DP33" s="874"/>
      <c r="DQ33" s="872"/>
      <c r="DR33" s="873"/>
      <c r="DS33" s="873"/>
      <c r="DT33" s="873"/>
      <c r="DU33" s="874"/>
      <c r="DV33" s="875"/>
      <c r="DW33" s="876"/>
      <c r="DX33" s="876"/>
      <c r="DY33" s="876"/>
      <c r="DZ33" s="877"/>
      <c r="EA33" s="247"/>
    </row>
    <row r="34" spans="1:131" s="248" customFormat="1" ht="26.25" customHeight="1" x14ac:dyDescent="0.15">
      <c r="A34" s="267">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21"/>
      <c r="AL34" s="922"/>
      <c r="AM34" s="922"/>
      <c r="AN34" s="922"/>
      <c r="AO34" s="922"/>
      <c r="AP34" s="922"/>
      <c r="AQ34" s="922"/>
      <c r="AR34" s="922"/>
      <c r="AS34" s="922"/>
      <c r="AT34" s="922"/>
      <c r="AU34" s="922"/>
      <c r="AV34" s="922"/>
      <c r="AW34" s="922"/>
      <c r="AX34" s="922"/>
      <c r="AY34" s="922"/>
      <c r="AZ34" s="923"/>
      <c r="BA34" s="923"/>
      <c r="BB34" s="923"/>
      <c r="BC34" s="923"/>
      <c r="BD34" s="923"/>
      <c r="BE34" s="919"/>
      <c r="BF34" s="919"/>
      <c r="BG34" s="919"/>
      <c r="BH34" s="919"/>
      <c r="BI34" s="920"/>
      <c r="BJ34" s="253"/>
      <c r="BK34" s="253"/>
      <c r="BL34" s="253"/>
      <c r="BM34" s="253"/>
      <c r="BN34" s="253"/>
      <c r="BO34" s="266"/>
      <c r="BP34" s="266"/>
      <c r="BQ34" s="263">
        <v>28</v>
      </c>
      <c r="BR34" s="264"/>
      <c r="BS34" s="859"/>
      <c r="BT34" s="860"/>
      <c r="BU34" s="860"/>
      <c r="BV34" s="860"/>
      <c r="BW34" s="860"/>
      <c r="BX34" s="860"/>
      <c r="BY34" s="860"/>
      <c r="BZ34" s="860"/>
      <c r="CA34" s="860"/>
      <c r="CB34" s="860"/>
      <c r="CC34" s="860"/>
      <c r="CD34" s="860"/>
      <c r="CE34" s="860"/>
      <c r="CF34" s="860"/>
      <c r="CG34" s="861"/>
      <c r="CH34" s="872"/>
      <c r="CI34" s="873"/>
      <c r="CJ34" s="873"/>
      <c r="CK34" s="873"/>
      <c r="CL34" s="874"/>
      <c r="CM34" s="872"/>
      <c r="CN34" s="873"/>
      <c r="CO34" s="873"/>
      <c r="CP34" s="873"/>
      <c r="CQ34" s="874"/>
      <c r="CR34" s="872"/>
      <c r="CS34" s="873"/>
      <c r="CT34" s="873"/>
      <c r="CU34" s="873"/>
      <c r="CV34" s="874"/>
      <c r="CW34" s="872"/>
      <c r="CX34" s="873"/>
      <c r="CY34" s="873"/>
      <c r="CZ34" s="873"/>
      <c r="DA34" s="874"/>
      <c r="DB34" s="872"/>
      <c r="DC34" s="873"/>
      <c r="DD34" s="873"/>
      <c r="DE34" s="873"/>
      <c r="DF34" s="874"/>
      <c r="DG34" s="872"/>
      <c r="DH34" s="873"/>
      <c r="DI34" s="873"/>
      <c r="DJ34" s="873"/>
      <c r="DK34" s="874"/>
      <c r="DL34" s="872"/>
      <c r="DM34" s="873"/>
      <c r="DN34" s="873"/>
      <c r="DO34" s="873"/>
      <c r="DP34" s="874"/>
      <c r="DQ34" s="872"/>
      <c r="DR34" s="873"/>
      <c r="DS34" s="873"/>
      <c r="DT34" s="873"/>
      <c r="DU34" s="874"/>
      <c r="DV34" s="875"/>
      <c r="DW34" s="876"/>
      <c r="DX34" s="876"/>
      <c r="DY34" s="876"/>
      <c r="DZ34" s="877"/>
      <c r="EA34" s="247"/>
    </row>
    <row r="35" spans="1:131" s="248" customFormat="1" ht="26.25" customHeight="1" x14ac:dyDescent="0.15">
      <c r="A35" s="267">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21"/>
      <c r="AL35" s="922"/>
      <c r="AM35" s="922"/>
      <c r="AN35" s="922"/>
      <c r="AO35" s="922"/>
      <c r="AP35" s="922"/>
      <c r="AQ35" s="922"/>
      <c r="AR35" s="922"/>
      <c r="AS35" s="922"/>
      <c r="AT35" s="922"/>
      <c r="AU35" s="922"/>
      <c r="AV35" s="922"/>
      <c r="AW35" s="922"/>
      <c r="AX35" s="922"/>
      <c r="AY35" s="922"/>
      <c r="AZ35" s="923"/>
      <c r="BA35" s="923"/>
      <c r="BB35" s="923"/>
      <c r="BC35" s="923"/>
      <c r="BD35" s="923"/>
      <c r="BE35" s="919"/>
      <c r="BF35" s="919"/>
      <c r="BG35" s="919"/>
      <c r="BH35" s="919"/>
      <c r="BI35" s="920"/>
      <c r="BJ35" s="253"/>
      <c r="BK35" s="253"/>
      <c r="BL35" s="253"/>
      <c r="BM35" s="253"/>
      <c r="BN35" s="253"/>
      <c r="BO35" s="266"/>
      <c r="BP35" s="266"/>
      <c r="BQ35" s="263">
        <v>29</v>
      </c>
      <c r="BR35" s="264"/>
      <c r="BS35" s="859"/>
      <c r="BT35" s="860"/>
      <c r="BU35" s="860"/>
      <c r="BV35" s="860"/>
      <c r="BW35" s="860"/>
      <c r="BX35" s="860"/>
      <c r="BY35" s="860"/>
      <c r="BZ35" s="860"/>
      <c r="CA35" s="860"/>
      <c r="CB35" s="860"/>
      <c r="CC35" s="860"/>
      <c r="CD35" s="860"/>
      <c r="CE35" s="860"/>
      <c r="CF35" s="860"/>
      <c r="CG35" s="861"/>
      <c r="CH35" s="872"/>
      <c r="CI35" s="873"/>
      <c r="CJ35" s="873"/>
      <c r="CK35" s="873"/>
      <c r="CL35" s="874"/>
      <c r="CM35" s="872"/>
      <c r="CN35" s="873"/>
      <c r="CO35" s="873"/>
      <c r="CP35" s="873"/>
      <c r="CQ35" s="874"/>
      <c r="CR35" s="872"/>
      <c r="CS35" s="873"/>
      <c r="CT35" s="873"/>
      <c r="CU35" s="873"/>
      <c r="CV35" s="874"/>
      <c r="CW35" s="872"/>
      <c r="CX35" s="873"/>
      <c r="CY35" s="873"/>
      <c r="CZ35" s="873"/>
      <c r="DA35" s="874"/>
      <c r="DB35" s="872"/>
      <c r="DC35" s="873"/>
      <c r="DD35" s="873"/>
      <c r="DE35" s="873"/>
      <c r="DF35" s="874"/>
      <c r="DG35" s="872"/>
      <c r="DH35" s="873"/>
      <c r="DI35" s="873"/>
      <c r="DJ35" s="873"/>
      <c r="DK35" s="874"/>
      <c r="DL35" s="872"/>
      <c r="DM35" s="873"/>
      <c r="DN35" s="873"/>
      <c r="DO35" s="873"/>
      <c r="DP35" s="874"/>
      <c r="DQ35" s="872"/>
      <c r="DR35" s="873"/>
      <c r="DS35" s="873"/>
      <c r="DT35" s="873"/>
      <c r="DU35" s="874"/>
      <c r="DV35" s="875"/>
      <c r="DW35" s="876"/>
      <c r="DX35" s="876"/>
      <c r="DY35" s="876"/>
      <c r="DZ35" s="877"/>
      <c r="EA35" s="247"/>
    </row>
    <row r="36" spans="1:131" s="248" customFormat="1" ht="26.25" customHeight="1" x14ac:dyDescent="0.15">
      <c r="A36" s="267">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21"/>
      <c r="AL36" s="922"/>
      <c r="AM36" s="922"/>
      <c r="AN36" s="922"/>
      <c r="AO36" s="922"/>
      <c r="AP36" s="922"/>
      <c r="AQ36" s="922"/>
      <c r="AR36" s="922"/>
      <c r="AS36" s="922"/>
      <c r="AT36" s="922"/>
      <c r="AU36" s="922"/>
      <c r="AV36" s="922"/>
      <c r="AW36" s="922"/>
      <c r="AX36" s="922"/>
      <c r="AY36" s="922"/>
      <c r="AZ36" s="923"/>
      <c r="BA36" s="923"/>
      <c r="BB36" s="923"/>
      <c r="BC36" s="923"/>
      <c r="BD36" s="923"/>
      <c r="BE36" s="919"/>
      <c r="BF36" s="919"/>
      <c r="BG36" s="919"/>
      <c r="BH36" s="919"/>
      <c r="BI36" s="920"/>
      <c r="BJ36" s="253"/>
      <c r="BK36" s="253"/>
      <c r="BL36" s="253"/>
      <c r="BM36" s="253"/>
      <c r="BN36" s="253"/>
      <c r="BO36" s="266"/>
      <c r="BP36" s="266"/>
      <c r="BQ36" s="263">
        <v>30</v>
      </c>
      <c r="BR36" s="264"/>
      <c r="BS36" s="859"/>
      <c r="BT36" s="860"/>
      <c r="BU36" s="860"/>
      <c r="BV36" s="860"/>
      <c r="BW36" s="860"/>
      <c r="BX36" s="860"/>
      <c r="BY36" s="860"/>
      <c r="BZ36" s="860"/>
      <c r="CA36" s="860"/>
      <c r="CB36" s="860"/>
      <c r="CC36" s="860"/>
      <c r="CD36" s="860"/>
      <c r="CE36" s="860"/>
      <c r="CF36" s="860"/>
      <c r="CG36" s="861"/>
      <c r="CH36" s="872"/>
      <c r="CI36" s="873"/>
      <c r="CJ36" s="873"/>
      <c r="CK36" s="873"/>
      <c r="CL36" s="874"/>
      <c r="CM36" s="872"/>
      <c r="CN36" s="873"/>
      <c r="CO36" s="873"/>
      <c r="CP36" s="873"/>
      <c r="CQ36" s="874"/>
      <c r="CR36" s="872"/>
      <c r="CS36" s="873"/>
      <c r="CT36" s="873"/>
      <c r="CU36" s="873"/>
      <c r="CV36" s="874"/>
      <c r="CW36" s="872"/>
      <c r="CX36" s="873"/>
      <c r="CY36" s="873"/>
      <c r="CZ36" s="873"/>
      <c r="DA36" s="874"/>
      <c r="DB36" s="872"/>
      <c r="DC36" s="873"/>
      <c r="DD36" s="873"/>
      <c r="DE36" s="873"/>
      <c r="DF36" s="874"/>
      <c r="DG36" s="872"/>
      <c r="DH36" s="873"/>
      <c r="DI36" s="873"/>
      <c r="DJ36" s="873"/>
      <c r="DK36" s="874"/>
      <c r="DL36" s="872"/>
      <c r="DM36" s="873"/>
      <c r="DN36" s="873"/>
      <c r="DO36" s="873"/>
      <c r="DP36" s="874"/>
      <c r="DQ36" s="872"/>
      <c r="DR36" s="873"/>
      <c r="DS36" s="873"/>
      <c r="DT36" s="873"/>
      <c r="DU36" s="874"/>
      <c r="DV36" s="875"/>
      <c r="DW36" s="876"/>
      <c r="DX36" s="876"/>
      <c r="DY36" s="876"/>
      <c r="DZ36" s="877"/>
      <c r="EA36" s="247"/>
    </row>
    <row r="37" spans="1:131" s="248" customFormat="1" ht="26.25" customHeight="1" x14ac:dyDescent="0.15">
      <c r="A37" s="267">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21"/>
      <c r="AL37" s="922"/>
      <c r="AM37" s="922"/>
      <c r="AN37" s="922"/>
      <c r="AO37" s="922"/>
      <c r="AP37" s="922"/>
      <c r="AQ37" s="922"/>
      <c r="AR37" s="922"/>
      <c r="AS37" s="922"/>
      <c r="AT37" s="922"/>
      <c r="AU37" s="922"/>
      <c r="AV37" s="922"/>
      <c r="AW37" s="922"/>
      <c r="AX37" s="922"/>
      <c r="AY37" s="922"/>
      <c r="AZ37" s="923"/>
      <c r="BA37" s="923"/>
      <c r="BB37" s="923"/>
      <c r="BC37" s="923"/>
      <c r="BD37" s="923"/>
      <c r="BE37" s="919"/>
      <c r="BF37" s="919"/>
      <c r="BG37" s="919"/>
      <c r="BH37" s="919"/>
      <c r="BI37" s="920"/>
      <c r="BJ37" s="253"/>
      <c r="BK37" s="253"/>
      <c r="BL37" s="253"/>
      <c r="BM37" s="253"/>
      <c r="BN37" s="253"/>
      <c r="BO37" s="266"/>
      <c r="BP37" s="266"/>
      <c r="BQ37" s="263">
        <v>31</v>
      </c>
      <c r="BR37" s="264"/>
      <c r="BS37" s="859"/>
      <c r="BT37" s="860"/>
      <c r="BU37" s="860"/>
      <c r="BV37" s="860"/>
      <c r="BW37" s="860"/>
      <c r="BX37" s="860"/>
      <c r="BY37" s="860"/>
      <c r="BZ37" s="860"/>
      <c r="CA37" s="860"/>
      <c r="CB37" s="860"/>
      <c r="CC37" s="860"/>
      <c r="CD37" s="860"/>
      <c r="CE37" s="860"/>
      <c r="CF37" s="860"/>
      <c r="CG37" s="861"/>
      <c r="CH37" s="872"/>
      <c r="CI37" s="873"/>
      <c r="CJ37" s="873"/>
      <c r="CK37" s="873"/>
      <c r="CL37" s="874"/>
      <c r="CM37" s="872"/>
      <c r="CN37" s="873"/>
      <c r="CO37" s="873"/>
      <c r="CP37" s="873"/>
      <c r="CQ37" s="874"/>
      <c r="CR37" s="872"/>
      <c r="CS37" s="873"/>
      <c r="CT37" s="873"/>
      <c r="CU37" s="873"/>
      <c r="CV37" s="874"/>
      <c r="CW37" s="872"/>
      <c r="CX37" s="873"/>
      <c r="CY37" s="873"/>
      <c r="CZ37" s="873"/>
      <c r="DA37" s="874"/>
      <c r="DB37" s="872"/>
      <c r="DC37" s="873"/>
      <c r="DD37" s="873"/>
      <c r="DE37" s="873"/>
      <c r="DF37" s="874"/>
      <c r="DG37" s="872"/>
      <c r="DH37" s="873"/>
      <c r="DI37" s="873"/>
      <c r="DJ37" s="873"/>
      <c r="DK37" s="874"/>
      <c r="DL37" s="872"/>
      <c r="DM37" s="873"/>
      <c r="DN37" s="873"/>
      <c r="DO37" s="873"/>
      <c r="DP37" s="874"/>
      <c r="DQ37" s="872"/>
      <c r="DR37" s="873"/>
      <c r="DS37" s="873"/>
      <c r="DT37" s="873"/>
      <c r="DU37" s="874"/>
      <c r="DV37" s="875"/>
      <c r="DW37" s="876"/>
      <c r="DX37" s="876"/>
      <c r="DY37" s="876"/>
      <c r="DZ37" s="877"/>
      <c r="EA37" s="247"/>
    </row>
    <row r="38" spans="1:131" s="248" customFormat="1" ht="26.25" customHeight="1" x14ac:dyDescent="0.15">
      <c r="A38" s="267">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21"/>
      <c r="AL38" s="922"/>
      <c r="AM38" s="922"/>
      <c r="AN38" s="922"/>
      <c r="AO38" s="922"/>
      <c r="AP38" s="922"/>
      <c r="AQ38" s="922"/>
      <c r="AR38" s="922"/>
      <c r="AS38" s="922"/>
      <c r="AT38" s="922"/>
      <c r="AU38" s="922"/>
      <c r="AV38" s="922"/>
      <c r="AW38" s="922"/>
      <c r="AX38" s="922"/>
      <c r="AY38" s="922"/>
      <c r="AZ38" s="923"/>
      <c r="BA38" s="923"/>
      <c r="BB38" s="923"/>
      <c r="BC38" s="923"/>
      <c r="BD38" s="923"/>
      <c r="BE38" s="919"/>
      <c r="BF38" s="919"/>
      <c r="BG38" s="919"/>
      <c r="BH38" s="919"/>
      <c r="BI38" s="920"/>
      <c r="BJ38" s="253"/>
      <c r="BK38" s="253"/>
      <c r="BL38" s="253"/>
      <c r="BM38" s="253"/>
      <c r="BN38" s="253"/>
      <c r="BO38" s="266"/>
      <c r="BP38" s="266"/>
      <c r="BQ38" s="263">
        <v>32</v>
      </c>
      <c r="BR38" s="264"/>
      <c r="BS38" s="859"/>
      <c r="BT38" s="860"/>
      <c r="BU38" s="860"/>
      <c r="BV38" s="860"/>
      <c r="BW38" s="860"/>
      <c r="BX38" s="860"/>
      <c r="BY38" s="860"/>
      <c r="BZ38" s="860"/>
      <c r="CA38" s="860"/>
      <c r="CB38" s="860"/>
      <c r="CC38" s="860"/>
      <c r="CD38" s="860"/>
      <c r="CE38" s="860"/>
      <c r="CF38" s="860"/>
      <c r="CG38" s="861"/>
      <c r="CH38" s="872"/>
      <c r="CI38" s="873"/>
      <c r="CJ38" s="873"/>
      <c r="CK38" s="873"/>
      <c r="CL38" s="874"/>
      <c r="CM38" s="872"/>
      <c r="CN38" s="873"/>
      <c r="CO38" s="873"/>
      <c r="CP38" s="873"/>
      <c r="CQ38" s="874"/>
      <c r="CR38" s="872"/>
      <c r="CS38" s="873"/>
      <c r="CT38" s="873"/>
      <c r="CU38" s="873"/>
      <c r="CV38" s="874"/>
      <c r="CW38" s="872"/>
      <c r="CX38" s="873"/>
      <c r="CY38" s="873"/>
      <c r="CZ38" s="873"/>
      <c r="DA38" s="874"/>
      <c r="DB38" s="872"/>
      <c r="DC38" s="873"/>
      <c r="DD38" s="873"/>
      <c r="DE38" s="873"/>
      <c r="DF38" s="874"/>
      <c r="DG38" s="872"/>
      <c r="DH38" s="873"/>
      <c r="DI38" s="873"/>
      <c r="DJ38" s="873"/>
      <c r="DK38" s="874"/>
      <c r="DL38" s="872"/>
      <c r="DM38" s="873"/>
      <c r="DN38" s="873"/>
      <c r="DO38" s="873"/>
      <c r="DP38" s="874"/>
      <c r="DQ38" s="872"/>
      <c r="DR38" s="873"/>
      <c r="DS38" s="873"/>
      <c r="DT38" s="873"/>
      <c r="DU38" s="874"/>
      <c r="DV38" s="875"/>
      <c r="DW38" s="876"/>
      <c r="DX38" s="876"/>
      <c r="DY38" s="876"/>
      <c r="DZ38" s="877"/>
      <c r="EA38" s="247"/>
    </row>
    <row r="39" spans="1:131" s="248" customFormat="1" ht="26.25" customHeight="1" x14ac:dyDescent="0.15">
      <c r="A39" s="267">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21"/>
      <c r="AL39" s="922"/>
      <c r="AM39" s="922"/>
      <c r="AN39" s="922"/>
      <c r="AO39" s="922"/>
      <c r="AP39" s="922"/>
      <c r="AQ39" s="922"/>
      <c r="AR39" s="922"/>
      <c r="AS39" s="922"/>
      <c r="AT39" s="922"/>
      <c r="AU39" s="922"/>
      <c r="AV39" s="922"/>
      <c r="AW39" s="922"/>
      <c r="AX39" s="922"/>
      <c r="AY39" s="922"/>
      <c r="AZ39" s="923"/>
      <c r="BA39" s="923"/>
      <c r="BB39" s="923"/>
      <c r="BC39" s="923"/>
      <c r="BD39" s="923"/>
      <c r="BE39" s="919"/>
      <c r="BF39" s="919"/>
      <c r="BG39" s="919"/>
      <c r="BH39" s="919"/>
      <c r="BI39" s="920"/>
      <c r="BJ39" s="253"/>
      <c r="BK39" s="253"/>
      <c r="BL39" s="253"/>
      <c r="BM39" s="253"/>
      <c r="BN39" s="253"/>
      <c r="BO39" s="266"/>
      <c r="BP39" s="266"/>
      <c r="BQ39" s="263">
        <v>33</v>
      </c>
      <c r="BR39" s="264"/>
      <c r="BS39" s="859"/>
      <c r="BT39" s="860"/>
      <c r="BU39" s="860"/>
      <c r="BV39" s="860"/>
      <c r="BW39" s="860"/>
      <c r="BX39" s="860"/>
      <c r="BY39" s="860"/>
      <c r="BZ39" s="860"/>
      <c r="CA39" s="860"/>
      <c r="CB39" s="860"/>
      <c r="CC39" s="860"/>
      <c r="CD39" s="860"/>
      <c r="CE39" s="860"/>
      <c r="CF39" s="860"/>
      <c r="CG39" s="861"/>
      <c r="CH39" s="872"/>
      <c r="CI39" s="873"/>
      <c r="CJ39" s="873"/>
      <c r="CK39" s="873"/>
      <c r="CL39" s="874"/>
      <c r="CM39" s="872"/>
      <c r="CN39" s="873"/>
      <c r="CO39" s="873"/>
      <c r="CP39" s="873"/>
      <c r="CQ39" s="874"/>
      <c r="CR39" s="872"/>
      <c r="CS39" s="873"/>
      <c r="CT39" s="873"/>
      <c r="CU39" s="873"/>
      <c r="CV39" s="874"/>
      <c r="CW39" s="872"/>
      <c r="CX39" s="873"/>
      <c r="CY39" s="873"/>
      <c r="CZ39" s="873"/>
      <c r="DA39" s="874"/>
      <c r="DB39" s="872"/>
      <c r="DC39" s="873"/>
      <c r="DD39" s="873"/>
      <c r="DE39" s="873"/>
      <c r="DF39" s="874"/>
      <c r="DG39" s="872"/>
      <c r="DH39" s="873"/>
      <c r="DI39" s="873"/>
      <c r="DJ39" s="873"/>
      <c r="DK39" s="874"/>
      <c r="DL39" s="872"/>
      <c r="DM39" s="873"/>
      <c r="DN39" s="873"/>
      <c r="DO39" s="873"/>
      <c r="DP39" s="874"/>
      <c r="DQ39" s="872"/>
      <c r="DR39" s="873"/>
      <c r="DS39" s="873"/>
      <c r="DT39" s="873"/>
      <c r="DU39" s="874"/>
      <c r="DV39" s="875"/>
      <c r="DW39" s="876"/>
      <c r="DX39" s="876"/>
      <c r="DY39" s="876"/>
      <c r="DZ39" s="877"/>
      <c r="EA39" s="247"/>
    </row>
    <row r="40" spans="1:131" s="248" customFormat="1" ht="26.25" customHeight="1" x14ac:dyDescent="0.15">
      <c r="A40" s="262">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21"/>
      <c r="AL40" s="922"/>
      <c r="AM40" s="922"/>
      <c r="AN40" s="922"/>
      <c r="AO40" s="922"/>
      <c r="AP40" s="922"/>
      <c r="AQ40" s="922"/>
      <c r="AR40" s="922"/>
      <c r="AS40" s="922"/>
      <c r="AT40" s="922"/>
      <c r="AU40" s="922"/>
      <c r="AV40" s="922"/>
      <c r="AW40" s="922"/>
      <c r="AX40" s="922"/>
      <c r="AY40" s="922"/>
      <c r="AZ40" s="923"/>
      <c r="BA40" s="923"/>
      <c r="BB40" s="923"/>
      <c r="BC40" s="923"/>
      <c r="BD40" s="923"/>
      <c r="BE40" s="919"/>
      <c r="BF40" s="919"/>
      <c r="BG40" s="919"/>
      <c r="BH40" s="919"/>
      <c r="BI40" s="920"/>
      <c r="BJ40" s="253"/>
      <c r="BK40" s="253"/>
      <c r="BL40" s="253"/>
      <c r="BM40" s="253"/>
      <c r="BN40" s="253"/>
      <c r="BO40" s="266"/>
      <c r="BP40" s="266"/>
      <c r="BQ40" s="263">
        <v>34</v>
      </c>
      <c r="BR40" s="264"/>
      <c r="BS40" s="859"/>
      <c r="BT40" s="860"/>
      <c r="BU40" s="860"/>
      <c r="BV40" s="860"/>
      <c r="BW40" s="860"/>
      <c r="BX40" s="860"/>
      <c r="BY40" s="860"/>
      <c r="BZ40" s="860"/>
      <c r="CA40" s="860"/>
      <c r="CB40" s="860"/>
      <c r="CC40" s="860"/>
      <c r="CD40" s="860"/>
      <c r="CE40" s="860"/>
      <c r="CF40" s="860"/>
      <c r="CG40" s="861"/>
      <c r="CH40" s="872"/>
      <c r="CI40" s="873"/>
      <c r="CJ40" s="873"/>
      <c r="CK40" s="873"/>
      <c r="CL40" s="874"/>
      <c r="CM40" s="872"/>
      <c r="CN40" s="873"/>
      <c r="CO40" s="873"/>
      <c r="CP40" s="873"/>
      <c r="CQ40" s="874"/>
      <c r="CR40" s="872"/>
      <c r="CS40" s="873"/>
      <c r="CT40" s="873"/>
      <c r="CU40" s="873"/>
      <c r="CV40" s="874"/>
      <c r="CW40" s="872"/>
      <c r="CX40" s="873"/>
      <c r="CY40" s="873"/>
      <c r="CZ40" s="873"/>
      <c r="DA40" s="874"/>
      <c r="DB40" s="872"/>
      <c r="DC40" s="873"/>
      <c r="DD40" s="873"/>
      <c r="DE40" s="873"/>
      <c r="DF40" s="874"/>
      <c r="DG40" s="872"/>
      <c r="DH40" s="873"/>
      <c r="DI40" s="873"/>
      <c r="DJ40" s="873"/>
      <c r="DK40" s="874"/>
      <c r="DL40" s="872"/>
      <c r="DM40" s="873"/>
      <c r="DN40" s="873"/>
      <c r="DO40" s="873"/>
      <c r="DP40" s="874"/>
      <c r="DQ40" s="872"/>
      <c r="DR40" s="873"/>
      <c r="DS40" s="873"/>
      <c r="DT40" s="873"/>
      <c r="DU40" s="874"/>
      <c r="DV40" s="875"/>
      <c r="DW40" s="876"/>
      <c r="DX40" s="876"/>
      <c r="DY40" s="876"/>
      <c r="DZ40" s="877"/>
      <c r="EA40" s="247"/>
    </row>
    <row r="41" spans="1:131" s="248" customFormat="1" ht="26.25" customHeight="1" x14ac:dyDescent="0.15">
      <c r="A41" s="262">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21"/>
      <c r="AL41" s="922"/>
      <c r="AM41" s="922"/>
      <c r="AN41" s="922"/>
      <c r="AO41" s="922"/>
      <c r="AP41" s="922"/>
      <c r="AQ41" s="922"/>
      <c r="AR41" s="922"/>
      <c r="AS41" s="922"/>
      <c r="AT41" s="922"/>
      <c r="AU41" s="922"/>
      <c r="AV41" s="922"/>
      <c r="AW41" s="922"/>
      <c r="AX41" s="922"/>
      <c r="AY41" s="922"/>
      <c r="AZ41" s="923"/>
      <c r="BA41" s="923"/>
      <c r="BB41" s="923"/>
      <c r="BC41" s="923"/>
      <c r="BD41" s="923"/>
      <c r="BE41" s="919"/>
      <c r="BF41" s="919"/>
      <c r="BG41" s="919"/>
      <c r="BH41" s="919"/>
      <c r="BI41" s="920"/>
      <c r="BJ41" s="253"/>
      <c r="BK41" s="253"/>
      <c r="BL41" s="253"/>
      <c r="BM41" s="253"/>
      <c r="BN41" s="253"/>
      <c r="BO41" s="266"/>
      <c r="BP41" s="266"/>
      <c r="BQ41" s="263">
        <v>35</v>
      </c>
      <c r="BR41" s="264"/>
      <c r="BS41" s="859"/>
      <c r="BT41" s="860"/>
      <c r="BU41" s="860"/>
      <c r="BV41" s="860"/>
      <c r="BW41" s="860"/>
      <c r="BX41" s="860"/>
      <c r="BY41" s="860"/>
      <c r="BZ41" s="860"/>
      <c r="CA41" s="860"/>
      <c r="CB41" s="860"/>
      <c r="CC41" s="860"/>
      <c r="CD41" s="860"/>
      <c r="CE41" s="860"/>
      <c r="CF41" s="860"/>
      <c r="CG41" s="861"/>
      <c r="CH41" s="872"/>
      <c r="CI41" s="873"/>
      <c r="CJ41" s="873"/>
      <c r="CK41" s="873"/>
      <c r="CL41" s="874"/>
      <c r="CM41" s="872"/>
      <c r="CN41" s="873"/>
      <c r="CO41" s="873"/>
      <c r="CP41" s="873"/>
      <c r="CQ41" s="874"/>
      <c r="CR41" s="872"/>
      <c r="CS41" s="873"/>
      <c r="CT41" s="873"/>
      <c r="CU41" s="873"/>
      <c r="CV41" s="874"/>
      <c r="CW41" s="872"/>
      <c r="CX41" s="873"/>
      <c r="CY41" s="873"/>
      <c r="CZ41" s="873"/>
      <c r="DA41" s="874"/>
      <c r="DB41" s="872"/>
      <c r="DC41" s="873"/>
      <c r="DD41" s="873"/>
      <c r="DE41" s="873"/>
      <c r="DF41" s="874"/>
      <c r="DG41" s="872"/>
      <c r="DH41" s="873"/>
      <c r="DI41" s="873"/>
      <c r="DJ41" s="873"/>
      <c r="DK41" s="874"/>
      <c r="DL41" s="872"/>
      <c r="DM41" s="873"/>
      <c r="DN41" s="873"/>
      <c r="DO41" s="873"/>
      <c r="DP41" s="874"/>
      <c r="DQ41" s="872"/>
      <c r="DR41" s="873"/>
      <c r="DS41" s="873"/>
      <c r="DT41" s="873"/>
      <c r="DU41" s="874"/>
      <c r="DV41" s="875"/>
      <c r="DW41" s="876"/>
      <c r="DX41" s="876"/>
      <c r="DY41" s="876"/>
      <c r="DZ41" s="877"/>
      <c r="EA41" s="247"/>
    </row>
    <row r="42" spans="1:131" s="248" customFormat="1" ht="26.25" customHeight="1" x14ac:dyDescent="0.15">
      <c r="A42" s="262">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21"/>
      <c r="AL42" s="922"/>
      <c r="AM42" s="922"/>
      <c r="AN42" s="922"/>
      <c r="AO42" s="922"/>
      <c r="AP42" s="922"/>
      <c r="AQ42" s="922"/>
      <c r="AR42" s="922"/>
      <c r="AS42" s="922"/>
      <c r="AT42" s="922"/>
      <c r="AU42" s="922"/>
      <c r="AV42" s="922"/>
      <c r="AW42" s="922"/>
      <c r="AX42" s="922"/>
      <c r="AY42" s="922"/>
      <c r="AZ42" s="923"/>
      <c r="BA42" s="923"/>
      <c r="BB42" s="923"/>
      <c r="BC42" s="923"/>
      <c r="BD42" s="923"/>
      <c r="BE42" s="919"/>
      <c r="BF42" s="919"/>
      <c r="BG42" s="919"/>
      <c r="BH42" s="919"/>
      <c r="BI42" s="920"/>
      <c r="BJ42" s="253"/>
      <c r="BK42" s="253"/>
      <c r="BL42" s="253"/>
      <c r="BM42" s="253"/>
      <c r="BN42" s="253"/>
      <c r="BO42" s="266"/>
      <c r="BP42" s="266"/>
      <c r="BQ42" s="263">
        <v>36</v>
      </c>
      <c r="BR42" s="264"/>
      <c r="BS42" s="859"/>
      <c r="BT42" s="860"/>
      <c r="BU42" s="860"/>
      <c r="BV42" s="860"/>
      <c r="BW42" s="860"/>
      <c r="BX42" s="860"/>
      <c r="BY42" s="860"/>
      <c r="BZ42" s="860"/>
      <c r="CA42" s="860"/>
      <c r="CB42" s="860"/>
      <c r="CC42" s="860"/>
      <c r="CD42" s="860"/>
      <c r="CE42" s="860"/>
      <c r="CF42" s="860"/>
      <c r="CG42" s="861"/>
      <c r="CH42" s="872"/>
      <c r="CI42" s="873"/>
      <c r="CJ42" s="873"/>
      <c r="CK42" s="873"/>
      <c r="CL42" s="874"/>
      <c r="CM42" s="872"/>
      <c r="CN42" s="873"/>
      <c r="CO42" s="873"/>
      <c r="CP42" s="873"/>
      <c r="CQ42" s="874"/>
      <c r="CR42" s="872"/>
      <c r="CS42" s="873"/>
      <c r="CT42" s="873"/>
      <c r="CU42" s="873"/>
      <c r="CV42" s="874"/>
      <c r="CW42" s="872"/>
      <c r="CX42" s="873"/>
      <c r="CY42" s="873"/>
      <c r="CZ42" s="873"/>
      <c r="DA42" s="874"/>
      <c r="DB42" s="872"/>
      <c r="DC42" s="873"/>
      <c r="DD42" s="873"/>
      <c r="DE42" s="873"/>
      <c r="DF42" s="874"/>
      <c r="DG42" s="872"/>
      <c r="DH42" s="873"/>
      <c r="DI42" s="873"/>
      <c r="DJ42" s="873"/>
      <c r="DK42" s="874"/>
      <c r="DL42" s="872"/>
      <c r="DM42" s="873"/>
      <c r="DN42" s="873"/>
      <c r="DO42" s="873"/>
      <c r="DP42" s="874"/>
      <c r="DQ42" s="872"/>
      <c r="DR42" s="873"/>
      <c r="DS42" s="873"/>
      <c r="DT42" s="873"/>
      <c r="DU42" s="874"/>
      <c r="DV42" s="875"/>
      <c r="DW42" s="876"/>
      <c r="DX42" s="876"/>
      <c r="DY42" s="876"/>
      <c r="DZ42" s="877"/>
      <c r="EA42" s="247"/>
    </row>
    <row r="43" spans="1:131" s="248" customFormat="1" ht="26.25" customHeight="1" x14ac:dyDescent="0.15">
      <c r="A43" s="262">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21"/>
      <c r="AL43" s="922"/>
      <c r="AM43" s="922"/>
      <c r="AN43" s="922"/>
      <c r="AO43" s="922"/>
      <c r="AP43" s="922"/>
      <c r="AQ43" s="922"/>
      <c r="AR43" s="922"/>
      <c r="AS43" s="922"/>
      <c r="AT43" s="922"/>
      <c r="AU43" s="922"/>
      <c r="AV43" s="922"/>
      <c r="AW43" s="922"/>
      <c r="AX43" s="922"/>
      <c r="AY43" s="922"/>
      <c r="AZ43" s="923"/>
      <c r="BA43" s="923"/>
      <c r="BB43" s="923"/>
      <c r="BC43" s="923"/>
      <c r="BD43" s="923"/>
      <c r="BE43" s="919"/>
      <c r="BF43" s="919"/>
      <c r="BG43" s="919"/>
      <c r="BH43" s="919"/>
      <c r="BI43" s="920"/>
      <c r="BJ43" s="253"/>
      <c r="BK43" s="253"/>
      <c r="BL43" s="253"/>
      <c r="BM43" s="253"/>
      <c r="BN43" s="253"/>
      <c r="BO43" s="266"/>
      <c r="BP43" s="266"/>
      <c r="BQ43" s="263">
        <v>37</v>
      </c>
      <c r="BR43" s="264"/>
      <c r="BS43" s="859"/>
      <c r="BT43" s="860"/>
      <c r="BU43" s="860"/>
      <c r="BV43" s="860"/>
      <c r="BW43" s="860"/>
      <c r="BX43" s="860"/>
      <c r="BY43" s="860"/>
      <c r="BZ43" s="860"/>
      <c r="CA43" s="860"/>
      <c r="CB43" s="860"/>
      <c r="CC43" s="860"/>
      <c r="CD43" s="860"/>
      <c r="CE43" s="860"/>
      <c r="CF43" s="860"/>
      <c r="CG43" s="861"/>
      <c r="CH43" s="872"/>
      <c r="CI43" s="873"/>
      <c r="CJ43" s="873"/>
      <c r="CK43" s="873"/>
      <c r="CL43" s="874"/>
      <c r="CM43" s="872"/>
      <c r="CN43" s="873"/>
      <c r="CO43" s="873"/>
      <c r="CP43" s="873"/>
      <c r="CQ43" s="874"/>
      <c r="CR43" s="872"/>
      <c r="CS43" s="873"/>
      <c r="CT43" s="873"/>
      <c r="CU43" s="873"/>
      <c r="CV43" s="874"/>
      <c r="CW43" s="872"/>
      <c r="CX43" s="873"/>
      <c r="CY43" s="873"/>
      <c r="CZ43" s="873"/>
      <c r="DA43" s="874"/>
      <c r="DB43" s="872"/>
      <c r="DC43" s="873"/>
      <c r="DD43" s="873"/>
      <c r="DE43" s="873"/>
      <c r="DF43" s="874"/>
      <c r="DG43" s="872"/>
      <c r="DH43" s="873"/>
      <c r="DI43" s="873"/>
      <c r="DJ43" s="873"/>
      <c r="DK43" s="874"/>
      <c r="DL43" s="872"/>
      <c r="DM43" s="873"/>
      <c r="DN43" s="873"/>
      <c r="DO43" s="873"/>
      <c r="DP43" s="874"/>
      <c r="DQ43" s="872"/>
      <c r="DR43" s="873"/>
      <c r="DS43" s="873"/>
      <c r="DT43" s="873"/>
      <c r="DU43" s="874"/>
      <c r="DV43" s="875"/>
      <c r="DW43" s="876"/>
      <c r="DX43" s="876"/>
      <c r="DY43" s="876"/>
      <c r="DZ43" s="877"/>
      <c r="EA43" s="247"/>
    </row>
    <row r="44" spans="1:131" s="248" customFormat="1" ht="26.25" customHeight="1" x14ac:dyDescent="0.15">
      <c r="A44" s="262">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21"/>
      <c r="AL44" s="922"/>
      <c r="AM44" s="922"/>
      <c r="AN44" s="922"/>
      <c r="AO44" s="922"/>
      <c r="AP44" s="922"/>
      <c r="AQ44" s="922"/>
      <c r="AR44" s="922"/>
      <c r="AS44" s="922"/>
      <c r="AT44" s="922"/>
      <c r="AU44" s="922"/>
      <c r="AV44" s="922"/>
      <c r="AW44" s="922"/>
      <c r="AX44" s="922"/>
      <c r="AY44" s="922"/>
      <c r="AZ44" s="923"/>
      <c r="BA44" s="923"/>
      <c r="BB44" s="923"/>
      <c r="BC44" s="923"/>
      <c r="BD44" s="923"/>
      <c r="BE44" s="919"/>
      <c r="BF44" s="919"/>
      <c r="BG44" s="919"/>
      <c r="BH44" s="919"/>
      <c r="BI44" s="920"/>
      <c r="BJ44" s="253"/>
      <c r="BK44" s="253"/>
      <c r="BL44" s="253"/>
      <c r="BM44" s="253"/>
      <c r="BN44" s="253"/>
      <c r="BO44" s="266"/>
      <c r="BP44" s="266"/>
      <c r="BQ44" s="263">
        <v>38</v>
      </c>
      <c r="BR44" s="264"/>
      <c r="BS44" s="859"/>
      <c r="BT44" s="860"/>
      <c r="BU44" s="860"/>
      <c r="BV44" s="860"/>
      <c r="BW44" s="860"/>
      <c r="BX44" s="860"/>
      <c r="BY44" s="860"/>
      <c r="BZ44" s="860"/>
      <c r="CA44" s="860"/>
      <c r="CB44" s="860"/>
      <c r="CC44" s="860"/>
      <c r="CD44" s="860"/>
      <c r="CE44" s="860"/>
      <c r="CF44" s="860"/>
      <c r="CG44" s="861"/>
      <c r="CH44" s="872"/>
      <c r="CI44" s="873"/>
      <c r="CJ44" s="873"/>
      <c r="CK44" s="873"/>
      <c r="CL44" s="874"/>
      <c r="CM44" s="872"/>
      <c r="CN44" s="873"/>
      <c r="CO44" s="873"/>
      <c r="CP44" s="873"/>
      <c r="CQ44" s="874"/>
      <c r="CR44" s="872"/>
      <c r="CS44" s="873"/>
      <c r="CT44" s="873"/>
      <c r="CU44" s="873"/>
      <c r="CV44" s="874"/>
      <c r="CW44" s="872"/>
      <c r="CX44" s="873"/>
      <c r="CY44" s="873"/>
      <c r="CZ44" s="873"/>
      <c r="DA44" s="874"/>
      <c r="DB44" s="872"/>
      <c r="DC44" s="873"/>
      <c r="DD44" s="873"/>
      <c r="DE44" s="873"/>
      <c r="DF44" s="874"/>
      <c r="DG44" s="872"/>
      <c r="DH44" s="873"/>
      <c r="DI44" s="873"/>
      <c r="DJ44" s="873"/>
      <c r="DK44" s="874"/>
      <c r="DL44" s="872"/>
      <c r="DM44" s="873"/>
      <c r="DN44" s="873"/>
      <c r="DO44" s="873"/>
      <c r="DP44" s="874"/>
      <c r="DQ44" s="872"/>
      <c r="DR44" s="873"/>
      <c r="DS44" s="873"/>
      <c r="DT44" s="873"/>
      <c r="DU44" s="874"/>
      <c r="DV44" s="875"/>
      <c r="DW44" s="876"/>
      <c r="DX44" s="876"/>
      <c r="DY44" s="876"/>
      <c r="DZ44" s="877"/>
      <c r="EA44" s="247"/>
    </row>
    <row r="45" spans="1:131" s="248" customFormat="1" ht="26.25" customHeight="1" x14ac:dyDescent="0.15">
      <c r="A45" s="262">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21"/>
      <c r="AL45" s="922"/>
      <c r="AM45" s="922"/>
      <c r="AN45" s="922"/>
      <c r="AO45" s="922"/>
      <c r="AP45" s="922"/>
      <c r="AQ45" s="922"/>
      <c r="AR45" s="922"/>
      <c r="AS45" s="922"/>
      <c r="AT45" s="922"/>
      <c r="AU45" s="922"/>
      <c r="AV45" s="922"/>
      <c r="AW45" s="922"/>
      <c r="AX45" s="922"/>
      <c r="AY45" s="922"/>
      <c r="AZ45" s="923"/>
      <c r="BA45" s="923"/>
      <c r="BB45" s="923"/>
      <c r="BC45" s="923"/>
      <c r="BD45" s="923"/>
      <c r="BE45" s="919"/>
      <c r="BF45" s="919"/>
      <c r="BG45" s="919"/>
      <c r="BH45" s="919"/>
      <c r="BI45" s="920"/>
      <c r="BJ45" s="253"/>
      <c r="BK45" s="253"/>
      <c r="BL45" s="253"/>
      <c r="BM45" s="253"/>
      <c r="BN45" s="253"/>
      <c r="BO45" s="266"/>
      <c r="BP45" s="266"/>
      <c r="BQ45" s="263">
        <v>39</v>
      </c>
      <c r="BR45" s="264"/>
      <c r="BS45" s="859"/>
      <c r="BT45" s="860"/>
      <c r="BU45" s="860"/>
      <c r="BV45" s="860"/>
      <c r="BW45" s="860"/>
      <c r="BX45" s="860"/>
      <c r="BY45" s="860"/>
      <c r="BZ45" s="860"/>
      <c r="CA45" s="860"/>
      <c r="CB45" s="860"/>
      <c r="CC45" s="860"/>
      <c r="CD45" s="860"/>
      <c r="CE45" s="860"/>
      <c r="CF45" s="860"/>
      <c r="CG45" s="861"/>
      <c r="CH45" s="872"/>
      <c r="CI45" s="873"/>
      <c r="CJ45" s="873"/>
      <c r="CK45" s="873"/>
      <c r="CL45" s="874"/>
      <c r="CM45" s="872"/>
      <c r="CN45" s="873"/>
      <c r="CO45" s="873"/>
      <c r="CP45" s="873"/>
      <c r="CQ45" s="874"/>
      <c r="CR45" s="872"/>
      <c r="CS45" s="873"/>
      <c r="CT45" s="873"/>
      <c r="CU45" s="873"/>
      <c r="CV45" s="874"/>
      <c r="CW45" s="872"/>
      <c r="CX45" s="873"/>
      <c r="CY45" s="873"/>
      <c r="CZ45" s="873"/>
      <c r="DA45" s="874"/>
      <c r="DB45" s="872"/>
      <c r="DC45" s="873"/>
      <c r="DD45" s="873"/>
      <c r="DE45" s="873"/>
      <c r="DF45" s="874"/>
      <c r="DG45" s="872"/>
      <c r="DH45" s="873"/>
      <c r="DI45" s="873"/>
      <c r="DJ45" s="873"/>
      <c r="DK45" s="874"/>
      <c r="DL45" s="872"/>
      <c r="DM45" s="873"/>
      <c r="DN45" s="873"/>
      <c r="DO45" s="873"/>
      <c r="DP45" s="874"/>
      <c r="DQ45" s="872"/>
      <c r="DR45" s="873"/>
      <c r="DS45" s="873"/>
      <c r="DT45" s="873"/>
      <c r="DU45" s="874"/>
      <c r="DV45" s="875"/>
      <c r="DW45" s="876"/>
      <c r="DX45" s="876"/>
      <c r="DY45" s="876"/>
      <c r="DZ45" s="877"/>
      <c r="EA45" s="247"/>
    </row>
    <row r="46" spans="1:131" s="248" customFormat="1" ht="26.25" customHeight="1" x14ac:dyDescent="0.15">
      <c r="A46" s="262">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21"/>
      <c r="AL46" s="922"/>
      <c r="AM46" s="922"/>
      <c r="AN46" s="922"/>
      <c r="AO46" s="922"/>
      <c r="AP46" s="922"/>
      <c r="AQ46" s="922"/>
      <c r="AR46" s="922"/>
      <c r="AS46" s="922"/>
      <c r="AT46" s="922"/>
      <c r="AU46" s="922"/>
      <c r="AV46" s="922"/>
      <c r="AW46" s="922"/>
      <c r="AX46" s="922"/>
      <c r="AY46" s="922"/>
      <c r="AZ46" s="923"/>
      <c r="BA46" s="923"/>
      <c r="BB46" s="923"/>
      <c r="BC46" s="923"/>
      <c r="BD46" s="923"/>
      <c r="BE46" s="919"/>
      <c r="BF46" s="919"/>
      <c r="BG46" s="919"/>
      <c r="BH46" s="919"/>
      <c r="BI46" s="920"/>
      <c r="BJ46" s="253"/>
      <c r="BK46" s="253"/>
      <c r="BL46" s="253"/>
      <c r="BM46" s="253"/>
      <c r="BN46" s="253"/>
      <c r="BO46" s="266"/>
      <c r="BP46" s="266"/>
      <c r="BQ46" s="263">
        <v>40</v>
      </c>
      <c r="BR46" s="264"/>
      <c r="BS46" s="859"/>
      <c r="BT46" s="860"/>
      <c r="BU46" s="860"/>
      <c r="BV46" s="860"/>
      <c r="BW46" s="860"/>
      <c r="BX46" s="860"/>
      <c r="BY46" s="860"/>
      <c r="BZ46" s="860"/>
      <c r="CA46" s="860"/>
      <c r="CB46" s="860"/>
      <c r="CC46" s="860"/>
      <c r="CD46" s="860"/>
      <c r="CE46" s="860"/>
      <c r="CF46" s="860"/>
      <c r="CG46" s="861"/>
      <c r="CH46" s="872"/>
      <c r="CI46" s="873"/>
      <c r="CJ46" s="873"/>
      <c r="CK46" s="873"/>
      <c r="CL46" s="874"/>
      <c r="CM46" s="872"/>
      <c r="CN46" s="873"/>
      <c r="CO46" s="873"/>
      <c r="CP46" s="873"/>
      <c r="CQ46" s="874"/>
      <c r="CR46" s="872"/>
      <c r="CS46" s="873"/>
      <c r="CT46" s="873"/>
      <c r="CU46" s="873"/>
      <c r="CV46" s="874"/>
      <c r="CW46" s="872"/>
      <c r="CX46" s="873"/>
      <c r="CY46" s="873"/>
      <c r="CZ46" s="873"/>
      <c r="DA46" s="874"/>
      <c r="DB46" s="872"/>
      <c r="DC46" s="873"/>
      <c r="DD46" s="873"/>
      <c r="DE46" s="873"/>
      <c r="DF46" s="874"/>
      <c r="DG46" s="872"/>
      <c r="DH46" s="873"/>
      <c r="DI46" s="873"/>
      <c r="DJ46" s="873"/>
      <c r="DK46" s="874"/>
      <c r="DL46" s="872"/>
      <c r="DM46" s="873"/>
      <c r="DN46" s="873"/>
      <c r="DO46" s="873"/>
      <c r="DP46" s="874"/>
      <c r="DQ46" s="872"/>
      <c r="DR46" s="873"/>
      <c r="DS46" s="873"/>
      <c r="DT46" s="873"/>
      <c r="DU46" s="874"/>
      <c r="DV46" s="875"/>
      <c r="DW46" s="876"/>
      <c r="DX46" s="876"/>
      <c r="DY46" s="876"/>
      <c r="DZ46" s="877"/>
      <c r="EA46" s="247"/>
    </row>
    <row r="47" spans="1:131" s="248" customFormat="1" ht="26.25" customHeight="1" x14ac:dyDescent="0.15">
      <c r="A47" s="262">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21"/>
      <c r="AL47" s="922"/>
      <c r="AM47" s="922"/>
      <c r="AN47" s="922"/>
      <c r="AO47" s="922"/>
      <c r="AP47" s="922"/>
      <c r="AQ47" s="922"/>
      <c r="AR47" s="922"/>
      <c r="AS47" s="922"/>
      <c r="AT47" s="922"/>
      <c r="AU47" s="922"/>
      <c r="AV47" s="922"/>
      <c r="AW47" s="922"/>
      <c r="AX47" s="922"/>
      <c r="AY47" s="922"/>
      <c r="AZ47" s="923"/>
      <c r="BA47" s="923"/>
      <c r="BB47" s="923"/>
      <c r="BC47" s="923"/>
      <c r="BD47" s="923"/>
      <c r="BE47" s="919"/>
      <c r="BF47" s="919"/>
      <c r="BG47" s="919"/>
      <c r="BH47" s="919"/>
      <c r="BI47" s="920"/>
      <c r="BJ47" s="253"/>
      <c r="BK47" s="253"/>
      <c r="BL47" s="253"/>
      <c r="BM47" s="253"/>
      <c r="BN47" s="253"/>
      <c r="BO47" s="266"/>
      <c r="BP47" s="266"/>
      <c r="BQ47" s="263">
        <v>41</v>
      </c>
      <c r="BR47" s="264"/>
      <c r="BS47" s="859"/>
      <c r="BT47" s="860"/>
      <c r="BU47" s="860"/>
      <c r="BV47" s="860"/>
      <c r="BW47" s="860"/>
      <c r="BX47" s="860"/>
      <c r="BY47" s="860"/>
      <c r="BZ47" s="860"/>
      <c r="CA47" s="860"/>
      <c r="CB47" s="860"/>
      <c r="CC47" s="860"/>
      <c r="CD47" s="860"/>
      <c r="CE47" s="860"/>
      <c r="CF47" s="860"/>
      <c r="CG47" s="861"/>
      <c r="CH47" s="872"/>
      <c r="CI47" s="873"/>
      <c r="CJ47" s="873"/>
      <c r="CK47" s="873"/>
      <c r="CL47" s="874"/>
      <c r="CM47" s="872"/>
      <c r="CN47" s="873"/>
      <c r="CO47" s="873"/>
      <c r="CP47" s="873"/>
      <c r="CQ47" s="874"/>
      <c r="CR47" s="872"/>
      <c r="CS47" s="873"/>
      <c r="CT47" s="873"/>
      <c r="CU47" s="873"/>
      <c r="CV47" s="874"/>
      <c r="CW47" s="872"/>
      <c r="CX47" s="873"/>
      <c r="CY47" s="873"/>
      <c r="CZ47" s="873"/>
      <c r="DA47" s="874"/>
      <c r="DB47" s="872"/>
      <c r="DC47" s="873"/>
      <c r="DD47" s="873"/>
      <c r="DE47" s="873"/>
      <c r="DF47" s="874"/>
      <c r="DG47" s="872"/>
      <c r="DH47" s="873"/>
      <c r="DI47" s="873"/>
      <c r="DJ47" s="873"/>
      <c r="DK47" s="874"/>
      <c r="DL47" s="872"/>
      <c r="DM47" s="873"/>
      <c r="DN47" s="873"/>
      <c r="DO47" s="873"/>
      <c r="DP47" s="874"/>
      <c r="DQ47" s="872"/>
      <c r="DR47" s="873"/>
      <c r="DS47" s="873"/>
      <c r="DT47" s="873"/>
      <c r="DU47" s="874"/>
      <c r="DV47" s="875"/>
      <c r="DW47" s="876"/>
      <c r="DX47" s="876"/>
      <c r="DY47" s="876"/>
      <c r="DZ47" s="877"/>
      <c r="EA47" s="247"/>
    </row>
    <row r="48" spans="1:131" s="248" customFormat="1" ht="26.25" customHeight="1" x14ac:dyDescent="0.15">
      <c r="A48" s="262">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21"/>
      <c r="AL48" s="922"/>
      <c r="AM48" s="922"/>
      <c r="AN48" s="922"/>
      <c r="AO48" s="922"/>
      <c r="AP48" s="922"/>
      <c r="AQ48" s="922"/>
      <c r="AR48" s="922"/>
      <c r="AS48" s="922"/>
      <c r="AT48" s="922"/>
      <c r="AU48" s="922"/>
      <c r="AV48" s="922"/>
      <c r="AW48" s="922"/>
      <c r="AX48" s="922"/>
      <c r="AY48" s="922"/>
      <c r="AZ48" s="923"/>
      <c r="BA48" s="923"/>
      <c r="BB48" s="923"/>
      <c r="BC48" s="923"/>
      <c r="BD48" s="923"/>
      <c r="BE48" s="919"/>
      <c r="BF48" s="919"/>
      <c r="BG48" s="919"/>
      <c r="BH48" s="919"/>
      <c r="BI48" s="920"/>
      <c r="BJ48" s="253"/>
      <c r="BK48" s="253"/>
      <c r="BL48" s="253"/>
      <c r="BM48" s="253"/>
      <c r="BN48" s="253"/>
      <c r="BO48" s="266"/>
      <c r="BP48" s="266"/>
      <c r="BQ48" s="263">
        <v>42</v>
      </c>
      <c r="BR48" s="264"/>
      <c r="BS48" s="859"/>
      <c r="BT48" s="860"/>
      <c r="BU48" s="860"/>
      <c r="BV48" s="860"/>
      <c r="BW48" s="860"/>
      <c r="BX48" s="860"/>
      <c r="BY48" s="860"/>
      <c r="BZ48" s="860"/>
      <c r="CA48" s="860"/>
      <c r="CB48" s="860"/>
      <c r="CC48" s="860"/>
      <c r="CD48" s="860"/>
      <c r="CE48" s="860"/>
      <c r="CF48" s="860"/>
      <c r="CG48" s="861"/>
      <c r="CH48" s="872"/>
      <c r="CI48" s="873"/>
      <c r="CJ48" s="873"/>
      <c r="CK48" s="873"/>
      <c r="CL48" s="874"/>
      <c r="CM48" s="872"/>
      <c r="CN48" s="873"/>
      <c r="CO48" s="873"/>
      <c r="CP48" s="873"/>
      <c r="CQ48" s="874"/>
      <c r="CR48" s="872"/>
      <c r="CS48" s="873"/>
      <c r="CT48" s="873"/>
      <c r="CU48" s="873"/>
      <c r="CV48" s="874"/>
      <c r="CW48" s="872"/>
      <c r="CX48" s="873"/>
      <c r="CY48" s="873"/>
      <c r="CZ48" s="873"/>
      <c r="DA48" s="874"/>
      <c r="DB48" s="872"/>
      <c r="DC48" s="873"/>
      <c r="DD48" s="873"/>
      <c r="DE48" s="873"/>
      <c r="DF48" s="874"/>
      <c r="DG48" s="872"/>
      <c r="DH48" s="873"/>
      <c r="DI48" s="873"/>
      <c r="DJ48" s="873"/>
      <c r="DK48" s="874"/>
      <c r="DL48" s="872"/>
      <c r="DM48" s="873"/>
      <c r="DN48" s="873"/>
      <c r="DO48" s="873"/>
      <c r="DP48" s="874"/>
      <c r="DQ48" s="872"/>
      <c r="DR48" s="873"/>
      <c r="DS48" s="873"/>
      <c r="DT48" s="873"/>
      <c r="DU48" s="874"/>
      <c r="DV48" s="875"/>
      <c r="DW48" s="876"/>
      <c r="DX48" s="876"/>
      <c r="DY48" s="876"/>
      <c r="DZ48" s="877"/>
      <c r="EA48" s="247"/>
    </row>
    <row r="49" spans="1:131" s="248" customFormat="1" ht="26.25" customHeight="1" x14ac:dyDescent="0.15">
      <c r="A49" s="262">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21"/>
      <c r="AL49" s="922"/>
      <c r="AM49" s="922"/>
      <c r="AN49" s="922"/>
      <c r="AO49" s="922"/>
      <c r="AP49" s="922"/>
      <c r="AQ49" s="922"/>
      <c r="AR49" s="922"/>
      <c r="AS49" s="922"/>
      <c r="AT49" s="922"/>
      <c r="AU49" s="922"/>
      <c r="AV49" s="922"/>
      <c r="AW49" s="922"/>
      <c r="AX49" s="922"/>
      <c r="AY49" s="922"/>
      <c r="AZ49" s="923"/>
      <c r="BA49" s="923"/>
      <c r="BB49" s="923"/>
      <c r="BC49" s="923"/>
      <c r="BD49" s="923"/>
      <c r="BE49" s="919"/>
      <c r="BF49" s="919"/>
      <c r="BG49" s="919"/>
      <c r="BH49" s="919"/>
      <c r="BI49" s="920"/>
      <c r="BJ49" s="253"/>
      <c r="BK49" s="253"/>
      <c r="BL49" s="253"/>
      <c r="BM49" s="253"/>
      <c r="BN49" s="253"/>
      <c r="BO49" s="266"/>
      <c r="BP49" s="266"/>
      <c r="BQ49" s="263">
        <v>43</v>
      </c>
      <c r="BR49" s="264"/>
      <c r="BS49" s="859"/>
      <c r="BT49" s="860"/>
      <c r="BU49" s="860"/>
      <c r="BV49" s="860"/>
      <c r="BW49" s="860"/>
      <c r="BX49" s="860"/>
      <c r="BY49" s="860"/>
      <c r="BZ49" s="860"/>
      <c r="CA49" s="860"/>
      <c r="CB49" s="860"/>
      <c r="CC49" s="860"/>
      <c r="CD49" s="860"/>
      <c r="CE49" s="860"/>
      <c r="CF49" s="860"/>
      <c r="CG49" s="861"/>
      <c r="CH49" s="872"/>
      <c r="CI49" s="873"/>
      <c r="CJ49" s="873"/>
      <c r="CK49" s="873"/>
      <c r="CL49" s="874"/>
      <c r="CM49" s="872"/>
      <c r="CN49" s="873"/>
      <c r="CO49" s="873"/>
      <c r="CP49" s="873"/>
      <c r="CQ49" s="874"/>
      <c r="CR49" s="872"/>
      <c r="CS49" s="873"/>
      <c r="CT49" s="873"/>
      <c r="CU49" s="873"/>
      <c r="CV49" s="874"/>
      <c r="CW49" s="872"/>
      <c r="CX49" s="873"/>
      <c r="CY49" s="873"/>
      <c r="CZ49" s="873"/>
      <c r="DA49" s="874"/>
      <c r="DB49" s="872"/>
      <c r="DC49" s="873"/>
      <c r="DD49" s="873"/>
      <c r="DE49" s="873"/>
      <c r="DF49" s="874"/>
      <c r="DG49" s="872"/>
      <c r="DH49" s="873"/>
      <c r="DI49" s="873"/>
      <c r="DJ49" s="873"/>
      <c r="DK49" s="874"/>
      <c r="DL49" s="872"/>
      <c r="DM49" s="873"/>
      <c r="DN49" s="873"/>
      <c r="DO49" s="873"/>
      <c r="DP49" s="874"/>
      <c r="DQ49" s="872"/>
      <c r="DR49" s="873"/>
      <c r="DS49" s="873"/>
      <c r="DT49" s="873"/>
      <c r="DU49" s="874"/>
      <c r="DV49" s="875"/>
      <c r="DW49" s="876"/>
      <c r="DX49" s="876"/>
      <c r="DY49" s="876"/>
      <c r="DZ49" s="877"/>
      <c r="EA49" s="247"/>
    </row>
    <row r="50" spans="1:131" s="248" customFormat="1" ht="26.25" customHeight="1" x14ac:dyDescent="0.15">
      <c r="A50" s="262">
        <v>23</v>
      </c>
      <c r="B50" s="846"/>
      <c r="C50" s="847"/>
      <c r="D50" s="847"/>
      <c r="E50" s="847"/>
      <c r="F50" s="847"/>
      <c r="G50" s="847"/>
      <c r="H50" s="847"/>
      <c r="I50" s="847"/>
      <c r="J50" s="847"/>
      <c r="K50" s="847"/>
      <c r="L50" s="847"/>
      <c r="M50" s="847"/>
      <c r="N50" s="847"/>
      <c r="O50" s="847"/>
      <c r="P50" s="848"/>
      <c r="Q50" s="924"/>
      <c r="R50" s="925"/>
      <c r="S50" s="925"/>
      <c r="T50" s="925"/>
      <c r="U50" s="925"/>
      <c r="V50" s="925"/>
      <c r="W50" s="925"/>
      <c r="X50" s="925"/>
      <c r="Y50" s="925"/>
      <c r="Z50" s="925"/>
      <c r="AA50" s="925"/>
      <c r="AB50" s="925"/>
      <c r="AC50" s="925"/>
      <c r="AD50" s="925"/>
      <c r="AE50" s="926"/>
      <c r="AF50" s="852"/>
      <c r="AG50" s="853"/>
      <c r="AH50" s="853"/>
      <c r="AI50" s="853"/>
      <c r="AJ50" s="854"/>
      <c r="AK50" s="927"/>
      <c r="AL50" s="925"/>
      <c r="AM50" s="925"/>
      <c r="AN50" s="925"/>
      <c r="AO50" s="925"/>
      <c r="AP50" s="925"/>
      <c r="AQ50" s="925"/>
      <c r="AR50" s="925"/>
      <c r="AS50" s="925"/>
      <c r="AT50" s="925"/>
      <c r="AU50" s="925"/>
      <c r="AV50" s="925"/>
      <c r="AW50" s="925"/>
      <c r="AX50" s="925"/>
      <c r="AY50" s="925"/>
      <c r="AZ50" s="928"/>
      <c r="BA50" s="928"/>
      <c r="BB50" s="928"/>
      <c r="BC50" s="928"/>
      <c r="BD50" s="928"/>
      <c r="BE50" s="919"/>
      <c r="BF50" s="919"/>
      <c r="BG50" s="919"/>
      <c r="BH50" s="919"/>
      <c r="BI50" s="920"/>
      <c r="BJ50" s="253"/>
      <c r="BK50" s="253"/>
      <c r="BL50" s="253"/>
      <c r="BM50" s="253"/>
      <c r="BN50" s="253"/>
      <c r="BO50" s="266"/>
      <c r="BP50" s="266"/>
      <c r="BQ50" s="263">
        <v>44</v>
      </c>
      <c r="BR50" s="264"/>
      <c r="BS50" s="859"/>
      <c r="BT50" s="860"/>
      <c r="BU50" s="860"/>
      <c r="BV50" s="860"/>
      <c r="BW50" s="860"/>
      <c r="BX50" s="860"/>
      <c r="BY50" s="860"/>
      <c r="BZ50" s="860"/>
      <c r="CA50" s="860"/>
      <c r="CB50" s="860"/>
      <c r="CC50" s="860"/>
      <c r="CD50" s="860"/>
      <c r="CE50" s="860"/>
      <c r="CF50" s="860"/>
      <c r="CG50" s="861"/>
      <c r="CH50" s="872"/>
      <c r="CI50" s="873"/>
      <c r="CJ50" s="873"/>
      <c r="CK50" s="873"/>
      <c r="CL50" s="874"/>
      <c r="CM50" s="872"/>
      <c r="CN50" s="873"/>
      <c r="CO50" s="873"/>
      <c r="CP50" s="873"/>
      <c r="CQ50" s="874"/>
      <c r="CR50" s="872"/>
      <c r="CS50" s="873"/>
      <c r="CT50" s="873"/>
      <c r="CU50" s="873"/>
      <c r="CV50" s="874"/>
      <c r="CW50" s="872"/>
      <c r="CX50" s="873"/>
      <c r="CY50" s="873"/>
      <c r="CZ50" s="873"/>
      <c r="DA50" s="874"/>
      <c r="DB50" s="872"/>
      <c r="DC50" s="873"/>
      <c r="DD50" s="873"/>
      <c r="DE50" s="873"/>
      <c r="DF50" s="874"/>
      <c r="DG50" s="872"/>
      <c r="DH50" s="873"/>
      <c r="DI50" s="873"/>
      <c r="DJ50" s="873"/>
      <c r="DK50" s="874"/>
      <c r="DL50" s="872"/>
      <c r="DM50" s="873"/>
      <c r="DN50" s="873"/>
      <c r="DO50" s="873"/>
      <c r="DP50" s="874"/>
      <c r="DQ50" s="872"/>
      <c r="DR50" s="873"/>
      <c r="DS50" s="873"/>
      <c r="DT50" s="873"/>
      <c r="DU50" s="874"/>
      <c r="DV50" s="875"/>
      <c r="DW50" s="876"/>
      <c r="DX50" s="876"/>
      <c r="DY50" s="876"/>
      <c r="DZ50" s="877"/>
      <c r="EA50" s="247"/>
    </row>
    <row r="51" spans="1:131" s="248" customFormat="1" ht="26.25" customHeight="1" x14ac:dyDescent="0.15">
      <c r="A51" s="262">
        <v>24</v>
      </c>
      <c r="B51" s="846"/>
      <c r="C51" s="847"/>
      <c r="D51" s="847"/>
      <c r="E51" s="847"/>
      <c r="F51" s="847"/>
      <c r="G51" s="847"/>
      <c r="H51" s="847"/>
      <c r="I51" s="847"/>
      <c r="J51" s="847"/>
      <c r="K51" s="847"/>
      <c r="L51" s="847"/>
      <c r="M51" s="847"/>
      <c r="N51" s="847"/>
      <c r="O51" s="847"/>
      <c r="P51" s="848"/>
      <c r="Q51" s="924"/>
      <c r="R51" s="925"/>
      <c r="S51" s="925"/>
      <c r="T51" s="925"/>
      <c r="U51" s="925"/>
      <c r="V51" s="925"/>
      <c r="W51" s="925"/>
      <c r="X51" s="925"/>
      <c r="Y51" s="925"/>
      <c r="Z51" s="925"/>
      <c r="AA51" s="925"/>
      <c r="AB51" s="925"/>
      <c r="AC51" s="925"/>
      <c r="AD51" s="925"/>
      <c r="AE51" s="926"/>
      <c r="AF51" s="852"/>
      <c r="AG51" s="853"/>
      <c r="AH51" s="853"/>
      <c r="AI51" s="853"/>
      <c r="AJ51" s="854"/>
      <c r="AK51" s="927"/>
      <c r="AL51" s="925"/>
      <c r="AM51" s="925"/>
      <c r="AN51" s="925"/>
      <c r="AO51" s="925"/>
      <c r="AP51" s="925"/>
      <c r="AQ51" s="925"/>
      <c r="AR51" s="925"/>
      <c r="AS51" s="925"/>
      <c r="AT51" s="925"/>
      <c r="AU51" s="925"/>
      <c r="AV51" s="925"/>
      <c r="AW51" s="925"/>
      <c r="AX51" s="925"/>
      <c r="AY51" s="925"/>
      <c r="AZ51" s="928"/>
      <c r="BA51" s="928"/>
      <c r="BB51" s="928"/>
      <c r="BC51" s="928"/>
      <c r="BD51" s="928"/>
      <c r="BE51" s="919"/>
      <c r="BF51" s="919"/>
      <c r="BG51" s="919"/>
      <c r="BH51" s="919"/>
      <c r="BI51" s="920"/>
      <c r="BJ51" s="253"/>
      <c r="BK51" s="253"/>
      <c r="BL51" s="253"/>
      <c r="BM51" s="253"/>
      <c r="BN51" s="253"/>
      <c r="BO51" s="266"/>
      <c r="BP51" s="266"/>
      <c r="BQ51" s="263">
        <v>45</v>
      </c>
      <c r="BR51" s="264"/>
      <c r="BS51" s="859"/>
      <c r="BT51" s="860"/>
      <c r="BU51" s="860"/>
      <c r="BV51" s="860"/>
      <c r="BW51" s="860"/>
      <c r="BX51" s="860"/>
      <c r="BY51" s="860"/>
      <c r="BZ51" s="860"/>
      <c r="CA51" s="860"/>
      <c r="CB51" s="860"/>
      <c r="CC51" s="860"/>
      <c r="CD51" s="860"/>
      <c r="CE51" s="860"/>
      <c r="CF51" s="860"/>
      <c r="CG51" s="861"/>
      <c r="CH51" s="872"/>
      <c r="CI51" s="873"/>
      <c r="CJ51" s="873"/>
      <c r="CK51" s="873"/>
      <c r="CL51" s="874"/>
      <c r="CM51" s="872"/>
      <c r="CN51" s="873"/>
      <c r="CO51" s="873"/>
      <c r="CP51" s="873"/>
      <c r="CQ51" s="874"/>
      <c r="CR51" s="872"/>
      <c r="CS51" s="873"/>
      <c r="CT51" s="873"/>
      <c r="CU51" s="873"/>
      <c r="CV51" s="874"/>
      <c r="CW51" s="872"/>
      <c r="CX51" s="873"/>
      <c r="CY51" s="873"/>
      <c r="CZ51" s="873"/>
      <c r="DA51" s="874"/>
      <c r="DB51" s="872"/>
      <c r="DC51" s="873"/>
      <c r="DD51" s="873"/>
      <c r="DE51" s="873"/>
      <c r="DF51" s="874"/>
      <c r="DG51" s="872"/>
      <c r="DH51" s="873"/>
      <c r="DI51" s="873"/>
      <c r="DJ51" s="873"/>
      <c r="DK51" s="874"/>
      <c r="DL51" s="872"/>
      <c r="DM51" s="873"/>
      <c r="DN51" s="873"/>
      <c r="DO51" s="873"/>
      <c r="DP51" s="874"/>
      <c r="DQ51" s="872"/>
      <c r="DR51" s="873"/>
      <c r="DS51" s="873"/>
      <c r="DT51" s="873"/>
      <c r="DU51" s="874"/>
      <c r="DV51" s="875"/>
      <c r="DW51" s="876"/>
      <c r="DX51" s="876"/>
      <c r="DY51" s="876"/>
      <c r="DZ51" s="877"/>
      <c r="EA51" s="247"/>
    </row>
    <row r="52" spans="1:131" s="248" customFormat="1" ht="26.25" customHeight="1" x14ac:dyDescent="0.15">
      <c r="A52" s="262">
        <v>25</v>
      </c>
      <c r="B52" s="846"/>
      <c r="C52" s="847"/>
      <c r="D52" s="847"/>
      <c r="E52" s="847"/>
      <c r="F52" s="847"/>
      <c r="G52" s="847"/>
      <c r="H52" s="847"/>
      <c r="I52" s="847"/>
      <c r="J52" s="847"/>
      <c r="K52" s="847"/>
      <c r="L52" s="847"/>
      <c r="M52" s="847"/>
      <c r="N52" s="847"/>
      <c r="O52" s="847"/>
      <c r="P52" s="848"/>
      <c r="Q52" s="924"/>
      <c r="R52" s="925"/>
      <c r="S52" s="925"/>
      <c r="T52" s="925"/>
      <c r="U52" s="925"/>
      <c r="V52" s="925"/>
      <c r="W52" s="925"/>
      <c r="X52" s="925"/>
      <c r="Y52" s="925"/>
      <c r="Z52" s="925"/>
      <c r="AA52" s="925"/>
      <c r="AB52" s="925"/>
      <c r="AC52" s="925"/>
      <c r="AD52" s="925"/>
      <c r="AE52" s="926"/>
      <c r="AF52" s="852"/>
      <c r="AG52" s="853"/>
      <c r="AH52" s="853"/>
      <c r="AI52" s="853"/>
      <c r="AJ52" s="854"/>
      <c r="AK52" s="927"/>
      <c r="AL52" s="925"/>
      <c r="AM52" s="925"/>
      <c r="AN52" s="925"/>
      <c r="AO52" s="925"/>
      <c r="AP52" s="925"/>
      <c r="AQ52" s="925"/>
      <c r="AR52" s="925"/>
      <c r="AS52" s="925"/>
      <c r="AT52" s="925"/>
      <c r="AU52" s="925"/>
      <c r="AV52" s="925"/>
      <c r="AW52" s="925"/>
      <c r="AX52" s="925"/>
      <c r="AY52" s="925"/>
      <c r="AZ52" s="928"/>
      <c r="BA52" s="928"/>
      <c r="BB52" s="928"/>
      <c r="BC52" s="928"/>
      <c r="BD52" s="928"/>
      <c r="BE52" s="919"/>
      <c r="BF52" s="919"/>
      <c r="BG52" s="919"/>
      <c r="BH52" s="919"/>
      <c r="BI52" s="920"/>
      <c r="BJ52" s="253"/>
      <c r="BK52" s="253"/>
      <c r="BL52" s="253"/>
      <c r="BM52" s="253"/>
      <c r="BN52" s="253"/>
      <c r="BO52" s="266"/>
      <c r="BP52" s="266"/>
      <c r="BQ52" s="263">
        <v>46</v>
      </c>
      <c r="BR52" s="264"/>
      <c r="BS52" s="859"/>
      <c r="BT52" s="860"/>
      <c r="BU52" s="860"/>
      <c r="BV52" s="860"/>
      <c r="BW52" s="860"/>
      <c r="BX52" s="860"/>
      <c r="BY52" s="860"/>
      <c r="BZ52" s="860"/>
      <c r="CA52" s="860"/>
      <c r="CB52" s="860"/>
      <c r="CC52" s="860"/>
      <c r="CD52" s="860"/>
      <c r="CE52" s="860"/>
      <c r="CF52" s="860"/>
      <c r="CG52" s="861"/>
      <c r="CH52" s="872"/>
      <c r="CI52" s="873"/>
      <c r="CJ52" s="873"/>
      <c r="CK52" s="873"/>
      <c r="CL52" s="874"/>
      <c r="CM52" s="872"/>
      <c r="CN52" s="873"/>
      <c r="CO52" s="873"/>
      <c r="CP52" s="873"/>
      <c r="CQ52" s="874"/>
      <c r="CR52" s="872"/>
      <c r="CS52" s="873"/>
      <c r="CT52" s="873"/>
      <c r="CU52" s="873"/>
      <c r="CV52" s="874"/>
      <c r="CW52" s="872"/>
      <c r="CX52" s="873"/>
      <c r="CY52" s="873"/>
      <c r="CZ52" s="873"/>
      <c r="DA52" s="874"/>
      <c r="DB52" s="872"/>
      <c r="DC52" s="873"/>
      <c r="DD52" s="873"/>
      <c r="DE52" s="873"/>
      <c r="DF52" s="874"/>
      <c r="DG52" s="872"/>
      <c r="DH52" s="873"/>
      <c r="DI52" s="873"/>
      <c r="DJ52" s="873"/>
      <c r="DK52" s="874"/>
      <c r="DL52" s="872"/>
      <c r="DM52" s="873"/>
      <c r="DN52" s="873"/>
      <c r="DO52" s="873"/>
      <c r="DP52" s="874"/>
      <c r="DQ52" s="872"/>
      <c r="DR52" s="873"/>
      <c r="DS52" s="873"/>
      <c r="DT52" s="873"/>
      <c r="DU52" s="874"/>
      <c r="DV52" s="875"/>
      <c r="DW52" s="876"/>
      <c r="DX52" s="876"/>
      <c r="DY52" s="876"/>
      <c r="DZ52" s="877"/>
      <c r="EA52" s="247"/>
    </row>
    <row r="53" spans="1:131" s="248" customFormat="1" ht="26.25" customHeight="1" x14ac:dyDescent="0.15">
      <c r="A53" s="262">
        <v>26</v>
      </c>
      <c r="B53" s="846"/>
      <c r="C53" s="847"/>
      <c r="D53" s="847"/>
      <c r="E53" s="847"/>
      <c r="F53" s="847"/>
      <c r="G53" s="847"/>
      <c r="H53" s="847"/>
      <c r="I53" s="847"/>
      <c r="J53" s="847"/>
      <c r="K53" s="847"/>
      <c r="L53" s="847"/>
      <c r="M53" s="847"/>
      <c r="N53" s="847"/>
      <c r="O53" s="847"/>
      <c r="P53" s="848"/>
      <c r="Q53" s="924"/>
      <c r="R53" s="925"/>
      <c r="S53" s="925"/>
      <c r="T53" s="925"/>
      <c r="U53" s="925"/>
      <c r="V53" s="925"/>
      <c r="W53" s="925"/>
      <c r="X53" s="925"/>
      <c r="Y53" s="925"/>
      <c r="Z53" s="925"/>
      <c r="AA53" s="925"/>
      <c r="AB53" s="925"/>
      <c r="AC53" s="925"/>
      <c r="AD53" s="925"/>
      <c r="AE53" s="926"/>
      <c r="AF53" s="852"/>
      <c r="AG53" s="853"/>
      <c r="AH53" s="853"/>
      <c r="AI53" s="853"/>
      <c r="AJ53" s="854"/>
      <c r="AK53" s="927"/>
      <c r="AL53" s="925"/>
      <c r="AM53" s="925"/>
      <c r="AN53" s="925"/>
      <c r="AO53" s="925"/>
      <c r="AP53" s="925"/>
      <c r="AQ53" s="925"/>
      <c r="AR53" s="925"/>
      <c r="AS53" s="925"/>
      <c r="AT53" s="925"/>
      <c r="AU53" s="925"/>
      <c r="AV53" s="925"/>
      <c r="AW53" s="925"/>
      <c r="AX53" s="925"/>
      <c r="AY53" s="925"/>
      <c r="AZ53" s="928"/>
      <c r="BA53" s="928"/>
      <c r="BB53" s="928"/>
      <c r="BC53" s="928"/>
      <c r="BD53" s="928"/>
      <c r="BE53" s="919"/>
      <c r="BF53" s="919"/>
      <c r="BG53" s="919"/>
      <c r="BH53" s="919"/>
      <c r="BI53" s="920"/>
      <c r="BJ53" s="253"/>
      <c r="BK53" s="253"/>
      <c r="BL53" s="253"/>
      <c r="BM53" s="253"/>
      <c r="BN53" s="253"/>
      <c r="BO53" s="266"/>
      <c r="BP53" s="266"/>
      <c r="BQ53" s="263">
        <v>47</v>
      </c>
      <c r="BR53" s="264"/>
      <c r="BS53" s="859"/>
      <c r="BT53" s="860"/>
      <c r="BU53" s="860"/>
      <c r="BV53" s="860"/>
      <c r="BW53" s="860"/>
      <c r="BX53" s="860"/>
      <c r="BY53" s="860"/>
      <c r="BZ53" s="860"/>
      <c r="CA53" s="860"/>
      <c r="CB53" s="860"/>
      <c r="CC53" s="860"/>
      <c r="CD53" s="860"/>
      <c r="CE53" s="860"/>
      <c r="CF53" s="860"/>
      <c r="CG53" s="861"/>
      <c r="CH53" s="872"/>
      <c r="CI53" s="873"/>
      <c r="CJ53" s="873"/>
      <c r="CK53" s="873"/>
      <c r="CL53" s="874"/>
      <c r="CM53" s="872"/>
      <c r="CN53" s="873"/>
      <c r="CO53" s="873"/>
      <c r="CP53" s="873"/>
      <c r="CQ53" s="874"/>
      <c r="CR53" s="872"/>
      <c r="CS53" s="873"/>
      <c r="CT53" s="873"/>
      <c r="CU53" s="873"/>
      <c r="CV53" s="874"/>
      <c r="CW53" s="872"/>
      <c r="CX53" s="873"/>
      <c r="CY53" s="873"/>
      <c r="CZ53" s="873"/>
      <c r="DA53" s="874"/>
      <c r="DB53" s="872"/>
      <c r="DC53" s="873"/>
      <c r="DD53" s="873"/>
      <c r="DE53" s="873"/>
      <c r="DF53" s="874"/>
      <c r="DG53" s="872"/>
      <c r="DH53" s="873"/>
      <c r="DI53" s="873"/>
      <c r="DJ53" s="873"/>
      <c r="DK53" s="874"/>
      <c r="DL53" s="872"/>
      <c r="DM53" s="873"/>
      <c r="DN53" s="873"/>
      <c r="DO53" s="873"/>
      <c r="DP53" s="874"/>
      <c r="DQ53" s="872"/>
      <c r="DR53" s="873"/>
      <c r="DS53" s="873"/>
      <c r="DT53" s="873"/>
      <c r="DU53" s="874"/>
      <c r="DV53" s="875"/>
      <c r="DW53" s="876"/>
      <c r="DX53" s="876"/>
      <c r="DY53" s="876"/>
      <c r="DZ53" s="877"/>
      <c r="EA53" s="247"/>
    </row>
    <row r="54" spans="1:131" s="248" customFormat="1" ht="26.25" customHeight="1" x14ac:dyDescent="0.15">
      <c r="A54" s="262">
        <v>27</v>
      </c>
      <c r="B54" s="846"/>
      <c r="C54" s="847"/>
      <c r="D54" s="847"/>
      <c r="E54" s="847"/>
      <c r="F54" s="847"/>
      <c r="G54" s="847"/>
      <c r="H54" s="847"/>
      <c r="I54" s="847"/>
      <c r="J54" s="847"/>
      <c r="K54" s="847"/>
      <c r="L54" s="847"/>
      <c r="M54" s="847"/>
      <c r="N54" s="847"/>
      <c r="O54" s="847"/>
      <c r="P54" s="848"/>
      <c r="Q54" s="924"/>
      <c r="R54" s="925"/>
      <c r="S54" s="925"/>
      <c r="T54" s="925"/>
      <c r="U54" s="925"/>
      <c r="V54" s="925"/>
      <c r="W54" s="925"/>
      <c r="X54" s="925"/>
      <c r="Y54" s="925"/>
      <c r="Z54" s="925"/>
      <c r="AA54" s="925"/>
      <c r="AB54" s="925"/>
      <c r="AC54" s="925"/>
      <c r="AD54" s="925"/>
      <c r="AE54" s="926"/>
      <c r="AF54" s="852"/>
      <c r="AG54" s="853"/>
      <c r="AH54" s="853"/>
      <c r="AI54" s="853"/>
      <c r="AJ54" s="854"/>
      <c r="AK54" s="927"/>
      <c r="AL54" s="925"/>
      <c r="AM54" s="925"/>
      <c r="AN54" s="925"/>
      <c r="AO54" s="925"/>
      <c r="AP54" s="925"/>
      <c r="AQ54" s="925"/>
      <c r="AR54" s="925"/>
      <c r="AS54" s="925"/>
      <c r="AT54" s="925"/>
      <c r="AU54" s="925"/>
      <c r="AV54" s="925"/>
      <c r="AW54" s="925"/>
      <c r="AX54" s="925"/>
      <c r="AY54" s="925"/>
      <c r="AZ54" s="928"/>
      <c r="BA54" s="928"/>
      <c r="BB54" s="928"/>
      <c r="BC54" s="928"/>
      <c r="BD54" s="928"/>
      <c r="BE54" s="919"/>
      <c r="BF54" s="919"/>
      <c r="BG54" s="919"/>
      <c r="BH54" s="919"/>
      <c r="BI54" s="920"/>
      <c r="BJ54" s="253"/>
      <c r="BK54" s="253"/>
      <c r="BL54" s="253"/>
      <c r="BM54" s="253"/>
      <c r="BN54" s="253"/>
      <c r="BO54" s="266"/>
      <c r="BP54" s="266"/>
      <c r="BQ54" s="263">
        <v>48</v>
      </c>
      <c r="BR54" s="264"/>
      <c r="BS54" s="859"/>
      <c r="BT54" s="860"/>
      <c r="BU54" s="860"/>
      <c r="BV54" s="860"/>
      <c r="BW54" s="860"/>
      <c r="BX54" s="860"/>
      <c r="BY54" s="860"/>
      <c r="BZ54" s="860"/>
      <c r="CA54" s="860"/>
      <c r="CB54" s="860"/>
      <c r="CC54" s="860"/>
      <c r="CD54" s="860"/>
      <c r="CE54" s="860"/>
      <c r="CF54" s="860"/>
      <c r="CG54" s="861"/>
      <c r="CH54" s="872"/>
      <c r="CI54" s="873"/>
      <c r="CJ54" s="873"/>
      <c r="CK54" s="873"/>
      <c r="CL54" s="874"/>
      <c r="CM54" s="872"/>
      <c r="CN54" s="873"/>
      <c r="CO54" s="873"/>
      <c r="CP54" s="873"/>
      <c r="CQ54" s="874"/>
      <c r="CR54" s="872"/>
      <c r="CS54" s="873"/>
      <c r="CT54" s="873"/>
      <c r="CU54" s="873"/>
      <c r="CV54" s="874"/>
      <c r="CW54" s="872"/>
      <c r="CX54" s="873"/>
      <c r="CY54" s="873"/>
      <c r="CZ54" s="873"/>
      <c r="DA54" s="874"/>
      <c r="DB54" s="872"/>
      <c r="DC54" s="873"/>
      <c r="DD54" s="873"/>
      <c r="DE54" s="873"/>
      <c r="DF54" s="874"/>
      <c r="DG54" s="872"/>
      <c r="DH54" s="873"/>
      <c r="DI54" s="873"/>
      <c r="DJ54" s="873"/>
      <c r="DK54" s="874"/>
      <c r="DL54" s="872"/>
      <c r="DM54" s="873"/>
      <c r="DN54" s="873"/>
      <c r="DO54" s="873"/>
      <c r="DP54" s="874"/>
      <c r="DQ54" s="872"/>
      <c r="DR54" s="873"/>
      <c r="DS54" s="873"/>
      <c r="DT54" s="873"/>
      <c r="DU54" s="874"/>
      <c r="DV54" s="875"/>
      <c r="DW54" s="876"/>
      <c r="DX54" s="876"/>
      <c r="DY54" s="876"/>
      <c r="DZ54" s="877"/>
      <c r="EA54" s="247"/>
    </row>
    <row r="55" spans="1:131" s="248" customFormat="1" ht="26.25" customHeight="1" x14ac:dyDescent="0.15">
      <c r="A55" s="262">
        <v>28</v>
      </c>
      <c r="B55" s="846"/>
      <c r="C55" s="847"/>
      <c r="D55" s="847"/>
      <c r="E55" s="847"/>
      <c r="F55" s="847"/>
      <c r="G55" s="847"/>
      <c r="H55" s="847"/>
      <c r="I55" s="847"/>
      <c r="J55" s="847"/>
      <c r="K55" s="847"/>
      <c r="L55" s="847"/>
      <c r="M55" s="847"/>
      <c r="N55" s="847"/>
      <c r="O55" s="847"/>
      <c r="P55" s="848"/>
      <c r="Q55" s="924"/>
      <c r="R55" s="925"/>
      <c r="S55" s="925"/>
      <c r="T55" s="925"/>
      <c r="U55" s="925"/>
      <c r="V55" s="925"/>
      <c r="W55" s="925"/>
      <c r="X55" s="925"/>
      <c r="Y55" s="925"/>
      <c r="Z55" s="925"/>
      <c r="AA55" s="925"/>
      <c r="AB55" s="925"/>
      <c r="AC55" s="925"/>
      <c r="AD55" s="925"/>
      <c r="AE55" s="926"/>
      <c r="AF55" s="852"/>
      <c r="AG55" s="853"/>
      <c r="AH55" s="853"/>
      <c r="AI55" s="853"/>
      <c r="AJ55" s="854"/>
      <c r="AK55" s="927"/>
      <c r="AL55" s="925"/>
      <c r="AM55" s="925"/>
      <c r="AN55" s="925"/>
      <c r="AO55" s="925"/>
      <c r="AP55" s="925"/>
      <c r="AQ55" s="925"/>
      <c r="AR55" s="925"/>
      <c r="AS55" s="925"/>
      <c r="AT55" s="925"/>
      <c r="AU55" s="925"/>
      <c r="AV55" s="925"/>
      <c r="AW55" s="925"/>
      <c r="AX55" s="925"/>
      <c r="AY55" s="925"/>
      <c r="AZ55" s="928"/>
      <c r="BA55" s="928"/>
      <c r="BB55" s="928"/>
      <c r="BC55" s="928"/>
      <c r="BD55" s="928"/>
      <c r="BE55" s="919"/>
      <c r="BF55" s="919"/>
      <c r="BG55" s="919"/>
      <c r="BH55" s="919"/>
      <c r="BI55" s="920"/>
      <c r="BJ55" s="253"/>
      <c r="BK55" s="253"/>
      <c r="BL55" s="253"/>
      <c r="BM55" s="253"/>
      <c r="BN55" s="253"/>
      <c r="BO55" s="266"/>
      <c r="BP55" s="266"/>
      <c r="BQ55" s="263">
        <v>49</v>
      </c>
      <c r="BR55" s="264"/>
      <c r="BS55" s="859"/>
      <c r="BT55" s="860"/>
      <c r="BU55" s="860"/>
      <c r="BV55" s="860"/>
      <c r="BW55" s="860"/>
      <c r="BX55" s="860"/>
      <c r="BY55" s="860"/>
      <c r="BZ55" s="860"/>
      <c r="CA55" s="860"/>
      <c r="CB55" s="860"/>
      <c r="CC55" s="860"/>
      <c r="CD55" s="860"/>
      <c r="CE55" s="860"/>
      <c r="CF55" s="860"/>
      <c r="CG55" s="861"/>
      <c r="CH55" s="872"/>
      <c r="CI55" s="873"/>
      <c r="CJ55" s="873"/>
      <c r="CK55" s="873"/>
      <c r="CL55" s="874"/>
      <c r="CM55" s="872"/>
      <c r="CN55" s="873"/>
      <c r="CO55" s="873"/>
      <c r="CP55" s="873"/>
      <c r="CQ55" s="874"/>
      <c r="CR55" s="872"/>
      <c r="CS55" s="873"/>
      <c r="CT55" s="873"/>
      <c r="CU55" s="873"/>
      <c r="CV55" s="874"/>
      <c r="CW55" s="872"/>
      <c r="CX55" s="873"/>
      <c r="CY55" s="873"/>
      <c r="CZ55" s="873"/>
      <c r="DA55" s="874"/>
      <c r="DB55" s="872"/>
      <c r="DC55" s="873"/>
      <c r="DD55" s="873"/>
      <c r="DE55" s="873"/>
      <c r="DF55" s="874"/>
      <c r="DG55" s="872"/>
      <c r="DH55" s="873"/>
      <c r="DI55" s="873"/>
      <c r="DJ55" s="873"/>
      <c r="DK55" s="874"/>
      <c r="DL55" s="872"/>
      <c r="DM55" s="873"/>
      <c r="DN55" s="873"/>
      <c r="DO55" s="873"/>
      <c r="DP55" s="874"/>
      <c r="DQ55" s="872"/>
      <c r="DR55" s="873"/>
      <c r="DS55" s="873"/>
      <c r="DT55" s="873"/>
      <c r="DU55" s="874"/>
      <c r="DV55" s="875"/>
      <c r="DW55" s="876"/>
      <c r="DX55" s="876"/>
      <c r="DY55" s="876"/>
      <c r="DZ55" s="877"/>
      <c r="EA55" s="247"/>
    </row>
    <row r="56" spans="1:131" s="248" customFormat="1" ht="26.25" customHeight="1" x14ac:dyDescent="0.15">
      <c r="A56" s="262">
        <v>29</v>
      </c>
      <c r="B56" s="846"/>
      <c r="C56" s="847"/>
      <c r="D56" s="847"/>
      <c r="E56" s="847"/>
      <c r="F56" s="847"/>
      <c r="G56" s="847"/>
      <c r="H56" s="847"/>
      <c r="I56" s="847"/>
      <c r="J56" s="847"/>
      <c r="K56" s="847"/>
      <c r="L56" s="847"/>
      <c r="M56" s="847"/>
      <c r="N56" s="847"/>
      <c r="O56" s="847"/>
      <c r="P56" s="848"/>
      <c r="Q56" s="924"/>
      <c r="R56" s="925"/>
      <c r="S56" s="925"/>
      <c r="T56" s="925"/>
      <c r="U56" s="925"/>
      <c r="V56" s="925"/>
      <c r="W56" s="925"/>
      <c r="X56" s="925"/>
      <c r="Y56" s="925"/>
      <c r="Z56" s="925"/>
      <c r="AA56" s="925"/>
      <c r="AB56" s="925"/>
      <c r="AC56" s="925"/>
      <c r="AD56" s="925"/>
      <c r="AE56" s="926"/>
      <c r="AF56" s="852"/>
      <c r="AG56" s="853"/>
      <c r="AH56" s="853"/>
      <c r="AI56" s="853"/>
      <c r="AJ56" s="854"/>
      <c r="AK56" s="927"/>
      <c r="AL56" s="925"/>
      <c r="AM56" s="925"/>
      <c r="AN56" s="925"/>
      <c r="AO56" s="925"/>
      <c r="AP56" s="925"/>
      <c r="AQ56" s="925"/>
      <c r="AR56" s="925"/>
      <c r="AS56" s="925"/>
      <c r="AT56" s="925"/>
      <c r="AU56" s="925"/>
      <c r="AV56" s="925"/>
      <c r="AW56" s="925"/>
      <c r="AX56" s="925"/>
      <c r="AY56" s="925"/>
      <c r="AZ56" s="928"/>
      <c r="BA56" s="928"/>
      <c r="BB56" s="928"/>
      <c r="BC56" s="928"/>
      <c r="BD56" s="928"/>
      <c r="BE56" s="919"/>
      <c r="BF56" s="919"/>
      <c r="BG56" s="919"/>
      <c r="BH56" s="919"/>
      <c r="BI56" s="920"/>
      <c r="BJ56" s="253"/>
      <c r="BK56" s="253"/>
      <c r="BL56" s="253"/>
      <c r="BM56" s="253"/>
      <c r="BN56" s="253"/>
      <c r="BO56" s="266"/>
      <c r="BP56" s="266"/>
      <c r="BQ56" s="263">
        <v>50</v>
      </c>
      <c r="BR56" s="264"/>
      <c r="BS56" s="859"/>
      <c r="BT56" s="860"/>
      <c r="BU56" s="860"/>
      <c r="BV56" s="860"/>
      <c r="BW56" s="860"/>
      <c r="BX56" s="860"/>
      <c r="BY56" s="860"/>
      <c r="BZ56" s="860"/>
      <c r="CA56" s="860"/>
      <c r="CB56" s="860"/>
      <c r="CC56" s="860"/>
      <c r="CD56" s="860"/>
      <c r="CE56" s="860"/>
      <c r="CF56" s="860"/>
      <c r="CG56" s="861"/>
      <c r="CH56" s="872"/>
      <c r="CI56" s="873"/>
      <c r="CJ56" s="873"/>
      <c r="CK56" s="873"/>
      <c r="CL56" s="874"/>
      <c r="CM56" s="872"/>
      <c r="CN56" s="873"/>
      <c r="CO56" s="873"/>
      <c r="CP56" s="873"/>
      <c r="CQ56" s="874"/>
      <c r="CR56" s="872"/>
      <c r="CS56" s="873"/>
      <c r="CT56" s="873"/>
      <c r="CU56" s="873"/>
      <c r="CV56" s="874"/>
      <c r="CW56" s="872"/>
      <c r="CX56" s="873"/>
      <c r="CY56" s="873"/>
      <c r="CZ56" s="873"/>
      <c r="DA56" s="874"/>
      <c r="DB56" s="872"/>
      <c r="DC56" s="873"/>
      <c r="DD56" s="873"/>
      <c r="DE56" s="873"/>
      <c r="DF56" s="874"/>
      <c r="DG56" s="872"/>
      <c r="DH56" s="873"/>
      <c r="DI56" s="873"/>
      <c r="DJ56" s="873"/>
      <c r="DK56" s="874"/>
      <c r="DL56" s="872"/>
      <c r="DM56" s="873"/>
      <c r="DN56" s="873"/>
      <c r="DO56" s="873"/>
      <c r="DP56" s="874"/>
      <c r="DQ56" s="872"/>
      <c r="DR56" s="873"/>
      <c r="DS56" s="873"/>
      <c r="DT56" s="873"/>
      <c r="DU56" s="874"/>
      <c r="DV56" s="875"/>
      <c r="DW56" s="876"/>
      <c r="DX56" s="876"/>
      <c r="DY56" s="876"/>
      <c r="DZ56" s="877"/>
      <c r="EA56" s="247"/>
    </row>
    <row r="57" spans="1:131" s="248" customFormat="1" ht="26.25" customHeight="1" x14ac:dyDescent="0.15">
      <c r="A57" s="262">
        <v>30</v>
      </c>
      <c r="B57" s="846"/>
      <c r="C57" s="847"/>
      <c r="D57" s="847"/>
      <c r="E57" s="847"/>
      <c r="F57" s="847"/>
      <c r="G57" s="847"/>
      <c r="H57" s="847"/>
      <c r="I57" s="847"/>
      <c r="J57" s="847"/>
      <c r="K57" s="847"/>
      <c r="L57" s="847"/>
      <c r="M57" s="847"/>
      <c r="N57" s="847"/>
      <c r="O57" s="847"/>
      <c r="P57" s="848"/>
      <c r="Q57" s="924"/>
      <c r="R57" s="925"/>
      <c r="S57" s="925"/>
      <c r="T57" s="925"/>
      <c r="U57" s="925"/>
      <c r="V57" s="925"/>
      <c r="W57" s="925"/>
      <c r="X57" s="925"/>
      <c r="Y57" s="925"/>
      <c r="Z57" s="925"/>
      <c r="AA57" s="925"/>
      <c r="AB57" s="925"/>
      <c r="AC57" s="925"/>
      <c r="AD57" s="925"/>
      <c r="AE57" s="926"/>
      <c r="AF57" s="852"/>
      <c r="AG57" s="853"/>
      <c r="AH57" s="853"/>
      <c r="AI57" s="853"/>
      <c r="AJ57" s="854"/>
      <c r="AK57" s="927"/>
      <c r="AL57" s="925"/>
      <c r="AM57" s="925"/>
      <c r="AN57" s="925"/>
      <c r="AO57" s="925"/>
      <c r="AP57" s="925"/>
      <c r="AQ57" s="925"/>
      <c r="AR57" s="925"/>
      <c r="AS57" s="925"/>
      <c r="AT57" s="925"/>
      <c r="AU57" s="925"/>
      <c r="AV57" s="925"/>
      <c r="AW57" s="925"/>
      <c r="AX57" s="925"/>
      <c r="AY57" s="925"/>
      <c r="AZ57" s="928"/>
      <c r="BA57" s="928"/>
      <c r="BB57" s="928"/>
      <c r="BC57" s="928"/>
      <c r="BD57" s="928"/>
      <c r="BE57" s="919"/>
      <c r="BF57" s="919"/>
      <c r="BG57" s="919"/>
      <c r="BH57" s="919"/>
      <c r="BI57" s="920"/>
      <c r="BJ57" s="253"/>
      <c r="BK57" s="253"/>
      <c r="BL57" s="253"/>
      <c r="BM57" s="253"/>
      <c r="BN57" s="253"/>
      <c r="BO57" s="266"/>
      <c r="BP57" s="266"/>
      <c r="BQ57" s="263">
        <v>51</v>
      </c>
      <c r="BR57" s="264"/>
      <c r="BS57" s="859"/>
      <c r="BT57" s="860"/>
      <c r="BU57" s="860"/>
      <c r="BV57" s="860"/>
      <c r="BW57" s="860"/>
      <c r="BX57" s="860"/>
      <c r="BY57" s="860"/>
      <c r="BZ57" s="860"/>
      <c r="CA57" s="860"/>
      <c r="CB57" s="860"/>
      <c r="CC57" s="860"/>
      <c r="CD57" s="860"/>
      <c r="CE57" s="860"/>
      <c r="CF57" s="860"/>
      <c r="CG57" s="861"/>
      <c r="CH57" s="872"/>
      <c r="CI57" s="873"/>
      <c r="CJ57" s="873"/>
      <c r="CK57" s="873"/>
      <c r="CL57" s="874"/>
      <c r="CM57" s="872"/>
      <c r="CN57" s="873"/>
      <c r="CO57" s="873"/>
      <c r="CP57" s="873"/>
      <c r="CQ57" s="874"/>
      <c r="CR57" s="872"/>
      <c r="CS57" s="873"/>
      <c r="CT57" s="873"/>
      <c r="CU57" s="873"/>
      <c r="CV57" s="874"/>
      <c r="CW57" s="872"/>
      <c r="CX57" s="873"/>
      <c r="CY57" s="873"/>
      <c r="CZ57" s="873"/>
      <c r="DA57" s="874"/>
      <c r="DB57" s="872"/>
      <c r="DC57" s="873"/>
      <c r="DD57" s="873"/>
      <c r="DE57" s="873"/>
      <c r="DF57" s="874"/>
      <c r="DG57" s="872"/>
      <c r="DH57" s="873"/>
      <c r="DI57" s="873"/>
      <c r="DJ57" s="873"/>
      <c r="DK57" s="874"/>
      <c r="DL57" s="872"/>
      <c r="DM57" s="873"/>
      <c r="DN57" s="873"/>
      <c r="DO57" s="873"/>
      <c r="DP57" s="874"/>
      <c r="DQ57" s="872"/>
      <c r="DR57" s="873"/>
      <c r="DS57" s="873"/>
      <c r="DT57" s="873"/>
      <c r="DU57" s="874"/>
      <c r="DV57" s="875"/>
      <c r="DW57" s="876"/>
      <c r="DX57" s="876"/>
      <c r="DY57" s="876"/>
      <c r="DZ57" s="877"/>
      <c r="EA57" s="247"/>
    </row>
    <row r="58" spans="1:131" s="248" customFormat="1" ht="26.25" customHeight="1" x14ac:dyDescent="0.15">
      <c r="A58" s="262">
        <v>31</v>
      </c>
      <c r="B58" s="846"/>
      <c r="C58" s="847"/>
      <c r="D58" s="847"/>
      <c r="E58" s="847"/>
      <c r="F58" s="847"/>
      <c r="G58" s="847"/>
      <c r="H58" s="847"/>
      <c r="I58" s="847"/>
      <c r="J58" s="847"/>
      <c r="K58" s="847"/>
      <c r="L58" s="847"/>
      <c r="M58" s="847"/>
      <c r="N58" s="847"/>
      <c r="O58" s="847"/>
      <c r="P58" s="848"/>
      <c r="Q58" s="924"/>
      <c r="R58" s="925"/>
      <c r="S58" s="925"/>
      <c r="T58" s="925"/>
      <c r="U58" s="925"/>
      <c r="V58" s="925"/>
      <c r="W58" s="925"/>
      <c r="X58" s="925"/>
      <c r="Y58" s="925"/>
      <c r="Z58" s="925"/>
      <c r="AA58" s="925"/>
      <c r="AB58" s="925"/>
      <c r="AC58" s="925"/>
      <c r="AD58" s="925"/>
      <c r="AE58" s="926"/>
      <c r="AF58" s="852"/>
      <c r="AG58" s="853"/>
      <c r="AH58" s="853"/>
      <c r="AI58" s="853"/>
      <c r="AJ58" s="854"/>
      <c r="AK58" s="927"/>
      <c r="AL58" s="925"/>
      <c r="AM58" s="925"/>
      <c r="AN58" s="925"/>
      <c r="AO58" s="925"/>
      <c r="AP58" s="925"/>
      <c r="AQ58" s="925"/>
      <c r="AR58" s="925"/>
      <c r="AS58" s="925"/>
      <c r="AT58" s="925"/>
      <c r="AU58" s="925"/>
      <c r="AV58" s="925"/>
      <c r="AW58" s="925"/>
      <c r="AX58" s="925"/>
      <c r="AY58" s="925"/>
      <c r="AZ58" s="928"/>
      <c r="BA58" s="928"/>
      <c r="BB58" s="928"/>
      <c r="BC58" s="928"/>
      <c r="BD58" s="928"/>
      <c r="BE58" s="919"/>
      <c r="BF58" s="919"/>
      <c r="BG58" s="919"/>
      <c r="BH58" s="919"/>
      <c r="BI58" s="920"/>
      <c r="BJ58" s="253"/>
      <c r="BK58" s="253"/>
      <c r="BL58" s="253"/>
      <c r="BM58" s="253"/>
      <c r="BN58" s="253"/>
      <c r="BO58" s="266"/>
      <c r="BP58" s="266"/>
      <c r="BQ58" s="263">
        <v>52</v>
      </c>
      <c r="BR58" s="264"/>
      <c r="BS58" s="859"/>
      <c r="BT58" s="860"/>
      <c r="BU58" s="860"/>
      <c r="BV58" s="860"/>
      <c r="BW58" s="860"/>
      <c r="BX58" s="860"/>
      <c r="BY58" s="860"/>
      <c r="BZ58" s="860"/>
      <c r="CA58" s="860"/>
      <c r="CB58" s="860"/>
      <c r="CC58" s="860"/>
      <c r="CD58" s="860"/>
      <c r="CE58" s="860"/>
      <c r="CF58" s="860"/>
      <c r="CG58" s="861"/>
      <c r="CH58" s="872"/>
      <c r="CI58" s="873"/>
      <c r="CJ58" s="873"/>
      <c r="CK58" s="873"/>
      <c r="CL58" s="874"/>
      <c r="CM58" s="872"/>
      <c r="CN58" s="873"/>
      <c r="CO58" s="873"/>
      <c r="CP58" s="873"/>
      <c r="CQ58" s="874"/>
      <c r="CR58" s="872"/>
      <c r="CS58" s="873"/>
      <c r="CT58" s="873"/>
      <c r="CU58" s="873"/>
      <c r="CV58" s="874"/>
      <c r="CW58" s="872"/>
      <c r="CX58" s="873"/>
      <c r="CY58" s="873"/>
      <c r="CZ58" s="873"/>
      <c r="DA58" s="874"/>
      <c r="DB58" s="872"/>
      <c r="DC58" s="873"/>
      <c r="DD58" s="873"/>
      <c r="DE58" s="873"/>
      <c r="DF58" s="874"/>
      <c r="DG58" s="872"/>
      <c r="DH58" s="873"/>
      <c r="DI58" s="873"/>
      <c r="DJ58" s="873"/>
      <c r="DK58" s="874"/>
      <c r="DL58" s="872"/>
      <c r="DM58" s="873"/>
      <c r="DN58" s="873"/>
      <c r="DO58" s="873"/>
      <c r="DP58" s="874"/>
      <c r="DQ58" s="872"/>
      <c r="DR58" s="873"/>
      <c r="DS58" s="873"/>
      <c r="DT58" s="873"/>
      <c r="DU58" s="874"/>
      <c r="DV58" s="875"/>
      <c r="DW58" s="876"/>
      <c r="DX58" s="876"/>
      <c r="DY58" s="876"/>
      <c r="DZ58" s="877"/>
      <c r="EA58" s="247"/>
    </row>
    <row r="59" spans="1:131" s="248" customFormat="1" ht="26.25" customHeight="1" x14ac:dyDescent="0.15">
      <c r="A59" s="262">
        <v>32</v>
      </c>
      <c r="B59" s="846"/>
      <c r="C59" s="847"/>
      <c r="D59" s="847"/>
      <c r="E59" s="847"/>
      <c r="F59" s="847"/>
      <c r="G59" s="847"/>
      <c r="H59" s="847"/>
      <c r="I59" s="847"/>
      <c r="J59" s="847"/>
      <c r="K59" s="847"/>
      <c r="L59" s="847"/>
      <c r="M59" s="847"/>
      <c r="N59" s="847"/>
      <c r="O59" s="847"/>
      <c r="P59" s="848"/>
      <c r="Q59" s="924"/>
      <c r="R59" s="925"/>
      <c r="S59" s="925"/>
      <c r="T59" s="925"/>
      <c r="U59" s="925"/>
      <c r="V59" s="925"/>
      <c r="W59" s="925"/>
      <c r="X59" s="925"/>
      <c r="Y59" s="925"/>
      <c r="Z59" s="925"/>
      <c r="AA59" s="925"/>
      <c r="AB59" s="925"/>
      <c r="AC59" s="925"/>
      <c r="AD59" s="925"/>
      <c r="AE59" s="926"/>
      <c r="AF59" s="852"/>
      <c r="AG59" s="853"/>
      <c r="AH59" s="853"/>
      <c r="AI59" s="853"/>
      <c r="AJ59" s="854"/>
      <c r="AK59" s="927"/>
      <c r="AL59" s="925"/>
      <c r="AM59" s="925"/>
      <c r="AN59" s="925"/>
      <c r="AO59" s="925"/>
      <c r="AP59" s="925"/>
      <c r="AQ59" s="925"/>
      <c r="AR59" s="925"/>
      <c r="AS59" s="925"/>
      <c r="AT59" s="925"/>
      <c r="AU59" s="925"/>
      <c r="AV59" s="925"/>
      <c r="AW59" s="925"/>
      <c r="AX59" s="925"/>
      <c r="AY59" s="925"/>
      <c r="AZ59" s="928"/>
      <c r="BA59" s="928"/>
      <c r="BB59" s="928"/>
      <c r="BC59" s="928"/>
      <c r="BD59" s="928"/>
      <c r="BE59" s="919"/>
      <c r="BF59" s="919"/>
      <c r="BG59" s="919"/>
      <c r="BH59" s="919"/>
      <c r="BI59" s="920"/>
      <c r="BJ59" s="253"/>
      <c r="BK59" s="253"/>
      <c r="BL59" s="253"/>
      <c r="BM59" s="253"/>
      <c r="BN59" s="253"/>
      <c r="BO59" s="266"/>
      <c r="BP59" s="266"/>
      <c r="BQ59" s="263">
        <v>53</v>
      </c>
      <c r="BR59" s="264"/>
      <c r="BS59" s="859"/>
      <c r="BT59" s="860"/>
      <c r="BU59" s="860"/>
      <c r="BV59" s="860"/>
      <c r="BW59" s="860"/>
      <c r="BX59" s="860"/>
      <c r="BY59" s="860"/>
      <c r="BZ59" s="860"/>
      <c r="CA59" s="860"/>
      <c r="CB59" s="860"/>
      <c r="CC59" s="860"/>
      <c r="CD59" s="860"/>
      <c r="CE59" s="860"/>
      <c r="CF59" s="860"/>
      <c r="CG59" s="861"/>
      <c r="CH59" s="872"/>
      <c r="CI59" s="873"/>
      <c r="CJ59" s="873"/>
      <c r="CK59" s="873"/>
      <c r="CL59" s="874"/>
      <c r="CM59" s="872"/>
      <c r="CN59" s="873"/>
      <c r="CO59" s="873"/>
      <c r="CP59" s="873"/>
      <c r="CQ59" s="874"/>
      <c r="CR59" s="872"/>
      <c r="CS59" s="873"/>
      <c r="CT59" s="873"/>
      <c r="CU59" s="873"/>
      <c r="CV59" s="874"/>
      <c r="CW59" s="872"/>
      <c r="CX59" s="873"/>
      <c r="CY59" s="873"/>
      <c r="CZ59" s="873"/>
      <c r="DA59" s="874"/>
      <c r="DB59" s="872"/>
      <c r="DC59" s="873"/>
      <c r="DD59" s="873"/>
      <c r="DE59" s="873"/>
      <c r="DF59" s="874"/>
      <c r="DG59" s="872"/>
      <c r="DH59" s="873"/>
      <c r="DI59" s="873"/>
      <c r="DJ59" s="873"/>
      <c r="DK59" s="874"/>
      <c r="DL59" s="872"/>
      <c r="DM59" s="873"/>
      <c r="DN59" s="873"/>
      <c r="DO59" s="873"/>
      <c r="DP59" s="874"/>
      <c r="DQ59" s="872"/>
      <c r="DR59" s="873"/>
      <c r="DS59" s="873"/>
      <c r="DT59" s="873"/>
      <c r="DU59" s="874"/>
      <c r="DV59" s="875"/>
      <c r="DW59" s="876"/>
      <c r="DX59" s="876"/>
      <c r="DY59" s="876"/>
      <c r="DZ59" s="877"/>
      <c r="EA59" s="247"/>
    </row>
    <row r="60" spans="1:131" s="248" customFormat="1" ht="26.25" customHeight="1" x14ac:dyDescent="0.15">
      <c r="A60" s="262">
        <v>33</v>
      </c>
      <c r="B60" s="846"/>
      <c r="C60" s="847"/>
      <c r="D60" s="847"/>
      <c r="E60" s="847"/>
      <c r="F60" s="847"/>
      <c r="G60" s="847"/>
      <c r="H60" s="847"/>
      <c r="I60" s="847"/>
      <c r="J60" s="847"/>
      <c r="K60" s="847"/>
      <c r="L60" s="847"/>
      <c r="M60" s="847"/>
      <c r="N60" s="847"/>
      <c r="O60" s="847"/>
      <c r="P60" s="848"/>
      <c r="Q60" s="924"/>
      <c r="R60" s="925"/>
      <c r="S60" s="925"/>
      <c r="T60" s="925"/>
      <c r="U60" s="925"/>
      <c r="V60" s="925"/>
      <c r="W60" s="925"/>
      <c r="X60" s="925"/>
      <c r="Y60" s="925"/>
      <c r="Z60" s="925"/>
      <c r="AA60" s="925"/>
      <c r="AB60" s="925"/>
      <c r="AC60" s="925"/>
      <c r="AD60" s="925"/>
      <c r="AE60" s="926"/>
      <c r="AF60" s="852"/>
      <c r="AG60" s="853"/>
      <c r="AH60" s="853"/>
      <c r="AI60" s="853"/>
      <c r="AJ60" s="854"/>
      <c r="AK60" s="927"/>
      <c r="AL60" s="925"/>
      <c r="AM60" s="925"/>
      <c r="AN60" s="925"/>
      <c r="AO60" s="925"/>
      <c r="AP60" s="925"/>
      <c r="AQ60" s="925"/>
      <c r="AR60" s="925"/>
      <c r="AS60" s="925"/>
      <c r="AT60" s="925"/>
      <c r="AU60" s="925"/>
      <c r="AV60" s="925"/>
      <c r="AW60" s="925"/>
      <c r="AX60" s="925"/>
      <c r="AY60" s="925"/>
      <c r="AZ60" s="928"/>
      <c r="BA60" s="928"/>
      <c r="BB60" s="928"/>
      <c r="BC60" s="928"/>
      <c r="BD60" s="928"/>
      <c r="BE60" s="919"/>
      <c r="BF60" s="919"/>
      <c r="BG60" s="919"/>
      <c r="BH60" s="919"/>
      <c r="BI60" s="920"/>
      <c r="BJ60" s="253"/>
      <c r="BK60" s="253"/>
      <c r="BL60" s="253"/>
      <c r="BM60" s="253"/>
      <c r="BN60" s="253"/>
      <c r="BO60" s="266"/>
      <c r="BP60" s="266"/>
      <c r="BQ60" s="263">
        <v>54</v>
      </c>
      <c r="BR60" s="264"/>
      <c r="BS60" s="859"/>
      <c r="BT60" s="860"/>
      <c r="BU60" s="860"/>
      <c r="BV60" s="860"/>
      <c r="BW60" s="860"/>
      <c r="BX60" s="860"/>
      <c r="BY60" s="860"/>
      <c r="BZ60" s="860"/>
      <c r="CA60" s="860"/>
      <c r="CB60" s="860"/>
      <c r="CC60" s="860"/>
      <c r="CD60" s="860"/>
      <c r="CE60" s="860"/>
      <c r="CF60" s="860"/>
      <c r="CG60" s="861"/>
      <c r="CH60" s="872"/>
      <c r="CI60" s="873"/>
      <c r="CJ60" s="873"/>
      <c r="CK60" s="873"/>
      <c r="CL60" s="874"/>
      <c r="CM60" s="872"/>
      <c r="CN60" s="873"/>
      <c r="CO60" s="873"/>
      <c r="CP60" s="873"/>
      <c r="CQ60" s="874"/>
      <c r="CR60" s="872"/>
      <c r="CS60" s="873"/>
      <c r="CT60" s="873"/>
      <c r="CU60" s="873"/>
      <c r="CV60" s="874"/>
      <c r="CW60" s="872"/>
      <c r="CX60" s="873"/>
      <c r="CY60" s="873"/>
      <c r="CZ60" s="873"/>
      <c r="DA60" s="874"/>
      <c r="DB60" s="872"/>
      <c r="DC60" s="873"/>
      <c r="DD60" s="873"/>
      <c r="DE60" s="873"/>
      <c r="DF60" s="874"/>
      <c r="DG60" s="872"/>
      <c r="DH60" s="873"/>
      <c r="DI60" s="873"/>
      <c r="DJ60" s="873"/>
      <c r="DK60" s="874"/>
      <c r="DL60" s="872"/>
      <c r="DM60" s="873"/>
      <c r="DN60" s="873"/>
      <c r="DO60" s="873"/>
      <c r="DP60" s="874"/>
      <c r="DQ60" s="872"/>
      <c r="DR60" s="873"/>
      <c r="DS60" s="873"/>
      <c r="DT60" s="873"/>
      <c r="DU60" s="874"/>
      <c r="DV60" s="875"/>
      <c r="DW60" s="876"/>
      <c r="DX60" s="876"/>
      <c r="DY60" s="876"/>
      <c r="DZ60" s="877"/>
      <c r="EA60" s="247"/>
    </row>
    <row r="61" spans="1:131" s="248" customFormat="1" ht="26.25" customHeight="1" thickBot="1" x14ac:dyDescent="0.2">
      <c r="A61" s="262">
        <v>34</v>
      </c>
      <c r="B61" s="846"/>
      <c r="C61" s="847"/>
      <c r="D61" s="847"/>
      <c r="E61" s="847"/>
      <c r="F61" s="847"/>
      <c r="G61" s="847"/>
      <c r="H61" s="847"/>
      <c r="I61" s="847"/>
      <c r="J61" s="847"/>
      <c r="K61" s="847"/>
      <c r="L61" s="847"/>
      <c r="M61" s="847"/>
      <c r="N61" s="847"/>
      <c r="O61" s="847"/>
      <c r="P61" s="848"/>
      <c r="Q61" s="924"/>
      <c r="R61" s="925"/>
      <c r="S61" s="925"/>
      <c r="T61" s="925"/>
      <c r="U61" s="925"/>
      <c r="V61" s="925"/>
      <c r="W61" s="925"/>
      <c r="X61" s="925"/>
      <c r="Y61" s="925"/>
      <c r="Z61" s="925"/>
      <c r="AA61" s="925"/>
      <c r="AB61" s="925"/>
      <c r="AC61" s="925"/>
      <c r="AD61" s="925"/>
      <c r="AE61" s="926"/>
      <c r="AF61" s="852"/>
      <c r="AG61" s="853"/>
      <c r="AH61" s="853"/>
      <c r="AI61" s="853"/>
      <c r="AJ61" s="854"/>
      <c r="AK61" s="927"/>
      <c r="AL61" s="925"/>
      <c r="AM61" s="925"/>
      <c r="AN61" s="925"/>
      <c r="AO61" s="925"/>
      <c r="AP61" s="925"/>
      <c r="AQ61" s="925"/>
      <c r="AR61" s="925"/>
      <c r="AS61" s="925"/>
      <c r="AT61" s="925"/>
      <c r="AU61" s="925"/>
      <c r="AV61" s="925"/>
      <c r="AW61" s="925"/>
      <c r="AX61" s="925"/>
      <c r="AY61" s="925"/>
      <c r="AZ61" s="928"/>
      <c r="BA61" s="928"/>
      <c r="BB61" s="928"/>
      <c r="BC61" s="928"/>
      <c r="BD61" s="928"/>
      <c r="BE61" s="919"/>
      <c r="BF61" s="919"/>
      <c r="BG61" s="919"/>
      <c r="BH61" s="919"/>
      <c r="BI61" s="920"/>
      <c r="BJ61" s="253"/>
      <c r="BK61" s="253"/>
      <c r="BL61" s="253"/>
      <c r="BM61" s="253"/>
      <c r="BN61" s="253"/>
      <c r="BO61" s="266"/>
      <c r="BP61" s="266"/>
      <c r="BQ61" s="263">
        <v>55</v>
      </c>
      <c r="BR61" s="264"/>
      <c r="BS61" s="859"/>
      <c r="BT61" s="860"/>
      <c r="BU61" s="860"/>
      <c r="BV61" s="860"/>
      <c r="BW61" s="860"/>
      <c r="BX61" s="860"/>
      <c r="BY61" s="860"/>
      <c r="BZ61" s="860"/>
      <c r="CA61" s="860"/>
      <c r="CB61" s="860"/>
      <c r="CC61" s="860"/>
      <c r="CD61" s="860"/>
      <c r="CE61" s="860"/>
      <c r="CF61" s="860"/>
      <c r="CG61" s="861"/>
      <c r="CH61" s="872"/>
      <c r="CI61" s="873"/>
      <c r="CJ61" s="873"/>
      <c r="CK61" s="873"/>
      <c r="CL61" s="874"/>
      <c r="CM61" s="872"/>
      <c r="CN61" s="873"/>
      <c r="CO61" s="873"/>
      <c r="CP61" s="873"/>
      <c r="CQ61" s="874"/>
      <c r="CR61" s="872"/>
      <c r="CS61" s="873"/>
      <c r="CT61" s="873"/>
      <c r="CU61" s="873"/>
      <c r="CV61" s="874"/>
      <c r="CW61" s="872"/>
      <c r="CX61" s="873"/>
      <c r="CY61" s="873"/>
      <c r="CZ61" s="873"/>
      <c r="DA61" s="874"/>
      <c r="DB61" s="872"/>
      <c r="DC61" s="873"/>
      <c r="DD61" s="873"/>
      <c r="DE61" s="873"/>
      <c r="DF61" s="874"/>
      <c r="DG61" s="872"/>
      <c r="DH61" s="873"/>
      <c r="DI61" s="873"/>
      <c r="DJ61" s="873"/>
      <c r="DK61" s="874"/>
      <c r="DL61" s="872"/>
      <c r="DM61" s="873"/>
      <c r="DN61" s="873"/>
      <c r="DO61" s="873"/>
      <c r="DP61" s="874"/>
      <c r="DQ61" s="872"/>
      <c r="DR61" s="873"/>
      <c r="DS61" s="873"/>
      <c r="DT61" s="873"/>
      <c r="DU61" s="874"/>
      <c r="DV61" s="875"/>
      <c r="DW61" s="876"/>
      <c r="DX61" s="876"/>
      <c r="DY61" s="876"/>
      <c r="DZ61" s="877"/>
      <c r="EA61" s="247"/>
    </row>
    <row r="62" spans="1:131" s="248" customFormat="1" ht="26.25" customHeight="1" x14ac:dyDescent="0.15">
      <c r="A62" s="262">
        <v>35</v>
      </c>
      <c r="B62" s="846"/>
      <c r="C62" s="847"/>
      <c r="D62" s="847"/>
      <c r="E62" s="847"/>
      <c r="F62" s="847"/>
      <c r="G62" s="847"/>
      <c r="H62" s="847"/>
      <c r="I62" s="847"/>
      <c r="J62" s="847"/>
      <c r="K62" s="847"/>
      <c r="L62" s="847"/>
      <c r="M62" s="847"/>
      <c r="N62" s="847"/>
      <c r="O62" s="847"/>
      <c r="P62" s="848"/>
      <c r="Q62" s="924"/>
      <c r="R62" s="925"/>
      <c r="S62" s="925"/>
      <c r="T62" s="925"/>
      <c r="U62" s="925"/>
      <c r="V62" s="925"/>
      <c r="W62" s="925"/>
      <c r="X62" s="925"/>
      <c r="Y62" s="925"/>
      <c r="Z62" s="925"/>
      <c r="AA62" s="925"/>
      <c r="AB62" s="925"/>
      <c r="AC62" s="925"/>
      <c r="AD62" s="925"/>
      <c r="AE62" s="926"/>
      <c r="AF62" s="852"/>
      <c r="AG62" s="853"/>
      <c r="AH62" s="853"/>
      <c r="AI62" s="853"/>
      <c r="AJ62" s="854"/>
      <c r="AK62" s="927"/>
      <c r="AL62" s="925"/>
      <c r="AM62" s="925"/>
      <c r="AN62" s="925"/>
      <c r="AO62" s="925"/>
      <c r="AP62" s="925"/>
      <c r="AQ62" s="925"/>
      <c r="AR62" s="925"/>
      <c r="AS62" s="925"/>
      <c r="AT62" s="925"/>
      <c r="AU62" s="925"/>
      <c r="AV62" s="925"/>
      <c r="AW62" s="925"/>
      <c r="AX62" s="925"/>
      <c r="AY62" s="925"/>
      <c r="AZ62" s="928"/>
      <c r="BA62" s="928"/>
      <c r="BB62" s="928"/>
      <c r="BC62" s="928"/>
      <c r="BD62" s="928"/>
      <c r="BE62" s="919"/>
      <c r="BF62" s="919"/>
      <c r="BG62" s="919"/>
      <c r="BH62" s="919"/>
      <c r="BI62" s="920"/>
      <c r="BJ62" s="936" t="s">
        <v>407</v>
      </c>
      <c r="BK62" s="897"/>
      <c r="BL62" s="897"/>
      <c r="BM62" s="897"/>
      <c r="BN62" s="898"/>
      <c r="BO62" s="266"/>
      <c r="BP62" s="266"/>
      <c r="BQ62" s="263">
        <v>56</v>
      </c>
      <c r="BR62" s="264"/>
      <c r="BS62" s="859"/>
      <c r="BT62" s="860"/>
      <c r="BU62" s="860"/>
      <c r="BV62" s="860"/>
      <c r="BW62" s="860"/>
      <c r="BX62" s="860"/>
      <c r="BY62" s="860"/>
      <c r="BZ62" s="860"/>
      <c r="CA62" s="860"/>
      <c r="CB62" s="860"/>
      <c r="CC62" s="860"/>
      <c r="CD62" s="860"/>
      <c r="CE62" s="860"/>
      <c r="CF62" s="860"/>
      <c r="CG62" s="861"/>
      <c r="CH62" s="872"/>
      <c r="CI62" s="873"/>
      <c r="CJ62" s="873"/>
      <c r="CK62" s="873"/>
      <c r="CL62" s="874"/>
      <c r="CM62" s="872"/>
      <c r="CN62" s="873"/>
      <c r="CO62" s="873"/>
      <c r="CP62" s="873"/>
      <c r="CQ62" s="874"/>
      <c r="CR62" s="872"/>
      <c r="CS62" s="873"/>
      <c r="CT62" s="873"/>
      <c r="CU62" s="873"/>
      <c r="CV62" s="874"/>
      <c r="CW62" s="872"/>
      <c r="CX62" s="873"/>
      <c r="CY62" s="873"/>
      <c r="CZ62" s="873"/>
      <c r="DA62" s="874"/>
      <c r="DB62" s="872"/>
      <c r="DC62" s="873"/>
      <c r="DD62" s="873"/>
      <c r="DE62" s="873"/>
      <c r="DF62" s="874"/>
      <c r="DG62" s="872"/>
      <c r="DH62" s="873"/>
      <c r="DI62" s="873"/>
      <c r="DJ62" s="873"/>
      <c r="DK62" s="874"/>
      <c r="DL62" s="872"/>
      <c r="DM62" s="873"/>
      <c r="DN62" s="873"/>
      <c r="DO62" s="873"/>
      <c r="DP62" s="874"/>
      <c r="DQ62" s="872"/>
      <c r="DR62" s="873"/>
      <c r="DS62" s="873"/>
      <c r="DT62" s="873"/>
      <c r="DU62" s="874"/>
      <c r="DV62" s="875"/>
      <c r="DW62" s="876"/>
      <c r="DX62" s="876"/>
      <c r="DY62" s="876"/>
      <c r="DZ62" s="877"/>
      <c r="EA62" s="247"/>
    </row>
    <row r="63" spans="1:131" s="248" customFormat="1" ht="26.25" customHeight="1" thickBot="1" x14ac:dyDescent="0.2">
      <c r="A63" s="265" t="s">
        <v>389</v>
      </c>
      <c r="B63" s="881" t="s">
        <v>408</v>
      </c>
      <c r="C63" s="882"/>
      <c r="D63" s="882"/>
      <c r="E63" s="882"/>
      <c r="F63" s="882"/>
      <c r="G63" s="882"/>
      <c r="H63" s="882"/>
      <c r="I63" s="882"/>
      <c r="J63" s="882"/>
      <c r="K63" s="882"/>
      <c r="L63" s="882"/>
      <c r="M63" s="882"/>
      <c r="N63" s="882"/>
      <c r="O63" s="882"/>
      <c r="P63" s="883"/>
      <c r="Q63" s="929"/>
      <c r="R63" s="930"/>
      <c r="S63" s="930"/>
      <c r="T63" s="930"/>
      <c r="U63" s="930"/>
      <c r="V63" s="930"/>
      <c r="W63" s="930"/>
      <c r="X63" s="930"/>
      <c r="Y63" s="930"/>
      <c r="Z63" s="930"/>
      <c r="AA63" s="930"/>
      <c r="AB63" s="930"/>
      <c r="AC63" s="930"/>
      <c r="AD63" s="930"/>
      <c r="AE63" s="931"/>
      <c r="AF63" s="932">
        <v>42</v>
      </c>
      <c r="AG63" s="933"/>
      <c r="AH63" s="933"/>
      <c r="AI63" s="933"/>
      <c r="AJ63" s="934"/>
      <c r="AK63" s="935"/>
      <c r="AL63" s="930"/>
      <c r="AM63" s="930"/>
      <c r="AN63" s="930"/>
      <c r="AO63" s="930"/>
      <c r="AP63" s="933"/>
      <c r="AQ63" s="933"/>
      <c r="AR63" s="933"/>
      <c r="AS63" s="933"/>
      <c r="AT63" s="933"/>
      <c r="AU63" s="933"/>
      <c r="AV63" s="933"/>
      <c r="AW63" s="933"/>
      <c r="AX63" s="933"/>
      <c r="AY63" s="933"/>
      <c r="AZ63" s="937"/>
      <c r="BA63" s="937"/>
      <c r="BB63" s="937"/>
      <c r="BC63" s="937"/>
      <c r="BD63" s="937"/>
      <c r="BE63" s="938"/>
      <c r="BF63" s="938"/>
      <c r="BG63" s="938"/>
      <c r="BH63" s="938"/>
      <c r="BI63" s="939"/>
      <c r="BJ63" s="940" t="s">
        <v>409</v>
      </c>
      <c r="BK63" s="941"/>
      <c r="BL63" s="941"/>
      <c r="BM63" s="941"/>
      <c r="BN63" s="942"/>
      <c r="BO63" s="266"/>
      <c r="BP63" s="266"/>
      <c r="BQ63" s="263">
        <v>57</v>
      </c>
      <c r="BR63" s="264"/>
      <c r="BS63" s="859"/>
      <c r="BT63" s="860"/>
      <c r="BU63" s="860"/>
      <c r="BV63" s="860"/>
      <c r="BW63" s="860"/>
      <c r="BX63" s="860"/>
      <c r="BY63" s="860"/>
      <c r="BZ63" s="860"/>
      <c r="CA63" s="860"/>
      <c r="CB63" s="860"/>
      <c r="CC63" s="860"/>
      <c r="CD63" s="860"/>
      <c r="CE63" s="860"/>
      <c r="CF63" s="860"/>
      <c r="CG63" s="861"/>
      <c r="CH63" s="872"/>
      <c r="CI63" s="873"/>
      <c r="CJ63" s="873"/>
      <c r="CK63" s="873"/>
      <c r="CL63" s="874"/>
      <c r="CM63" s="872"/>
      <c r="CN63" s="873"/>
      <c r="CO63" s="873"/>
      <c r="CP63" s="873"/>
      <c r="CQ63" s="874"/>
      <c r="CR63" s="872"/>
      <c r="CS63" s="873"/>
      <c r="CT63" s="873"/>
      <c r="CU63" s="873"/>
      <c r="CV63" s="874"/>
      <c r="CW63" s="872"/>
      <c r="CX63" s="873"/>
      <c r="CY63" s="873"/>
      <c r="CZ63" s="873"/>
      <c r="DA63" s="874"/>
      <c r="DB63" s="872"/>
      <c r="DC63" s="873"/>
      <c r="DD63" s="873"/>
      <c r="DE63" s="873"/>
      <c r="DF63" s="874"/>
      <c r="DG63" s="872"/>
      <c r="DH63" s="873"/>
      <c r="DI63" s="873"/>
      <c r="DJ63" s="873"/>
      <c r="DK63" s="874"/>
      <c r="DL63" s="872"/>
      <c r="DM63" s="873"/>
      <c r="DN63" s="873"/>
      <c r="DO63" s="873"/>
      <c r="DP63" s="874"/>
      <c r="DQ63" s="872"/>
      <c r="DR63" s="873"/>
      <c r="DS63" s="873"/>
      <c r="DT63" s="873"/>
      <c r="DU63" s="874"/>
      <c r="DV63" s="875"/>
      <c r="DW63" s="876"/>
      <c r="DX63" s="876"/>
      <c r="DY63" s="876"/>
      <c r="DZ63" s="87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9"/>
      <c r="BT64" s="860"/>
      <c r="BU64" s="860"/>
      <c r="BV64" s="860"/>
      <c r="BW64" s="860"/>
      <c r="BX64" s="860"/>
      <c r="BY64" s="860"/>
      <c r="BZ64" s="860"/>
      <c r="CA64" s="860"/>
      <c r="CB64" s="860"/>
      <c r="CC64" s="860"/>
      <c r="CD64" s="860"/>
      <c r="CE64" s="860"/>
      <c r="CF64" s="860"/>
      <c r="CG64" s="861"/>
      <c r="CH64" s="872"/>
      <c r="CI64" s="873"/>
      <c r="CJ64" s="873"/>
      <c r="CK64" s="873"/>
      <c r="CL64" s="874"/>
      <c r="CM64" s="872"/>
      <c r="CN64" s="873"/>
      <c r="CO64" s="873"/>
      <c r="CP64" s="873"/>
      <c r="CQ64" s="874"/>
      <c r="CR64" s="872"/>
      <c r="CS64" s="873"/>
      <c r="CT64" s="873"/>
      <c r="CU64" s="873"/>
      <c r="CV64" s="874"/>
      <c r="CW64" s="872"/>
      <c r="CX64" s="873"/>
      <c r="CY64" s="873"/>
      <c r="CZ64" s="873"/>
      <c r="DA64" s="874"/>
      <c r="DB64" s="872"/>
      <c r="DC64" s="873"/>
      <c r="DD64" s="873"/>
      <c r="DE64" s="873"/>
      <c r="DF64" s="874"/>
      <c r="DG64" s="872"/>
      <c r="DH64" s="873"/>
      <c r="DI64" s="873"/>
      <c r="DJ64" s="873"/>
      <c r="DK64" s="874"/>
      <c r="DL64" s="872"/>
      <c r="DM64" s="873"/>
      <c r="DN64" s="873"/>
      <c r="DO64" s="873"/>
      <c r="DP64" s="874"/>
      <c r="DQ64" s="872"/>
      <c r="DR64" s="873"/>
      <c r="DS64" s="873"/>
      <c r="DT64" s="873"/>
      <c r="DU64" s="874"/>
      <c r="DV64" s="875"/>
      <c r="DW64" s="876"/>
      <c r="DX64" s="876"/>
      <c r="DY64" s="876"/>
      <c r="DZ64" s="87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9"/>
      <c r="BT65" s="860"/>
      <c r="BU65" s="860"/>
      <c r="BV65" s="860"/>
      <c r="BW65" s="860"/>
      <c r="BX65" s="860"/>
      <c r="BY65" s="860"/>
      <c r="BZ65" s="860"/>
      <c r="CA65" s="860"/>
      <c r="CB65" s="860"/>
      <c r="CC65" s="860"/>
      <c r="CD65" s="860"/>
      <c r="CE65" s="860"/>
      <c r="CF65" s="860"/>
      <c r="CG65" s="861"/>
      <c r="CH65" s="872"/>
      <c r="CI65" s="873"/>
      <c r="CJ65" s="873"/>
      <c r="CK65" s="873"/>
      <c r="CL65" s="874"/>
      <c r="CM65" s="872"/>
      <c r="CN65" s="873"/>
      <c r="CO65" s="873"/>
      <c r="CP65" s="873"/>
      <c r="CQ65" s="874"/>
      <c r="CR65" s="872"/>
      <c r="CS65" s="873"/>
      <c r="CT65" s="873"/>
      <c r="CU65" s="873"/>
      <c r="CV65" s="874"/>
      <c r="CW65" s="872"/>
      <c r="CX65" s="873"/>
      <c r="CY65" s="873"/>
      <c r="CZ65" s="873"/>
      <c r="DA65" s="874"/>
      <c r="DB65" s="872"/>
      <c r="DC65" s="873"/>
      <c r="DD65" s="873"/>
      <c r="DE65" s="873"/>
      <c r="DF65" s="874"/>
      <c r="DG65" s="872"/>
      <c r="DH65" s="873"/>
      <c r="DI65" s="873"/>
      <c r="DJ65" s="873"/>
      <c r="DK65" s="874"/>
      <c r="DL65" s="872"/>
      <c r="DM65" s="873"/>
      <c r="DN65" s="873"/>
      <c r="DO65" s="873"/>
      <c r="DP65" s="874"/>
      <c r="DQ65" s="872"/>
      <c r="DR65" s="873"/>
      <c r="DS65" s="873"/>
      <c r="DT65" s="873"/>
      <c r="DU65" s="874"/>
      <c r="DV65" s="875"/>
      <c r="DW65" s="876"/>
      <c r="DX65" s="876"/>
      <c r="DY65" s="876"/>
      <c r="DZ65" s="877"/>
      <c r="EA65" s="247"/>
    </row>
    <row r="66" spans="1:131" s="248" customFormat="1" ht="26.25" customHeight="1" x14ac:dyDescent="0.15">
      <c r="A66" s="831" t="s">
        <v>411</v>
      </c>
      <c r="B66" s="832"/>
      <c r="C66" s="832"/>
      <c r="D66" s="832"/>
      <c r="E66" s="832"/>
      <c r="F66" s="832"/>
      <c r="G66" s="832"/>
      <c r="H66" s="832"/>
      <c r="I66" s="832"/>
      <c r="J66" s="832"/>
      <c r="K66" s="832"/>
      <c r="L66" s="832"/>
      <c r="M66" s="832"/>
      <c r="N66" s="832"/>
      <c r="O66" s="832"/>
      <c r="P66" s="833"/>
      <c r="Q66" s="808" t="s">
        <v>412</v>
      </c>
      <c r="R66" s="809"/>
      <c r="S66" s="809"/>
      <c r="T66" s="809"/>
      <c r="U66" s="810"/>
      <c r="V66" s="808" t="s">
        <v>413</v>
      </c>
      <c r="W66" s="809"/>
      <c r="X66" s="809"/>
      <c r="Y66" s="809"/>
      <c r="Z66" s="810"/>
      <c r="AA66" s="808" t="s">
        <v>414</v>
      </c>
      <c r="AB66" s="809"/>
      <c r="AC66" s="809"/>
      <c r="AD66" s="809"/>
      <c r="AE66" s="810"/>
      <c r="AF66" s="943" t="s">
        <v>396</v>
      </c>
      <c r="AG66" s="904"/>
      <c r="AH66" s="904"/>
      <c r="AI66" s="904"/>
      <c r="AJ66" s="944"/>
      <c r="AK66" s="808" t="s">
        <v>415</v>
      </c>
      <c r="AL66" s="832"/>
      <c r="AM66" s="832"/>
      <c r="AN66" s="832"/>
      <c r="AO66" s="833"/>
      <c r="AP66" s="808" t="s">
        <v>416</v>
      </c>
      <c r="AQ66" s="809"/>
      <c r="AR66" s="809"/>
      <c r="AS66" s="809"/>
      <c r="AT66" s="810"/>
      <c r="AU66" s="808" t="s">
        <v>417</v>
      </c>
      <c r="AV66" s="809"/>
      <c r="AW66" s="809"/>
      <c r="AX66" s="809"/>
      <c r="AY66" s="810"/>
      <c r="AZ66" s="808" t="s">
        <v>377</v>
      </c>
      <c r="BA66" s="809"/>
      <c r="BB66" s="809"/>
      <c r="BC66" s="809"/>
      <c r="BD66" s="820"/>
      <c r="BE66" s="266"/>
      <c r="BF66" s="266"/>
      <c r="BG66" s="266"/>
      <c r="BH66" s="266"/>
      <c r="BI66" s="266"/>
      <c r="BJ66" s="266"/>
      <c r="BK66" s="266"/>
      <c r="BL66" s="266"/>
      <c r="BM66" s="266"/>
      <c r="BN66" s="266"/>
      <c r="BO66" s="266"/>
      <c r="BP66" s="266"/>
      <c r="BQ66" s="263">
        <v>60</v>
      </c>
      <c r="BR66" s="268"/>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7"/>
    </row>
    <row r="67" spans="1:131" s="248" customFormat="1" ht="26.25" customHeight="1" thickBot="1" x14ac:dyDescent="0.2">
      <c r="A67" s="834"/>
      <c r="B67" s="835"/>
      <c r="C67" s="835"/>
      <c r="D67" s="835"/>
      <c r="E67" s="835"/>
      <c r="F67" s="835"/>
      <c r="G67" s="835"/>
      <c r="H67" s="835"/>
      <c r="I67" s="835"/>
      <c r="J67" s="835"/>
      <c r="K67" s="835"/>
      <c r="L67" s="835"/>
      <c r="M67" s="835"/>
      <c r="N67" s="835"/>
      <c r="O67" s="835"/>
      <c r="P67" s="836"/>
      <c r="Q67" s="811"/>
      <c r="R67" s="812"/>
      <c r="S67" s="812"/>
      <c r="T67" s="812"/>
      <c r="U67" s="813"/>
      <c r="V67" s="811"/>
      <c r="W67" s="812"/>
      <c r="X67" s="812"/>
      <c r="Y67" s="812"/>
      <c r="Z67" s="813"/>
      <c r="AA67" s="811"/>
      <c r="AB67" s="812"/>
      <c r="AC67" s="812"/>
      <c r="AD67" s="812"/>
      <c r="AE67" s="813"/>
      <c r="AF67" s="945"/>
      <c r="AG67" s="907"/>
      <c r="AH67" s="907"/>
      <c r="AI67" s="907"/>
      <c r="AJ67" s="946"/>
      <c r="AK67" s="947"/>
      <c r="AL67" s="835"/>
      <c r="AM67" s="835"/>
      <c r="AN67" s="835"/>
      <c r="AO67" s="836"/>
      <c r="AP67" s="811"/>
      <c r="AQ67" s="812"/>
      <c r="AR67" s="812"/>
      <c r="AS67" s="812"/>
      <c r="AT67" s="813"/>
      <c r="AU67" s="811"/>
      <c r="AV67" s="812"/>
      <c r="AW67" s="812"/>
      <c r="AX67" s="812"/>
      <c r="AY67" s="813"/>
      <c r="AZ67" s="811"/>
      <c r="BA67" s="812"/>
      <c r="BB67" s="812"/>
      <c r="BC67" s="812"/>
      <c r="BD67" s="821"/>
      <c r="BE67" s="266"/>
      <c r="BF67" s="266"/>
      <c r="BG67" s="266"/>
      <c r="BH67" s="266"/>
      <c r="BI67" s="266"/>
      <c r="BJ67" s="266"/>
      <c r="BK67" s="266"/>
      <c r="BL67" s="266"/>
      <c r="BM67" s="266"/>
      <c r="BN67" s="266"/>
      <c r="BO67" s="266"/>
      <c r="BP67" s="266"/>
      <c r="BQ67" s="263">
        <v>61</v>
      </c>
      <c r="BR67" s="268"/>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7"/>
    </row>
    <row r="68" spans="1:131" s="248" customFormat="1" ht="26.25" customHeight="1" thickTop="1" x14ac:dyDescent="0.15">
      <c r="A68" s="259">
        <v>1</v>
      </c>
      <c r="B68" s="960" t="s">
        <v>581</v>
      </c>
      <c r="C68" s="961"/>
      <c r="D68" s="961"/>
      <c r="E68" s="961"/>
      <c r="F68" s="961"/>
      <c r="G68" s="961"/>
      <c r="H68" s="961"/>
      <c r="I68" s="961"/>
      <c r="J68" s="961"/>
      <c r="K68" s="961"/>
      <c r="L68" s="961"/>
      <c r="M68" s="961"/>
      <c r="N68" s="961"/>
      <c r="O68" s="961"/>
      <c r="P68" s="962"/>
      <c r="Q68" s="963">
        <v>12309</v>
      </c>
      <c r="R68" s="957"/>
      <c r="S68" s="957"/>
      <c r="T68" s="957"/>
      <c r="U68" s="957"/>
      <c r="V68" s="957">
        <v>12008</v>
      </c>
      <c r="W68" s="957"/>
      <c r="X68" s="957"/>
      <c r="Y68" s="957"/>
      <c r="Z68" s="957"/>
      <c r="AA68" s="957">
        <v>302</v>
      </c>
      <c r="AB68" s="957"/>
      <c r="AC68" s="957"/>
      <c r="AD68" s="957"/>
      <c r="AE68" s="957"/>
      <c r="AF68" s="957">
        <v>870</v>
      </c>
      <c r="AG68" s="957"/>
      <c r="AH68" s="957"/>
      <c r="AI68" s="957"/>
      <c r="AJ68" s="957"/>
      <c r="AK68" s="957">
        <v>1837</v>
      </c>
      <c r="AL68" s="957"/>
      <c r="AM68" s="957"/>
      <c r="AN68" s="957"/>
      <c r="AO68" s="957"/>
      <c r="AP68" s="957">
        <v>5365</v>
      </c>
      <c r="AQ68" s="957"/>
      <c r="AR68" s="957"/>
      <c r="AS68" s="957"/>
      <c r="AT68" s="957"/>
      <c r="AU68" s="957">
        <v>99</v>
      </c>
      <c r="AV68" s="957"/>
      <c r="AW68" s="957"/>
      <c r="AX68" s="957"/>
      <c r="AY68" s="957"/>
      <c r="AZ68" s="958"/>
      <c r="BA68" s="958"/>
      <c r="BB68" s="958"/>
      <c r="BC68" s="958"/>
      <c r="BD68" s="959"/>
      <c r="BE68" s="266"/>
      <c r="BF68" s="266"/>
      <c r="BG68" s="266"/>
      <c r="BH68" s="266"/>
      <c r="BI68" s="266"/>
      <c r="BJ68" s="266"/>
      <c r="BK68" s="266"/>
      <c r="BL68" s="266"/>
      <c r="BM68" s="266"/>
      <c r="BN68" s="266"/>
      <c r="BO68" s="266"/>
      <c r="BP68" s="266"/>
      <c r="BQ68" s="263">
        <v>62</v>
      </c>
      <c r="BR68" s="268"/>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7"/>
    </row>
    <row r="69" spans="1:131" s="248" customFormat="1" ht="26.25" customHeight="1" x14ac:dyDescent="0.15">
      <c r="A69" s="262">
        <v>2</v>
      </c>
      <c r="B69" s="964" t="s">
        <v>582</v>
      </c>
      <c r="C69" s="965"/>
      <c r="D69" s="965"/>
      <c r="E69" s="965"/>
      <c r="F69" s="965"/>
      <c r="G69" s="965"/>
      <c r="H69" s="965"/>
      <c r="I69" s="965"/>
      <c r="J69" s="965"/>
      <c r="K69" s="965"/>
      <c r="L69" s="965"/>
      <c r="M69" s="965"/>
      <c r="N69" s="965"/>
      <c r="O69" s="965"/>
      <c r="P69" s="966"/>
      <c r="Q69" s="967">
        <v>6447</v>
      </c>
      <c r="R69" s="922"/>
      <c r="S69" s="922"/>
      <c r="T69" s="922"/>
      <c r="U69" s="922"/>
      <c r="V69" s="922">
        <v>6406</v>
      </c>
      <c r="W69" s="922"/>
      <c r="X69" s="922"/>
      <c r="Y69" s="922"/>
      <c r="Z69" s="922"/>
      <c r="AA69" s="922">
        <v>42</v>
      </c>
      <c r="AB69" s="922"/>
      <c r="AC69" s="922"/>
      <c r="AD69" s="922"/>
      <c r="AE69" s="922"/>
      <c r="AF69" s="922">
        <v>42</v>
      </c>
      <c r="AG69" s="922"/>
      <c r="AH69" s="922"/>
      <c r="AI69" s="922"/>
      <c r="AJ69" s="922"/>
      <c r="AK69" s="922">
        <v>23</v>
      </c>
      <c r="AL69" s="922"/>
      <c r="AM69" s="922"/>
      <c r="AN69" s="922"/>
      <c r="AO69" s="922"/>
      <c r="AP69" s="922">
        <v>1896</v>
      </c>
      <c r="AQ69" s="922"/>
      <c r="AR69" s="922"/>
      <c r="AS69" s="922"/>
      <c r="AT69" s="922"/>
      <c r="AU69" s="922">
        <v>116</v>
      </c>
      <c r="AV69" s="922"/>
      <c r="AW69" s="922"/>
      <c r="AX69" s="922"/>
      <c r="AY69" s="922"/>
      <c r="AZ69" s="968"/>
      <c r="BA69" s="968"/>
      <c r="BB69" s="968"/>
      <c r="BC69" s="968"/>
      <c r="BD69" s="969"/>
      <c r="BE69" s="266"/>
      <c r="BF69" s="266"/>
      <c r="BG69" s="266"/>
      <c r="BH69" s="266"/>
      <c r="BI69" s="266"/>
      <c r="BJ69" s="266"/>
      <c r="BK69" s="266"/>
      <c r="BL69" s="266"/>
      <c r="BM69" s="266"/>
      <c r="BN69" s="266"/>
      <c r="BO69" s="266"/>
      <c r="BP69" s="266"/>
      <c r="BQ69" s="263">
        <v>63</v>
      </c>
      <c r="BR69" s="268"/>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7"/>
    </row>
    <row r="70" spans="1:131" s="248" customFormat="1" ht="26.25" customHeight="1" x14ac:dyDescent="0.15">
      <c r="A70" s="262">
        <v>3</v>
      </c>
      <c r="B70" s="964" t="s">
        <v>583</v>
      </c>
      <c r="C70" s="965"/>
      <c r="D70" s="965"/>
      <c r="E70" s="965"/>
      <c r="F70" s="965"/>
      <c r="G70" s="965"/>
      <c r="H70" s="965"/>
      <c r="I70" s="965"/>
      <c r="J70" s="965"/>
      <c r="K70" s="965"/>
      <c r="L70" s="965"/>
      <c r="M70" s="965"/>
      <c r="N70" s="965"/>
      <c r="O70" s="965"/>
      <c r="P70" s="966"/>
      <c r="Q70" s="967">
        <v>565</v>
      </c>
      <c r="R70" s="922"/>
      <c r="S70" s="922"/>
      <c r="T70" s="922"/>
      <c r="U70" s="922"/>
      <c r="V70" s="922">
        <v>535</v>
      </c>
      <c r="W70" s="922"/>
      <c r="X70" s="922"/>
      <c r="Y70" s="922"/>
      <c r="Z70" s="922"/>
      <c r="AA70" s="922">
        <v>30</v>
      </c>
      <c r="AB70" s="922"/>
      <c r="AC70" s="922"/>
      <c r="AD70" s="922"/>
      <c r="AE70" s="922"/>
      <c r="AF70" s="922">
        <v>30</v>
      </c>
      <c r="AG70" s="922"/>
      <c r="AH70" s="922"/>
      <c r="AI70" s="922"/>
      <c r="AJ70" s="922"/>
      <c r="AK70" s="922">
        <v>24</v>
      </c>
      <c r="AL70" s="922"/>
      <c r="AM70" s="922"/>
      <c r="AN70" s="922"/>
      <c r="AO70" s="922"/>
      <c r="AP70" s="922" t="s">
        <v>580</v>
      </c>
      <c r="AQ70" s="922"/>
      <c r="AR70" s="922"/>
      <c r="AS70" s="922"/>
      <c r="AT70" s="922"/>
      <c r="AU70" s="922" t="s">
        <v>580</v>
      </c>
      <c r="AV70" s="922"/>
      <c r="AW70" s="922"/>
      <c r="AX70" s="922"/>
      <c r="AY70" s="922"/>
      <c r="AZ70" s="968"/>
      <c r="BA70" s="968"/>
      <c r="BB70" s="968"/>
      <c r="BC70" s="968"/>
      <c r="BD70" s="969"/>
      <c r="BE70" s="266"/>
      <c r="BF70" s="266"/>
      <c r="BG70" s="266"/>
      <c r="BH70" s="266"/>
      <c r="BI70" s="266"/>
      <c r="BJ70" s="266"/>
      <c r="BK70" s="266"/>
      <c r="BL70" s="266"/>
      <c r="BM70" s="266"/>
      <c r="BN70" s="266"/>
      <c r="BO70" s="266"/>
      <c r="BP70" s="266"/>
      <c r="BQ70" s="263">
        <v>64</v>
      </c>
      <c r="BR70" s="268"/>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7"/>
    </row>
    <row r="71" spans="1:131" s="248" customFormat="1" ht="26.25" customHeight="1" x14ac:dyDescent="0.15">
      <c r="A71" s="262">
        <v>4</v>
      </c>
      <c r="B71" s="964" t="s">
        <v>584</v>
      </c>
      <c r="C71" s="965"/>
      <c r="D71" s="965"/>
      <c r="E71" s="965"/>
      <c r="F71" s="965"/>
      <c r="G71" s="965"/>
      <c r="H71" s="965"/>
      <c r="I71" s="965"/>
      <c r="J71" s="965"/>
      <c r="K71" s="965"/>
      <c r="L71" s="965"/>
      <c r="M71" s="965"/>
      <c r="N71" s="965"/>
      <c r="O71" s="965"/>
      <c r="P71" s="966"/>
      <c r="Q71" s="967">
        <v>171813</v>
      </c>
      <c r="R71" s="922"/>
      <c r="S71" s="922"/>
      <c r="T71" s="922"/>
      <c r="U71" s="922"/>
      <c r="V71" s="922">
        <v>167384</v>
      </c>
      <c r="W71" s="922"/>
      <c r="X71" s="922"/>
      <c r="Y71" s="922"/>
      <c r="Z71" s="922"/>
      <c r="AA71" s="922">
        <v>4429</v>
      </c>
      <c r="AB71" s="922"/>
      <c r="AC71" s="922"/>
      <c r="AD71" s="922"/>
      <c r="AE71" s="922"/>
      <c r="AF71" s="922">
        <v>4426</v>
      </c>
      <c r="AG71" s="922"/>
      <c r="AH71" s="922"/>
      <c r="AI71" s="922"/>
      <c r="AJ71" s="922"/>
      <c r="AK71" s="922">
        <v>6995</v>
      </c>
      <c r="AL71" s="922"/>
      <c r="AM71" s="922"/>
      <c r="AN71" s="922"/>
      <c r="AO71" s="922"/>
      <c r="AP71" s="922" t="s">
        <v>580</v>
      </c>
      <c r="AQ71" s="922"/>
      <c r="AR71" s="922"/>
      <c r="AS71" s="922"/>
      <c r="AT71" s="922"/>
      <c r="AU71" s="922" t="s">
        <v>580</v>
      </c>
      <c r="AV71" s="922"/>
      <c r="AW71" s="922"/>
      <c r="AX71" s="922"/>
      <c r="AY71" s="922"/>
      <c r="AZ71" s="968"/>
      <c r="BA71" s="968"/>
      <c r="BB71" s="968"/>
      <c r="BC71" s="968"/>
      <c r="BD71" s="969"/>
      <c r="BE71" s="266"/>
      <c r="BF71" s="266"/>
      <c r="BG71" s="266"/>
      <c r="BH71" s="266"/>
      <c r="BI71" s="266"/>
      <c r="BJ71" s="266"/>
      <c r="BK71" s="266"/>
      <c r="BL71" s="266"/>
      <c r="BM71" s="266"/>
      <c r="BN71" s="266"/>
      <c r="BO71" s="266"/>
      <c r="BP71" s="266"/>
      <c r="BQ71" s="263">
        <v>65</v>
      </c>
      <c r="BR71" s="268"/>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7"/>
    </row>
    <row r="72" spans="1:131" s="248" customFormat="1" ht="26.25" customHeight="1" x14ac:dyDescent="0.15">
      <c r="A72" s="262">
        <v>5</v>
      </c>
      <c r="B72" s="964" t="s">
        <v>585</v>
      </c>
      <c r="C72" s="965"/>
      <c r="D72" s="965"/>
      <c r="E72" s="965"/>
      <c r="F72" s="965"/>
      <c r="G72" s="965"/>
      <c r="H72" s="965"/>
      <c r="I72" s="965"/>
      <c r="J72" s="965"/>
      <c r="K72" s="965"/>
      <c r="L72" s="965"/>
      <c r="M72" s="965"/>
      <c r="N72" s="965"/>
      <c r="O72" s="965"/>
      <c r="P72" s="966"/>
      <c r="Q72" s="967">
        <v>849</v>
      </c>
      <c r="R72" s="922"/>
      <c r="S72" s="922"/>
      <c r="T72" s="922"/>
      <c r="U72" s="922"/>
      <c r="V72" s="922">
        <v>824</v>
      </c>
      <c r="W72" s="922"/>
      <c r="X72" s="922"/>
      <c r="Y72" s="922"/>
      <c r="Z72" s="922"/>
      <c r="AA72" s="922">
        <v>25</v>
      </c>
      <c r="AB72" s="922"/>
      <c r="AC72" s="922"/>
      <c r="AD72" s="922"/>
      <c r="AE72" s="922"/>
      <c r="AF72" s="922">
        <v>25</v>
      </c>
      <c r="AG72" s="922"/>
      <c r="AH72" s="922"/>
      <c r="AI72" s="922"/>
      <c r="AJ72" s="922"/>
      <c r="AK72" s="922">
        <v>22</v>
      </c>
      <c r="AL72" s="922"/>
      <c r="AM72" s="922"/>
      <c r="AN72" s="922"/>
      <c r="AO72" s="922"/>
      <c r="AP72" s="922" t="s">
        <v>580</v>
      </c>
      <c r="AQ72" s="922"/>
      <c r="AR72" s="922"/>
      <c r="AS72" s="922"/>
      <c r="AT72" s="922"/>
      <c r="AU72" s="922" t="s">
        <v>580</v>
      </c>
      <c r="AV72" s="922"/>
      <c r="AW72" s="922"/>
      <c r="AX72" s="922"/>
      <c r="AY72" s="922"/>
      <c r="AZ72" s="968"/>
      <c r="BA72" s="968"/>
      <c r="BB72" s="968"/>
      <c r="BC72" s="968"/>
      <c r="BD72" s="969"/>
      <c r="BE72" s="266"/>
      <c r="BF72" s="266"/>
      <c r="BG72" s="266"/>
      <c r="BH72" s="266"/>
      <c r="BI72" s="266"/>
      <c r="BJ72" s="266"/>
      <c r="BK72" s="266"/>
      <c r="BL72" s="266"/>
      <c r="BM72" s="266"/>
      <c r="BN72" s="266"/>
      <c r="BO72" s="266"/>
      <c r="BP72" s="266"/>
      <c r="BQ72" s="263">
        <v>66</v>
      </c>
      <c r="BR72" s="268"/>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7"/>
    </row>
    <row r="73" spans="1:131" s="248" customFormat="1" ht="26.25" customHeight="1" x14ac:dyDescent="0.15">
      <c r="A73" s="262">
        <v>6</v>
      </c>
      <c r="B73" s="964" t="s">
        <v>586</v>
      </c>
      <c r="C73" s="965"/>
      <c r="D73" s="965"/>
      <c r="E73" s="965"/>
      <c r="F73" s="965"/>
      <c r="G73" s="965"/>
      <c r="H73" s="965"/>
      <c r="I73" s="965"/>
      <c r="J73" s="965"/>
      <c r="K73" s="965"/>
      <c r="L73" s="965"/>
      <c r="M73" s="965"/>
      <c r="N73" s="965"/>
      <c r="O73" s="965"/>
      <c r="P73" s="966"/>
      <c r="Q73" s="967">
        <v>160</v>
      </c>
      <c r="R73" s="922"/>
      <c r="S73" s="922"/>
      <c r="T73" s="922"/>
      <c r="U73" s="922"/>
      <c r="V73" s="922">
        <v>159</v>
      </c>
      <c r="W73" s="922"/>
      <c r="X73" s="922"/>
      <c r="Y73" s="922"/>
      <c r="Z73" s="922"/>
      <c r="AA73" s="922">
        <v>1</v>
      </c>
      <c r="AB73" s="922"/>
      <c r="AC73" s="922"/>
      <c r="AD73" s="922"/>
      <c r="AE73" s="922"/>
      <c r="AF73" s="922">
        <v>1</v>
      </c>
      <c r="AG73" s="922"/>
      <c r="AH73" s="922"/>
      <c r="AI73" s="922"/>
      <c r="AJ73" s="922"/>
      <c r="AK73" s="922">
        <v>14</v>
      </c>
      <c r="AL73" s="922"/>
      <c r="AM73" s="922"/>
      <c r="AN73" s="922"/>
      <c r="AO73" s="922"/>
      <c r="AP73" s="922" t="s">
        <v>580</v>
      </c>
      <c r="AQ73" s="922"/>
      <c r="AR73" s="922"/>
      <c r="AS73" s="922"/>
      <c r="AT73" s="922"/>
      <c r="AU73" s="922" t="s">
        <v>580</v>
      </c>
      <c r="AV73" s="922"/>
      <c r="AW73" s="922"/>
      <c r="AX73" s="922"/>
      <c r="AY73" s="922"/>
      <c r="AZ73" s="968"/>
      <c r="BA73" s="968"/>
      <c r="BB73" s="968"/>
      <c r="BC73" s="968"/>
      <c r="BD73" s="969"/>
      <c r="BE73" s="266"/>
      <c r="BF73" s="266"/>
      <c r="BG73" s="266"/>
      <c r="BH73" s="266"/>
      <c r="BI73" s="266"/>
      <c r="BJ73" s="266"/>
      <c r="BK73" s="266"/>
      <c r="BL73" s="266"/>
      <c r="BM73" s="266"/>
      <c r="BN73" s="266"/>
      <c r="BO73" s="266"/>
      <c r="BP73" s="266"/>
      <c r="BQ73" s="263">
        <v>67</v>
      </c>
      <c r="BR73" s="268"/>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7"/>
    </row>
    <row r="74" spans="1:131" s="248" customFormat="1" ht="26.25" customHeight="1" x14ac:dyDescent="0.15">
      <c r="A74" s="262">
        <v>7</v>
      </c>
      <c r="B74" s="964" t="s">
        <v>587</v>
      </c>
      <c r="C74" s="965"/>
      <c r="D74" s="965"/>
      <c r="E74" s="965"/>
      <c r="F74" s="965"/>
      <c r="G74" s="965"/>
      <c r="H74" s="965"/>
      <c r="I74" s="965"/>
      <c r="J74" s="965"/>
      <c r="K74" s="965"/>
      <c r="L74" s="965"/>
      <c r="M74" s="965"/>
      <c r="N74" s="965"/>
      <c r="O74" s="965"/>
      <c r="P74" s="966"/>
      <c r="Q74" s="967">
        <v>9567</v>
      </c>
      <c r="R74" s="922"/>
      <c r="S74" s="922"/>
      <c r="T74" s="922"/>
      <c r="U74" s="922"/>
      <c r="V74" s="922">
        <v>7806</v>
      </c>
      <c r="W74" s="922"/>
      <c r="X74" s="922"/>
      <c r="Y74" s="922"/>
      <c r="Z74" s="922"/>
      <c r="AA74" s="922">
        <v>1761</v>
      </c>
      <c r="AB74" s="922"/>
      <c r="AC74" s="922"/>
      <c r="AD74" s="922"/>
      <c r="AE74" s="922"/>
      <c r="AF74" s="922">
        <v>1761</v>
      </c>
      <c r="AG74" s="922"/>
      <c r="AH74" s="922"/>
      <c r="AI74" s="922"/>
      <c r="AJ74" s="922"/>
      <c r="AK74" s="922" t="s">
        <v>580</v>
      </c>
      <c r="AL74" s="922"/>
      <c r="AM74" s="922"/>
      <c r="AN74" s="922"/>
      <c r="AO74" s="922"/>
      <c r="AP74" s="922" t="s">
        <v>580</v>
      </c>
      <c r="AQ74" s="922"/>
      <c r="AR74" s="922"/>
      <c r="AS74" s="922"/>
      <c r="AT74" s="922"/>
      <c r="AU74" s="922" t="s">
        <v>580</v>
      </c>
      <c r="AV74" s="922"/>
      <c r="AW74" s="922"/>
      <c r="AX74" s="922"/>
      <c r="AY74" s="922"/>
      <c r="AZ74" s="968"/>
      <c r="BA74" s="968"/>
      <c r="BB74" s="968"/>
      <c r="BC74" s="968"/>
      <c r="BD74" s="969"/>
      <c r="BE74" s="266"/>
      <c r="BF74" s="266"/>
      <c r="BG74" s="266"/>
      <c r="BH74" s="266"/>
      <c r="BI74" s="266"/>
      <c r="BJ74" s="266"/>
      <c r="BK74" s="266"/>
      <c r="BL74" s="266"/>
      <c r="BM74" s="266"/>
      <c r="BN74" s="266"/>
      <c r="BO74" s="266"/>
      <c r="BP74" s="266"/>
      <c r="BQ74" s="263">
        <v>68</v>
      </c>
      <c r="BR74" s="268"/>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7"/>
    </row>
    <row r="75" spans="1:131" s="248" customFormat="1" ht="26.25" customHeight="1" x14ac:dyDescent="0.15">
      <c r="A75" s="262">
        <v>8</v>
      </c>
      <c r="B75" s="964"/>
      <c r="C75" s="965"/>
      <c r="D75" s="965"/>
      <c r="E75" s="965"/>
      <c r="F75" s="965"/>
      <c r="G75" s="965"/>
      <c r="H75" s="965"/>
      <c r="I75" s="965"/>
      <c r="J75" s="965"/>
      <c r="K75" s="965"/>
      <c r="L75" s="965"/>
      <c r="M75" s="965"/>
      <c r="N75" s="965"/>
      <c r="O75" s="965"/>
      <c r="P75" s="966"/>
      <c r="Q75" s="970"/>
      <c r="R75" s="971"/>
      <c r="S75" s="971"/>
      <c r="T75" s="971"/>
      <c r="U75" s="921"/>
      <c r="V75" s="972"/>
      <c r="W75" s="971"/>
      <c r="X75" s="971"/>
      <c r="Y75" s="971"/>
      <c r="Z75" s="921"/>
      <c r="AA75" s="972"/>
      <c r="AB75" s="971"/>
      <c r="AC75" s="971"/>
      <c r="AD75" s="971"/>
      <c r="AE75" s="921"/>
      <c r="AF75" s="972"/>
      <c r="AG75" s="971"/>
      <c r="AH75" s="971"/>
      <c r="AI75" s="971"/>
      <c r="AJ75" s="921"/>
      <c r="AK75" s="972"/>
      <c r="AL75" s="971"/>
      <c r="AM75" s="971"/>
      <c r="AN75" s="971"/>
      <c r="AO75" s="921"/>
      <c r="AP75" s="972"/>
      <c r="AQ75" s="971"/>
      <c r="AR75" s="971"/>
      <c r="AS75" s="971"/>
      <c r="AT75" s="921"/>
      <c r="AU75" s="972"/>
      <c r="AV75" s="971"/>
      <c r="AW75" s="971"/>
      <c r="AX75" s="971"/>
      <c r="AY75" s="921"/>
      <c r="AZ75" s="968"/>
      <c r="BA75" s="968"/>
      <c r="BB75" s="968"/>
      <c r="BC75" s="968"/>
      <c r="BD75" s="969"/>
      <c r="BE75" s="266"/>
      <c r="BF75" s="266"/>
      <c r="BG75" s="266"/>
      <c r="BH75" s="266"/>
      <c r="BI75" s="266"/>
      <c r="BJ75" s="266"/>
      <c r="BK75" s="266"/>
      <c r="BL75" s="266"/>
      <c r="BM75" s="266"/>
      <c r="BN75" s="266"/>
      <c r="BO75" s="266"/>
      <c r="BP75" s="266"/>
      <c r="BQ75" s="263">
        <v>69</v>
      </c>
      <c r="BR75" s="268"/>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7"/>
    </row>
    <row r="76" spans="1:131" s="248" customFormat="1" ht="26.25" customHeight="1" x14ac:dyDescent="0.15">
      <c r="A76" s="262">
        <v>9</v>
      </c>
      <c r="B76" s="964"/>
      <c r="C76" s="965"/>
      <c r="D76" s="965"/>
      <c r="E76" s="965"/>
      <c r="F76" s="965"/>
      <c r="G76" s="965"/>
      <c r="H76" s="965"/>
      <c r="I76" s="965"/>
      <c r="J76" s="965"/>
      <c r="K76" s="965"/>
      <c r="L76" s="965"/>
      <c r="M76" s="965"/>
      <c r="N76" s="965"/>
      <c r="O76" s="965"/>
      <c r="P76" s="966"/>
      <c r="Q76" s="970"/>
      <c r="R76" s="971"/>
      <c r="S76" s="971"/>
      <c r="T76" s="971"/>
      <c r="U76" s="921"/>
      <c r="V76" s="972"/>
      <c r="W76" s="971"/>
      <c r="X76" s="971"/>
      <c r="Y76" s="971"/>
      <c r="Z76" s="921"/>
      <c r="AA76" s="972"/>
      <c r="AB76" s="971"/>
      <c r="AC76" s="971"/>
      <c r="AD76" s="971"/>
      <c r="AE76" s="921"/>
      <c r="AF76" s="972"/>
      <c r="AG76" s="971"/>
      <c r="AH76" s="971"/>
      <c r="AI76" s="971"/>
      <c r="AJ76" s="921"/>
      <c r="AK76" s="972"/>
      <c r="AL76" s="971"/>
      <c r="AM76" s="971"/>
      <c r="AN76" s="971"/>
      <c r="AO76" s="921"/>
      <c r="AP76" s="972"/>
      <c r="AQ76" s="971"/>
      <c r="AR76" s="971"/>
      <c r="AS76" s="971"/>
      <c r="AT76" s="921"/>
      <c r="AU76" s="972"/>
      <c r="AV76" s="971"/>
      <c r="AW76" s="971"/>
      <c r="AX76" s="971"/>
      <c r="AY76" s="921"/>
      <c r="AZ76" s="968"/>
      <c r="BA76" s="968"/>
      <c r="BB76" s="968"/>
      <c r="BC76" s="968"/>
      <c r="BD76" s="969"/>
      <c r="BE76" s="266"/>
      <c r="BF76" s="266"/>
      <c r="BG76" s="266"/>
      <c r="BH76" s="266"/>
      <c r="BI76" s="266"/>
      <c r="BJ76" s="266"/>
      <c r="BK76" s="266"/>
      <c r="BL76" s="266"/>
      <c r="BM76" s="266"/>
      <c r="BN76" s="266"/>
      <c r="BO76" s="266"/>
      <c r="BP76" s="266"/>
      <c r="BQ76" s="263">
        <v>70</v>
      </c>
      <c r="BR76" s="268"/>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7"/>
    </row>
    <row r="77" spans="1:131" s="248" customFormat="1" ht="26.25" customHeight="1" x14ac:dyDescent="0.15">
      <c r="A77" s="262">
        <v>10</v>
      </c>
      <c r="B77" s="964"/>
      <c r="C77" s="965"/>
      <c r="D77" s="965"/>
      <c r="E77" s="965"/>
      <c r="F77" s="965"/>
      <c r="G77" s="965"/>
      <c r="H77" s="965"/>
      <c r="I77" s="965"/>
      <c r="J77" s="965"/>
      <c r="K77" s="965"/>
      <c r="L77" s="965"/>
      <c r="M77" s="965"/>
      <c r="N77" s="965"/>
      <c r="O77" s="965"/>
      <c r="P77" s="966"/>
      <c r="Q77" s="970"/>
      <c r="R77" s="971"/>
      <c r="S77" s="971"/>
      <c r="T77" s="971"/>
      <c r="U77" s="921"/>
      <c r="V77" s="972"/>
      <c r="W77" s="971"/>
      <c r="X77" s="971"/>
      <c r="Y77" s="971"/>
      <c r="Z77" s="921"/>
      <c r="AA77" s="972"/>
      <c r="AB77" s="971"/>
      <c r="AC77" s="971"/>
      <c r="AD77" s="971"/>
      <c r="AE77" s="921"/>
      <c r="AF77" s="972"/>
      <c r="AG77" s="971"/>
      <c r="AH77" s="971"/>
      <c r="AI77" s="971"/>
      <c r="AJ77" s="921"/>
      <c r="AK77" s="972"/>
      <c r="AL77" s="971"/>
      <c r="AM77" s="971"/>
      <c r="AN77" s="971"/>
      <c r="AO77" s="921"/>
      <c r="AP77" s="972"/>
      <c r="AQ77" s="971"/>
      <c r="AR77" s="971"/>
      <c r="AS77" s="971"/>
      <c r="AT77" s="921"/>
      <c r="AU77" s="972"/>
      <c r="AV77" s="971"/>
      <c r="AW77" s="971"/>
      <c r="AX77" s="971"/>
      <c r="AY77" s="921"/>
      <c r="AZ77" s="968"/>
      <c r="BA77" s="968"/>
      <c r="BB77" s="968"/>
      <c r="BC77" s="968"/>
      <c r="BD77" s="969"/>
      <c r="BE77" s="266"/>
      <c r="BF77" s="266"/>
      <c r="BG77" s="266"/>
      <c r="BH77" s="266"/>
      <c r="BI77" s="266"/>
      <c r="BJ77" s="266"/>
      <c r="BK77" s="266"/>
      <c r="BL77" s="266"/>
      <c r="BM77" s="266"/>
      <c r="BN77" s="266"/>
      <c r="BO77" s="266"/>
      <c r="BP77" s="266"/>
      <c r="BQ77" s="263">
        <v>71</v>
      </c>
      <c r="BR77" s="268"/>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7"/>
    </row>
    <row r="78" spans="1:131" s="248" customFormat="1" ht="26.25" customHeight="1" x14ac:dyDescent="0.15">
      <c r="A78" s="262">
        <v>11</v>
      </c>
      <c r="B78" s="964"/>
      <c r="C78" s="965"/>
      <c r="D78" s="965"/>
      <c r="E78" s="965"/>
      <c r="F78" s="965"/>
      <c r="G78" s="965"/>
      <c r="H78" s="965"/>
      <c r="I78" s="965"/>
      <c r="J78" s="965"/>
      <c r="K78" s="965"/>
      <c r="L78" s="965"/>
      <c r="M78" s="965"/>
      <c r="N78" s="965"/>
      <c r="O78" s="965"/>
      <c r="P78" s="966"/>
      <c r="Q78" s="967"/>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68"/>
      <c r="BA78" s="968"/>
      <c r="BB78" s="968"/>
      <c r="BC78" s="968"/>
      <c r="BD78" s="969"/>
      <c r="BE78" s="266"/>
      <c r="BF78" s="266"/>
      <c r="BG78" s="266"/>
      <c r="BH78" s="266"/>
      <c r="BI78" s="266"/>
      <c r="BJ78" s="269"/>
      <c r="BK78" s="269"/>
      <c r="BL78" s="269"/>
      <c r="BM78" s="269"/>
      <c r="BN78" s="269"/>
      <c r="BO78" s="266"/>
      <c r="BP78" s="266"/>
      <c r="BQ78" s="263">
        <v>72</v>
      </c>
      <c r="BR78" s="268"/>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7"/>
    </row>
    <row r="79" spans="1:131" s="248" customFormat="1" ht="26.25" customHeight="1" x14ac:dyDescent="0.15">
      <c r="A79" s="262">
        <v>12</v>
      </c>
      <c r="B79" s="964"/>
      <c r="C79" s="965"/>
      <c r="D79" s="965"/>
      <c r="E79" s="965"/>
      <c r="F79" s="965"/>
      <c r="G79" s="965"/>
      <c r="H79" s="965"/>
      <c r="I79" s="965"/>
      <c r="J79" s="965"/>
      <c r="K79" s="965"/>
      <c r="L79" s="965"/>
      <c r="M79" s="965"/>
      <c r="N79" s="965"/>
      <c r="O79" s="965"/>
      <c r="P79" s="966"/>
      <c r="Q79" s="967"/>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68"/>
      <c r="BA79" s="968"/>
      <c r="BB79" s="968"/>
      <c r="BC79" s="968"/>
      <c r="BD79" s="969"/>
      <c r="BE79" s="266"/>
      <c r="BF79" s="266"/>
      <c r="BG79" s="266"/>
      <c r="BH79" s="266"/>
      <c r="BI79" s="266"/>
      <c r="BJ79" s="269"/>
      <c r="BK79" s="269"/>
      <c r="BL79" s="269"/>
      <c r="BM79" s="269"/>
      <c r="BN79" s="269"/>
      <c r="BO79" s="266"/>
      <c r="BP79" s="266"/>
      <c r="BQ79" s="263">
        <v>73</v>
      </c>
      <c r="BR79" s="268"/>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7"/>
    </row>
    <row r="80" spans="1:131" s="248" customFormat="1" ht="26.25" customHeight="1" x14ac:dyDescent="0.15">
      <c r="A80" s="262">
        <v>13</v>
      </c>
      <c r="B80" s="964"/>
      <c r="C80" s="965"/>
      <c r="D80" s="965"/>
      <c r="E80" s="965"/>
      <c r="F80" s="965"/>
      <c r="G80" s="965"/>
      <c r="H80" s="965"/>
      <c r="I80" s="965"/>
      <c r="J80" s="965"/>
      <c r="K80" s="965"/>
      <c r="L80" s="965"/>
      <c r="M80" s="965"/>
      <c r="N80" s="965"/>
      <c r="O80" s="965"/>
      <c r="P80" s="966"/>
      <c r="Q80" s="967"/>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68"/>
      <c r="BA80" s="968"/>
      <c r="BB80" s="968"/>
      <c r="BC80" s="968"/>
      <c r="BD80" s="969"/>
      <c r="BE80" s="266"/>
      <c r="BF80" s="266"/>
      <c r="BG80" s="266"/>
      <c r="BH80" s="266"/>
      <c r="BI80" s="266"/>
      <c r="BJ80" s="266"/>
      <c r="BK80" s="266"/>
      <c r="BL80" s="266"/>
      <c r="BM80" s="266"/>
      <c r="BN80" s="266"/>
      <c r="BO80" s="266"/>
      <c r="BP80" s="266"/>
      <c r="BQ80" s="263">
        <v>74</v>
      </c>
      <c r="BR80" s="268"/>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7"/>
    </row>
    <row r="81" spans="1:131" s="248" customFormat="1" ht="26.25" customHeight="1" x14ac:dyDescent="0.15">
      <c r="A81" s="262">
        <v>14</v>
      </c>
      <c r="B81" s="964"/>
      <c r="C81" s="965"/>
      <c r="D81" s="965"/>
      <c r="E81" s="965"/>
      <c r="F81" s="965"/>
      <c r="G81" s="965"/>
      <c r="H81" s="965"/>
      <c r="I81" s="965"/>
      <c r="J81" s="965"/>
      <c r="K81" s="965"/>
      <c r="L81" s="965"/>
      <c r="M81" s="965"/>
      <c r="N81" s="965"/>
      <c r="O81" s="965"/>
      <c r="P81" s="966"/>
      <c r="Q81" s="967"/>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68"/>
      <c r="BA81" s="968"/>
      <c r="BB81" s="968"/>
      <c r="BC81" s="968"/>
      <c r="BD81" s="969"/>
      <c r="BE81" s="266"/>
      <c r="BF81" s="266"/>
      <c r="BG81" s="266"/>
      <c r="BH81" s="266"/>
      <c r="BI81" s="266"/>
      <c r="BJ81" s="266"/>
      <c r="BK81" s="266"/>
      <c r="BL81" s="266"/>
      <c r="BM81" s="266"/>
      <c r="BN81" s="266"/>
      <c r="BO81" s="266"/>
      <c r="BP81" s="266"/>
      <c r="BQ81" s="263">
        <v>75</v>
      </c>
      <c r="BR81" s="268"/>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7"/>
    </row>
    <row r="82" spans="1:131" s="248" customFormat="1" ht="26.25" customHeight="1" x14ac:dyDescent="0.15">
      <c r="A82" s="262">
        <v>15</v>
      </c>
      <c r="B82" s="964"/>
      <c r="C82" s="965"/>
      <c r="D82" s="965"/>
      <c r="E82" s="965"/>
      <c r="F82" s="965"/>
      <c r="G82" s="965"/>
      <c r="H82" s="965"/>
      <c r="I82" s="965"/>
      <c r="J82" s="965"/>
      <c r="K82" s="965"/>
      <c r="L82" s="965"/>
      <c r="M82" s="965"/>
      <c r="N82" s="965"/>
      <c r="O82" s="965"/>
      <c r="P82" s="966"/>
      <c r="Q82" s="967"/>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68"/>
      <c r="BA82" s="968"/>
      <c r="BB82" s="968"/>
      <c r="BC82" s="968"/>
      <c r="BD82" s="969"/>
      <c r="BE82" s="266"/>
      <c r="BF82" s="266"/>
      <c r="BG82" s="266"/>
      <c r="BH82" s="266"/>
      <c r="BI82" s="266"/>
      <c r="BJ82" s="266"/>
      <c r="BK82" s="266"/>
      <c r="BL82" s="266"/>
      <c r="BM82" s="266"/>
      <c r="BN82" s="266"/>
      <c r="BO82" s="266"/>
      <c r="BP82" s="266"/>
      <c r="BQ82" s="263">
        <v>76</v>
      </c>
      <c r="BR82" s="268"/>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7"/>
    </row>
    <row r="83" spans="1:131" s="248" customFormat="1" ht="26.25" customHeight="1" x14ac:dyDescent="0.15">
      <c r="A83" s="262">
        <v>16</v>
      </c>
      <c r="B83" s="964"/>
      <c r="C83" s="965"/>
      <c r="D83" s="965"/>
      <c r="E83" s="965"/>
      <c r="F83" s="965"/>
      <c r="G83" s="965"/>
      <c r="H83" s="965"/>
      <c r="I83" s="965"/>
      <c r="J83" s="965"/>
      <c r="K83" s="965"/>
      <c r="L83" s="965"/>
      <c r="M83" s="965"/>
      <c r="N83" s="965"/>
      <c r="O83" s="965"/>
      <c r="P83" s="966"/>
      <c r="Q83" s="967"/>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68"/>
      <c r="BA83" s="968"/>
      <c r="BB83" s="968"/>
      <c r="BC83" s="968"/>
      <c r="BD83" s="969"/>
      <c r="BE83" s="266"/>
      <c r="BF83" s="266"/>
      <c r="BG83" s="266"/>
      <c r="BH83" s="266"/>
      <c r="BI83" s="266"/>
      <c r="BJ83" s="266"/>
      <c r="BK83" s="266"/>
      <c r="BL83" s="266"/>
      <c r="BM83" s="266"/>
      <c r="BN83" s="266"/>
      <c r="BO83" s="266"/>
      <c r="BP83" s="266"/>
      <c r="BQ83" s="263">
        <v>77</v>
      </c>
      <c r="BR83" s="268"/>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7"/>
    </row>
    <row r="84" spans="1:131" s="248" customFormat="1" ht="26.25" customHeight="1" x14ac:dyDescent="0.15">
      <c r="A84" s="262">
        <v>17</v>
      </c>
      <c r="B84" s="964"/>
      <c r="C84" s="965"/>
      <c r="D84" s="965"/>
      <c r="E84" s="965"/>
      <c r="F84" s="965"/>
      <c r="G84" s="965"/>
      <c r="H84" s="965"/>
      <c r="I84" s="965"/>
      <c r="J84" s="965"/>
      <c r="K84" s="965"/>
      <c r="L84" s="965"/>
      <c r="M84" s="965"/>
      <c r="N84" s="965"/>
      <c r="O84" s="965"/>
      <c r="P84" s="966"/>
      <c r="Q84" s="967"/>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68"/>
      <c r="BA84" s="968"/>
      <c r="BB84" s="968"/>
      <c r="BC84" s="968"/>
      <c r="BD84" s="969"/>
      <c r="BE84" s="266"/>
      <c r="BF84" s="266"/>
      <c r="BG84" s="266"/>
      <c r="BH84" s="266"/>
      <c r="BI84" s="266"/>
      <c r="BJ84" s="266"/>
      <c r="BK84" s="266"/>
      <c r="BL84" s="266"/>
      <c r="BM84" s="266"/>
      <c r="BN84" s="266"/>
      <c r="BO84" s="266"/>
      <c r="BP84" s="266"/>
      <c r="BQ84" s="263">
        <v>78</v>
      </c>
      <c r="BR84" s="268"/>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7"/>
    </row>
    <row r="85" spans="1:131" s="248" customFormat="1" ht="26.25" customHeight="1" x14ac:dyDescent="0.15">
      <c r="A85" s="262">
        <v>18</v>
      </c>
      <c r="B85" s="964"/>
      <c r="C85" s="965"/>
      <c r="D85" s="965"/>
      <c r="E85" s="965"/>
      <c r="F85" s="965"/>
      <c r="G85" s="965"/>
      <c r="H85" s="965"/>
      <c r="I85" s="965"/>
      <c r="J85" s="965"/>
      <c r="K85" s="965"/>
      <c r="L85" s="965"/>
      <c r="M85" s="965"/>
      <c r="N85" s="965"/>
      <c r="O85" s="965"/>
      <c r="P85" s="966"/>
      <c r="Q85" s="967"/>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68"/>
      <c r="BA85" s="968"/>
      <c r="BB85" s="968"/>
      <c r="BC85" s="968"/>
      <c r="BD85" s="969"/>
      <c r="BE85" s="266"/>
      <c r="BF85" s="266"/>
      <c r="BG85" s="266"/>
      <c r="BH85" s="266"/>
      <c r="BI85" s="266"/>
      <c r="BJ85" s="266"/>
      <c r="BK85" s="266"/>
      <c r="BL85" s="266"/>
      <c r="BM85" s="266"/>
      <c r="BN85" s="266"/>
      <c r="BO85" s="266"/>
      <c r="BP85" s="266"/>
      <c r="BQ85" s="263">
        <v>79</v>
      </c>
      <c r="BR85" s="268"/>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7"/>
    </row>
    <row r="86" spans="1:131" s="248" customFormat="1" ht="26.25" customHeight="1" x14ac:dyDescent="0.15">
      <c r="A86" s="262">
        <v>19</v>
      </c>
      <c r="B86" s="964"/>
      <c r="C86" s="965"/>
      <c r="D86" s="965"/>
      <c r="E86" s="965"/>
      <c r="F86" s="965"/>
      <c r="G86" s="965"/>
      <c r="H86" s="965"/>
      <c r="I86" s="965"/>
      <c r="J86" s="965"/>
      <c r="K86" s="965"/>
      <c r="L86" s="965"/>
      <c r="M86" s="965"/>
      <c r="N86" s="965"/>
      <c r="O86" s="965"/>
      <c r="P86" s="966"/>
      <c r="Q86" s="967"/>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68"/>
      <c r="BA86" s="968"/>
      <c r="BB86" s="968"/>
      <c r="BC86" s="968"/>
      <c r="BD86" s="969"/>
      <c r="BE86" s="266"/>
      <c r="BF86" s="266"/>
      <c r="BG86" s="266"/>
      <c r="BH86" s="266"/>
      <c r="BI86" s="266"/>
      <c r="BJ86" s="266"/>
      <c r="BK86" s="266"/>
      <c r="BL86" s="266"/>
      <c r="BM86" s="266"/>
      <c r="BN86" s="266"/>
      <c r="BO86" s="266"/>
      <c r="BP86" s="266"/>
      <c r="BQ86" s="263">
        <v>80</v>
      </c>
      <c r="BR86" s="268"/>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7"/>
    </row>
    <row r="87" spans="1:131" s="248" customFormat="1" ht="26.25" customHeight="1" x14ac:dyDescent="0.15">
      <c r="A87" s="27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6"/>
      <c r="BF87" s="266"/>
      <c r="BG87" s="266"/>
      <c r="BH87" s="266"/>
      <c r="BI87" s="266"/>
      <c r="BJ87" s="266"/>
      <c r="BK87" s="266"/>
      <c r="BL87" s="266"/>
      <c r="BM87" s="266"/>
      <c r="BN87" s="266"/>
      <c r="BO87" s="266"/>
      <c r="BP87" s="266"/>
      <c r="BQ87" s="263">
        <v>81</v>
      </c>
      <c r="BR87" s="268"/>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7"/>
    </row>
    <row r="88" spans="1:131" s="248" customFormat="1" ht="26.25" customHeight="1" thickBot="1" x14ac:dyDescent="0.2">
      <c r="A88" s="265" t="s">
        <v>389</v>
      </c>
      <c r="B88" s="881" t="s">
        <v>418</v>
      </c>
      <c r="C88" s="882"/>
      <c r="D88" s="882"/>
      <c r="E88" s="882"/>
      <c r="F88" s="882"/>
      <c r="G88" s="882"/>
      <c r="H88" s="882"/>
      <c r="I88" s="882"/>
      <c r="J88" s="882"/>
      <c r="K88" s="882"/>
      <c r="L88" s="882"/>
      <c r="M88" s="882"/>
      <c r="N88" s="882"/>
      <c r="O88" s="882"/>
      <c r="P88" s="883"/>
      <c r="Q88" s="929"/>
      <c r="R88" s="930"/>
      <c r="S88" s="930"/>
      <c r="T88" s="930"/>
      <c r="U88" s="930"/>
      <c r="V88" s="930"/>
      <c r="W88" s="930"/>
      <c r="X88" s="930"/>
      <c r="Y88" s="930"/>
      <c r="Z88" s="930"/>
      <c r="AA88" s="930"/>
      <c r="AB88" s="930"/>
      <c r="AC88" s="930"/>
      <c r="AD88" s="930"/>
      <c r="AE88" s="930"/>
      <c r="AF88" s="933"/>
      <c r="AG88" s="933"/>
      <c r="AH88" s="933"/>
      <c r="AI88" s="933"/>
      <c r="AJ88" s="933"/>
      <c r="AK88" s="930"/>
      <c r="AL88" s="930"/>
      <c r="AM88" s="930"/>
      <c r="AN88" s="930"/>
      <c r="AO88" s="930"/>
      <c r="AP88" s="933"/>
      <c r="AQ88" s="933"/>
      <c r="AR88" s="933"/>
      <c r="AS88" s="933"/>
      <c r="AT88" s="933"/>
      <c r="AU88" s="933"/>
      <c r="AV88" s="933"/>
      <c r="AW88" s="933"/>
      <c r="AX88" s="933"/>
      <c r="AY88" s="933"/>
      <c r="AZ88" s="938"/>
      <c r="BA88" s="938"/>
      <c r="BB88" s="938"/>
      <c r="BC88" s="938"/>
      <c r="BD88" s="939"/>
      <c r="BE88" s="266"/>
      <c r="BF88" s="266"/>
      <c r="BG88" s="266"/>
      <c r="BH88" s="266"/>
      <c r="BI88" s="266"/>
      <c r="BJ88" s="266"/>
      <c r="BK88" s="266"/>
      <c r="BL88" s="266"/>
      <c r="BM88" s="266"/>
      <c r="BN88" s="266"/>
      <c r="BO88" s="266"/>
      <c r="BP88" s="266"/>
      <c r="BQ88" s="263">
        <v>82</v>
      </c>
      <c r="BR88" s="268"/>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81" t="s">
        <v>419</v>
      </c>
      <c r="BS102" s="882"/>
      <c r="BT102" s="882"/>
      <c r="BU102" s="882"/>
      <c r="BV102" s="882"/>
      <c r="BW102" s="882"/>
      <c r="BX102" s="882"/>
      <c r="BY102" s="882"/>
      <c r="BZ102" s="882"/>
      <c r="CA102" s="882"/>
      <c r="CB102" s="882"/>
      <c r="CC102" s="882"/>
      <c r="CD102" s="882"/>
      <c r="CE102" s="882"/>
      <c r="CF102" s="882"/>
      <c r="CG102" s="883"/>
      <c r="CH102" s="980"/>
      <c r="CI102" s="981"/>
      <c r="CJ102" s="981"/>
      <c r="CK102" s="981"/>
      <c r="CL102" s="982"/>
      <c r="CM102" s="980"/>
      <c r="CN102" s="981"/>
      <c r="CO102" s="981"/>
      <c r="CP102" s="981"/>
      <c r="CQ102" s="982"/>
      <c r="CR102" s="983"/>
      <c r="CS102" s="941"/>
      <c r="CT102" s="941"/>
      <c r="CU102" s="941"/>
      <c r="CV102" s="984"/>
      <c r="CW102" s="983"/>
      <c r="CX102" s="941"/>
      <c r="CY102" s="941"/>
      <c r="CZ102" s="941"/>
      <c r="DA102" s="984"/>
      <c r="DB102" s="983"/>
      <c r="DC102" s="941"/>
      <c r="DD102" s="941"/>
      <c r="DE102" s="941"/>
      <c r="DF102" s="984"/>
      <c r="DG102" s="983"/>
      <c r="DH102" s="941"/>
      <c r="DI102" s="941"/>
      <c r="DJ102" s="941"/>
      <c r="DK102" s="984"/>
      <c r="DL102" s="983"/>
      <c r="DM102" s="941"/>
      <c r="DN102" s="941"/>
      <c r="DO102" s="941"/>
      <c r="DP102" s="984"/>
      <c r="DQ102" s="983"/>
      <c r="DR102" s="941"/>
      <c r="DS102" s="941"/>
      <c r="DT102" s="941"/>
      <c r="DU102" s="984"/>
      <c r="DV102" s="1007"/>
      <c r="DW102" s="1008"/>
      <c r="DX102" s="1008"/>
      <c r="DY102" s="1008"/>
      <c r="DZ102" s="100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0" t="s">
        <v>420</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1" t="s">
        <v>421</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2" t="s">
        <v>424</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425</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7" customFormat="1" ht="26.25" customHeight="1" x14ac:dyDescent="0.15">
      <c r="A109" s="1005" t="s">
        <v>426</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427</v>
      </c>
      <c r="AB109" s="986"/>
      <c r="AC109" s="986"/>
      <c r="AD109" s="986"/>
      <c r="AE109" s="987"/>
      <c r="AF109" s="985" t="s">
        <v>307</v>
      </c>
      <c r="AG109" s="986"/>
      <c r="AH109" s="986"/>
      <c r="AI109" s="986"/>
      <c r="AJ109" s="987"/>
      <c r="AK109" s="985" t="s">
        <v>306</v>
      </c>
      <c r="AL109" s="986"/>
      <c r="AM109" s="986"/>
      <c r="AN109" s="986"/>
      <c r="AO109" s="987"/>
      <c r="AP109" s="985" t="s">
        <v>428</v>
      </c>
      <c r="AQ109" s="986"/>
      <c r="AR109" s="986"/>
      <c r="AS109" s="986"/>
      <c r="AT109" s="988"/>
      <c r="AU109" s="1005" t="s">
        <v>426</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427</v>
      </c>
      <c r="BR109" s="986"/>
      <c r="BS109" s="986"/>
      <c r="BT109" s="986"/>
      <c r="BU109" s="987"/>
      <c r="BV109" s="985" t="s">
        <v>307</v>
      </c>
      <c r="BW109" s="986"/>
      <c r="BX109" s="986"/>
      <c r="BY109" s="986"/>
      <c r="BZ109" s="987"/>
      <c r="CA109" s="985" t="s">
        <v>306</v>
      </c>
      <c r="CB109" s="986"/>
      <c r="CC109" s="986"/>
      <c r="CD109" s="986"/>
      <c r="CE109" s="987"/>
      <c r="CF109" s="1006" t="s">
        <v>428</v>
      </c>
      <c r="CG109" s="1006"/>
      <c r="CH109" s="1006"/>
      <c r="CI109" s="1006"/>
      <c r="CJ109" s="1006"/>
      <c r="CK109" s="985" t="s">
        <v>429</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427</v>
      </c>
      <c r="DH109" s="986"/>
      <c r="DI109" s="986"/>
      <c r="DJ109" s="986"/>
      <c r="DK109" s="987"/>
      <c r="DL109" s="985" t="s">
        <v>307</v>
      </c>
      <c r="DM109" s="986"/>
      <c r="DN109" s="986"/>
      <c r="DO109" s="986"/>
      <c r="DP109" s="987"/>
      <c r="DQ109" s="985" t="s">
        <v>306</v>
      </c>
      <c r="DR109" s="986"/>
      <c r="DS109" s="986"/>
      <c r="DT109" s="986"/>
      <c r="DU109" s="987"/>
      <c r="DV109" s="985" t="s">
        <v>428</v>
      </c>
      <c r="DW109" s="986"/>
      <c r="DX109" s="986"/>
      <c r="DY109" s="986"/>
      <c r="DZ109" s="988"/>
    </row>
    <row r="110" spans="1:131" s="247" customFormat="1" ht="26.25" customHeight="1" x14ac:dyDescent="0.15">
      <c r="A110" s="989" t="s">
        <v>430</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313918</v>
      </c>
      <c r="AB110" s="993"/>
      <c r="AC110" s="993"/>
      <c r="AD110" s="993"/>
      <c r="AE110" s="994"/>
      <c r="AF110" s="995">
        <v>309737</v>
      </c>
      <c r="AG110" s="993"/>
      <c r="AH110" s="993"/>
      <c r="AI110" s="993"/>
      <c r="AJ110" s="994"/>
      <c r="AK110" s="995">
        <v>382728</v>
      </c>
      <c r="AL110" s="993"/>
      <c r="AM110" s="993"/>
      <c r="AN110" s="993"/>
      <c r="AO110" s="994"/>
      <c r="AP110" s="996">
        <v>34.799999999999997</v>
      </c>
      <c r="AQ110" s="997"/>
      <c r="AR110" s="997"/>
      <c r="AS110" s="997"/>
      <c r="AT110" s="998"/>
      <c r="AU110" s="999" t="s">
        <v>72</v>
      </c>
      <c r="AV110" s="1000"/>
      <c r="AW110" s="1000"/>
      <c r="AX110" s="1000"/>
      <c r="AY110" s="1000"/>
      <c r="AZ110" s="1041" t="s">
        <v>431</v>
      </c>
      <c r="BA110" s="990"/>
      <c r="BB110" s="990"/>
      <c r="BC110" s="990"/>
      <c r="BD110" s="990"/>
      <c r="BE110" s="990"/>
      <c r="BF110" s="990"/>
      <c r="BG110" s="990"/>
      <c r="BH110" s="990"/>
      <c r="BI110" s="990"/>
      <c r="BJ110" s="990"/>
      <c r="BK110" s="990"/>
      <c r="BL110" s="990"/>
      <c r="BM110" s="990"/>
      <c r="BN110" s="990"/>
      <c r="BO110" s="990"/>
      <c r="BP110" s="991"/>
      <c r="BQ110" s="1027">
        <v>3090262</v>
      </c>
      <c r="BR110" s="1028"/>
      <c r="BS110" s="1028"/>
      <c r="BT110" s="1028"/>
      <c r="BU110" s="1028"/>
      <c r="BV110" s="1028">
        <v>3145889</v>
      </c>
      <c r="BW110" s="1028"/>
      <c r="BX110" s="1028"/>
      <c r="BY110" s="1028"/>
      <c r="BZ110" s="1028"/>
      <c r="CA110" s="1028">
        <v>3045692</v>
      </c>
      <c r="CB110" s="1028"/>
      <c r="CC110" s="1028"/>
      <c r="CD110" s="1028"/>
      <c r="CE110" s="1028"/>
      <c r="CF110" s="1042">
        <v>276.60000000000002</v>
      </c>
      <c r="CG110" s="1043"/>
      <c r="CH110" s="1043"/>
      <c r="CI110" s="1043"/>
      <c r="CJ110" s="1043"/>
      <c r="CK110" s="1044" t="s">
        <v>432</v>
      </c>
      <c r="CL110" s="1045"/>
      <c r="CM110" s="1024" t="s">
        <v>433</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434</v>
      </c>
      <c r="DH110" s="1028"/>
      <c r="DI110" s="1028"/>
      <c r="DJ110" s="1028"/>
      <c r="DK110" s="1028"/>
      <c r="DL110" s="1028" t="s">
        <v>409</v>
      </c>
      <c r="DM110" s="1028"/>
      <c r="DN110" s="1028"/>
      <c r="DO110" s="1028"/>
      <c r="DP110" s="1028"/>
      <c r="DQ110" s="1028" t="s">
        <v>127</v>
      </c>
      <c r="DR110" s="1028"/>
      <c r="DS110" s="1028"/>
      <c r="DT110" s="1028"/>
      <c r="DU110" s="1028"/>
      <c r="DV110" s="1029" t="s">
        <v>435</v>
      </c>
      <c r="DW110" s="1029"/>
      <c r="DX110" s="1029"/>
      <c r="DY110" s="1029"/>
      <c r="DZ110" s="1030"/>
    </row>
    <row r="111" spans="1:131" s="247" customFormat="1" ht="26.25" customHeight="1" x14ac:dyDescent="0.15">
      <c r="A111" s="1031" t="s">
        <v>436</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434</v>
      </c>
      <c r="AB111" s="1035"/>
      <c r="AC111" s="1035"/>
      <c r="AD111" s="1035"/>
      <c r="AE111" s="1036"/>
      <c r="AF111" s="1037" t="s">
        <v>437</v>
      </c>
      <c r="AG111" s="1035"/>
      <c r="AH111" s="1035"/>
      <c r="AI111" s="1035"/>
      <c r="AJ111" s="1036"/>
      <c r="AK111" s="1037" t="s">
        <v>127</v>
      </c>
      <c r="AL111" s="1035"/>
      <c r="AM111" s="1035"/>
      <c r="AN111" s="1035"/>
      <c r="AO111" s="1036"/>
      <c r="AP111" s="1038" t="s">
        <v>438</v>
      </c>
      <c r="AQ111" s="1039"/>
      <c r="AR111" s="1039"/>
      <c r="AS111" s="1039"/>
      <c r="AT111" s="1040"/>
      <c r="AU111" s="1001"/>
      <c r="AV111" s="1002"/>
      <c r="AW111" s="1002"/>
      <c r="AX111" s="1002"/>
      <c r="AY111" s="1002"/>
      <c r="AZ111" s="1050" t="s">
        <v>439</v>
      </c>
      <c r="BA111" s="1051"/>
      <c r="BB111" s="1051"/>
      <c r="BC111" s="1051"/>
      <c r="BD111" s="1051"/>
      <c r="BE111" s="1051"/>
      <c r="BF111" s="1051"/>
      <c r="BG111" s="1051"/>
      <c r="BH111" s="1051"/>
      <c r="BI111" s="1051"/>
      <c r="BJ111" s="1051"/>
      <c r="BK111" s="1051"/>
      <c r="BL111" s="1051"/>
      <c r="BM111" s="1051"/>
      <c r="BN111" s="1051"/>
      <c r="BO111" s="1051"/>
      <c r="BP111" s="1052"/>
      <c r="BQ111" s="1020" t="s">
        <v>434</v>
      </c>
      <c r="BR111" s="1021"/>
      <c r="BS111" s="1021"/>
      <c r="BT111" s="1021"/>
      <c r="BU111" s="1021"/>
      <c r="BV111" s="1021" t="s">
        <v>434</v>
      </c>
      <c r="BW111" s="1021"/>
      <c r="BX111" s="1021"/>
      <c r="BY111" s="1021"/>
      <c r="BZ111" s="1021"/>
      <c r="CA111" s="1021" t="s">
        <v>434</v>
      </c>
      <c r="CB111" s="1021"/>
      <c r="CC111" s="1021"/>
      <c r="CD111" s="1021"/>
      <c r="CE111" s="1021"/>
      <c r="CF111" s="1015" t="s">
        <v>127</v>
      </c>
      <c r="CG111" s="1016"/>
      <c r="CH111" s="1016"/>
      <c r="CI111" s="1016"/>
      <c r="CJ111" s="1016"/>
      <c r="CK111" s="1046"/>
      <c r="CL111" s="1047"/>
      <c r="CM111" s="1017" t="s">
        <v>440</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441</v>
      </c>
      <c r="DH111" s="1021"/>
      <c r="DI111" s="1021"/>
      <c r="DJ111" s="1021"/>
      <c r="DK111" s="1021"/>
      <c r="DL111" s="1021" t="s">
        <v>441</v>
      </c>
      <c r="DM111" s="1021"/>
      <c r="DN111" s="1021"/>
      <c r="DO111" s="1021"/>
      <c r="DP111" s="1021"/>
      <c r="DQ111" s="1021" t="s">
        <v>434</v>
      </c>
      <c r="DR111" s="1021"/>
      <c r="DS111" s="1021"/>
      <c r="DT111" s="1021"/>
      <c r="DU111" s="1021"/>
      <c r="DV111" s="1022" t="s">
        <v>441</v>
      </c>
      <c r="DW111" s="1022"/>
      <c r="DX111" s="1022"/>
      <c r="DY111" s="1022"/>
      <c r="DZ111" s="1023"/>
    </row>
    <row r="112" spans="1:131" s="247" customFormat="1" ht="26.25" customHeight="1" x14ac:dyDescent="0.15">
      <c r="A112" s="1053" t="s">
        <v>442</v>
      </c>
      <c r="B112" s="1054"/>
      <c r="C112" s="1051" t="s">
        <v>443</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434</v>
      </c>
      <c r="AB112" s="1060"/>
      <c r="AC112" s="1060"/>
      <c r="AD112" s="1060"/>
      <c r="AE112" s="1061"/>
      <c r="AF112" s="1062" t="s">
        <v>434</v>
      </c>
      <c r="AG112" s="1060"/>
      <c r="AH112" s="1060"/>
      <c r="AI112" s="1060"/>
      <c r="AJ112" s="1061"/>
      <c r="AK112" s="1062" t="s">
        <v>434</v>
      </c>
      <c r="AL112" s="1060"/>
      <c r="AM112" s="1060"/>
      <c r="AN112" s="1060"/>
      <c r="AO112" s="1061"/>
      <c r="AP112" s="1063" t="s">
        <v>444</v>
      </c>
      <c r="AQ112" s="1064"/>
      <c r="AR112" s="1064"/>
      <c r="AS112" s="1064"/>
      <c r="AT112" s="1065"/>
      <c r="AU112" s="1001"/>
      <c r="AV112" s="1002"/>
      <c r="AW112" s="1002"/>
      <c r="AX112" s="1002"/>
      <c r="AY112" s="1002"/>
      <c r="AZ112" s="1050" t="s">
        <v>445</v>
      </c>
      <c r="BA112" s="1051"/>
      <c r="BB112" s="1051"/>
      <c r="BC112" s="1051"/>
      <c r="BD112" s="1051"/>
      <c r="BE112" s="1051"/>
      <c r="BF112" s="1051"/>
      <c r="BG112" s="1051"/>
      <c r="BH112" s="1051"/>
      <c r="BI112" s="1051"/>
      <c r="BJ112" s="1051"/>
      <c r="BK112" s="1051"/>
      <c r="BL112" s="1051"/>
      <c r="BM112" s="1051"/>
      <c r="BN112" s="1051"/>
      <c r="BO112" s="1051"/>
      <c r="BP112" s="1052"/>
      <c r="BQ112" s="1020">
        <v>295476</v>
      </c>
      <c r="BR112" s="1021"/>
      <c r="BS112" s="1021"/>
      <c r="BT112" s="1021"/>
      <c r="BU112" s="1021"/>
      <c r="BV112" s="1021">
        <v>256442</v>
      </c>
      <c r="BW112" s="1021"/>
      <c r="BX112" s="1021"/>
      <c r="BY112" s="1021"/>
      <c r="BZ112" s="1021"/>
      <c r="CA112" s="1021">
        <v>281980</v>
      </c>
      <c r="CB112" s="1021"/>
      <c r="CC112" s="1021"/>
      <c r="CD112" s="1021"/>
      <c r="CE112" s="1021"/>
      <c r="CF112" s="1015">
        <v>25.6</v>
      </c>
      <c r="CG112" s="1016"/>
      <c r="CH112" s="1016"/>
      <c r="CI112" s="1016"/>
      <c r="CJ112" s="1016"/>
      <c r="CK112" s="1046"/>
      <c r="CL112" s="1047"/>
      <c r="CM112" s="1017" t="s">
        <v>446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127</v>
      </c>
      <c r="DH112" s="1021"/>
      <c r="DI112" s="1021"/>
      <c r="DJ112" s="1021"/>
      <c r="DK112" s="1021"/>
      <c r="DL112" s="1021" t="s">
        <v>441</v>
      </c>
      <c r="DM112" s="1021"/>
      <c r="DN112" s="1021"/>
      <c r="DO112" s="1021"/>
      <c r="DP112" s="1021"/>
      <c r="DQ112" s="1021" t="s">
        <v>409</v>
      </c>
      <c r="DR112" s="1021"/>
      <c r="DS112" s="1021"/>
      <c r="DT112" s="1021"/>
      <c r="DU112" s="1021"/>
      <c r="DV112" s="1022" t="s">
        <v>127</v>
      </c>
      <c r="DW112" s="1022"/>
      <c r="DX112" s="1022"/>
      <c r="DY112" s="1022"/>
      <c r="DZ112" s="1023"/>
    </row>
    <row r="113" spans="1:130" s="247" customFormat="1" ht="26.25" customHeight="1" x14ac:dyDescent="0.15">
      <c r="A113" s="1055"/>
      <c r="B113" s="1056"/>
      <c r="C113" s="1051" t="s">
        <v>447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33294</v>
      </c>
      <c r="AB113" s="1035"/>
      <c r="AC113" s="1035"/>
      <c r="AD113" s="1035"/>
      <c r="AE113" s="1036"/>
      <c r="AF113" s="1037">
        <v>32552</v>
      </c>
      <c r="AG113" s="1035"/>
      <c r="AH113" s="1035"/>
      <c r="AI113" s="1035"/>
      <c r="AJ113" s="1036"/>
      <c r="AK113" s="1037">
        <v>35606</v>
      </c>
      <c r="AL113" s="1035"/>
      <c r="AM113" s="1035"/>
      <c r="AN113" s="1035"/>
      <c r="AO113" s="1036"/>
      <c r="AP113" s="1038">
        <v>3.2</v>
      </c>
      <c r="AQ113" s="1039"/>
      <c r="AR113" s="1039"/>
      <c r="AS113" s="1039"/>
      <c r="AT113" s="1040"/>
      <c r="AU113" s="1001"/>
      <c r="AV113" s="1002"/>
      <c r="AW113" s="1002"/>
      <c r="AX113" s="1002"/>
      <c r="AY113" s="1002"/>
      <c r="AZ113" s="1050" t="s">
        <v>448</v>
      </c>
      <c r="BA113" s="1051"/>
      <c r="BB113" s="1051"/>
      <c r="BC113" s="1051"/>
      <c r="BD113" s="1051"/>
      <c r="BE113" s="1051"/>
      <c r="BF113" s="1051"/>
      <c r="BG113" s="1051"/>
      <c r="BH113" s="1051"/>
      <c r="BI113" s="1051"/>
      <c r="BJ113" s="1051"/>
      <c r="BK113" s="1051"/>
      <c r="BL113" s="1051"/>
      <c r="BM113" s="1051"/>
      <c r="BN113" s="1051"/>
      <c r="BO113" s="1051"/>
      <c r="BP113" s="1052"/>
      <c r="BQ113" s="1020">
        <v>288064</v>
      </c>
      <c r="BR113" s="1021"/>
      <c r="BS113" s="1021"/>
      <c r="BT113" s="1021"/>
      <c r="BU113" s="1021"/>
      <c r="BV113" s="1021">
        <v>249840</v>
      </c>
      <c r="BW113" s="1021"/>
      <c r="BX113" s="1021"/>
      <c r="BY113" s="1021"/>
      <c r="BZ113" s="1021"/>
      <c r="CA113" s="1021">
        <v>215342</v>
      </c>
      <c r="CB113" s="1021"/>
      <c r="CC113" s="1021"/>
      <c r="CD113" s="1021"/>
      <c r="CE113" s="1021"/>
      <c r="CF113" s="1015">
        <v>19.600000000000001</v>
      </c>
      <c r="CG113" s="1016"/>
      <c r="CH113" s="1016"/>
      <c r="CI113" s="1016"/>
      <c r="CJ113" s="1016"/>
      <c r="CK113" s="1046"/>
      <c r="CL113" s="1047"/>
      <c r="CM113" s="1017" t="s">
        <v>449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434</v>
      </c>
      <c r="DH113" s="1060"/>
      <c r="DI113" s="1060"/>
      <c r="DJ113" s="1060"/>
      <c r="DK113" s="1061"/>
      <c r="DL113" s="1062" t="s">
        <v>434</v>
      </c>
      <c r="DM113" s="1060"/>
      <c r="DN113" s="1060"/>
      <c r="DO113" s="1060"/>
      <c r="DP113" s="1061"/>
      <c r="DQ113" s="1062" t="s">
        <v>438</v>
      </c>
      <c r="DR113" s="1060"/>
      <c r="DS113" s="1060"/>
      <c r="DT113" s="1060"/>
      <c r="DU113" s="1061"/>
      <c r="DV113" s="1063" t="s">
        <v>127</v>
      </c>
      <c r="DW113" s="1064"/>
      <c r="DX113" s="1064"/>
      <c r="DY113" s="1064"/>
      <c r="DZ113" s="1065"/>
    </row>
    <row r="114" spans="1:130" s="247" customFormat="1" ht="26.25" customHeight="1" x14ac:dyDescent="0.15">
      <c r="A114" s="1055"/>
      <c r="B114" s="1056"/>
      <c r="C114" s="1051" t="s">
        <v>450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56661</v>
      </c>
      <c r="AB114" s="1060"/>
      <c r="AC114" s="1060"/>
      <c r="AD114" s="1060"/>
      <c r="AE114" s="1061"/>
      <c r="AF114" s="1062">
        <v>42183</v>
      </c>
      <c r="AG114" s="1060"/>
      <c r="AH114" s="1060"/>
      <c r="AI114" s="1060"/>
      <c r="AJ114" s="1061"/>
      <c r="AK114" s="1062">
        <v>41396</v>
      </c>
      <c r="AL114" s="1060"/>
      <c r="AM114" s="1060"/>
      <c r="AN114" s="1060"/>
      <c r="AO114" s="1061"/>
      <c r="AP114" s="1063">
        <v>3.8</v>
      </c>
      <c r="AQ114" s="1064"/>
      <c r="AR114" s="1064"/>
      <c r="AS114" s="1064"/>
      <c r="AT114" s="1065"/>
      <c r="AU114" s="1001"/>
      <c r="AV114" s="1002"/>
      <c r="AW114" s="1002"/>
      <c r="AX114" s="1002"/>
      <c r="AY114" s="1002"/>
      <c r="AZ114" s="1050" t="s">
        <v>451</v>
      </c>
      <c r="BA114" s="1051"/>
      <c r="BB114" s="1051"/>
      <c r="BC114" s="1051"/>
      <c r="BD114" s="1051"/>
      <c r="BE114" s="1051"/>
      <c r="BF114" s="1051"/>
      <c r="BG114" s="1051"/>
      <c r="BH114" s="1051"/>
      <c r="BI114" s="1051"/>
      <c r="BJ114" s="1051"/>
      <c r="BK114" s="1051"/>
      <c r="BL114" s="1051"/>
      <c r="BM114" s="1051"/>
      <c r="BN114" s="1051"/>
      <c r="BO114" s="1051"/>
      <c r="BP114" s="1052"/>
      <c r="BQ114" s="1020">
        <v>410595</v>
      </c>
      <c r="BR114" s="1021"/>
      <c r="BS114" s="1021"/>
      <c r="BT114" s="1021"/>
      <c r="BU114" s="1021"/>
      <c r="BV114" s="1021">
        <v>393818</v>
      </c>
      <c r="BW114" s="1021"/>
      <c r="BX114" s="1021"/>
      <c r="BY114" s="1021"/>
      <c r="BZ114" s="1021"/>
      <c r="CA114" s="1021">
        <v>371600</v>
      </c>
      <c r="CB114" s="1021"/>
      <c r="CC114" s="1021"/>
      <c r="CD114" s="1021"/>
      <c r="CE114" s="1021"/>
      <c r="CF114" s="1015">
        <v>33.700000000000003</v>
      </c>
      <c r="CG114" s="1016"/>
      <c r="CH114" s="1016"/>
      <c r="CI114" s="1016"/>
      <c r="CJ114" s="1016"/>
      <c r="CK114" s="1046"/>
      <c r="CL114" s="1047"/>
      <c r="CM114" s="1017" t="s">
        <v>452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127</v>
      </c>
      <c r="DH114" s="1060"/>
      <c r="DI114" s="1060"/>
      <c r="DJ114" s="1060"/>
      <c r="DK114" s="1061"/>
      <c r="DL114" s="1062" t="s">
        <v>444</v>
      </c>
      <c r="DM114" s="1060"/>
      <c r="DN114" s="1060"/>
      <c r="DO114" s="1060"/>
      <c r="DP114" s="1061"/>
      <c r="DQ114" s="1062" t="s">
        <v>434</v>
      </c>
      <c r="DR114" s="1060"/>
      <c r="DS114" s="1060"/>
      <c r="DT114" s="1060"/>
      <c r="DU114" s="1061"/>
      <c r="DV114" s="1063" t="s">
        <v>434</v>
      </c>
      <c r="DW114" s="1064"/>
      <c r="DX114" s="1064"/>
      <c r="DY114" s="1064"/>
      <c r="DZ114" s="1065"/>
    </row>
    <row r="115" spans="1:130" s="247" customFormat="1" ht="26.25" customHeight="1" x14ac:dyDescent="0.15">
      <c r="A115" s="1055"/>
      <c r="B115" s="1056"/>
      <c r="C115" s="1051" t="s">
        <v>453</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t="s">
        <v>127</v>
      </c>
      <c r="AB115" s="1035"/>
      <c r="AC115" s="1035"/>
      <c r="AD115" s="1035"/>
      <c r="AE115" s="1036"/>
      <c r="AF115" s="1037" t="s">
        <v>127</v>
      </c>
      <c r="AG115" s="1035"/>
      <c r="AH115" s="1035"/>
      <c r="AI115" s="1035"/>
      <c r="AJ115" s="1036"/>
      <c r="AK115" s="1037" t="s">
        <v>127</v>
      </c>
      <c r="AL115" s="1035"/>
      <c r="AM115" s="1035"/>
      <c r="AN115" s="1035"/>
      <c r="AO115" s="1036"/>
      <c r="AP115" s="1038" t="s">
        <v>127</v>
      </c>
      <c r="AQ115" s="1039"/>
      <c r="AR115" s="1039"/>
      <c r="AS115" s="1039"/>
      <c r="AT115" s="1040"/>
      <c r="AU115" s="1001"/>
      <c r="AV115" s="1002"/>
      <c r="AW115" s="1002"/>
      <c r="AX115" s="1002"/>
      <c r="AY115" s="1002"/>
      <c r="AZ115" s="1050" t="s">
        <v>454</v>
      </c>
      <c r="BA115" s="1051"/>
      <c r="BB115" s="1051"/>
      <c r="BC115" s="1051"/>
      <c r="BD115" s="1051"/>
      <c r="BE115" s="1051"/>
      <c r="BF115" s="1051"/>
      <c r="BG115" s="1051"/>
      <c r="BH115" s="1051"/>
      <c r="BI115" s="1051"/>
      <c r="BJ115" s="1051"/>
      <c r="BK115" s="1051"/>
      <c r="BL115" s="1051"/>
      <c r="BM115" s="1051"/>
      <c r="BN115" s="1051"/>
      <c r="BO115" s="1051"/>
      <c r="BP115" s="1052"/>
      <c r="BQ115" s="1020" t="s">
        <v>127</v>
      </c>
      <c r="BR115" s="1021"/>
      <c r="BS115" s="1021"/>
      <c r="BT115" s="1021"/>
      <c r="BU115" s="1021"/>
      <c r="BV115" s="1021" t="s">
        <v>127</v>
      </c>
      <c r="BW115" s="1021"/>
      <c r="BX115" s="1021"/>
      <c r="BY115" s="1021"/>
      <c r="BZ115" s="1021"/>
      <c r="CA115" s="1021" t="s">
        <v>438</v>
      </c>
      <c r="CB115" s="1021"/>
      <c r="CC115" s="1021"/>
      <c r="CD115" s="1021"/>
      <c r="CE115" s="1021"/>
      <c r="CF115" s="1015" t="s">
        <v>434</v>
      </c>
      <c r="CG115" s="1016"/>
      <c r="CH115" s="1016"/>
      <c r="CI115" s="1016"/>
      <c r="CJ115" s="1016"/>
      <c r="CK115" s="1046"/>
      <c r="CL115" s="1047"/>
      <c r="CM115" s="1050" t="s">
        <v>455</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438</v>
      </c>
      <c r="DH115" s="1060"/>
      <c r="DI115" s="1060"/>
      <c r="DJ115" s="1060"/>
      <c r="DK115" s="1061"/>
      <c r="DL115" s="1062" t="s">
        <v>409</v>
      </c>
      <c r="DM115" s="1060"/>
      <c r="DN115" s="1060"/>
      <c r="DO115" s="1060"/>
      <c r="DP115" s="1061"/>
      <c r="DQ115" s="1062" t="s">
        <v>438</v>
      </c>
      <c r="DR115" s="1060"/>
      <c r="DS115" s="1060"/>
      <c r="DT115" s="1060"/>
      <c r="DU115" s="1061"/>
      <c r="DV115" s="1063" t="s">
        <v>434</v>
      </c>
      <c r="DW115" s="1064"/>
      <c r="DX115" s="1064"/>
      <c r="DY115" s="1064"/>
      <c r="DZ115" s="1065"/>
    </row>
    <row r="116" spans="1:130" s="247" customFormat="1" ht="26.25" customHeight="1" x14ac:dyDescent="0.15">
      <c r="A116" s="1057"/>
      <c r="B116" s="1058"/>
      <c r="C116" s="1066" t="s">
        <v>456</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v>251</v>
      </c>
      <c r="AB116" s="1060"/>
      <c r="AC116" s="1060"/>
      <c r="AD116" s="1060"/>
      <c r="AE116" s="1061"/>
      <c r="AF116" s="1062">
        <v>451</v>
      </c>
      <c r="AG116" s="1060"/>
      <c r="AH116" s="1060"/>
      <c r="AI116" s="1060"/>
      <c r="AJ116" s="1061"/>
      <c r="AK116" s="1062">
        <v>291</v>
      </c>
      <c r="AL116" s="1060"/>
      <c r="AM116" s="1060"/>
      <c r="AN116" s="1060"/>
      <c r="AO116" s="1061"/>
      <c r="AP116" s="1063">
        <v>0</v>
      </c>
      <c r="AQ116" s="1064"/>
      <c r="AR116" s="1064"/>
      <c r="AS116" s="1064"/>
      <c r="AT116" s="1065"/>
      <c r="AU116" s="1001"/>
      <c r="AV116" s="1002"/>
      <c r="AW116" s="1002"/>
      <c r="AX116" s="1002"/>
      <c r="AY116" s="1002"/>
      <c r="AZ116" s="1068" t="s">
        <v>457</v>
      </c>
      <c r="BA116" s="1069"/>
      <c r="BB116" s="1069"/>
      <c r="BC116" s="1069"/>
      <c r="BD116" s="1069"/>
      <c r="BE116" s="1069"/>
      <c r="BF116" s="1069"/>
      <c r="BG116" s="1069"/>
      <c r="BH116" s="1069"/>
      <c r="BI116" s="1069"/>
      <c r="BJ116" s="1069"/>
      <c r="BK116" s="1069"/>
      <c r="BL116" s="1069"/>
      <c r="BM116" s="1069"/>
      <c r="BN116" s="1069"/>
      <c r="BO116" s="1069"/>
      <c r="BP116" s="1070"/>
      <c r="BQ116" s="1020" t="s">
        <v>127</v>
      </c>
      <c r="BR116" s="1021"/>
      <c r="BS116" s="1021"/>
      <c r="BT116" s="1021"/>
      <c r="BU116" s="1021"/>
      <c r="BV116" s="1021" t="s">
        <v>434</v>
      </c>
      <c r="BW116" s="1021"/>
      <c r="BX116" s="1021"/>
      <c r="BY116" s="1021"/>
      <c r="BZ116" s="1021"/>
      <c r="CA116" s="1021" t="s">
        <v>441</v>
      </c>
      <c r="CB116" s="1021"/>
      <c r="CC116" s="1021"/>
      <c r="CD116" s="1021"/>
      <c r="CE116" s="1021"/>
      <c r="CF116" s="1015" t="s">
        <v>434</v>
      </c>
      <c r="CG116" s="1016"/>
      <c r="CH116" s="1016"/>
      <c r="CI116" s="1016"/>
      <c r="CJ116" s="1016"/>
      <c r="CK116" s="1046"/>
      <c r="CL116" s="1047"/>
      <c r="CM116" s="1017" t="s">
        <v>458</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438</v>
      </c>
      <c r="DH116" s="1060"/>
      <c r="DI116" s="1060"/>
      <c r="DJ116" s="1060"/>
      <c r="DK116" s="1061"/>
      <c r="DL116" s="1062" t="s">
        <v>434</v>
      </c>
      <c r="DM116" s="1060"/>
      <c r="DN116" s="1060"/>
      <c r="DO116" s="1060"/>
      <c r="DP116" s="1061"/>
      <c r="DQ116" s="1062" t="s">
        <v>434</v>
      </c>
      <c r="DR116" s="1060"/>
      <c r="DS116" s="1060"/>
      <c r="DT116" s="1060"/>
      <c r="DU116" s="1061"/>
      <c r="DV116" s="1063" t="s">
        <v>127</v>
      </c>
      <c r="DW116" s="1064"/>
      <c r="DX116" s="1064"/>
      <c r="DY116" s="1064"/>
      <c r="DZ116" s="1065"/>
    </row>
    <row r="117" spans="1:130" s="247" customFormat="1" ht="26.25" customHeight="1" x14ac:dyDescent="0.15">
      <c r="A117" s="1005" t="s">
        <v>185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459</v>
      </c>
      <c r="Z117" s="987"/>
      <c r="AA117" s="1077">
        <v>404124</v>
      </c>
      <c r="AB117" s="1078"/>
      <c r="AC117" s="1078"/>
      <c r="AD117" s="1078"/>
      <c r="AE117" s="1079"/>
      <c r="AF117" s="1080">
        <v>384923</v>
      </c>
      <c r="AG117" s="1078"/>
      <c r="AH117" s="1078"/>
      <c r="AI117" s="1078"/>
      <c r="AJ117" s="1079"/>
      <c r="AK117" s="1080">
        <v>460021</v>
      </c>
      <c r="AL117" s="1078"/>
      <c r="AM117" s="1078"/>
      <c r="AN117" s="1078"/>
      <c r="AO117" s="1079"/>
      <c r="AP117" s="1081"/>
      <c r="AQ117" s="1082"/>
      <c r="AR117" s="1082"/>
      <c r="AS117" s="1082"/>
      <c r="AT117" s="1083"/>
      <c r="AU117" s="1001"/>
      <c r="AV117" s="1002"/>
      <c r="AW117" s="1002"/>
      <c r="AX117" s="1002"/>
      <c r="AY117" s="1002"/>
      <c r="AZ117" s="1068" t="s">
        <v>460</v>
      </c>
      <c r="BA117" s="1069"/>
      <c r="BB117" s="1069"/>
      <c r="BC117" s="1069"/>
      <c r="BD117" s="1069"/>
      <c r="BE117" s="1069"/>
      <c r="BF117" s="1069"/>
      <c r="BG117" s="1069"/>
      <c r="BH117" s="1069"/>
      <c r="BI117" s="1069"/>
      <c r="BJ117" s="1069"/>
      <c r="BK117" s="1069"/>
      <c r="BL117" s="1069"/>
      <c r="BM117" s="1069"/>
      <c r="BN117" s="1069"/>
      <c r="BO117" s="1069"/>
      <c r="BP117" s="1070"/>
      <c r="BQ117" s="1020" t="s">
        <v>434</v>
      </c>
      <c r="BR117" s="1021"/>
      <c r="BS117" s="1021"/>
      <c r="BT117" s="1021"/>
      <c r="BU117" s="1021"/>
      <c r="BV117" s="1021" t="s">
        <v>127</v>
      </c>
      <c r="BW117" s="1021"/>
      <c r="BX117" s="1021"/>
      <c r="BY117" s="1021"/>
      <c r="BZ117" s="1021"/>
      <c r="CA117" s="1021" t="s">
        <v>438</v>
      </c>
      <c r="CB117" s="1021"/>
      <c r="CC117" s="1021"/>
      <c r="CD117" s="1021"/>
      <c r="CE117" s="1021"/>
      <c r="CF117" s="1015" t="s">
        <v>127</v>
      </c>
      <c r="CG117" s="1016"/>
      <c r="CH117" s="1016"/>
      <c r="CI117" s="1016"/>
      <c r="CJ117" s="1016"/>
      <c r="CK117" s="1046"/>
      <c r="CL117" s="1047"/>
      <c r="CM117" s="1017" t="s">
        <v>461</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434</v>
      </c>
      <c r="DH117" s="1060"/>
      <c r="DI117" s="1060"/>
      <c r="DJ117" s="1060"/>
      <c r="DK117" s="1061"/>
      <c r="DL117" s="1062" t="s">
        <v>438</v>
      </c>
      <c r="DM117" s="1060"/>
      <c r="DN117" s="1060"/>
      <c r="DO117" s="1060"/>
      <c r="DP117" s="1061"/>
      <c r="DQ117" s="1062" t="s">
        <v>127</v>
      </c>
      <c r="DR117" s="1060"/>
      <c r="DS117" s="1060"/>
      <c r="DT117" s="1060"/>
      <c r="DU117" s="1061"/>
      <c r="DV117" s="1063" t="s">
        <v>434</v>
      </c>
      <c r="DW117" s="1064"/>
      <c r="DX117" s="1064"/>
      <c r="DY117" s="1064"/>
      <c r="DZ117" s="1065"/>
    </row>
    <row r="118" spans="1:130" s="247" customFormat="1" ht="26.25" customHeight="1" x14ac:dyDescent="0.15">
      <c r="A118" s="1005" t="s">
        <v>429</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427</v>
      </c>
      <c r="AB118" s="986"/>
      <c r="AC118" s="986"/>
      <c r="AD118" s="986"/>
      <c r="AE118" s="987"/>
      <c r="AF118" s="985" t="s">
        <v>307</v>
      </c>
      <c r="AG118" s="986"/>
      <c r="AH118" s="986"/>
      <c r="AI118" s="986"/>
      <c r="AJ118" s="987"/>
      <c r="AK118" s="985" t="s">
        <v>306</v>
      </c>
      <c r="AL118" s="986"/>
      <c r="AM118" s="986"/>
      <c r="AN118" s="986"/>
      <c r="AO118" s="987"/>
      <c r="AP118" s="1072" t="s">
        <v>428</v>
      </c>
      <c r="AQ118" s="1073"/>
      <c r="AR118" s="1073"/>
      <c r="AS118" s="1073"/>
      <c r="AT118" s="1074"/>
      <c r="AU118" s="1001"/>
      <c r="AV118" s="1002"/>
      <c r="AW118" s="1002"/>
      <c r="AX118" s="1002"/>
      <c r="AY118" s="1002"/>
      <c r="AZ118" s="1075" t="s">
        <v>462</v>
      </c>
      <c r="BA118" s="1066"/>
      <c r="BB118" s="1066"/>
      <c r="BC118" s="1066"/>
      <c r="BD118" s="1066"/>
      <c r="BE118" s="1066"/>
      <c r="BF118" s="1066"/>
      <c r="BG118" s="1066"/>
      <c r="BH118" s="1066"/>
      <c r="BI118" s="1066"/>
      <c r="BJ118" s="1066"/>
      <c r="BK118" s="1066"/>
      <c r="BL118" s="1066"/>
      <c r="BM118" s="1066"/>
      <c r="BN118" s="1066"/>
      <c r="BO118" s="1066"/>
      <c r="BP118" s="1067"/>
      <c r="BQ118" s="1098" t="s">
        <v>437</v>
      </c>
      <c r="BR118" s="1099"/>
      <c r="BS118" s="1099"/>
      <c r="BT118" s="1099"/>
      <c r="BU118" s="1099"/>
      <c r="BV118" s="1099" t="s">
        <v>127</v>
      </c>
      <c r="BW118" s="1099"/>
      <c r="BX118" s="1099"/>
      <c r="BY118" s="1099"/>
      <c r="BZ118" s="1099"/>
      <c r="CA118" s="1099" t="s">
        <v>438</v>
      </c>
      <c r="CB118" s="1099"/>
      <c r="CC118" s="1099"/>
      <c r="CD118" s="1099"/>
      <c r="CE118" s="1099"/>
      <c r="CF118" s="1015" t="s">
        <v>127</v>
      </c>
      <c r="CG118" s="1016"/>
      <c r="CH118" s="1016"/>
      <c r="CI118" s="1016"/>
      <c r="CJ118" s="1016"/>
      <c r="CK118" s="1046"/>
      <c r="CL118" s="1047"/>
      <c r="CM118" s="1017" t="s">
        <v>463</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438</v>
      </c>
      <c r="DH118" s="1060"/>
      <c r="DI118" s="1060"/>
      <c r="DJ118" s="1060"/>
      <c r="DK118" s="1061"/>
      <c r="DL118" s="1062" t="s">
        <v>437</v>
      </c>
      <c r="DM118" s="1060"/>
      <c r="DN118" s="1060"/>
      <c r="DO118" s="1060"/>
      <c r="DP118" s="1061"/>
      <c r="DQ118" s="1062" t="s">
        <v>127</v>
      </c>
      <c r="DR118" s="1060"/>
      <c r="DS118" s="1060"/>
      <c r="DT118" s="1060"/>
      <c r="DU118" s="1061"/>
      <c r="DV118" s="1063" t="s">
        <v>127</v>
      </c>
      <c r="DW118" s="1064"/>
      <c r="DX118" s="1064"/>
      <c r="DY118" s="1064"/>
      <c r="DZ118" s="1065"/>
    </row>
    <row r="119" spans="1:130" s="247" customFormat="1" ht="26.25" customHeight="1" x14ac:dyDescent="0.15">
      <c r="A119" s="1159" t="s">
        <v>432</v>
      </c>
      <c r="B119" s="1045"/>
      <c r="C119" s="1024" t="s">
        <v>433</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434</v>
      </c>
      <c r="AB119" s="993"/>
      <c r="AC119" s="993"/>
      <c r="AD119" s="993"/>
      <c r="AE119" s="994"/>
      <c r="AF119" s="995" t="s">
        <v>409</v>
      </c>
      <c r="AG119" s="993"/>
      <c r="AH119" s="993"/>
      <c r="AI119" s="993"/>
      <c r="AJ119" s="994"/>
      <c r="AK119" s="995" t="s">
        <v>434</v>
      </c>
      <c r="AL119" s="993"/>
      <c r="AM119" s="993"/>
      <c r="AN119" s="993"/>
      <c r="AO119" s="994"/>
      <c r="AP119" s="996" t="s">
        <v>438</v>
      </c>
      <c r="AQ119" s="997"/>
      <c r="AR119" s="997"/>
      <c r="AS119" s="997"/>
      <c r="AT119" s="998"/>
      <c r="AU119" s="1003"/>
      <c r="AV119" s="1004"/>
      <c r="AW119" s="1004"/>
      <c r="AX119" s="1004"/>
      <c r="AY119" s="1004"/>
      <c r="AZ119" s="278" t="s">
        <v>185</v>
      </c>
      <c r="BA119" s="278"/>
      <c r="BB119" s="278"/>
      <c r="BC119" s="278"/>
      <c r="BD119" s="278"/>
      <c r="BE119" s="278"/>
      <c r="BF119" s="278"/>
      <c r="BG119" s="278"/>
      <c r="BH119" s="278"/>
      <c r="BI119" s="278"/>
      <c r="BJ119" s="278"/>
      <c r="BK119" s="278"/>
      <c r="BL119" s="278"/>
      <c r="BM119" s="278"/>
      <c r="BN119" s="278"/>
      <c r="BO119" s="1076" t="s">
        <v>464</v>
      </c>
      <c r="BP119" s="1107"/>
      <c r="BQ119" s="1098">
        <v>4084397</v>
      </c>
      <c r="BR119" s="1099"/>
      <c r="BS119" s="1099"/>
      <c r="BT119" s="1099"/>
      <c r="BU119" s="1099"/>
      <c r="BV119" s="1099">
        <v>4045989</v>
      </c>
      <c r="BW119" s="1099"/>
      <c r="BX119" s="1099"/>
      <c r="BY119" s="1099"/>
      <c r="BZ119" s="1099"/>
      <c r="CA119" s="1099">
        <v>3914614</v>
      </c>
      <c r="CB119" s="1099"/>
      <c r="CC119" s="1099"/>
      <c r="CD119" s="1099"/>
      <c r="CE119" s="1099"/>
      <c r="CF119" s="1100"/>
      <c r="CG119" s="1101"/>
      <c r="CH119" s="1101"/>
      <c r="CI119" s="1101"/>
      <c r="CJ119" s="1102"/>
      <c r="CK119" s="1048"/>
      <c r="CL119" s="1049"/>
      <c r="CM119" s="1103" t="s">
        <v>465</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434</v>
      </c>
      <c r="DH119" s="1085"/>
      <c r="DI119" s="1085"/>
      <c r="DJ119" s="1085"/>
      <c r="DK119" s="1086"/>
      <c r="DL119" s="1084" t="s">
        <v>409</v>
      </c>
      <c r="DM119" s="1085"/>
      <c r="DN119" s="1085"/>
      <c r="DO119" s="1085"/>
      <c r="DP119" s="1086"/>
      <c r="DQ119" s="1084" t="s">
        <v>438</v>
      </c>
      <c r="DR119" s="1085"/>
      <c r="DS119" s="1085"/>
      <c r="DT119" s="1085"/>
      <c r="DU119" s="1086"/>
      <c r="DV119" s="1087" t="s">
        <v>127</v>
      </c>
      <c r="DW119" s="1088"/>
      <c r="DX119" s="1088"/>
      <c r="DY119" s="1088"/>
      <c r="DZ119" s="1089"/>
    </row>
    <row r="120" spans="1:130" s="247" customFormat="1" ht="26.25" customHeight="1" x14ac:dyDescent="0.15">
      <c r="A120" s="1160"/>
      <c r="B120" s="1047"/>
      <c r="C120" s="1017" t="s">
        <v>440</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409</v>
      </c>
      <c r="AB120" s="1060"/>
      <c r="AC120" s="1060"/>
      <c r="AD120" s="1060"/>
      <c r="AE120" s="1061"/>
      <c r="AF120" s="1062" t="s">
        <v>127</v>
      </c>
      <c r="AG120" s="1060"/>
      <c r="AH120" s="1060"/>
      <c r="AI120" s="1060"/>
      <c r="AJ120" s="1061"/>
      <c r="AK120" s="1062" t="s">
        <v>434</v>
      </c>
      <c r="AL120" s="1060"/>
      <c r="AM120" s="1060"/>
      <c r="AN120" s="1060"/>
      <c r="AO120" s="1061"/>
      <c r="AP120" s="1063" t="s">
        <v>127</v>
      </c>
      <c r="AQ120" s="1064"/>
      <c r="AR120" s="1064"/>
      <c r="AS120" s="1064"/>
      <c r="AT120" s="1065"/>
      <c r="AU120" s="1090" t="s">
        <v>466</v>
      </c>
      <c r="AV120" s="1091"/>
      <c r="AW120" s="1091"/>
      <c r="AX120" s="1091"/>
      <c r="AY120" s="1092"/>
      <c r="AZ120" s="1041" t="s">
        <v>467</v>
      </c>
      <c r="BA120" s="990"/>
      <c r="BB120" s="990"/>
      <c r="BC120" s="990"/>
      <c r="BD120" s="990"/>
      <c r="BE120" s="990"/>
      <c r="BF120" s="990"/>
      <c r="BG120" s="990"/>
      <c r="BH120" s="990"/>
      <c r="BI120" s="990"/>
      <c r="BJ120" s="990"/>
      <c r="BK120" s="990"/>
      <c r="BL120" s="990"/>
      <c r="BM120" s="990"/>
      <c r="BN120" s="990"/>
      <c r="BO120" s="990"/>
      <c r="BP120" s="991"/>
      <c r="BQ120" s="1027">
        <v>1552282</v>
      </c>
      <c r="BR120" s="1028"/>
      <c r="BS120" s="1028"/>
      <c r="BT120" s="1028"/>
      <c r="BU120" s="1028"/>
      <c r="BV120" s="1028">
        <v>1570095</v>
      </c>
      <c r="BW120" s="1028"/>
      <c r="BX120" s="1028"/>
      <c r="BY120" s="1028"/>
      <c r="BZ120" s="1028"/>
      <c r="CA120" s="1028">
        <v>1396412</v>
      </c>
      <c r="CB120" s="1028"/>
      <c r="CC120" s="1028"/>
      <c r="CD120" s="1028"/>
      <c r="CE120" s="1028"/>
      <c r="CF120" s="1042">
        <v>126.8</v>
      </c>
      <c r="CG120" s="1043"/>
      <c r="CH120" s="1043"/>
      <c r="CI120" s="1043"/>
      <c r="CJ120" s="1043"/>
      <c r="CK120" s="1108" t="s">
        <v>468</v>
      </c>
      <c r="CL120" s="1109"/>
      <c r="CM120" s="1109"/>
      <c r="CN120" s="1109"/>
      <c r="CO120" s="1110"/>
      <c r="CP120" s="1116" t="s">
        <v>405</v>
      </c>
      <c r="CQ120" s="1117"/>
      <c r="CR120" s="1117"/>
      <c r="CS120" s="1117"/>
      <c r="CT120" s="1117"/>
      <c r="CU120" s="1117"/>
      <c r="CV120" s="1117"/>
      <c r="CW120" s="1117"/>
      <c r="CX120" s="1117"/>
      <c r="CY120" s="1117"/>
      <c r="CZ120" s="1117"/>
      <c r="DA120" s="1117"/>
      <c r="DB120" s="1117"/>
      <c r="DC120" s="1117"/>
      <c r="DD120" s="1117"/>
      <c r="DE120" s="1117"/>
      <c r="DF120" s="1118"/>
      <c r="DG120" s="1027">
        <v>295476</v>
      </c>
      <c r="DH120" s="1028"/>
      <c r="DI120" s="1028"/>
      <c r="DJ120" s="1028"/>
      <c r="DK120" s="1028"/>
      <c r="DL120" s="1028">
        <v>256442</v>
      </c>
      <c r="DM120" s="1028"/>
      <c r="DN120" s="1028"/>
      <c r="DO120" s="1028"/>
      <c r="DP120" s="1028"/>
      <c r="DQ120" s="1028">
        <v>281980</v>
      </c>
      <c r="DR120" s="1028"/>
      <c r="DS120" s="1028"/>
      <c r="DT120" s="1028"/>
      <c r="DU120" s="1028"/>
      <c r="DV120" s="1029">
        <v>25.6</v>
      </c>
      <c r="DW120" s="1029"/>
      <c r="DX120" s="1029"/>
      <c r="DY120" s="1029"/>
      <c r="DZ120" s="1030"/>
    </row>
    <row r="121" spans="1:130" s="247" customFormat="1" ht="26.25" customHeight="1" x14ac:dyDescent="0.15">
      <c r="A121" s="1160"/>
      <c r="B121" s="1047"/>
      <c r="C121" s="1068" t="s">
        <v>469</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434</v>
      </c>
      <c r="AB121" s="1060"/>
      <c r="AC121" s="1060"/>
      <c r="AD121" s="1060"/>
      <c r="AE121" s="1061"/>
      <c r="AF121" s="1062" t="s">
        <v>434</v>
      </c>
      <c r="AG121" s="1060"/>
      <c r="AH121" s="1060"/>
      <c r="AI121" s="1060"/>
      <c r="AJ121" s="1061"/>
      <c r="AK121" s="1062" t="s">
        <v>438</v>
      </c>
      <c r="AL121" s="1060"/>
      <c r="AM121" s="1060"/>
      <c r="AN121" s="1060"/>
      <c r="AO121" s="1061"/>
      <c r="AP121" s="1063" t="s">
        <v>438</v>
      </c>
      <c r="AQ121" s="1064"/>
      <c r="AR121" s="1064"/>
      <c r="AS121" s="1064"/>
      <c r="AT121" s="1065"/>
      <c r="AU121" s="1093"/>
      <c r="AV121" s="1094"/>
      <c r="AW121" s="1094"/>
      <c r="AX121" s="1094"/>
      <c r="AY121" s="1095"/>
      <c r="AZ121" s="1050" t="s">
        <v>470</v>
      </c>
      <c r="BA121" s="1051"/>
      <c r="BB121" s="1051"/>
      <c r="BC121" s="1051"/>
      <c r="BD121" s="1051"/>
      <c r="BE121" s="1051"/>
      <c r="BF121" s="1051"/>
      <c r="BG121" s="1051"/>
      <c r="BH121" s="1051"/>
      <c r="BI121" s="1051"/>
      <c r="BJ121" s="1051"/>
      <c r="BK121" s="1051"/>
      <c r="BL121" s="1051"/>
      <c r="BM121" s="1051"/>
      <c r="BN121" s="1051"/>
      <c r="BO121" s="1051"/>
      <c r="BP121" s="1052"/>
      <c r="BQ121" s="1020">
        <v>118174</v>
      </c>
      <c r="BR121" s="1021"/>
      <c r="BS121" s="1021"/>
      <c r="BT121" s="1021"/>
      <c r="BU121" s="1021"/>
      <c r="BV121" s="1021">
        <v>90808</v>
      </c>
      <c r="BW121" s="1021"/>
      <c r="BX121" s="1021"/>
      <c r="BY121" s="1021"/>
      <c r="BZ121" s="1021"/>
      <c r="CA121" s="1021">
        <v>73221</v>
      </c>
      <c r="CB121" s="1021"/>
      <c r="CC121" s="1021"/>
      <c r="CD121" s="1021"/>
      <c r="CE121" s="1021"/>
      <c r="CF121" s="1015">
        <v>6.6</v>
      </c>
      <c r="CG121" s="1016"/>
      <c r="CH121" s="1016"/>
      <c r="CI121" s="1016"/>
      <c r="CJ121" s="1016"/>
      <c r="CK121" s="1111"/>
      <c r="CL121" s="1112"/>
      <c r="CM121" s="1112"/>
      <c r="CN121" s="1112"/>
      <c r="CO121" s="1113"/>
      <c r="CP121" s="1121" t="s">
        <v>402</v>
      </c>
      <c r="CQ121" s="1122"/>
      <c r="CR121" s="1122"/>
      <c r="CS121" s="1122"/>
      <c r="CT121" s="1122"/>
      <c r="CU121" s="1122"/>
      <c r="CV121" s="1122"/>
      <c r="CW121" s="1122"/>
      <c r="CX121" s="1122"/>
      <c r="CY121" s="1122"/>
      <c r="CZ121" s="1122"/>
      <c r="DA121" s="1122"/>
      <c r="DB121" s="1122"/>
      <c r="DC121" s="1122"/>
      <c r="DD121" s="1122"/>
      <c r="DE121" s="1122"/>
      <c r="DF121" s="1123"/>
      <c r="DG121" s="1020" t="s">
        <v>438</v>
      </c>
      <c r="DH121" s="1021"/>
      <c r="DI121" s="1021"/>
      <c r="DJ121" s="1021"/>
      <c r="DK121" s="1021"/>
      <c r="DL121" s="1021" t="s">
        <v>127</v>
      </c>
      <c r="DM121" s="1021"/>
      <c r="DN121" s="1021"/>
      <c r="DO121" s="1021"/>
      <c r="DP121" s="1021"/>
      <c r="DQ121" s="1021" t="s">
        <v>127</v>
      </c>
      <c r="DR121" s="1021"/>
      <c r="DS121" s="1021"/>
      <c r="DT121" s="1021"/>
      <c r="DU121" s="1021"/>
      <c r="DV121" s="1022" t="s">
        <v>127</v>
      </c>
      <c r="DW121" s="1022"/>
      <c r="DX121" s="1022"/>
      <c r="DY121" s="1022"/>
      <c r="DZ121" s="1023"/>
    </row>
    <row r="122" spans="1:130" s="247" customFormat="1" ht="26.25" customHeight="1" x14ac:dyDescent="0.15">
      <c r="A122" s="1160"/>
      <c r="B122" s="1047"/>
      <c r="C122" s="1017" t="s">
        <v>452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127</v>
      </c>
      <c r="AB122" s="1060"/>
      <c r="AC122" s="1060"/>
      <c r="AD122" s="1060"/>
      <c r="AE122" s="1061"/>
      <c r="AF122" s="1062" t="s">
        <v>127</v>
      </c>
      <c r="AG122" s="1060"/>
      <c r="AH122" s="1060"/>
      <c r="AI122" s="1060"/>
      <c r="AJ122" s="1061"/>
      <c r="AK122" s="1062" t="s">
        <v>127</v>
      </c>
      <c r="AL122" s="1060"/>
      <c r="AM122" s="1060"/>
      <c r="AN122" s="1060"/>
      <c r="AO122" s="1061"/>
      <c r="AP122" s="1063" t="s">
        <v>127</v>
      </c>
      <c r="AQ122" s="1064"/>
      <c r="AR122" s="1064"/>
      <c r="AS122" s="1064"/>
      <c r="AT122" s="1065"/>
      <c r="AU122" s="1093"/>
      <c r="AV122" s="1094"/>
      <c r="AW122" s="1094"/>
      <c r="AX122" s="1094"/>
      <c r="AY122" s="1095"/>
      <c r="AZ122" s="1075" t="s">
        <v>471</v>
      </c>
      <c r="BA122" s="1066"/>
      <c r="BB122" s="1066"/>
      <c r="BC122" s="1066"/>
      <c r="BD122" s="1066"/>
      <c r="BE122" s="1066"/>
      <c r="BF122" s="1066"/>
      <c r="BG122" s="1066"/>
      <c r="BH122" s="1066"/>
      <c r="BI122" s="1066"/>
      <c r="BJ122" s="1066"/>
      <c r="BK122" s="1066"/>
      <c r="BL122" s="1066"/>
      <c r="BM122" s="1066"/>
      <c r="BN122" s="1066"/>
      <c r="BO122" s="1066"/>
      <c r="BP122" s="1067"/>
      <c r="BQ122" s="1098">
        <v>2513623</v>
      </c>
      <c r="BR122" s="1099"/>
      <c r="BS122" s="1099"/>
      <c r="BT122" s="1099"/>
      <c r="BU122" s="1099"/>
      <c r="BV122" s="1099">
        <v>2573293</v>
      </c>
      <c r="BW122" s="1099"/>
      <c r="BX122" s="1099"/>
      <c r="BY122" s="1099"/>
      <c r="BZ122" s="1099"/>
      <c r="CA122" s="1099">
        <v>2390915</v>
      </c>
      <c r="CB122" s="1099"/>
      <c r="CC122" s="1099"/>
      <c r="CD122" s="1099"/>
      <c r="CE122" s="1099"/>
      <c r="CF122" s="1119">
        <v>217.1</v>
      </c>
      <c r="CG122" s="1120"/>
      <c r="CH122" s="1120"/>
      <c r="CI122" s="1120"/>
      <c r="CJ122" s="1120"/>
      <c r="CK122" s="1111"/>
      <c r="CL122" s="1112"/>
      <c r="CM122" s="1112"/>
      <c r="CN122" s="1112"/>
      <c r="CO122" s="1113"/>
      <c r="CP122" s="1121" t="s">
        <v>472</v>
      </c>
      <c r="CQ122" s="1122"/>
      <c r="CR122" s="1122"/>
      <c r="CS122" s="1122"/>
      <c r="CT122" s="1122"/>
      <c r="CU122" s="1122"/>
      <c r="CV122" s="1122"/>
      <c r="CW122" s="1122"/>
      <c r="CX122" s="1122"/>
      <c r="CY122" s="1122"/>
      <c r="CZ122" s="1122"/>
      <c r="DA122" s="1122"/>
      <c r="DB122" s="1122"/>
      <c r="DC122" s="1122"/>
      <c r="DD122" s="1122"/>
      <c r="DE122" s="1122"/>
      <c r="DF122" s="1123"/>
      <c r="DG122" s="1020" t="s">
        <v>434</v>
      </c>
      <c r="DH122" s="1021"/>
      <c r="DI122" s="1021"/>
      <c r="DJ122" s="1021"/>
      <c r="DK122" s="1021"/>
      <c r="DL122" s="1021" t="s">
        <v>127</v>
      </c>
      <c r="DM122" s="1021"/>
      <c r="DN122" s="1021"/>
      <c r="DO122" s="1021"/>
      <c r="DP122" s="1021"/>
      <c r="DQ122" s="1021" t="s">
        <v>438</v>
      </c>
      <c r="DR122" s="1021"/>
      <c r="DS122" s="1021"/>
      <c r="DT122" s="1021"/>
      <c r="DU122" s="1021"/>
      <c r="DV122" s="1022" t="s">
        <v>434</v>
      </c>
      <c r="DW122" s="1022"/>
      <c r="DX122" s="1022"/>
      <c r="DY122" s="1022"/>
      <c r="DZ122" s="1023"/>
    </row>
    <row r="123" spans="1:130" s="247" customFormat="1" ht="26.25" customHeight="1" x14ac:dyDescent="0.15">
      <c r="A123" s="1160"/>
      <c r="B123" s="1047"/>
      <c r="C123" s="1017" t="s">
        <v>458</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127</v>
      </c>
      <c r="AB123" s="1060"/>
      <c r="AC123" s="1060"/>
      <c r="AD123" s="1060"/>
      <c r="AE123" s="1061"/>
      <c r="AF123" s="1062" t="s">
        <v>127</v>
      </c>
      <c r="AG123" s="1060"/>
      <c r="AH123" s="1060"/>
      <c r="AI123" s="1060"/>
      <c r="AJ123" s="1061"/>
      <c r="AK123" s="1062" t="s">
        <v>434</v>
      </c>
      <c r="AL123" s="1060"/>
      <c r="AM123" s="1060"/>
      <c r="AN123" s="1060"/>
      <c r="AO123" s="1061"/>
      <c r="AP123" s="1063" t="s">
        <v>438</v>
      </c>
      <c r="AQ123" s="1064"/>
      <c r="AR123" s="1064"/>
      <c r="AS123" s="1064"/>
      <c r="AT123" s="1065"/>
      <c r="AU123" s="1096"/>
      <c r="AV123" s="1097"/>
      <c r="AW123" s="1097"/>
      <c r="AX123" s="1097"/>
      <c r="AY123" s="1097"/>
      <c r="AZ123" s="278" t="s">
        <v>185</v>
      </c>
      <c r="BA123" s="278"/>
      <c r="BB123" s="278"/>
      <c r="BC123" s="278"/>
      <c r="BD123" s="278"/>
      <c r="BE123" s="278"/>
      <c r="BF123" s="278"/>
      <c r="BG123" s="278"/>
      <c r="BH123" s="278"/>
      <c r="BI123" s="278"/>
      <c r="BJ123" s="278"/>
      <c r="BK123" s="278"/>
      <c r="BL123" s="278"/>
      <c r="BM123" s="278"/>
      <c r="BN123" s="278"/>
      <c r="BO123" s="1076" t="s">
        <v>473</v>
      </c>
      <c r="BP123" s="1107"/>
      <c r="BQ123" s="1166">
        <v>4184079</v>
      </c>
      <c r="BR123" s="1167"/>
      <c r="BS123" s="1167"/>
      <c r="BT123" s="1167"/>
      <c r="BU123" s="1167"/>
      <c r="BV123" s="1167">
        <v>4234196</v>
      </c>
      <c r="BW123" s="1167"/>
      <c r="BX123" s="1167"/>
      <c r="BY123" s="1167"/>
      <c r="BZ123" s="1167"/>
      <c r="CA123" s="1167">
        <v>3860548</v>
      </c>
      <c r="CB123" s="1167"/>
      <c r="CC123" s="1167"/>
      <c r="CD123" s="1167"/>
      <c r="CE123" s="1167"/>
      <c r="CF123" s="1100"/>
      <c r="CG123" s="1101"/>
      <c r="CH123" s="1101"/>
      <c r="CI123" s="1101"/>
      <c r="CJ123" s="1102"/>
      <c r="CK123" s="1111"/>
      <c r="CL123" s="1112"/>
      <c r="CM123" s="1112"/>
      <c r="CN123" s="1112"/>
      <c r="CO123" s="1113"/>
      <c r="CP123" s="1121" t="s">
        <v>474</v>
      </c>
      <c r="CQ123" s="1122"/>
      <c r="CR123" s="1122"/>
      <c r="CS123" s="1122"/>
      <c r="CT123" s="1122"/>
      <c r="CU123" s="1122"/>
      <c r="CV123" s="1122"/>
      <c r="CW123" s="1122"/>
      <c r="CX123" s="1122"/>
      <c r="CY123" s="1122"/>
      <c r="CZ123" s="1122"/>
      <c r="DA123" s="1122"/>
      <c r="DB123" s="1122"/>
      <c r="DC123" s="1122"/>
      <c r="DD123" s="1122"/>
      <c r="DE123" s="1122"/>
      <c r="DF123" s="1123"/>
      <c r="DG123" s="1059" t="s">
        <v>434</v>
      </c>
      <c r="DH123" s="1060"/>
      <c r="DI123" s="1060"/>
      <c r="DJ123" s="1060"/>
      <c r="DK123" s="1061"/>
      <c r="DL123" s="1062" t="s">
        <v>434</v>
      </c>
      <c r="DM123" s="1060"/>
      <c r="DN123" s="1060"/>
      <c r="DO123" s="1060"/>
      <c r="DP123" s="1061"/>
      <c r="DQ123" s="1062" t="s">
        <v>127</v>
      </c>
      <c r="DR123" s="1060"/>
      <c r="DS123" s="1060"/>
      <c r="DT123" s="1060"/>
      <c r="DU123" s="1061"/>
      <c r="DV123" s="1063" t="s">
        <v>434</v>
      </c>
      <c r="DW123" s="1064"/>
      <c r="DX123" s="1064"/>
      <c r="DY123" s="1064"/>
      <c r="DZ123" s="1065"/>
    </row>
    <row r="124" spans="1:130" s="247" customFormat="1" ht="26.25" customHeight="1" thickBot="1" x14ac:dyDescent="0.2">
      <c r="A124" s="1160"/>
      <c r="B124" s="1047"/>
      <c r="C124" s="1017" t="s">
        <v>461</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127</v>
      </c>
      <c r="AB124" s="1060"/>
      <c r="AC124" s="1060"/>
      <c r="AD124" s="1060"/>
      <c r="AE124" s="1061"/>
      <c r="AF124" s="1062" t="s">
        <v>434</v>
      </c>
      <c r="AG124" s="1060"/>
      <c r="AH124" s="1060"/>
      <c r="AI124" s="1060"/>
      <c r="AJ124" s="1061"/>
      <c r="AK124" s="1062" t="s">
        <v>127</v>
      </c>
      <c r="AL124" s="1060"/>
      <c r="AM124" s="1060"/>
      <c r="AN124" s="1060"/>
      <c r="AO124" s="1061"/>
      <c r="AP124" s="1063" t="s">
        <v>434</v>
      </c>
      <c r="AQ124" s="1064"/>
      <c r="AR124" s="1064"/>
      <c r="AS124" s="1064"/>
      <c r="AT124" s="1065"/>
      <c r="AU124" s="1162" t="s">
        <v>475</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434</v>
      </c>
      <c r="BR124" s="1129"/>
      <c r="BS124" s="1129"/>
      <c r="BT124" s="1129"/>
      <c r="BU124" s="1129"/>
      <c r="BV124" s="1129" t="s">
        <v>127</v>
      </c>
      <c r="BW124" s="1129"/>
      <c r="BX124" s="1129"/>
      <c r="BY124" s="1129"/>
      <c r="BZ124" s="1129"/>
      <c r="CA124" s="1129">
        <v>4.9000000000000004</v>
      </c>
      <c r="CB124" s="1129"/>
      <c r="CC124" s="1129"/>
      <c r="CD124" s="1129"/>
      <c r="CE124" s="1129"/>
      <c r="CF124" s="1130"/>
      <c r="CG124" s="1131"/>
      <c r="CH124" s="1131"/>
      <c r="CI124" s="1131"/>
      <c r="CJ124" s="1132"/>
      <c r="CK124" s="1114"/>
      <c r="CL124" s="1114"/>
      <c r="CM124" s="1114"/>
      <c r="CN124" s="1114"/>
      <c r="CO124" s="1115"/>
      <c r="CP124" s="1121" t="s">
        <v>476</v>
      </c>
      <c r="CQ124" s="1122"/>
      <c r="CR124" s="1122"/>
      <c r="CS124" s="1122"/>
      <c r="CT124" s="1122"/>
      <c r="CU124" s="1122"/>
      <c r="CV124" s="1122"/>
      <c r="CW124" s="1122"/>
      <c r="CX124" s="1122"/>
      <c r="CY124" s="1122"/>
      <c r="CZ124" s="1122"/>
      <c r="DA124" s="1122"/>
      <c r="DB124" s="1122"/>
      <c r="DC124" s="1122"/>
      <c r="DD124" s="1122"/>
      <c r="DE124" s="1122"/>
      <c r="DF124" s="1123"/>
      <c r="DG124" s="1106" t="s">
        <v>434</v>
      </c>
      <c r="DH124" s="1085"/>
      <c r="DI124" s="1085"/>
      <c r="DJ124" s="1085"/>
      <c r="DK124" s="1086"/>
      <c r="DL124" s="1084" t="s">
        <v>409</v>
      </c>
      <c r="DM124" s="1085"/>
      <c r="DN124" s="1085"/>
      <c r="DO124" s="1085"/>
      <c r="DP124" s="1086"/>
      <c r="DQ124" s="1084" t="s">
        <v>409</v>
      </c>
      <c r="DR124" s="1085"/>
      <c r="DS124" s="1085"/>
      <c r="DT124" s="1085"/>
      <c r="DU124" s="1086"/>
      <c r="DV124" s="1087" t="s">
        <v>434</v>
      </c>
      <c r="DW124" s="1088"/>
      <c r="DX124" s="1088"/>
      <c r="DY124" s="1088"/>
      <c r="DZ124" s="1089"/>
    </row>
    <row r="125" spans="1:130" s="247" customFormat="1" ht="26.25" customHeight="1" x14ac:dyDescent="0.15">
      <c r="A125" s="1160"/>
      <c r="B125" s="1047"/>
      <c r="C125" s="1017" t="s">
        <v>463</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437</v>
      </c>
      <c r="AB125" s="1060"/>
      <c r="AC125" s="1060"/>
      <c r="AD125" s="1060"/>
      <c r="AE125" s="1061"/>
      <c r="AF125" s="1062" t="s">
        <v>127</v>
      </c>
      <c r="AG125" s="1060"/>
      <c r="AH125" s="1060"/>
      <c r="AI125" s="1060"/>
      <c r="AJ125" s="1061"/>
      <c r="AK125" s="1062" t="s">
        <v>409</v>
      </c>
      <c r="AL125" s="1060"/>
      <c r="AM125" s="1060"/>
      <c r="AN125" s="1060"/>
      <c r="AO125" s="1061"/>
      <c r="AP125" s="1063" t="s">
        <v>434</v>
      </c>
      <c r="AQ125" s="1064"/>
      <c r="AR125" s="1064"/>
      <c r="AS125" s="1064"/>
      <c r="AT125" s="106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4" t="s">
        <v>477</v>
      </c>
      <c r="CL125" s="1109"/>
      <c r="CM125" s="1109"/>
      <c r="CN125" s="1109"/>
      <c r="CO125" s="1110"/>
      <c r="CP125" s="1041" t="s">
        <v>478</v>
      </c>
      <c r="CQ125" s="990"/>
      <c r="CR125" s="990"/>
      <c r="CS125" s="990"/>
      <c r="CT125" s="990"/>
      <c r="CU125" s="990"/>
      <c r="CV125" s="990"/>
      <c r="CW125" s="990"/>
      <c r="CX125" s="990"/>
      <c r="CY125" s="990"/>
      <c r="CZ125" s="990"/>
      <c r="DA125" s="990"/>
      <c r="DB125" s="990"/>
      <c r="DC125" s="990"/>
      <c r="DD125" s="990"/>
      <c r="DE125" s="990"/>
      <c r="DF125" s="991"/>
      <c r="DG125" s="1027" t="s">
        <v>434</v>
      </c>
      <c r="DH125" s="1028"/>
      <c r="DI125" s="1028"/>
      <c r="DJ125" s="1028"/>
      <c r="DK125" s="1028"/>
      <c r="DL125" s="1028" t="s">
        <v>437</v>
      </c>
      <c r="DM125" s="1028"/>
      <c r="DN125" s="1028"/>
      <c r="DO125" s="1028"/>
      <c r="DP125" s="1028"/>
      <c r="DQ125" s="1028" t="s">
        <v>127</v>
      </c>
      <c r="DR125" s="1028"/>
      <c r="DS125" s="1028"/>
      <c r="DT125" s="1028"/>
      <c r="DU125" s="1028"/>
      <c r="DV125" s="1029" t="s">
        <v>409</v>
      </c>
      <c r="DW125" s="1029"/>
      <c r="DX125" s="1029"/>
      <c r="DY125" s="1029"/>
      <c r="DZ125" s="1030"/>
    </row>
    <row r="126" spans="1:130" s="247" customFormat="1" ht="26.25" customHeight="1" thickBot="1" x14ac:dyDescent="0.2">
      <c r="A126" s="1160"/>
      <c r="B126" s="1047"/>
      <c r="C126" s="1017" t="s">
        <v>465</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409</v>
      </c>
      <c r="AB126" s="1060"/>
      <c r="AC126" s="1060"/>
      <c r="AD126" s="1060"/>
      <c r="AE126" s="1061"/>
      <c r="AF126" s="1062" t="s">
        <v>437</v>
      </c>
      <c r="AG126" s="1060"/>
      <c r="AH126" s="1060"/>
      <c r="AI126" s="1060"/>
      <c r="AJ126" s="1061"/>
      <c r="AK126" s="1062" t="s">
        <v>434</v>
      </c>
      <c r="AL126" s="1060"/>
      <c r="AM126" s="1060"/>
      <c r="AN126" s="1060"/>
      <c r="AO126" s="1061"/>
      <c r="AP126" s="1063" t="s">
        <v>409</v>
      </c>
      <c r="AQ126" s="1064"/>
      <c r="AR126" s="1064"/>
      <c r="AS126" s="1064"/>
      <c r="AT126" s="106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5"/>
      <c r="CL126" s="1112"/>
      <c r="CM126" s="1112"/>
      <c r="CN126" s="1112"/>
      <c r="CO126" s="1113"/>
      <c r="CP126" s="1050" t="s">
        <v>479</v>
      </c>
      <c r="CQ126" s="1051"/>
      <c r="CR126" s="1051"/>
      <c r="CS126" s="1051"/>
      <c r="CT126" s="1051"/>
      <c r="CU126" s="1051"/>
      <c r="CV126" s="1051"/>
      <c r="CW126" s="1051"/>
      <c r="CX126" s="1051"/>
      <c r="CY126" s="1051"/>
      <c r="CZ126" s="1051"/>
      <c r="DA126" s="1051"/>
      <c r="DB126" s="1051"/>
      <c r="DC126" s="1051"/>
      <c r="DD126" s="1051"/>
      <c r="DE126" s="1051"/>
      <c r="DF126" s="1052"/>
      <c r="DG126" s="1020" t="s">
        <v>434</v>
      </c>
      <c r="DH126" s="1021"/>
      <c r="DI126" s="1021"/>
      <c r="DJ126" s="1021"/>
      <c r="DK126" s="1021"/>
      <c r="DL126" s="1021" t="s">
        <v>409</v>
      </c>
      <c r="DM126" s="1021"/>
      <c r="DN126" s="1021"/>
      <c r="DO126" s="1021"/>
      <c r="DP126" s="1021"/>
      <c r="DQ126" s="1021" t="s">
        <v>437</v>
      </c>
      <c r="DR126" s="1021"/>
      <c r="DS126" s="1021"/>
      <c r="DT126" s="1021"/>
      <c r="DU126" s="1021"/>
      <c r="DV126" s="1022" t="s">
        <v>409</v>
      </c>
      <c r="DW126" s="1022"/>
      <c r="DX126" s="1022"/>
      <c r="DY126" s="1022"/>
      <c r="DZ126" s="1023"/>
    </row>
    <row r="127" spans="1:130" s="247" customFormat="1" ht="26.25" customHeight="1" x14ac:dyDescent="0.15">
      <c r="A127" s="1161"/>
      <c r="B127" s="1049"/>
      <c r="C127" s="1103" t="s">
        <v>480</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434</v>
      </c>
      <c r="AB127" s="1060"/>
      <c r="AC127" s="1060"/>
      <c r="AD127" s="1060"/>
      <c r="AE127" s="1061"/>
      <c r="AF127" s="1062" t="s">
        <v>437</v>
      </c>
      <c r="AG127" s="1060"/>
      <c r="AH127" s="1060"/>
      <c r="AI127" s="1060"/>
      <c r="AJ127" s="1061"/>
      <c r="AK127" s="1062" t="s">
        <v>409</v>
      </c>
      <c r="AL127" s="1060"/>
      <c r="AM127" s="1060"/>
      <c r="AN127" s="1060"/>
      <c r="AO127" s="1061"/>
      <c r="AP127" s="1063" t="s">
        <v>434</v>
      </c>
      <c r="AQ127" s="1064"/>
      <c r="AR127" s="1064"/>
      <c r="AS127" s="1064"/>
      <c r="AT127" s="1065"/>
      <c r="AU127" s="283"/>
      <c r="AV127" s="283"/>
      <c r="AW127" s="283"/>
      <c r="AX127" s="1133" t="s">
        <v>481</v>
      </c>
      <c r="AY127" s="1134"/>
      <c r="AZ127" s="1134"/>
      <c r="BA127" s="1134"/>
      <c r="BB127" s="1134"/>
      <c r="BC127" s="1134"/>
      <c r="BD127" s="1134"/>
      <c r="BE127" s="1135"/>
      <c r="BF127" s="1136" t="s">
        <v>482</v>
      </c>
      <c r="BG127" s="1134"/>
      <c r="BH127" s="1134"/>
      <c r="BI127" s="1134"/>
      <c r="BJ127" s="1134"/>
      <c r="BK127" s="1134"/>
      <c r="BL127" s="1135"/>
      <c r="BM127" s="1136" t="s">
        <v>483</v>
      </c>
      <c r="BN127" s="1134"/>
      <c r="BO127" s="1134"/>
      <c r="BP127" s="1134"/>
      <c r="BQ127" s="1134"/>
      <c r="BR127" s="1134"/>
      <c r="BS127" s="1135"/>
      <c r="BT127" s="1136" t="s">
        <v>484</v>
      </c>
      <c r="BU127" s="1134"/>
      <c r="BV127" s="1134"/>
      <c r="BW127" s="1134"/>
      <c r="BX127" s="1134"/>
      <c r="BY127" s="1134"/>
      <c r="BZ127" s="1158"/>
      <c r="CA127" s="283"/>
      <c r="CB127" s="283"/>
      <c r="CC127" s="283"/>
      <c r="CD127" s="284"/>
      <c r="CE127" s="284"/>
      <c r="CF127" s="284"/>
      <c r="CG127" s="281"/>
      <c r="CH127" s="281"/>
      <c r="CI127" s="281"/>
      <c r="CJ127" s="282"/>
      <c r="CK127" s="1125"/>
      <c r="CL127" s="1112"/>
      <c r="CM127" s="1112"/>
      <c r="CN127" s="1112"/>
      <c r="CO127" s="1113"/>
      <c r="CP127" s="1050" t="s">
        <v>485</v>
      </c>
      <c r="CQ127" s="1051"/>
      <c r="CR127" s="1051"/>
      <c r="CS127" s="1051"/>
      <c r="CT127" s="1051"/>
      <c r="CU127" s="1051"/>
      <c r="CV127" s="1051"/>
      <c r="CW127" s="1051"/>
      <c r="CX127" s="1051"/>
      <c r="CY127" s="1051"/>
      <c r="CZ127" s="1051"/>
      <c r="DA127" s="1051"/>
      <c r="DB127" s="1051"/>
      <c r="DC127" s="1051"/>
      <c r="DD127" s="1051"/>
      <c r="DE127" s="1051"/>
      <c r="DF127" s="1052"/>
      <c r="DG127" s="1020" t="s">
        <v>434</v>
      </c>
      <c r="DH127" s="1021"/>
      <c r="DI127" s="1021"/>
      <c r="DJ127" s="1021"/>
      <c r="DK127" s="1021"/>
      <c r="DL127" s="1021" t="s">
        <v>437</v>
      </c>
      <c r="DM127" s="1021"/>
      <c r="DN127" s="1021"/>
      <c r="DO127" s="1021"/>
      <c r="DP127" s="1021"/>
      <c r="DQ127" s="1021" t="s">
        <v>127</v>
      </c>
      <c r="DR127" s="1021"/>
      <c r="DS127" s="1021"/>
      <c r="DT127" s="1021"/>
      <c r="DU127" s="1021"/>
      <c r="DV127" s="1022" t="s">
        <v>437</v>
      </c>
      <c r="DW127" s="1022"/>
      <c r="DX127" s="1022"/>
      <c r="DY127" s="1022"/>
      <c r="DZ127" s="1023"/>
    </row>
    <row r="128" spans="1:130" s="247" customFormat="1" ht="26.25" customHeight="1" thickBot="1" x14ac:dyDescent="0.2">
      <c r="A128" s="1144" t="s">
        <v>486</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487</v>
      </c>
      <c r="X128" s="1146"/>
      <c r="Y128" s="1146"/>
      <c r="Z128" s="1147"/>
      <c r="AA128" s="1148">
        <v>7326</v>
      </c>
      <c r="AB128" s="1149"/>
      <c r="AC128" s="1149"/>
      <c r="AD128" s="1149"/>
      <c r="AE128" s="1150"/>
      <c r="AF128" s="1151">
        <v>4166</v>
      </c>
      <c r="AG128" s="1149"/>
      <c r="AH128" s="1149"/>
      <c r="AI128" s="1149"/>
      <c r="AJ128" s="1150"/>
      <c r="AK128" s="1151">
        <v>4925</v>
      </c>
      <c r="AL128" s="1149"/>
      <c r="AM128" s="1149"/>
      <c r="AN128" s="1149"/>
      <c r="AO128" s="1150"/>
      <c r="AP128" s="1152"/>
      <c r="AQ128" s="1153"/>
      <c r="AR128" s="1153"/>
      <c r="AS128" s="1153"/>
      <c r="AT128" s="1154"/>
      <c r="AU128" s="283"/>
      <c r="AV128" s="283"/>
      <c r="AW128" s="283"/>
      <c r="AX128" s="989" t="s">
        <v>488</v>
      </c>
      <c r="AY128" s="990"/>
      <c r="AZ128" s="990"/>
      <c r="BA128" s="990"/>
      <c r="BB128" s="990"/>
      <c r="BC128" s="990"/>
      <c r="BD128" s="990"/>
      <c r="BE128" s="991"/>
      <c r="BF128" s="1155" t="s">
        <v>444</v>
      </c>
      <c r="BG128" s="1156"/>
      <c r="BH128" s="1156"/>
      <c r="BI128" s="1156"/>
      <c r="BJ128" s="1156"/>
      <c r="BK128" s="1156"/>
      <c r="BL128" s="1157"/>
      <c r="BM128" s="1155">
        <v>15</v>
      </c>
      <c r="BN128" s="1156"/>
      <c r="BO128" s="1156"/>
      <c r="BP128" s="1156"/>
      <c r="BQ128" s="1156"/>
      <c r="BR128" s="1156"/>
      <c r="BS128" s="1157"/>
      <c r="BT128" s="1155">
        <v>20</v>
      </c>
      <c r="BU128" s="1156"/>
      <c r="BV128" s="1156"/>
      <c r="BW128" s="1156"/>
      <c r="BX128" s="1156"/>
      <c r="BY128" s="1156"/>
      <c r="BZ128" s="1180"/>
      <c r="CA128" s="284"/>
      <c r="CB128" s="284"/>
      <c r="CC128" s="284"/>
      <c r="CD128" s="284"/>
      <c r="CE128" s="284"/>
      <c r="CF128" s="284"/>
      <c r="CG128" s="281"/>
      <c r="CH128" s="281"/>
      <c r="CI128" s="281"/>
      <c r="CJ128" s="282"/>
      <c r="CK128" s="1126"/>
      <c r="CL128" s="1127"/>
      <c r="CM128" s="1127"/>
      <c r="CN128" s="1127"/>
      <c r="CO128" s="1128"/>
      <c r="CP128" s="1137" t="s">
        <v>489</v>
      </c>
      <c r="CQ128" s="1138"/>
      <c r="CR128" s="1138"/>
      <c r="CS128" s="1138"/>
      <c r="CT128" s="1138"/>
      <c r="CU128" s="1138"/>
      <c r="CV128" s="1138"/>
      <c r="CW128" s="1138"/>
      <c r="CX128" s="1138"/>
      <c r="CY128" s="1138"/>
      <c r="CZ128" s="1138"/>
      <c r="DA128" s="1138"/>
      <c r="DB128" s="1138"/>
      <c r="DC128" s="1138"/>
      <c r="DD128" s="1138"/>
      <c r="DE128" s="1138"/>
      <c r="DF128" s="1139"/>
      <c r="DG128" s="1140" t="s">
        <v>490</v>
      </c>
      <c r="DH128" s="1141"/>
      <c r="DI128" s="1141"/>
      <c r="DJ128" s="1141"/>
      <c r="DK128" s="1141"/>
      <c r="DL128" s="1141" t="s">
        <v>491</v>
      </c>
      <c r="DM128" s="1141"/>
      <c r="DN128" s="1141"/>
      <c r="DO128" s="1141"/>
      <c r="DP128" s="1141"/>
      <c r="DQ128" s="1141" t="s">
        <v>492</v>
      </c>
      <c r="DR128" s="1141"/>
      <c r="DS128" s="1141"/>
      <c r="DT128" s="1141"/>
      <c r="DU128" s="1141"/>
      <c r="DV128" s="1142" t="s">
        <v>493</v>
      </c>
      <c r="DW128" s="1142"/>
      <c r="DX128" s="1142"/>
      <c r="DY128" s="1142"/>
      <c r="DZ128" s="1143"/>
    </row>
    <row r="129" spans="1:131" s="247" customFormat="1" ht="26.25" customHeight="1" x14ac:dyDescent="0.15">
      <c r="A129" s="1031" t="s">
        <v>105</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494</v>
      </c>
      <c r="X129" s="1175"/>
      <c r="Y129" s="1175"/>
      <c r="Z129" s="1176"/>
      <c r="AA129" s="1059">
        <v>1405037</v>
      </c>
      <c r="AB129" s="1060"/>
      <c r="AC129" s="1060"/>
      <c r="AD129" s="1060"/>
      <c r="AE129" s="1061"/>
      <c r="AF129" s="1062">
        <v>1364492</v>
      </c>
      <c r="AG129" s="1060"/>
      <c r="AH129" s="1060"/>
      <c r="AI129" s="1060"/>
      <c r="AJ129" s="1061"/>
      <c r="AK129" s="1062">
        <v>1395985</v>
      </c>
      <c r="AL129" s="1060"/>
      <c r="AM129" s="1060"/>
      <c r="AN129" s="1060"/>
      <c r="AO129" s="1061"/>
      <c r="AP129" s="1177"/>
      <c r="AQ129" s="1178"/>
      <c r="AR129" s="1178"/>
      <c r="AS129" s="1178"/>
      <c r="AT129" s="1179"/>
      <c r="AU129" s="285"/>
      <c r="AV129" s="285"/>
      <c r="AW129" s="285"/>
      <c r="AX129" s="1168" t="s">
        <v>495</v>
      </c>
      <c r="AY129" s="1051"/>
      <c r="AZ129" s="1051"/>
      <c r="BA129" s="1051"/>
      <c r="BB129" s="1051"/>
      <c r="BC129" s="1051"/>
      <c r="BD129" s="1051"/>
      <c r="BE129" s="1052"/>
      <c r="BF129" s="1169" t="s">
        <v>496</v>
      </c>
      <c r="BG129" s="1170"/>
      <c r="BH129" s="1170"/>
      <c r="BI129" s="1170"/>
      <c r="BJ129" s="1170"/>
      <c r="BK129" s="1170"/>
      <c r="BL129" s="1171"/>
      <c r="BM129" s="1169">
        <v>20</v>
      </c>
      <c r="BN129" s="1170"/>
      <c r="BO129" s="1170"/>
      <c r="BP129" s="1170"/>
      <c r="BQ129" s="1170"/>
      <c r="BR129" s="1170"/>
      <c r="BS129" s="1171"/>
      <c r="BT129" s="1169">
        <v>30</v>
      </c>
      <c r="BU129" s="1172"/>
      <c r="BV129" s="1172"/>
      <c r="BW129" s="1172"/>
      <c r="BX129" s="1172"/>
      <c r="BY129" s="1172"/>
      <c r="BZ129" s="117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1" t="s">
        <v>497</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498</v>
      </c>
      <c r="X130" s="1175"/>
      <c r="Y130" s="1175"/>
      <c r="Z130" s="1176"/>
      <c r="AA130" s="1059">
        <v>249247</v>
      </c>
      <c r="AB130" s="1060"/>
      <c r="AC130" s="1060"/>
      <c r="AD130" s="1060"/>
      <c r="AE130" s="1061"/>
      <c r="AF130" s="1062">
        <v>242909</v>
      </c>
      <c r="AG130" s="1060"/>
      <c r="AH130" s="1060"/>
      <c r="AI130" s="1060"/>
      <c r="AJ130" s="1061"/>
      <c r="AK130" s="1062">
        <v>294883</v>
      </c>
      <c r="AL130" s="1060"/>
      <c r="AM130" s="1060"/>
      <c r="AN130" s="1060"/>
      <c r="AO130" s="1061"/>
      <c r="AP130" s="1177"/>
      <c r="AQ130" s="1178"/>
      <c r="AR130" s="1178"/>
      <c r="AS130" s="1178"/>
      <c r="AT130" s="1179"/>
      <c r="AU130" s="285"/>
      <c r="AV130" s="285"/>
      <c r="AW130" s="285"/>
      <c r="AX130" s="1168" t="s">
        <v>499</v>
      </c>
      <c r="AY130" s="1051"/>
      <c r="AZ130" s="1051"/>
      <c r="BA130" s="1051"/>
      <c r="BB130" s="1051"/>
      <c r="BC130" s="1051"/>
      <c r="BD130" s="1051"/>
      <c r="BE130" s="1052"/>
      <c r="BF130" s="1205">
        <v>13.2</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500</v>
      </c>
      <c r="X131" s="1213"/>
      <c r="Y131" s="1213"/>
      <c r="Z131" s="1214"/>
      <c r="AA131" s="1106">
        <v>1155790</v>
      </c>
      <c r="AB131" s="1085"/>
      <c r="AC131" s="1085"/>
      <c r="AD131" s="1085"/>
      <c r="AE131" s="1086"/>
      <c r="AF131" s="1084">
        <v>1121583</v>
      </c>
      <c r="AG131" s="1085"/>
      <c r="AH131" s="1085"/>
      <c r="AI131" s="1085"/>
      <c r="AJ131" s="1086"/>
      <c r="AK131" s="1084">
        <v>1101102</v>
      </c>
      <c r="AL131" s="1085"/>
      <c r="AM131" s="1085"/>
      <c r="AN131" s="1085"/>
      <c r="AO131" s="1086"/>
      <c r="AP131" s="1215"/>
      <c r="AQ131" s="1216"/>
      <c r="AR131" s="1216"/>
      <c r="AS131" s="1216"/>
      <c r="AT131" s="1217"/>
      <c r="AU131" s="285"/>
      <c r="AV131" s="285"/>
      <c r="AW131" s="285"/>
      <c r="AX131" s="1187" t="s">
        <v>501</v>
      </c>
      <c r="AY131" s="1138"/>
      <c r="AZ131" s="1138"/>
      <c r="BA131" s="1138"/>
      <c r="BB131" s="1138"/>
      <c r="BC131" s="1138"/>
      <c r="BD131" s="1138"/>
      <c r="BE131" s="1139"/>
      <c r="BF131" s="1188">
        <v>4.9000000000000004</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4" t="s">
        <v>502</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503</v>
      </c>
      <c r="W132" s="1198"/>
      <c r="X132" s="1198"/>
      <c r="Y132" s="1198"/>
      <c r="Z132" s="1199"/>
      <c r="AA132" s="1200">
        <v>12.76624646</v>
      </c>
      <c r="AB132" s="1201"/>
      <c r="AC132" s="1201"/>
      <c r="AD132" s="1201"/>
      <c r="AE132" s="1202"/>
      <c r="AF132" s="1203">
        <v>12.29048586</v>
      </c>
      <c r="AG132" s="1201"/>
      <c r="AH132" s="1201"/>
      <c r="AI132" s="1201"/>
      <c r="AJ132" s="1202"/>
      <c r="AK132" s="1203">
        <v>14.550241489999999</v>
      </c>
      <c r="AL132" s="1201"/>
      <c r="AM132" s="1201"/>
      <c r="AN132" s="1201"/>
      <c r="AO132" s="1202"/>
      <c r="AP132" s="1100"/>
      <c r="AQ132" s="1101"/>
      <c r="AR132" s="1101"/>
      <c r="AS132" s="1101"/>
      <c r="AT132" s="120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504</v>
      </c>
      <c r="W133" s="1181"/>
      <c r="X133" s="1181"/>
      <c r="Y133" s="1181"/>
      <c r="Z133" s="1182"/>
      <c r="AA133" s="1183">
        <v>12.7</v>
      </c>
      <c r="AB133" s="1184"/>
      <c r="AC133" s="1184"/>
      <c r="AD133" s="1184"/>
      <c r="AE133" s="1185"/>
      <c r="AF133" s="1183">
        <v>12.2</v>
      </c>
      <c r="AG133" s="1184"/>
      <c r="AH133" s="1184"/>
      <c r="AI133" s="1184"/>
      <c r="AJ133" s="1185"/>
      <c r="AK133" s="1183">
        <v>13.2</v>
      </c>
      <c r="AL133" s="1184"/>
      <c r="AM133" s="1184"/>
      <c r="AN133" s="1184"/>
      <c r="AO133" s="1185"/>
      <c r="AP133" s="1130"/>
      <c r="AQ133" s="1131"/>
      <c r="AR133" s="1131"/>
      <c r="AS133" s="1131"/>
      <c r="AT133" s="118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3yWGB6AX6RO9sVLl2HGDArIIJgU8TotyGOveVI10Fzf1sQzQSj/39wR2ceSeTev5vg9tWJRQJQFdPGY+H8foA==" saltValue="bgw4XcJRWnh++Ttc8XuK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NWKgZTP9lHxa6b3n5mjSiRfaw+mBUUBlF+MWgF4CTFCt1TrIzU+q5nrYHyuLd08eMO6tU97GquC/WGwVSn1ug==" saltValue="RLAElzxFtO6bcWij6yn4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u++JT/6amzYig8Hn4+qFkjKCL5Opz2IKQKCjj6JZBXckbtRh2sh7mOvcGepKzYGSb6rV2p+QglKCmAB8y4LQ==" saltValue="raqastx/Gr04KRiwDhSPG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1"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2"/>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3" t="s">
        <v>513</v>
      </c>
      <c r="AL9" s="1224"/>
      <c r="AM9" s="1224"/>
      <c r="AN9" s="1225"/>
      <c r="AO9" s="313">
        <v>333335</v>
      </c>
      <c r="AP9" s="313">
        <v>179695</v>
      </c>
      <c r="AQ9" s="314">
        <v>198046</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3" t="s">
        <v>514</v>
      </c>
      <c r="AL10" s="1224"/>
      <c r="AM10" s="1224"/>
      <c r="AN10" s="1225"/>
      <c r="AO10" s="316">
        <v>36064</v>
      </c>
      <c r="AP10" s="316">
        <v>19442</v>
      </c>
      <c r="AQ10" s="317">
        <v>23470</v>
      </c>
      <c r="AR10" s="318">
        <v>-17.2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3" t="s">
        <v>515</v>
      </c>
      <c r="AL11" s="1224"/>
      <c r="AM11" s="1224"/>
      <c r="AN11" s="1225"/>
      <c r="AO11" s="316">
        <v>196646</v>
      </c>
      <c r="AP11" s="316">
        <v>106009</v>
      </c>
      <c r="AQ11" s="317">
        <v>31217</v>
      </c>
      <c r="AR11" s="318">
        <v>239.6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3" t="s">
        <v>516</v>
      </c>
      <c r="AL12" s="1224"/>
      <c r="AM12" s="1224"/>
      <c r="AN12" s="1225"/>
      <c r="AO12" s="316" t="s">
        <v>517</v>
      </c>
      <c r="AP12" s="316" t="s">
        <v>517</v>
      </c>
      <c r="AQ12" s="317">
        <v>3147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3" t="s">
        <v>518</v>
      </c>
      <c r="AL13" s="1224"/>
      <c r="AM13" s="1224"/>
      <c r="AN13" s="1225"/>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3" t="s">
        <v>519</v>
      </c>
      <c r="AL14" s="1224"/>
      <c r="AM14" s="1224"/>
      <c r="AN14" s="1225"/>
      <c r="AO14" s="316">
        <v>29405</v>
      </c>
      <c r="AP14" s="316">
        <v>15852</v>
      </c>
      <c r="AQ14" s="317">
        <v>10757</v>
      </c>
      <c r="AR14" s="318">
        <v>47.4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3" t="s">
        <v>520</v>
      </c>
      <c r="AL15" s="1224"/>
      <c r="AM15" s="1224"/>
      <c r="AN15" s="1225"/>
      <c r="AO15" s="316">
        <v>8401</v>
      </c>
      <c r="AP15" s="316">
        <v>4529</v>
      </c>
      <c r="AQ15" s="317">
        <v>4810</v>
      </c>
      <c r="AR15" s="318">
        <v>-5.8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6" t="s">
        <v>521</v>
      </c>
      <c r="AL16" s="1227"/>
      <c r="AM16" s="1227"/>
      <c r="AN16" s="1228"/>
      <c r="AO16" s="316">
        <v>-37464</v>
      </c>
      <c r="AP16" s="316">
        <v>-20196</v>
      </c>
      <c r="AQ16" s="317">
        <v>-18847</v>
      </c>
      <c r="AR16" s="318">
        <v>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6" t="s">
        <v>185</v>
      </c>
      <c r="AL17" s="1227"/>
      <c r="AM17" s="1227"/>
      <c r="AN17" s="1228"/>
      <c r="AO17" s="316">
        <v>566387</v>
      </c>
      <c r="AP17" s="316">
        <v>305330</v>
      </c>
      <c r="AQ17" s="317">
        <v>252599</v>
      </c>
      <c r="AR17" s="318">
        <v>20.9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8" t="s">
        <v>526</v>
      </c>
      <c r="AL21" s="1219"/>
      <c r="AM21" s="1219"/>
      <c r="AN21" s="1220"/>
      <c r="AO21" s="328">
        <v>19.95</v>
      </c>
      <c r="AP21" s="329">
        <v>22.36</v>
      </c>
      <c r="AQ21" s="330">
        <v>-2.41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8" t="s">
        <v>527</v>
      </c>
      <c r="AL22" s="1219"/>
      <c r="AM22" s="1219"/>
      <c r="AN22" s="1220"/>
      <c r="AO22" s="333">
        <v>94.3</v>
      </c>
      <c r="AP22" s="334">
        <v>95.6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1"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2"/>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4" t="s">
        <v>531</v>
      </c>
      <c r="AL32" s="1235"/>
      <c r="AM32" s="1235"/>
      <c r="AN32" s="1236"/>
      <c r="AO32" s="343">
        <v>382728</v>
      </c>
      <c r="AP32" s="343">
        <v>206322</v>
      </c>
      <c r="AQ32" s="344">
        <v>139617</v>
      </c>
      <c r="AR32" s="345">
        <v>47.8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4" t="s">
        <v>532</v>
      </c>
      <c r="AL33" s="1235"/>
      <c r="AM33" s="1235"/>
      <c r="AN33" s="1236"/>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4" t="s">
        <v>533</v>
      </c>
      <c r="AL34" s="1235"/>
      <c r="AM34" s="1235"/>
      <c r="AN34" s="1236"/>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4" t="s">
        <v>534</v>
      </c>
      <c r="AL35" s="1235"/>
      <c r="AM35" s="1235"/>
      <c r="AN35" s="1236"/>
      <c r="AO35" s="343">
        <v>35606</v>
      </c>
      <c r="AP35" s="343">
        <v>19195</v>
      </c>
      <c r="AQ35" s="344">
        <v>32699</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4" t="s">
        <v>535</v>
      </c>
      <c r="AL36" s="1235"/>
      <c r="AM36" s="1235"/>
      <c r="AN36" s="1236"/>
      <c r="AO36" s="343">
        <v>41396</v>
      </c>
      <c r="AP36" s="343">
        <v>22316</v>
      </c>
      <c r="AQ36" s="344">
        <v>4068</v>
      </c>
      <c r="AR36" s="345">
        <v>448.6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4" t="s">
        <v>536</v>
      </c>
      <c r="AL37" s="1235"/>
      <c r="AM37" s="1235"/>
      <c r="AN37" s="1236"/>
      <c r="AO37" s="343" t="s">
        <v>517</v>
      </c>
      <c r="AP37" s="343" t="s">
        <v>517</v>
      </c>
      <c r="AQ37" s="344">
        <v>1263</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7" t="s">
        <v>537</v>
      </c>
      <c r="AL38" s="1238"/>
      <c r="AM38" s="1238"/>
      <c r="AN38" s="1239"/>
      <c r="AO38" s="346">
        <v>291</v>
      </c>
      <c r="AP38" s="346">
        <v>157</v>
      </c>
      <c r="AQ38" s="347">
        <v>23</v>
      </c>
      <c r="AR38" s="335">
        <v>582.6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7" t="s">
        <v>538</v>
      </c>
      <c r="AL39" s="1238"/>
      <c r="AM39" s="1238"/>
      <c r="AN39" s="1239"/>
      <c r="AO39" s="343">
        <v>-4925</v>
      </c>
      <c r="AP39" s="343">
        <v>-2655</v>
      </c>
      <c r="AQ39" s="344">
        <v>-8148</v>
      </c>
      <c r="AR39" s="345">
        <v>-67.400000000000006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4" t="s">
        <v>539</v>
      </c>
      <c r="AL40" s="1235"/>
      <c r="AM40" s="1235"/>
      <c r="AN40" s="1236"/>
      <c r="AO40" s="343">
        <v>-294883</v>
      </c>
      <c r="AP40" s="343">
        <v>-158967</v>
      </c>
      <c r="AQ40" s="344">
        <v>-124721</v>
      </c>
      <c r="AR40" s="345">
        <v>27.5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0" t="s">
        <v>298</v>
      </c>
      <c r="AL41" s="1241"/>
      <c r="AM41" s="1241"/>
      <c r="AN41" s="1242"/>
      <c r="AO41" s="343">
        <v>160213</v>
      </c>
      <c r="AP41" s="343">
        <v>86368</v>
      </c>
      <c r="AQ41" s="344">
        <v>44807</v>
      </c>
      <c r="AR41" s="345">
        <v>92.8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9" t="s">
        <v>508</v>
      </c>
      <c r="AN49" s="1231" t="s">
        <v>543</v>
      </c>
      <c r="AO49" s="1232"/>
      <c r="AP49" s="1232"/>
      <c r="AQ49" s="1232"/>
      <c r="AR49" s="123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0"/>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1200767</v>
      </c>
      <c r="AN51" s="365">
        <v>569354</v>
      </c>
      <c r="AO51" s="366">
        <v>87</v>
      </c>
      <c r="AP51" s="367">
        <v>245039</v>
      </c>
      <c r="AQ51" s="368">
        <v>-10.199999999999999</v>
      </c>
      <c r="AR51" s="369">
        <v>97.2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167608</v>
      </c>
      <c r="AN52" s="373">
        <v>79473</v>
      </c>
      <c r="AO52" s="374">
        <v>39.799999999999997</v>
      </c>
      <c r="AP52" s="375">
        <v>108922</v>
      </c>
      <c r="AQ52" s="376">
        <v>-13.4</v>
      </c>
      <c r="AR52" s="377">
        <v>53.2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163283</v>
      </c>
      <c r="AN53" s="365">
        <v>79689</v>
      </c>
      <c r="AO53" s="366">
        <v>-86</v>
      </c>
      <c r="AP53" s="367">
        <v>291945</v>
      </c>
      <c r="AQ53" s="368">
        <v>19.100000000000001</v>
      </c>
      <c r="AR53" s="369">
        <v>-105.1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60724</v>
      </c>
      <c r="AN54" s="373">
        <v>29636</v>
      </c>
      <c r="AO54" s="374">
        <v>-62.7</v>
      </c>
      <c r="AP54" s="375">
        <v>127651</v>
      </c>
      <c r="AQ54" s="376">
        <v>17.2</v>
      </c>
      <c r="AR54" s="377">
        <v>-79.900000000000006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215925</v>
      </c>
      <c r="AN55" s="365">
        <v>108943</v>
      </c>
      <c r="AO55" s="366">
        <v>36.700000000000003</v>
      </c>
      <c r="AP55" s="367">
        <v>291173</v>
      </c>
      <c r="AQ55" s="368">
        <v>-0.3</v>
      </c>
      <c r="AR55" s="369">
        <v>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117280</v>
      </c>
      <c r="AN56" s="373">
        <v>59173</v>
      </c>
      <c r="AO56" s="374">
        <v>99.7</v>
      </c>
      <c r="AP56" s="375">
        <v>119071</v>
      </c>
      <c r="AQ56" s="376">
        <v>-6.7</v>
      </c>
      <c r="AR56" s="377">
        <v>106.4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402120</v>
      </c>
      <c r="AN57" s="365">
        <v>209547</v>
      </c>
      <c r="AO57" s="366">
        <v>92.3</v>
      </c>
      <c r="AP57" s="367">
        <v>271581</v>
      </c>
      <c r="AQ57" s="368">
        <v>-6.7</v>
      </c>
      <c r="AR57" s="369">
        <v>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316860</v>
      </c>
      <c r="AN58" s="373">
        <v>165117</v>
      </c>
      <c r="AO58" s="374">
        <v>179</v>
      </c>
      <c r="AP58" s="375">
        <v>117844</v>
      </c>
      <c r="AQ58" s="376">
        <v>-1</v>
      </c>
      <c r="AR58" s="377">
        <v>180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382538</v>
      </c>
      <c r="AN59" s="365">
        <v>206220</v>
      </c>
      <c r="AO59" s="366">
        <v>-1.6</v>
      </c>
      <c r="AP59" s="367">
        <v>268375</v>
      </c>
      <c r="AQ59" s="368">
        <v>-1.2</v>
      </c>
      <c r="AR59" s="369">
        <v>-0.4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266074</v>
      </c>
      <c r="AN60" s="373">
        <v>143436</v>
      </c>
      <c r="AO60" s="374">
        <v>-13.1</v>
      </c>
      <c r="AP60" s="375">
        <v>119602</v>
      </c>
      <c r="AQ60" s="376">
        <v>1.5</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472927</v>
      </c>
      <c r="AN61" s="380">
        <v>234751</v>
      </c>
      <c r="AO61" s="381">
        <v>25.7</v>
      </c>
      <c r="AP61" s="382">
        <v>273623</v>
      </c>
      <c r="AQ61" s="383">
        <v>0.1</v>
      </c>
      <c r="AR61" s="369">
        <v>25.6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185709</v>
      </c>
      <c r="AN62" s="373">
        <v>95367</v>
      </c>
      <c r="AO62" s="374">
        <v>48.5</v>
      </c>
      <c r="AP62" s="375">
        <v>118618</v>
      </c>
      <c r="AQ62" s="376">
        <v>-0.5</v>
      </c>
      <c r="AR62" s="377">
        <v>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COG2BFPoFhqObQm1rTnZMvPe9br4Ta5cqPKEDEHyiJTke3aO9Q4LDJT4HYaPLbWKg8BjDKnobuJOWXLEq0ukQ==" saltValue="fHe9vkHLQydQ+v/5xv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MJIbEtxYO0DksqAmnDaeHCSYcIewbT3gDz1Ag2ISmddrTHIgBV9T8tIa+JjPh6sJUb1d9EWW2q5rVNyqnKJaIw==" saltValue="v72R71Aa80eSQ+JCyB+s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t/ppviPs4du3MWToVbdCRz8JMkANB/wVPRLnKzXyrT3J5tepFPD1Olfbnj8N2hXPeMD/5KpSGkSNnVtoE/T77g==" saltValue="z9qgbVs0Azd8ATlXCbpS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43" t="s">
        <v>3</v>
      </c>
      <c r="D47" s="1243"/>
      <c r="E47" s="1244"/>
      <c r="F47" s="11">
        <v>14.11</v>
      </c>
      <c r="G47" s="12">
        <v>29.76</v>
      </c>
      <c r="H47" s="12">
        <v>26.57</v>
      </c>
      <c r="I47" s="12">
        <v>29.34</v>
      </c>
      <c r="J47" s="13">
        <v>29.03</v>
      </c>
    </row>
    <row r="48" spans="2:10" ht="57.75" customHeight="1" x14ac:dyDescent="0.15">
      <c r="B48" s="14"/>
      <c r="C48" s="1245" t="s">
        <v>4</v>
      </c>
      <c r="D48" s="1245"/>
      <c r="E48" s="1246"/>
      <c r="F48" s="15">
        <v>6.21</v>
      </c>
      <c r="G48" s="16">
        <v>6.08</v>
      </c>
      <c r="H48" s="16">
        <v>4.91</v>
      </c>
      <c r="I48" s="16">
        <v>4.47</v>
      </c>
      <c r="J48" s="17">
        <v>5.51</v>
      </c>
    </row>
    <row r="49" spans="2:10" ht="57.75" customHeight="1" thickBot="1" x14ac:dyDescent="0.2">
      <c r="B49" s="18"/>
      <c r="C49" s="1247" t="s">
        <v>5</v>
      </c>
      <c r="D49" s="1247"/>
      <c r="E49" s="1248"/>
      <c r="F49" s="19">
        <v>9.8000000000000007</v>
      </c>
      <c r="G49" s="20">
        <v>11.93</v>
      </c>
      <c r="H49" s="20" t="s">
        <v>564</v>
      </c>
      <c r="I49" s="20" t="s">
        <v>565</v>
      </c>
      <c r="J49" s="21" t="s">
        <v>566</v>
      </c>
    </row>
    <row r="50" spans="2:10" ht="13.5" customHeight="1" x14ac:dyDescent="0.15"/>
  </sheetData>
  <sheetProtection algorithmName="SHA-512" hashValue="tQsMqtjq2/WPIvyOs5n0iDLooOMp4FMdbUGSLXDdpBACbVYYgbOkTpWyRYKGT5IK2qL4eH6B87JCOgVe/fo/lg==" saltValue="54ONsGiKqKjvNx2xaun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2021-10-14T02:46:17Z</dcterms:modified>
</cp:coreProperties>
</file>