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33 風間浦村○\0509提出（OK）\"/>
    </mc:Choice>
  </mc:AlternateContent>
  <workbookProtection workbookPassword="979D" lockStructure="1"/>
  <bookViews>
    <workbookView xWindow="0" yWindow="0" windowWidth="15345" windowHeight="4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<sst xmlns="http://schemas.openxmlformats.org/spreadsheetml/2006/main" count="992" uniqueCount="533">
  <si>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</si>
  <si>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</si>
  <si>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</si>
  <si>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</si>
  <si>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</si>
  <si>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</si>
  <si>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</si>
  <si>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</si>
  <si>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</si>
  <si>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</si>
  <si>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</si>
  <si>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</si>
  <si>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</si>
  <si>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</si>
  <si>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</si>
  <si>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</si>
  <si>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</si>
  <si>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</si>
  <si>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</si>
  <si>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</si>
  <si>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</si>
  <si>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</si>
  <si>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</si>
  <si>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</si>
  <si>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</si>
  <si>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</si>
  <si>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</si>
  <si>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</si>
  <si>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</si>
  <si>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</si>
  <si>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</si>
  <si>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</si>
  <si>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</si>
  <si>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</si>
  <si>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</si>
  <si>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</si>
  <si>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</si>
  <si>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</si>
  <si>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</si>
  <si>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</si>
  <si>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</si>
  <si>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</si>
  <si>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</si>
  <si>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</si>
  <si>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</si>
  <si>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</si>
  <si>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</si>
  <si>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</si>
  <si>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</si>
  <si>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</si>
  <si>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</si>
  <si>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</si>
  <si>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</si>
  <si>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</si>
  <si>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</si>
  <si>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</si>
  <si>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</si>
  <si>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</si>
  <si>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</si>
  <si>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</si>
  <si>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</si>
  <si>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</si>
  <si>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</si>
  <si>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</si>
  <si>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</si>
  <si>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</si>
  <si>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</si>
  <si>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</si>
  <si>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</si>
  <si>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</si>
  <si>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</si>
  <si>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</si>
  <si>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</si>
  <si>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</si>
  <si>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</si>
  <si>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</si>
  <si>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</si>
  <si>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</si>
  <si>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</si>
  <si>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</si>
  <si>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</si>
  <si>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</si>
  <si>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</si>
  <si>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</si>
  <si>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</si>
  <si>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</si>
  <si>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</si>
  <si>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</si>
  <si>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</si>
  <si>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</si>
  <si>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</si>
  <si>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</si>
  <si>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</si>
  <si>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</si>
  <si>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</si>
  <si>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</si>
  <si>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</si>
  <si>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</si>
  <si>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</si>
  <si>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</si>
  <si>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</si>
  <si>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</si>
  <si>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</si>
  <si>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</si>
  <si>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</si>
  <si>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</si>
  <si>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</si>
  <si>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</si>
  <si>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</si>
  <si>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</si>
  <si>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</si>
  <si>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</si>
  <si>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</si>
  <si>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</si>
  <si>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</si>
  <si>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</si>
  <si>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</si>
  <si>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</si>
  <si>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</si>
  <si>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</si>
  <si>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</si>
  <si>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</si>
  <si>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</si>
  <si>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</si>
  <si>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</si>
  <si>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</si>
  <si>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</si>
  <si>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</si>
  <si>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</si>
  <si>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</si>
  <si>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</si>
  <si>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</si>
  <si>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</si>
  <si>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</si>
  <si>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</si>
  <si>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</si>
  <si>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</si>
  <si>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</si>
  <si>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</si>
  <si>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</si>
  <si>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</si>
  <si>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</si>
  <si>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</si>
  <si>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</si>
  <si>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</si>
  <si>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</si>
  <si>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</si>
  <si>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</si>
  <si>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</si>
  <si>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</si>
  <si>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</si>
  <si>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</si>
  <si>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</si>
  <si>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</si>
  <si>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</si>
  <si>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</si>
  <si>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</si>
  <si>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</si>
  <si>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</si>
  <si>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</si>
  <si>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</si>
  <si>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</si>
  <si>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</si>
  <si>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</si>
  <si>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</si>
  <si>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</si>
  <si>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</si>
  <si>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</si>
  <si>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</si>
  <si>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</si>
  <si>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</si>
  <si>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</si>
  <si>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</si>
  <si>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</si>
  <si>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</si>
  <si>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</si>
  <si>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</si>
  <si>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</si>
  <si>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</si>
  <si>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</si>
  <si>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</si>
  <si>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</si>
  <si>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</si>
  <si>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</si>
  <si>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</si>
  <si>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</si>
  <si>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</si>
  <si>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</si>
  <si>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</si>
  <si>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</si>
  <si>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</si>
  <si>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</si>
  <si>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</si>
  <si>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</si>
  <si>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</si>
  <si>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青森県風間浦村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</si>
  <si>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</si>
  <si>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</si>
  <si>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</si>
  <si>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</si>
  <si>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</si>
  <si>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</si>
  <si>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</si>
  <si>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</si>
  <si>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</si>
  <si>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</si>
  <si>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</si>
  <si>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</si>
  <si>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</si>
  <si>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</si>
  <si>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</si>
  <si>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</si>
  <si>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</si>
  <si>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</si>
  <si>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</si>
  <si>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</si>
  <si>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</si>
  <si>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</si>
  <si>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</si>
  <si>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</si>
  <si>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</si>
  <si>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</si>
  <si>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</si>
  <si>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</si>
  <si>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</si>
  <si>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</si>
  <si>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</si>
  <si>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</si>
  <si>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</si>
  <si>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</si>
  <si>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</si>
  <si>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</si>
  <si>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</si>
  <si>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</si>
  <si>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</si>
  <si>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</si>
  <si>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</si>
  <si>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</si>
  <si>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</si>
  <si>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</si>
  <si>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</si>
  <si>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</si>
  <si>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</si>
  <si>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</si>
  <si>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</si>
  <si>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</si>
  <si>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</si>
  <si>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</si>
  <si>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</si>
  <si>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</si>
  <si>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</si>
  <si>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</si>
  <si>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</si>
  <si>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</si>
  <si>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</si>
  <si>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</si>
  <si>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</si>
  <si>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</si>
  <si>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</si>
  <si>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</si>
  <si>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</si>
  <si>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</si>
  <si>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</si>
  <si>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</si>
  <si>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</si>
  <si>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</si>
  <si>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</si>
  <si>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</si>
  <si>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</si>
  <si>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</si>
  <si>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</si>
  <si>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</si>
  <si>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</si>
  <si>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</si>
  <si>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</si>
  <si>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</si>
  <si>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</si>
  <si>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</si>
  <si>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</si>
  <si>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</si>
  <si>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</si>
  <si>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</si>
  <si>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</si>
  <si>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</si>
  <si>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</si>
  <si>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</si>
  <si>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</si>
  <si>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</si>
  <si>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</si>
  <si>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</si>
  <si>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</si>
  <si>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</si>
  <si>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</si>
  <si>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</si>
  <si>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</si>
  <si>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</si>
  <si>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</si>
  <si>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</si>
  <si>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</si>
  <si>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</si>
  <si>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</si>
  <si>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</si>
  <si>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</si>
  <si>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</si>
  <si>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</si>
  <si>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</si>
  <si>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</si>
  <si>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</si>
  <si>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</si>
  <si>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</si>
  <si>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</si>
  <si>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</si>
  <si>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</si>
  <si>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</si>
  <si>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</si>
  <si>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</si>
  <si>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</si>
  <si>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</si>
  <si>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</si>
  <si>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</si>
  <si>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</si>
  <si>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</si>
  <si>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</si>
  <si>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</si>
  <si>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</si>
  <si>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</si>
  <si>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</si>
  <si>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</si>
  <si>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</si>
  <si>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</si>
  <si>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</si>
  <si>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</si>
  <si>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</si>
  <si>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</si>
  <si>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</si>
  <si>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</si>
  <si>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</si>
  <si>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</si>
  <si>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</si>
  <si>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</si>
  <si>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</si>
  <si>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</si>
  <si>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</si>
  <si>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</si>
  <si>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</si>
  <si>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青森県風間浦村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</si>
  <si>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</si>
  <si>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</si>
  <si>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</si>
  <si>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</si>
  <si>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</si>
  <si>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</si>
  <si>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</si>
  <si>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</si>
  <si>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</si>
  <si>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</si>
  <si>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</si>
  <si>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</si>
  <si>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</si>
  <si>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</si>
  <si>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</si>
  <si>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</si>
  <si>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</si>
  <si>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</si>
  <si>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</si>
  <si>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</si>
  <si>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</si>
  <si>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</si>
  <si>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</si>
  <si>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</si>
  <si>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</si>
  <si>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</si>
  <si>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</si>
  <si>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</si>
  <si>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</si>
  <si>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</si>
  <si>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</si>
  <si>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</si>
  <si>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</si>
  <si>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</si>
  <si>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</si>
  <si>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</si>
  <si>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</si>
  <si>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</si>
  <si>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</si>
  <si>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</si>
  <si>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</si>
  <si>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</si>
  <si>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</si>
  <si>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</si>
  <si>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</si>
  <si>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</si>
  <si>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</si>
  <si>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</si>
  <si>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</si>
  <si>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</si>
  <si>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</si>
  <si>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</si>
  <si>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</si>
  <si>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</si>
  <si>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</si>
  <si>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</si>
  <si>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</si>
  <si>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</si>
  <si>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</si>
  <si>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</si>
  <si>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</si>
  <si>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</si>
  <si>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</si>
  <si>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</si>
  <si>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</si>
  <si>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</si>
  <si>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</si>
  <si>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</si>
  <si>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</si>
  <si>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</si>
  <si>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</si>
  <si>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</si>
  <si>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</si>
  <si>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</si>
  <si>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</si>
  <si>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</si>
  <si>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</si>
  <si>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</si>
  <si>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</si>
  <si>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</si>
  <si>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</si>
  <si>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</si>
  <si>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</si>
  <si>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</si>
  <si>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</si>
  <si>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</si>
  <si>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</si>
  <si>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</si>
  <si>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</si>
  <si>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</si>
  <si>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</si>
  <si>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</si>
  <si>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</si>
  <si>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</si>
  <si>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</si>
  <si>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</si>
  <si>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</si>
  <si>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</si>
  <si>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</si>
  <si>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</si>
  <si>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</si>
  <si>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</si>
  <si>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</si>
  <si>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</si>
  <si>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</si>
  <si>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</si>
  <si>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</si>
  <si>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</si>
  <si>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</si>
  <si>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</si>
  <si>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</si>
  <si>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</si>
  <si>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</si>
  <si>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</si>
  <si>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</si>
  <si>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</si>
  <si>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</si>
  <si>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</si>
  <si>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</si>
  <si>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</si>
  <si>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</si>
  <si>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</si>
  <si>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</si>
  <si>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</si>
  <si>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</si>
  <si>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</si>
  <si>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</si>
  <si>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</si>
  <si>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</si>
  <si>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</si>
  <si>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</si>
  <si>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</si>
  <si>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</si>
  <si>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</si>
  <si>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</si>
  <si>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</si>
  <si>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</si>
  <si>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</si>
  <si>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</si>
  <si>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</si>
  <si>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</si>
  <si>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</si>
  <si>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</si>
  <si>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</si>
  <si>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</si>
  <si>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</si>
  <si>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</si>
  <si>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</si>
  <si>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</si>
  <si>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</si>
  <si>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</si>
  <si>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</si>
  <si>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</si>
  <si>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</si>
  <si>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</si>
  <si>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</si>
  <si>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</si>
  <si>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</si>
  <si>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</si>
  <si>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</si>
  <si>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</si>
  <si>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</si>
  <si>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</si>
  <si>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</si>
  <si>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</si>
  <si>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</si>
  <si>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</si>
  <si>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</si>
  <si>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</si>
  <si>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</si>
  <si>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2.65</t>
  </si>
  <si>
    <t>▲ 6.11</t>
  </si>
  <si>
    <t>▲ 0.44</t>
  </si>
  <si>
    <t>一般会計</t>
  </si>
  <si>
    <t>介護保険特別会計</t>
  </si>
  <si>
    <t>国民健康保険特別会計</t>
  </si>
  <si>
    <t>簡易水道特別会計</t>
  </si>
  <si>
    <t>後期高齢者医療特別会計</t>
  </si>
  <si>
    <t>その他会計（赤字）</t>
  </si>
  <si>
    <t>その他会計（黒字）</t>
  </si>
  <si>
    <t>下北医療センター</t>
    <rPh sb="0" eb="2">
      <t>シモキタ</t>
    </rPh>
    <rPh sb="2" eb="4">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</si>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</sst>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169944</c:v>
                </c:pt>
                <c:pt idx="1">
                  <c:v>93275</c:v>
                </c:pt>
                <c:pt idx="2">
                  <c:v>126976</c:v>
                </c:pt>
                <c:pt idx="3">
                  <c:v>163565</c:v>
                </c:pt>
                <c:pt idx="4">
                  <c:v>304446</c:v>
                </c:pt>
              </c:numCache>
            </c:numRef>
          </c:val>
          <c:smooth val="0"/>
        </c:ser>
        <c:dLbls>
          <c:showLegendKey val="0"/>
          <c:showVal val="0"/>
          <c:showCatName val="0"/>
          <c:showSerName val="0"/>
          <c:showPercent val="0"/>
          <c:showBubbleSize val="0"/>
        </c:dLbls>
        <c:marker val="1"/>
        <c:smooth val="0"/>
        <c:axId val="129894432"/>
        <c:axId val="444099024"/>
      </c:lineChart>
      <c:catAx>
        <c:axId val="12989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099024"/>
        <c:crosses val="autoZero"/>
        <c:auto val="1"/>
        <c:lblAlgn val="ctr"/>
        <c:lblOffset val="100"/>
        <c:tickLblSkip val="1"/>
        <c:tickMarkSkip val="1"/>
        <c:noMultiLvlLbl val="0"/>
      </c:catAx>
      <c:valAx>
        <c:axId val="4440990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9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3.14</c:v>
                </c:pt>
                <c:pt idx="1">
                  <c:v>3.62</c:v>
                </c:pt>
                <c:pt idx="2">
                  <c:v>2.81</c:v>
                </c:pt>
                <c:pt idx="3">
                  <c:v>4.8899999999999997</c:v>
                </c:pt>
                <c:pt idx="4">
                  <c:v>4.09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7.09</c:v>
                </c:pt>
                <c:pt idx="1">
                  <c:v>5.94</c:v>
                </c:pt>
                <c:pt idx="2">
                  <c:v>2.76</c:v>
                </c:pt>
                <c:pt idx="3">
                  <c:v>2.14</c:v>
                </c:pt>
                <c:pt idx="4">
                  <c:v>5.0599999999999996</c:v>
                </c:pt>
              </c:numCache>
            </c:numRef>
          </c:val>
        </c:ser>
        <c:dLbls>
          <c:showLegendKey val="0"/>
          <c:showVal val="0"/>
          <c:showCatName val="0"/>
          <c:showSerName val="0"/>
          <c:showPercent val="0"/>
          <c:showBubbleSize val="0"/>
        </c:dLbls>
        <c:gapWidth val="250"/>
        <c:overlap val="100"/>
        <c:axId val="129883432"/>
        <c:axId val="19132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2.46</c:v>
                </c:pt>
                <c:pt idx="1">
                  <c:v>-2.65</c:v>
                </c:pt>
                <c:pt idx="2">
                  <c:v>-6.11</c:v>
                </c:pt>
                <c:pt idx="3">
                  <c:v>0</c:v>
                </c:pt>
                <c:pt idx="4">
                  <c:v>-0.44</c:v>
                </c:pt>
              </c:numCache>
            </c:numRef>
          </c:val>
          <c:smooth val="0"/>
        </c:ser>
        <c:dLbls>
          <c:showLegendKey val="0"/>
          <c:showVal val="0"/>
          <c:showCatName val="0"/>
          <c:showSerName val="0"/>
          <c:showPercent val="0"/>
          <c:showBubbleSize val="0"/>
        </c:dLbls>
        <c:marker val="1"/>
        <c:smooth val="0"/>
        <c:axId val="129883432"/>
        <c:axId val="191326768"/>
      </c:lineChart>
      <c:catAx>
        <c:axId val="12988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326768"/>
        <c:crosses val="autoZero"/>
        <c:auto val="1"/>
        <c:lblAlgn val="ctr"/>
        <c:lblOffset val="100"/>
        <c:tickLblSkip val="1"/>
        <c:tickMarkSkip val="1"/>
        <c:noMultiLvlLbl val="0"/>
      </c:catAx>
      <c:valAx>
        <c:axId val="19132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83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0.01</c:v>
                </c:pt>
                <c:pt idx="4">
                  <c:v>#N/A</c:v>
                </c:pt>
                <c:pt idx="5">
                  <c:v>0.16</c:v>
                </c:pt>
                <c:pt idx="6">
                  <c:v>#N/A</c:v>
                </c:pt>
                <c:pt idx="7">
                  <c:v>0.06</c:v>
                </c:pt>
                <c:pt idx="8">
                  <c:v>#N/A</c:v>
                </c:pt>
                <c:pt idx="9">
                  <c:v>0.13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2.4700000000000002</c:v>
                </c:pt>
                <c:pt idx="2">
                  <c:v>#N/A</c:v>
                </c:pt>
                <c:pt idx="3">
                  <c:v>2.23</c:v>
                </c:pt>
                <c:pt idx="4">
                  <c:v>#N/A</c:v>
                </c:pt>
                <c:pt idx="5">
                  <c:v>1.37</c:v>
                </c:pt>
                <c:pt idx="6">
                  <c:v>#N/A</c:v>
                </c:pt>
                <c:pt idx="7">
                  <c:v>1.83</c:v>
                </c:pt>
                <c:pt idx="8">
                  <c:v>#N/A</c:v>
                </c:pt>
                <c:pt idx="9">
                  <c:v>1.75</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c:v>
                </c:pt>
                <c:pt idx="2">
                  <c:v>#N/A</c:v>
                </c:pt>
                <c:pt idx="3">
                  <c:v>1.44</c:v>
                </c:pt>
                <c:pt idx="4">
                  <c:v>#N/A</c:v>
                </c:pt>
                <c:pt idx="5">
                  <c:v>1.45</c:v>
                </c:pt>
                <c:pt idx="6">
                  <c:v>#N/A</c:v>
                </c:pt>
                <c:pt idx="7">
                  <c:v>2.23</c:v>
                </c:pt>
                <c:pt idx="8">
                  <c:v>#N/A</c:v>
                </c:pt>
                <c:pt idx="9">
                  <c:v>2.38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3.14</c:v>
                </c:pt>
                <c:pt idx="2">
                  <c:v>#N/A</c:v>
                </c:pt>
                <c:pt idx="3">
                  <c:v>3.62</c:v>
                </c:pt>
                <c:pt idx="4">
                  <c:v>#N/A</c:v>
                </c:pt>
                <c:pt idx="5">
                  <c:v>2.81</c:v>
                </c:pt>
                <c:pt idx="6">
                  <c:v>#N/A</c:v>
                </c:pt>
                <c:pt idx="7">
                  <c:v>4.88</c:v>
                </c:pt>
                <c:pt idx="8">
                  <c:v>#N/A</c:v>
                </c:pt>
                <c:pt idx="9">
                  <c:v>4.09</c:v>
                </c:pt>
              </c:numCache>
            </c:numRef>
          </c:val>
        </c:ser>
        <c:dLbls>
          <c:showLegendKey val="0"/>
          <c:showVal val="0"/>
          <c:showCatName val="0"/>
          <c:showSerName val="0"/>
          <c:showPercent val="0"/>
          <c:showBubbleSize val="0"/>
        </c:dLbls>
        <c:gapWidth val="150"/>
        <c:overlap val="100"/>
        <c:axId val="444332392"/>
        <c:axId val="449246776"/>
      </c:barChart>
      <c:catAx>
        <c:axId val="44433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246776"/>
        <c:crosses val="autoZero"/>
        <c:auto val="1"/>
        <c:lblAlgn val="ctr"/>
        <c:lblOffset val="100"/>
        <c:tickLblSkip val="1"/>
        <c:tickMarkSkip val="1"/>
        <c:noMultiLvlLbl val="0"/>
      </c:catAx>
      <c:valAx>
        <c:axId val="44924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33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292</c:v>
                </c:pt>
                <c:pt idx="5">
                  <c:v>295</c:v>
                </c:pt>
                <c:pt idx="8">
                  <c:v>305</c:v>
                </c:pt>
                <c:pt idx="11">
                  <c:v>307</c:v>
                </c:pt>
                <c:pt idx="14">
                  <c:v>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2</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49</c:v>
                </c:pt>
                <c:pt idx="3">
                  <c:v>57</c:v>
                </c:pt>
                <c:pt idx="6">
                  <c:v>57</c:v>
                </c:pt>
                <c:pt idx="9">
                  <c:v>46</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c:v>
                </c:pt>
                <c:pt idx="3">
                  <c:v>52</c:v>
                </c:pt>
                <c:pt idx="6">
                  <c:v>49</c:v>
                </c:pt>
                <c:pt idx="9">
                  <c:v>45</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344</c:v>
                </c:pt>
                <c:pt idx="3">
                  <c:v>356</c:v>
                </c:pt>
                <c:pt idx="6">
                  <c:v>373</c:v>
                </c:pt>
                <c:pt idx="9">
                  <c:v>396</c:v>
                </c:pt>
                <c:pt idx="12">
                  <c:v>385</c:v>
                </c:pt>
              </c:numCache>
            </c:numRef>
          </c:val>
        </c:ser>
        <c:dLbls>
          <c:showLegendKey val="0"/>
          <c:showVal val="0"/>
          <c:showCatName val="0"/>
          <c:showSerName val="0"/>
          <c:showPercent val="0"/>
          <c:showBubbleSize val="0"/>
        </c:dLbls>
        <c:gapWidth val="100"/>
        <c:overlap val="100"/>
        <c:axId val="449252144"/>
        <c:axId val="44537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161</c:v>
                </c:pt>
                <c:pt idx="2">
                  <c:v>#N/A</c:v>
                </c:pt>
                <c:pt idx="3">
                  <c:v>#N/A</c:v>
                </c:pt>
                <c:pt idx="4">
                  <c:v>172</c:v>
                </c:pt>
                <c:pt idx="5">
                  <c:v>#N/A</c:v>
                </c:pt>
                <c:pt idx="6">
                  <c:v>#N/A</c:v>
                </c:pt>
                <c:pt idx="7">
                  <c:v>177</c:v>
                </c:pt>
                <c:pt idx="8">
                  <c:v>#N/A</c:v>
                </c:pt>
                <c:pt idx="9">
                  <c:v>#N/A</c:v>
                </c:pt>
                <c:pt idx="10">
                  <c:v>182</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449252144"/>
        <c:axId val="445370896"/>
      </c:lineChart>
      <c:catAx>
        <c:axId val="44925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370896"/>
        <c:crosses val="autoZero"/>
        <c:auto val="1"/>
        <c:lblAlgn val="ctr"/>
        <c:lblOffset val="100"/>
        <c:tickLblSkip val="1"/>
        <c:tickMarkSkip val="1"/>
        <c:noMultiLvlLbl val="0"/>
      </c:catAx>
      <c:valAx>
        <c:axId val="44537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25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2671</c:v>
                </c:pt>
                <c:pt idx="5">
                  <c:v>2489</c:v>
                </c:pt>
                <c:pt idx="8">
                  <c:v>2504</c:v>
                </c:pt>
                <c:pt idx="11">
                  <c:v>2239</c:v>
                </c:pt>
                <c:pt idx="14">
                  <c:v>2474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c:v>
                </c:pt>
                <c:pt idx="5">
                  <c:v>75</c:v>
                </c:pt>
                <c:pt idx="8">
                  <c:v>102</c:v>
                </c:pt>
                <c:pt idx="11">
                  <c:v>96</c:v>
                </c:pt>
                <c:pt idx="14">
                  <c:v>115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1146</c:v>
                </c:pt>
                <c:pt idx="5">
                  <c:v>1147</c:v>
                </c:pt>
                <c:pt idx="8">
                  <c:v>1181</c:v>
                </c:pt>
                <c:pt idx="11">
                  <c:v>1005</c:v>
                </c:pt>
                <c:pt idx="14">
                  <c:v>1095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402</c:v>
                </c:pt>
                <c:pt idx="3">
                  <c:v>284</c:v>
                </c:pt>
                <c:pt idx="6">
                  <c:v>166</c:v>
                </c:pt>
                <c:pt idx="9">
                  <c:v>97</c:v>
                </c:pt>
                <c:pt idx="12">
                  <c:v>31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630</c:v>
                </c:pt>
                <c:pt idx="3">
                  <c:v>594</c:v>
                </c:pt>
                <c:pt idx="6">
                  <c:v>614</c:v>
                </c:pt>
                <c:pt idx="9">
                  <c:v>691</c:v>
                </c:pt>
                <c:pt idx="12">
                  <c:v>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441</c:v>
                </c:pt>
                <c:pt idx="3">
                  <c:v>405</c:v>
                </c:pt>
                <c:pt idx="6">
                  <c:v>369</c:v>
                </c:pt>
                <c:pt idx="9">
                  <c:v>353</c:v>
                </c:pt>
                <c:pt idx="12">
                  <c:v>427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523</c:v>
                </c:pt>
                <c:pt idx="3">
                  <c:v>482</c:v>
                </c:pt>
                <c:pt idx="6">
                  <c:v>446</c:v>
                </c:pt>
                <c:pt idx="9">
                  <c:v>414</c:v>
                </c:pt>
                <c:pt idx="12">
                  <c:v>397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3010</c:v>
                </c:pt>
                <c:pt idx="3">
                  <c:v>2888</c:v>
                </c:pt>
                <c:pt idx="6">
                  <c:v>2849</c:v>
                </c:pt>
                <c:pt idx="9">
                  <c:v>2748</c:v>
                </c:pt>
                <c:pt idx="12">
                  <c:v>2862</c:v>
                </c:pt>
              </c:numCache>
            </c:numRef>
          </c:val>
        </c:ser>
        <c:dLbls>
          <c:showLegendKey val="0"/>
          <c:showVal val="0"/>
          <c:showCatName val="0"/>
          <c:showSerName val="0"/>
          <c:showPercent val="0"/>
          <c:showBubbleSize val="0"/>
        </c:dLbls>
        <c:gapWidth val="100"/>
        <c:overlap val="100"/>
        <c:axId val="190031960"/>
        <c:axId val="19003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1087</c:v>
                </c:pt>
                <c:pt idx="2">
                  <c:v>#N/A</c:v>
                </c:pt>
                <c:pt idx="3">
                  <c:v>#N/A</c:v>
                </c:pt>
                <c:pt idx="4">
                  <c:v>942</c:v>
                </c:pt>
                <c:pt idx="5">
                  <c:v>#N/A</c:v>
                </c:pt>
                <c:pt idx="6">
                  <c:v>#N/A</c:v>
                </c:pt>
                <c:pt idx="7">
                  <c:v>656</c:v>
                </c:pt>
                <c:pt idx="8">
                  <c:v>#N/A</c:v>
                </c:pt>
                <c:pt idx="9">
                  <c:v>#N/A</c:v>
                </c:pt>
                <c:pt idx="10">
                  <c:v>963</c:v>
                </c:pt>
                <c:pt idx="11">
                  <c:v>#N/A</c:v>
                </c:pt>
                <c:pt idx="12">
                  <c:v>#N/A</c:v>
                </c:pt>
                <c:pt idx="13">
                  <c:v>581</c:v>
                </c:pt>
                <c:pt idx="14">
                  <c:v>#N/A</c:v>
                </c:pt>
              </c:numCache>
            </c:numRef>
          </c:val>
          <c:smooth val="0"/>
        </c:ser>
        <c:dLbls>
          <c:showLegendKey val="0"/>
          <c:showVal val="0"/>
          <c:showCatName val="0"/>
          <c:showSerName val="0"/>
          <c:showPercent val="0"/>
          <c:showBubbleSize val="0"/>
        </c:dLbls>
        <c:marker val="1"/>
        <c:smooth val="0"/>
        <c:axId val="190031960"/>
        <c:axId val="190032352"/>
      </c:lineChart>
      <c:catAx>
        <c:axId val="19003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032352"/>
        <c:crosses val="autoZero"/>
        <c:auto val="1"/>
        <c:lblAlgn val="ctr"/>
        <c:lblOffset val="100"/>
        <c:tickLblSkip val="1"/>
        <c:tickMarkSkip val="1"/>
        <c:noMultiLvlLbl val="0"/>
      </c:catAx>
      <c:valAx>
        <c:axId val="1900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03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2,157
2,156
69.55
3,041,032
2,982,728
57,224
1,398,016
2,861,571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52.5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人口の減少や高齢化（平成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38.2</a:t>
          </a:r>
          <a:r>
            <a:rPr kumimoji="1" lang="ja-JP" altLang="en-US" sz="1300">
              <a:latin typeface="ＭＳ Ｐゴシック"/>
            </a:rPr>
            <a:t>％）に加え、村内に中心となる産業が少ないことから、財政基盤が弱く、類似団体の平均をかなり下回っている。</a:t>
          </a:r>
          <a:endParaRPr kumimoji="1" lang="en-US" altLang="ja-JP" sz="1300">
            <a:latin typeface="ＭＳ Ｐゴシック"/>
          </a:endParaRPr>
        </a:p>
        <a:p>
          <a:r>
            <a:rPr kumimoji="1" lang="ja-JP" altLang="en-US" sz="1300">
              <a:latin typeface="ＭＳ Ｐゴシック"/>
            </a:rPr>
            <a:t>今後も、自主財源の根源である村税の収納率向上のための対策を行い、歳入の確保に努めるとともに行政の効率化を進め、財政の健全化を図る。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28122</xdr:rowOff>
    </xdr:to>
    <xdr:cxnSp macro="">
      <xdr:nvCxnSpPr>
        <xdr:cNvPr id="68" name="直線コネクタ 67"/>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16631</xdr:rowOff>
    </xdr:from>
    <xdr:to>
      <xdr:col>6</xdr:col>
      <xdr:colOff>0</xdr:colOff>
      <xdr:row>45</xdr:row>
      <xdr:rowOff>28122</xdr:rowOff>
    </xdr:to>
    <xdr:cxnSp macro="">
      <xdr:nvCxnSpPr>
        <xdr:cNvPr id="71" name="直線コネクタ 70"/>
        <xdr:cNvCxnSpPr/>
      </xdr:nvCxnSpPr>
      <xdr:spPr>
        <a:xfrm>
          <a:off x="3225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16631</xdr:rowOff>
    </xdr:from>
    <xdr:to>
      <xdr:col>4</xdr:col>
      <xdr:colOff>482600</xdr:colOff>
      <xdr:row>45</xdr:row>
      <xdr:rowOff>16631</xdr:rowOff>
    </xdr:to>
    <xdr:cxnSp macro="">
      <xdr:nvCxnSpPr>
        <xdr:cNvPr id="74" name="直線コネクタ 73"/>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16631</xdr:rowOff>
    </xdr:from>
    <xdr:to>
      <xdr:col>3</xdr:col>
      <xdr:colOff>279400</xdr:colOff>
      <xdr:row>45</xdr:row>
      <xdr:rowOff>16631</xdr:rowOff>
    </xdr:to>
    <xdr:cxnSp macro="">
      <xdr:nvCxnSpPr>
        <xdr:cNvPr id="77" name="直線コネクタ 76"/>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80" name="フローチャート : 判断 79"/>
        <xdr:cNvSpPr/>
      </xdr:nvSpPr>
      <xdr:spPr>
        <a:xfrm>
          <a:off x="1397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168625</xdr:rowOff>
    </xdr:from>
    <xdr:ext cx="762000" cy="259045"/>
    <xdr:sp macro="" textlink="">
      <xdr:nvSpPr>
        <xdr:cNvPr id="81" name="テキスト ボックス 80"/>
        <xdr:cNvSpPr txBox="1"/>
      </xdr:nvSpPr>
      <xdr:spPr>
        <a:xfrm>
          <a:off x="1066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7" name="円/楕円 86"/>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8"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89" name="円/楕円 88"/>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0" name="テキスト ボックス 89"/>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137281</xdr:rowOff>
    </xdr:from>
    <xdr:to>
      <xdr:col>4</xdr:col>
      <xdr:colOff>533400</xdr:colOff>
      <xdr:row>45</xdr:row>
      <xdr:rowOff>67431</xdr:rowOff>
    </xdr:to>
    <xdr:sp macro="" textlink="">
      <xdr:nvSpPr>
        <xdr:cNvPr id="91" name="円/楕円 90"/>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52208</xdr:rowOff>
    </xdr:from>
    <xdr:ext cx="762000" cy="259045"/>
    <xdr:sp macro="" textlink="">
      <xdr:nvSpPr>
        <xdr:cNvPr id="92" name="テキスト ボックス 91"/>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137281</xdr:rowOff>
    </xdr:from>
    <xdr:to>
      <xdr:col>3</xdr:col>
      <xdr:colOff>330200</xdr:colOff>
      <xdr:row>45</xdr:row>
      <xdr:rowOff>67431</xdr:rowOff>
    </xdr:to>
    <xdr:sp macro="" textlink="">
      <xdr:nvSpPr>
        <xdr:cNvPr id="93" name="円/楕円 92"/>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52208</xdr:rowOff>
    </xdr:from>
    <xdr:ext cx="762000" cy="259045"/>
    <xdr:sp macro="" textlink="">
      <xdr:nvSpPr>
        <xdr:cNvPr id="94" name="テキスト ボックス 93"/>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137281</xdr:rowOff>
    </xdr:from>
    <xdr:to>
      <xdr:col>2</xdr:col>
      <xdr:colOff>127000</xdr:colOff>
      <xdr:row>45</xdr:row>
      <xdr:rowOff>67431</xdr:rowOff>
    </xdr:to>
    <xdr:sp macro="" textlink="">
      <xdr:nvSpPr>
        <xdr:cNvPr id="95" name="円/楕円 94"/>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52208</xdr:rowOff>
    </xdr:from>
    <xdr:ext cx="762000" cy="259045"/>
    <xdr:sp macro="" textlink="">
      <xdr:nvSpPr>
        <xdr:cNvPr id="96" name="テキスト ボックス 95"/>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89.6</a:t>
          </a:r>
          <a:r>
            <a:rPr kumimoji="1" lang="ja-JP" altLang="en-US" sz="1300">
              <a:latin typeface="ＭＳ Ｐゴシック"/>
            </a:rPr>
            <a:t>％と類似団体を上回っている。経常経費の節減による改善に努めているところだが、普通交付税の減少等も重なり経常収支比率の上昇につながった。</a:t>
          </a:r>
          <a:endParaRPr kumimoji="1" lang="en-US" altLang="ja-JP" sz="1300">
            <a:latin typeface="ＭＳ Ｐゴシック"/>
          </a:endParaRPr>
        </a:p>
        <a:p>
          <a:r>
            <a:rPr kumimoji="1" lang="ja-JP" altLang="en-US" sz="1300">
              <a:latin typeface="ＭＳ Ｐゴシック"/>
            </a:rPr>
            <a:t>公共施設民営化について検討する等、経常経費の削減に努める。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36830</xdr:rowOff>
    </xdr:to>
    <xdr:cxnSp macro="">
      <xdr:nvCxnSpPr>
        <xdr:cNvPr id="131" name="直線コネクタ 130"/>
        <xdr:cNvCxnSpPr/>
      </xdr:nvCxnSpPr>
      <xdr:spPr>
        <a:xfrm>
          <a:off x="4114800" y="1115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131869</xdr:rowOff>
    </xdr:from>
    <xdr:to>
      <xdr:col>6</xdr:col>
      <xdr:colOff>0</xdr:colOff>
      <xdr:row>65</xdr:row>
      <xdr:rowOff>12700</xdr:rowOff>
    </xdr:to>
    <xdr:cxnSp macro="">
      <xdr:nvCxnSpPr>
        <xdr:cNvPr id="134" name="直線コネクタ 133"/>
        <xdr:cNvCxnSpPr/>
      </xdr:nvCxnSpPr>
      <xdr:spPr>
        <a:xfrm>
          <a:off x="3225800" y="1110466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64</xdr:row>
      <xdr:rowOff>131869</xdr:rowOff>
    </xdr:to>
    <xdr:cxnSp macro="">
      <xdr:nvCxnSpPr>
        <xdr:cNvPr id="137" name="直線コネクタ 136"/>
        <xdr:cNvCxnSpPr/>
      </xdr:nvCxnSpPr>
      <xdr:spPr>
        <a:xfrm>
          <a:off x="2336800" y="110644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64</xdr:row>
      <xdr:rowOff>91652</xdr:rowOff>
    </xdr:to>
    <xdr:cxnSp macro="">
      <xdr:nvCxnSpPr>
        <xdr:cNvPr id="140" name="直線コネクタ 139"/>
        <xdr:cNvCxnSpPr/>
      </xdr:nvCxnSpPr>
      <xdr:spPr>
        <a:xfrm>
          <a:off x="1447800" y="1089956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43" name="フローチャート : 判断 142"/>
        <xdr:cNvSpPr/>
      </xdr:nvSpPr>
      <xdr:spPr>
        <a:xfrm>
          <a:off x="1397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44" name="テキスト ボックス 143"/>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4" name="円/楕円 153"/>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5" name="テキスト ボックス 154"/>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40852</xdr:rowOff>
    </xdr:from>
    <xdr:to>
      <xdr:col>3</xdr:col>
      <xdr:colOff>330200</xdr:colOff>
      <xdr:row>64</xdr:row>
      <xdr:rowOff>142452</xdr:rowOff>
    </xdr:to>
    <xdr:sp macro="" textlink="">
      <xdr:nvSpPr>
        <xdr:cNvPr id="156" name="円/楕円 155"/>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127229</xdr:rowOff>
    </xdr:from>
    <xdr:ext cx="762000" cy="259045"/>
    <xdr:sp macro="" textlink="">
      <xdr:nvSpPr>
        <xdr:cNvPr id="157" name="テキスト ボックス 156"/>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8" name="円/楕円 157"/>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59" name="テキスト ボックス 158"/>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[352,918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類似団体のほぼ平均となっている。人件費については職員の退職者補充を最低限に抑え、村営保育所の指定管理制度を平成</a:t>
          </a:r>
          <a:r>
            <a:rPr kumimoji="1" lang="en-US" altLang="ja-JP" sz="1300">
              <a:latin typeface="ＭＳ Ｐゴシック"/>
            </a:rPr>
            <a:t>26</a:t>
          </a:r>
          <a:r>
            <a:rPr kumimoji="1" lang="ja-JP" altLang="en-US" sz="1300">
              <a:latin typeface="ＭＳ Ｐゴシック"/>
            </a:rPr>
            <a:t>年度より導入するなど、コストの低減を図っているが、物件費については、電算システムに係る構築費用などが増加傾向にある。今後も事務事業の見直し等により行政改革の推進を図る。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121127</xdr:rowOff>
    </xdr:from>
    <xdr:to>
      <xdr:col>7</xdr:col>
      <xdr:colOff>152400</xdr:colOff>
      <xdr:row>80</xdr:row>
      <xdr:rowOff>155606</xdr:rowOff>
    </xdr:to>
    <xdr:cxnSp macro="">
      <xdr:nvCxnSpPr>
        <xdr:cNvPr id="194" name="直線コネクタ 193"/>
        <xdr:cNvCxnSpPr/>
      </xdr:nvCxnSpPr>
      <xdr:spPr>
        <a:xfrm>
          <a:off x="4114800" y="13837127"/>
          <a:ext cx="8382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121127</xdr:rowOff>
    </xdr:from>
    <xdr:to>
      <xdr:col>6</xdr:col>
      <xdr:colOff>0</xdr:colOff>
      <xdr:row>80</xdr:row>
      <xdr:rowOff>121962</xdr:rowOff>
    </xdr:to>
    <xdr:cxnSp macro="">
      <xdr:nvCxnSpPr>
        <xdr:cNvPr id="197" name="直線コネクタ 196"/>
        <xdr:cNvCxnSpPr/>
      </xdr:nvCxnSpPr>
      <xdr:spPr>
        <a:xfrm flipV="1">
          <a:off x="3225800" y="13837127"/>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113331</xdr:rowOff>
    </xdr:from>
    <xdr:to>
      <xdr:col>4</xdr:col>
      <xdr:colOff>482600</xdr:colOff>
      <xdr:row>80</xdr:row>
      <xdr:rowOff>121962</xdr:rowOff>
    </xdr:to>
    <xdr:cxnSp macro="">
      <xdr:nvCxnSpPr>
        <xdr:cNvPr id="200" name="直線コネクタ 199"/>
        <xdr:cNvCxnSpPr/>
      </xdr:nvCxnSpPr>
      <xdr:spPr>
        <a:xfrm>
          <a:off x="2336800" y="13829331"/>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89736</xdr:rowOff>
    </xdr:from>
    <xdr:to>
      <xdr:col>3</xdr:col>
      <xdr:colOff>279400</xdr:colOff>
      <xdr:row>80</xdr:row>
      <xdr:rowOff>113331</xdr:rowOff>
    </xdr:to>
    <xdr:cxnSp macro="">
      <xdr:nvCxnSpPr>
        <xdr:cNvPr id="203" name="直線コネクタ 202"/>
        <xdr:cNvCxnSpPr/>
      </xdr:nvCxnSpPr>
      <xdr:spPr>
        <a:xfrm>
          <a:off x="1447800" y="13805736"/>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68528</xdr:rowOff>
    </xdr:from>
    <xdr:to>
      <xdr:col>2</xdr:col>
      <xdr:colOff>127000</xdr:colOff>
      <xdr:row>80</xdr:row>
      <xdr:rowOff>170128</xdr:rowOff>
    </xdr:to>
    <xdr:sp macro="" textlink="">
      <xdr:nvSpPr>
        <xdr:cNvPr id="206" name="フローチャート : 判断 205"/>
        <xdr:cNvSpPr/>
      </xdr:nvSpPr>
      <xdr:spPr>
        <a:xfrm>
          <a:off x="1397000" y="137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154905</xdr:rowOff>
    </xdr:from>
    <xdr:ext cx="762000" cy="259045"/>
    <xdr:sp macro="" textlink="">
      <xdr:nvSpPr>
        <xdr:cNvPr id="207" name="テキスト ボックス 206"/>
        <xdr:cNvSpPr txBox="1"/>
      </xdr:nvSpPr>
      <xdr:spPr>
        <a:xfrm>
          <a:off x="1066800" y="13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104806</xdr:rowOff>
    </xdr:from>
    <xdr:to>
      <xdr:col>7</xdr:col>
      <xdr:colOff>203200</xdr:colOff>
      <xdr:row>81</xdr:row>
      <xdr:rowOff>34956</xdr:rowOff>
    </xdr:to>
    <xdr:sp macro="" textlink="">
      <xdr:nvSpPr>
        <xdr:cNvPr id="213" name="円/楕円 212"/>
        <xdr:cNvSpPr/>
      </xdr:nvSpPr>
      <xdr:spPr>
        <a:xfrm>
          <a:off x="4902200" y="138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76883</xdr:rowOff>
    </xdr:from>
    <xdr:ext cx="762000" cy="259045"/>
    <xdr:sp macro="" textlink="">
      <xdr:nvSpPr>
        <xdr:cNvPr id="214" name="人件費・物件費等の状況該当値テキスト"/>
        <xdr:cNvSpPr txBox="1"/>
      </xdr:nvSpPr>
      <xdr:spPr>
        <a:xfrm>
          <a:off x="5041900" y="1379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352,918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70327</xdr:rowOff>
    </xdr:from>
    <xdr:to>
      <xdr:col>6</xdr:col>
      <xdr:colOff>50800</xdr:colOff>
      <xdr:row>81</xdr:row>
      <xdr:rowOff>477</xdr:rowOff>
    </xdr:to>
    <xdr:sp macro="" textlink="">
      <xdr:nvSpPr>
        <xdr:cNvPr id="215" name="円/楕円 214"/>
        <xdr:cNvSpPr/>
      </xdr:nvSpPr>
      <xdr:spPr>
        <a:xfrm>
          <a:off x="4064000" y="13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10654</xdr:rowOff>
    </xdr:from>
    <xdr:ext cx="736600" cy="259045"/>
    <xdr:sp macro="" textlink="">
      <xdr:nvSpPr>
        <xdr:cNvPr id="216" name="テキスト ボックス 215"/>
        <xdr:cNvSpPr txBox="1"/>
      </xdr:nvSpPr>
      <xdr:spPr>
        <a:xfrm>
          <a:off x="3733800" y="1355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327,198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71162</xdr:rowOff>
    </xdr:from>
    <xdr:to>
      <xdr:col>4</xdr:col>
      <xdr:colOff>533400</xdr:colOff>
      <xdr:row>81</xdr:row>
      <xdr:rowOff>1312</xdr:rowOff>
    </xdr:to>
    <xdr:sp macro="" textlink="">
      <xdr:nvSpPr>
        <xdr:cNvPr id="217" name="円/楕円 216"/>
        <xdr:cNvSpPr/>
      </xdr:nvSpPr>
      <xdr:spPr>
        <a:xfrm>
          <a:off x="3175000" y="137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11489</xdr:rowOff>
    </xdr:from>
    <xdr:ext cx="762000" cy="259045"/>
    <xdr:sp macro="" textlink="">
      <xdr:nvSpPr>
        <xdr:cNvPr id="218" name="テキスト ボックス 217"/>
        <xdr:cNvSpPr txBox="1"/>
      </xdr:nvSpPr>
      <xdr:spPr>
        <a:xfrm>
          <a:off x="2844800" y="1355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62531</xdr:rowOff>
    </xdr:from>
    <xdr:to>
      <xdr:col>3</xdr:col>
      <xdr:colOff>330200</xdr:colOff>
      <xdr:row>80</xdr:row>
      <xdr:rowOff>164131</xdr:rowOff>
    </xdr:to>
    <xdr:sp macro="" textlink="">
      <xdr:nvSpPr>
        <xdr:cNvPr id="219" name="円/楕円 218"/>
        <xdr:cNvSpPr/>
      </xdr:nvSpPr>
      <xdr:spPr>
        <a:xfrm>
          <a:off x="2286000" y="137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148908</xdr:rowOff>
    </xdr:from>
    <xdr:ext cx="762000" cy="259045"/>
    <xdr:sp macro="" textlink="">
      <xdr:nvSpPr>
        <xdr:cNvPr id="220" name="テキスト ボックス 219"/>
        <xdr:cNvSpPr txBox="1"/>
      </xdr:nvSpPr>
      <xdr:spPr>
        <a:xfrm>
          <a:off x="1955800" y="138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321,382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38936</xdr:rowOff>
    </xdr:from>
    <xdr:to>
      <xdr:col>2</xdr:col>
      <xdr:colOff>127000</xdr:colOff>
      <xdr:row>80</xdr:row>
      <xdr:rowOff>140536</xdr:rowOff>
    </xdr:to>
    <xdr:sp macro="" textlink="">
      <xdr:nvSpPr>
        <xdr:cNvPr id="221" name="円/楕円 220"/>
        <xdr:cNvSpPr/>
      </xdr:nvSpPr>
      <xdr:spPr>
        <a:xfrm>
          <a:off x="1397000" y="137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150713</xdr:rowOff>
    </xdr:from>
    <xdr:ext cx="762000" cy="259045"/>
    <xdr:sp macro="" textlink="">
      <xdr:nvSpPr>
        <xdr:cNvPr id="222" name="テキスト ボックス 221"/>
        <xdr:cNvSpPr txBox="1"/>
      </xdr:nvSpPr>
      <xdr:spPr>
        <a:xfrm>
          <a:off x="1066800" y="1352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職員手当ての見直し等により、類似団体の平均に位置している。</a:t>
          </a:r>
          <a:endParaRPr kumimoji="1" lang="en-US" altLang="ja-JP" sz="1300">
            <a:latin typeface="ＭＳ Ｐゴシック"/>
          </a:endParaRPr>
        </a:p>
        <a:p>
          <a:r>
            <a:rPr kumimoji="1" lang="ja-JP" altLang="en-US" sz="1300">
              <a:latin typeface="ＭＳ Ｐゴシック"/>
            </a:rPr>
            <a:t>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55880</xdr:rowOff>
    </xdr:to>
    <xdr:cxnSp macro="">
      <xdr:nvCxnSpPr>
        <xdr:cNvPr id="256" name="直線コネクタ 255"/>
        <xdr:cNvCxnSpPr/>
      </xdr:nvCxnSpPr>
      <xdr:spPr>
        <a:xfrm>
          <a:off x="16179800" y="145084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136754</xdr:rowOff>
    </xdr:from>
    <xdr:ext cx="762000" cy="259045"/>
    <xdr:sp macro="" textlink="">
      <xdr:nvSpPr>
        <xdr:cNvPr id="257" name="給与水準   （国との比較）平均値テキスト"/>
        <xdr:cNvSpPr txBox="1"/>
      </xdr:nvSpPr>
      <xdr:spPr>
        <a:xfrm>
          <a:off x="17106900" y="1436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88</xdr:row>
      <xdr:rowOff>168911</xdr:rowOff>
    </xdr:to>
    <xdr:cxnSp macro="">
      <xdr:nvCxnSpPr>
        <xdr:cNvPr id="259" name="直線コネクタ 258"/>
        <xdr:cNvCxnSpPr/>
      </xdr:nvCxnSpPr>
      <xdr:spPr>
        <a:xfrm flipV="1">
          <a:off x="15290800" y="1450848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61" name="テキスト ボックス 260"/>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112607</xdr:rowOff>
    </xdr:from>
    <xdr:to>
      <xdr:col>22</xdr:col>
      <xdr:colOff>203200</xdr:colOff>
      <xdr:row>88</xdr:row>
      <xdr:rowOff>168911</xdr:rowOff>
    </xdr:to>
    <xdr:cxnSp macro="">
      <xdr:nvCxnSpPr>
        <xdr:cNvPr id="262" name="直線コネクタ 261"/>
        <xdr:cNvCxnSpPr/>
      </xdr:nvCxnSpPr>
      <xdr:spPr>
        <a:xfrm>
          <a:off x="14401800" y="152002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4" name="テキスト ボックス 263"/>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112607</xdr:rowOff>
    </xdr:to>
    <xdr:cxnSp macro="">
      <xdr:nvCxnSpPr>
        <xdr:cNvPr id="265" name="直線コネクタ 264"/>
        <xdr:cNvCxnSpPr/>
      </xdr:nvCxnSpPr>
      <xdr:spPr>
        <a:xfrm>
          <a:off x="13512800" y="14548696"/>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67" name="テキスト ボックス 266"/>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68" name="フローチャート : 判断 267"/>
        <xdr:cNvSpPr/>
      </xdr:nvSpPr>
      <xdr:spPr>
        <a:xfrm>
          <a:off x="13462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4250</xdr:rowOff>
    </xdr:from>
    <xdr:ext cx="762000" cy="259045"/>
    <xdr:sp macro="" textlink="">
      <xdr:nvSpPr>
        <xdr:cNvPr id="269" name="テキスト ボックス 268"/>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5" name="円/楕円 274"/>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6"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9" name="円/楕円 278"/>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80" name="テキスト ボックス 279"/>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1" name="円/楕円 280"/>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2" name="テキスト ボックス 281"/>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3" name="円/楕円 282"/>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84" name="テキスト ボックス 283"/>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職員の退職による補充を最低限に努めているため、類似団体の平均となっている。今後も適正な定員管理に努める。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60343</xdr:rowOff>
    </xdr:from>
    <xdr:to>
      <xdr:col>24</xdr:col>
      <xdr:colOff>558800</xdr:colOff>
      <xdr:row>59</xdr:row>
      <xdr:rowOff>64135</xdr:rowOff>
    </xdr:to>
    <xdr:cxnSp macro="">
      <xdr:nvCxnSpPr>
        <xdr:cNvPr id="321" name="直線コネクタ 320"/>
        <xdr:cNvCxnSpPr/>
      </xdr:nvCxnSpPr>
      <xdr:spPr>
        <a:xfrm>
          <a:off x="16179800" y="10175893"/>
          <a:ext cx="8382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2"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60343</xdr:rowOff>
    </xdr:from>
    <xdr:to>
      <xdr:col>23</xdr:col>
      <xdr:colOff>406400</xdr:colOff>
      <xdr:row>59</xdr:row>
      <xdr:rowOff>119979</xdr:rowOff>
    </xdr:to>
    <xdr:cxnSp macro="">
      <xdr:nvCxnSpPr>
        <xdr:cNvPr id="324" name="直線コネクタ 323"/>
        <xdr:cNvCxnSpPr/>
      </xdr:nvCxnSpPr>
      <xdr:spPr>
        <a:xfrm flipV="1">
          <a:off x="15290800" y="10175893"/>
          <a:ext cx="889000" cy="5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6" name="テキスト ボックス 325"/>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102053</xdr:rowOff>
    </xdr:from>
    <xdr:to>
      <xdr:col>22</xdr:col>
      <xdr:colOff>203200</xdr:colOff>
      <xdr:row>59</xdr:row>
      <xdr:rowOff>119979</xdr:rowOff>
    </xdr:to>
    <xdr:cxnSp macro="">
      <xdr:nvCxnSpPr>
        <xdr:cNvPr id="327" name="直線コネクタ 326"/>
        <xdr:cNvCxnSpPr/>
      </xdr:nvCxnSpPr>
      <xdr:spPr>
        <a:xfrm>
          <a:off x="14401800" y="10217603"/>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102053</xdr:rowOff>
    </xdr:from>
    <xdr:to>
      <xdr:col>21</xdr:col>
      <xdr:colOff>0</xdr:colOff>
      <xdr:row>59</xdr:row>
      <xdr:rowOff>106535</xdr:rowOff>
    </xdr:to>
    <xdr:cxnSp macro="">
      <xdr:nvCxnSpPr>
        <xdr:cNvPr id="330" name="直線コネクタ 329"/>
        <xdr:cNvCxnSpPr/>
      </xdr:nvCxnSpPr>
      <xdr:spPr>
        <a:xfrm flipV="1">
          <a:off x="13512800" y="10217603"/>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98824</xdr:rowOff>
    </xdr:from>
    <xdr:to>
      <xdr:col>19</xdr:col>
      <xdr:colOff>533400</xdr:colOff>
      <xdr:row>60</xdr:row>
      <xdr:rowOff>28974</xdr:rowOff>
    </xdr:to>
    <xdr:sp macro="" textlink="">
      <xdr:nvSpPr>
        <xdr:cNvPr id="333" name="フローチャート : 判断 332"/>
        <xdr:cNvSpPr/>
      </xdr:nvSpPr>
      <xdr:spPr>
        <a:xfrm>
          <a:off x="13462000" y="102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13751</xdr:rowOff>
    </xdr:from>
    <xdr:ext cx="762000" cy="259045"/>
    <xdr:sp macro="" textlink="">
      <xdr:nvSpPr>
        <xdr:cNvPr id="334" name="テキスト ボックス 333"/>
        <xdr:cNvSpPr txBox="1"/>
      </xdr:nvSpPr>
      <xdr:spPr>
        <a:xfrm>
          <a:off x="13131800" y="1030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13335</xdr:rowOff>
    </xdr:from>
    <xdr:to>
      <xdr:col>24</xdr:col>
      <xdr:colOff>609600</xdr:colOff>
      <xdr:row>59</xdr:row>
      <xdr:rowOff>114935</xdr:rowOff>
    </xdr:to>
    <xdr:sp macro="" textlink="">
      <xdr:nvSpPr>
        <xdr:cNvPr id="340" name="円/楕円 339"/>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29862</xdr:rowOff>
    </xdr:from>
    <xdr:ext cx="762000" cy="259045"/>
    <xdr:sp macro="" textlink="">
      <xdr:nvSpPr>
        <xdr:cNvPr id="341" name="定員管理の状況該当値テキスト"/>
        <xdr:cNvSpPr txBox="1"/>
      </xdr:nvSpPr>
      <xdr:spPr>
        <a:xfrm>
          <a:off x="17106900" y="99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9543</xdr:rowOff>
    </xdr:from>
    <xdr:to>
      <xdr:col>23</xdr:col>
      <xdr:colOff>457200</xdr:colOff>
      <xdr:row>59</xdr:row>
      <xdr:rowOff>111143</xdr:rowOff>
    </xdr:to>
    <xdr:sp macro="" textlink="">
      <xdr:nvSpPr>
        <xdr:cNvPr id="342" name="円/楕円 341"/>
        <xdr:cNvSpPr/>
      </xdr:nvSpPr>
      <xdr:spPr>
        <a:xfrm>
          <a:off x="16129000" y="101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121320</xdr:rowOff>
    </xdr:from>
    <xdr:ext cx="736600" cy="259045"/>
    <xdr:sp macro="" textlink="">
      <xdr:nvSpPr>
        <xdr:cNvPr id="343" name="テキスト ボックス 342"/>
        <xdr:cNvSpPr txBox="1"/>
      </xdr:nvSpPr>
      <xdr:spPr>
        <a:xfrm>
          <a:off x="15798800" y="989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69179</xdr:rowOff>
    </xdr:from>
    <xdr:to>
      <xdr:col>22</xdr:col>
      <xdr:colOff>254000</xdr:colOff>
      <xdr:row>59</xdr:row>
      <xdr:rowOff>170779</xdr:rowOff>
    </xdr:to>
    <xdr:sp macro="" textlink="">
      <xdr:nvSpPr>
        <xdr:cNvPr id="344" name="円/楕円 343"/>
        <xdr:cNvSpPr/>
      </xdr:nvSpPr>
      <xdr:spPr>
        <a:xfrm>
          <a:off x="15240000" y="101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155556</xdr:rowOff>
    </xdr:from>
    <xdr:ext cx="762000" cy="259045"/>
    <xdr:sp macro="" textlink="">
      <xdr:nvSpPr>
        <xdr:cNvPr id="345" name="テキスト ボックス 344"/>
        <xdr:cNvSpPr txBox="1"/>
      </xdr:nvSpPr>
      <xdr:spPr>
        <a:xfrm>
          <a:off x="14909800" y="102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51253</xdr:rowOff>
    </xdr:from>
    <xdr:to>
      <xdr:col>21</xdr:col>
      <xdr:colOff>50800</xdr:colOff>
      <xdr:row>59</xdr:row>
      <xdr:rowOff>152853</xdr:rowOff>
    </xdr:to>
    <xdr:sp macro="" textlink="">
      <xdr:nvSpPr>
        <xdr:cNvPr id="346" name="円/楕円 345"/>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137630</xdr:rowOff>
    </xdr:from>
    <xdr:ext cx="762000" cy="259045"/>
    <xdr:sp macro="" textlink="">
      <xdr:nvSpPr>
        <xdr:cNvPr id="347" name="テキスト ボックス 346"/>
        <xdr:cNvSpPr txBox="1"/>
      </xdr:nvSpPr>
      <xdr:spPr>
        <a:xfrm>
          <a:off x="14020800" y="102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55735</xdr:rowOff>
    </xdr:from>
    <xdr:to>
      <xdr:col>19</xdr:col>
      <xdr:colOff>533400</xdr:colOff>
      <xdr:row>59</xdr:row>
      <xdr:rowOff>157335</xdr:rowOff>
    </xdr:to>
    <xdr:sp macro="" textlink="">
      <xdr:nvSpPr>
        <xdr:cNvPr id="348" name="円/楕円 347"/>
        <xdr:cNvSpPr/>
      </xdr:nvSpPr>
      <xdr:spPr>
        <a:xfrm>
          <a:off x="13462000" y="101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167512</xdr:rowOff>
    </xdr:from>
    <xdr:ext cx="762000" cy="259045"/>
    <xdr:sp macro="" textlink="">
      <xdr:nvSpPr>
        <xdr:cNvPr id="349" name="テキスト ボックス 348"/>
        <xdr:cNvSpPr txBox="1"/>
      </xdr:nvSpPr>
      <xdr:spPr>
        <a:xfrm>
          <a:off x="13131800" y="99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以降は普通交付税の減少により類似団体の平均を上回っている。平成２５～２７年度実施の風間浦小学校建設事業により起債の借入が発生するため、今後は他の事業と調整し、地方債発行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164193</xdr:rowOff>
    </xdr:from>
    <xdr:to>
      <xdr:col>24</xdr:col>
      <xdr:colOff>558800</xdr:colOff>
      <xdr:row>44</xdr:row>
      <xdr:rowOff>13426</xdr:rowOff>
    </xdr:to>
    <xdr:cxnSp macro="">
      <xdr:nvCxnSpPr>
        <xdr:cNvPr id="384" name="直線コネクタ 383"/>
        <xdr:cNvCxnSpPr/>
      </xdr:nvCxnSpPr>
      <xdr:spPr>
        <a:xfrm>
          <a:off x="16179800" y="75365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5"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164193</xdr:rowOff>
    </xdr:to>
    <xdr:cxnSp macro="">
      <xdr:nvCxnSpPr>
        <xdr:cNvPr id="387" name="直線コネクタ 386"/>
        <xdr:cNvCxnSpPr/>
      </xdr:nvCxnSpPr>
      <xdr:spPr>
        <a:xfrm>
          <a:off x="15290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9" name="テキスト ボックス 388"/>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81462</xdr:rowOff>
    </xdr:from>
    <xdr:to>
      <xdr:col>22</xdr:col>
      <xdr:colOff>203200</xdr:colOff>
      <xdr:row>43</xdr:row>
      <xdr:rowOff>95250</xdr:rowOff>
    </xdr:to>
    <xdr:cxnSp macro="">
      <xdr:nvCxnSpPr>
        <xdr:cNvPr id="390" name="直線コネクタ 389"/>
        <xdr:cNvCxnSpPr/>
      </xdr:nvCxnSpPr>
      <xdr:spPr>
        <a:xfrm>
          <a:off x="14401800" y="74538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2" name="テキスト ボックス 39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81462</xdr:rowOff>
    </xdr:from>
    <xdr:to>
      <xdr:col>21</xdr:col>
      <xdr:colOff>0</xdr:colOff>
      <xdr:row>43</xdr:row>
      <xdr:rowOff>143510</xdr:rowOff>
    </xdr:to>
    <xdr:cxnSp macro="">
      <xdr:nvCxnSpPr>
        <xdr:cNvPr id="393" name="直線コネクタ 392"/>
        <xdr:cNvCxnSpPr/>
      </xdr:nvCxnSpPr>
      <xdr:spPr>
        <a:xfrm flipV="1">
          <a:off x="13512800" y="74538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5" name="テキスト ボックス 394"/>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96" name="フローチャート : 判断 395"/>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32130</xdr:rowOff>
    </xdr:from>
    <xdr:ext cx="762000" cy="259045"/>
    <xdr:sp macro="" textlink="">
      <xdr:nvSpPr>
        <xdr:cNvPr id="397" name="テキスト ボックス 396"/>
        <xdr:cNvSpPr txBox="1"/>
      </xdr:nvSpPr>
      <xdr:spPr>
        <a:xfrm>
          <a:off x="13131800" y="70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134076</xdr:rowOff>
    </xdr:from>
    <xdr:to>
      <xdr:col>24</xdr:col>
      <xdr:colOff>609600</xdr:colOff>
      <xdr:row>44</xdr:row>
      <xdr:rowOff>64226</xdr:rowOff>
    </xdr:to>
    <xdr:sp macro="" textlink="">
      <xdr:nvSpPr>
        <xdr:cNvPr id="403" name="円/楕円 402"/>
        <xdr:cNvSpPr/>
      </xdr:nvSpPr>
      <xdr:spPr>
        <a:xfrm>
          <a:off x="169672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29953</xdr:rowOff>
    </xdr:from>
    <xdr:ext cx="762000" cy="259045"/>
    <xdr:sp macro="" textlink="">
      <xdr:nvSpPr>
        <xdr:cNvPr id="404" name="公債費負担の状況該当値テキスト"/>
        <xdr:cNvSpPr txBox="1"/>
      </xdr:nvSpPr>
      <xdr:spPr>
        <a:xfrm>
          <a:off x="17106900" y="740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405" name="円/楕円 404"/>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406" name="テキスト ボックス 405"/>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7" name="円/楕円 406"/>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8" name="テキスト ボックス 407"/>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30662</xdr:rowOff>
    </xdr:from>
    <xdr:to>
      <xdr:col>21</xdr:col>
      <xdr:colOff>50800</xdr:colOff>
      <xdr:row>43</xdr:row>
      <xdr:rowOff>132262</xdr:rowOff>
    </xdr:to>
    <xdr:sp macro="" textlink="">
      <xdr:nvSpPr>
        <xdr:cNvPr id="409" name="円/楕円 408"/>
        <xdr:cNvSpPr/>
      </xdr:nvSpPr>
      <xdr:spPr>
        <a:xfrm>
          <a:off x="14351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117039</xdr:rowOff>
    </xdr:from>
    <xdr:ext cx="762000" cy="259045"/>
    <xdr:sp macro="" textlink="">
      <xdr:nvSpPr>
        <xdr:cNvPr id="410" name="テキスト ボックス 409"/>
        <xdr:cNvSpPr txBox="1"/>
      </xdr:nvSpPr>
      <xdr:spPr>
        <a:xfrm>
          <a:off x="14020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1" name="円/楕円 410"/>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2" name="テキスト ボックス 411"/>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主な要因は過疎対策事業債などの地方債残高の増と普通交付税の減額があげられる。風間浦小学校建設に係る地方債の元金償還が平成３０年度より始まるので、今後の公債費の削減を検討し財政の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24402</xdr:rowOff>
    </xdr:to>
    <xdr:cxnSp macro="">
      <xdr:nvCxnSpPr>
        <xdr:cNvPr id="443" name="直線コネクタ 442"/>
        <xdr:cNvCxnSpPr/>
      </xdr:nvCxnSpPr>
      <xdr:spPr>
        <a:xfrm flipV="1">
          <a:off x="17018000" y="2313214"/>
          <a:ext cx="0" cy="131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167929</xdr:rowOff>
    </xdr:from>
    <xdr:ext cx="762000" cy="259045"/>
    <xdr:sp macro="" textlink="">
      <xdr:nvSpPr>
        <xdr:cNvPr id="444" name="将来負担の状況最小値テキスト"/>
        <xdr:cNvSpPr txBox="1"/>
      </xdr:nvSpPr>
      <xdr:spPr>
        <a:xfrm>
          <a:off x="17106900" y="359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21</xdr:row>
      <xdr:rowOff>24402</xdr:rowOff>
    </xdr:from>
    <xdr:to>
      <xdr:col>24</xdr:col>
      <xdr:colOff>647700</xdr:colOff>
      <xdr:row>21</xdr:row>
      <xdr:rowOff>24402</xdr:rowOff>
    </xdr:to>
    <xdr:cxnSp macro="">
      <xdr:nvCxnSpPr>
        <xdr:cNvPr id="445" name="直線コネクタ 444"/>
        <xdr:cNvCxnSpPr/>
      </xdr:nvCxnSpPr>
      <xdr:spPr>
        <a:xfrm>
          <a:off x="16929100" y="362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131989</xdr:rowOff>
    </xdr:from>
    <xdr:to>
      <xdr:col>24</xdr:col>
      <xdr:colOff>558800</xdr:colOff>
      <xdr:row>22</xdr:row>
      <xdr:rowOff>33927</xdr:rowOff>
    </xdr:to>
    <xdr:cxnSp macro="">
      <xdr:nvCxnSpPr>
        <xdr:cNvPr id="448" name="直線コネクタ 447"/>
        <xdr:cNvCxnSpPr/>
      </xdr:nvCxnSpPr>
      <xdr:spPr>
        <a:xfrm flipV="1">
          <a:off x="16179800" y="3218089"/>
          <a:ext cx="838200" cy="5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0" name="フローチャート : 判断 44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65677</xdr:rowOff>
    </xdr:from>
    <xdr:to>
      <xdr:col>23</xdr:col>
      <xdr:colOff>406400</xdr:colOff>
      <xdr:row>22</xdr:row>
      <xdr:rowOff>33927</xdr:rowOff>
    </xdr:to>
    <xdr:cxnSp macro="">
      <xdr:nvCxnSpPr>
        <xdr:cNvPr id="451" name="直線コネクタ 450"/>
        <xdr:cNvCxnSpPr/>
      </xdr:nvCxnSpPr>
      <xdr:spPr>
        <a:xfrm>
          <a:off x="15290800" y="332322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2" name="フローチャート : 判断 45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3" name="テキスト ボックス 45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65677</xdr:rowOff>
    </xdr:from>
    <xdr:to>
      <xdr:col>22</xdr:col>
      <xdr:colOff>203200</xdr:colOff>
      <xdr:row>21</xdr:row>
      <xdr:rowOff>107133</xdr:rowOff>
    </xdr:to>
    <xdr:cxnSp macro="">
      <xdr:nvCxnSpPr>
        <xdr:cNvPr id="454" name="直線コネクタ 453"/>
        <xdr:cNvCxnSpPr/>
      </xdr:nvCxnSpPr>
      <xdr:spPr>
        <a:xfrm flipV="1">
          <a:off x="14401800" y="3323227"/>
          <a:ext cx="889000" cy="38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5" name="フローチャート : 判断 45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6" name="テキスト ボックス 45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107133</xdr:rowOff>
    </xdr:from>
    <xdr:to>
      <xdr:col>21</xdr:col>
      <xdr:colOff>0</xdr:colOff>
      <xdr:row>22</xdr:row>
      <xdr:rowOff>85634</xdr:rowOff>
    </xdr:to>
    <xdr:cxnSp macro="">
      <xdr:nvCxnSpPr>
        <xdr:cNvPr id="457" name="直線コネクタ 456"/>
        <xdr:cNvCxnSpPr/>
      </xdr:nvCxnSpPr>
      <xdr:spPr>
        <a:xfrm flipV="1">
          <a:off x="13512800" y="3707583"/>
          <a:ext cx="889000" cy="1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8" name="フローチャート : 判断 45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9" name="テキスト ボックス 45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60" name="フローチャート : 判断 45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61" name="テキスト ボックス 46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81189</xdr:rowOff>
    </xdr:from>
    <xdr:to>
      <xdr:col>24</xdr:col>
      <xdr:colOff>609600</xdr:colOff>
      <xdr:row>19</xdr:row>
      <xdr:rowOff>11339</xdr:rowOff>
    </xdr:to>
    <xdr:sp macro="" textlink="">
      <xdr:nvSpPr>
        <xdr:cNvPr id="467" name="円/楕円 466"/>
        <xdr:cNvSpPr/>
      </xdr:nvSpPr>
      <xdr:spPr>
        <a:xfrm>
          <a:off x="16967200" y="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53266</xdr:rowOff>
    </xdr:from>
    <xdr:ext cx="762000" cy="259045"/>
    <xdr:sp macro="" textlink="">
      <xdr:nvSpPr>
        <xdr:cNvPr id="468" name="将来負担の状況該当値テキスト"/>
        <xdr:cNvSpPr txBox="1"/>
      </xdr:nvSpPr>
      <xdr:spPr>
        <a:xfrm>
          <a:off x="17106900" y="313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154577</xdr:rowOff>
    </xdr:from>
    <xdr:to>
      <xdr:col>23</xdr:col>
      <xdr:colOff>457200</xdr:colOff>
      <xdr:row>22</xdr:row>
      <xdr:rowOff>84727</xdr:rowOff>
    </xdr:to>
    <xdr:sp macro="" textlink="">
      <xdr:nvSpPr>
        <xdr:cNvPr id="469" name="円/楕円 468"/>
        <xdr:cNvSpPr/>
      </xdr:nvSpPr>
      <xdr:spPr>
        <a:xfrm>
          <a:off x="16129000" y="37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69504</xdr:rowOff>
    </xdr:from>
    <xdr:ext cx="736600" cy="259045"/>
    <xdr:sp macro="" textlink="">
      <xdr:nvSpPr>
        <xdr:cNvPr id="470" name="テキスト ボックス 469"/>
        <xdr:cNvSpPr txBox="1"/>
      </xdr:nvSpPr>
      <xdr:spPr>
        <a:xfrm>
          <a:off x="15798800" y="384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14877</xdr:rowOff>
    </xdr:from>
    <xdr:to>
      <xdr:col>22</xdr:col>
      <xdr:colOff>254000</xdr:colOff>
      <xdr:row>19</xdr:row>
      <xdr:rowOff>116477</xdr:rowOff>
    </xdr:to>
    <xdr:sp macro="" textlink="">
      <xdr:nvSpPr>
        <xdr:cNvPr id="471" name="円/楕円 470"/>
        <xdr:cNvSpPr/>
      </xdr:nvSpPr>
      <xdr:spPr>
        <a:xfrm>
          <a:off x="152400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101254</xdr:rowOff>
    </xdr:from>
    <xdr:ext cx="762000" cy="259045"/>
    <xdr:sp macro="" textlink="">
      <xdr:nvSpPr>
        <xdr:cNvPr id="472" name="テキスト ボックス 471"/>
        <xdr:cNvSpPr txBox="1"/>
      </xdr:nvSpPr>
      <xdr:spPr>
        <a:xfrm>
          <a:off x="14909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56333</xdr:rowOff>
    </xdr:from>
    <xdr:to>
      <xdr:col>21</xdr:col>
      <xdr:colOff>50800</xdr:colOff>
      <xdr:row>21</xdr:row>
      <xdr:rowOff>157933</xdr:rowOff>
    </xdr:to>
    <xdr:sp macro="" textlink="">
      <xdr:nvSpPr>
        <xdr:cNvPr id="473" name="円/楕円 472"/>
        <xdr:cNvSpPr/>
      </xdr:nvSpPr>
      <xdr:spPr>
        <a:xfrm>
          <a:off x="14351000" y="36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142710</xdr:rowOff>
    </xdr:from>
    <xdr:ext cx="762000" cy="259045"/>
    <xdr:sp macro="" textlink="">
      <xdr:nvSpPr>
        <xdr:cNvPr id="474" name="テキスト ボックス 473"/>
        <xdr:cNvSpPr txBox="1"/>
      </xdr:nvSpPr>
      <xdr:spPr>
        <a:xfrm>
          <a:off x="14020800" y="374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34834</xdr:rowOff>
    </xdr:from>
    <xdr:to>
      <xdr:col>19</xdr:col>
      <xdr:colOff>533400</xdr:colOff>
      <xdr:row>22</xdr:row>
      <xdr:rowOff>136434</xdr:rowOff>
    </xdr:to>
    <xdr:sp macro="" textlink="">
      <xdr:nvSpPr>
        <xdr:cNvPr id="475" name="円/楕円 474"/>
        <xdr:cNvSpPr/>
      </xdr:nvSpPr>
      <xdr:spPr>
        <a:xfrm>
          <a:off x="13462000" y="38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121211</xdr:rowOff>
    </xdr:from>
    <xdr:ext cx="762000" cy="259045"/>
    <xdr:sp macro="" textlink="">
      <xdr:nvSpPr>
        <xdr:cNvPr id="476" name="テキスト ボックス 475"/>
        <xdr:cNvSpPr txBox="1"/>
      </xdr:nvSpPr>
      <xdr:spPr>
        <a:xfrm>
          <a:off x="13131800" y="38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2,157
2,156
69.55
3,041,032
2,982,728
57,224
1,398,016
2,861,571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52.5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22.5</a:t>
          </a:r>
          <a:r>
            <a:rPr kumimoji="1" lang="ja-JP" altLang="en-US" sz="1300">
              <a:latin typeface="ＭＳ Ｐゴシック"/>
            </a:rPr>
            <a:t>％と類似団体の平均に位置する。職員手当ての削減や、職員退職者補充の抑制、村営保育所の指定管理などにより昨年度より減少した。今後も人件費の抑制に努める。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37</xdr:row>
      <xdr:rowOff>69850</xdr:rowOff>
    </xdr:to>
    <xdr:cxnSp macro="">
      <xdr:nvCxnSpPr>
        <xdr:cNvPr id="64" name="直線コネクタ 63"/>
        <xdr:cNvCxnSpPr/>
      </xdr:nvCxnSpPr>
      <xdr:spPr>
        <a:xfrm flipV="1">
          <a:off x="3987800" y="622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104140</xdr:rowOff>
    </xdr:to>
    <xdr:cxnSp macro="">
      <xdr:nvCxnSpPr>
        <xdr:cNvPr id="67" name="直線コネクタ 66"/>
        <xdr:cNvCxnSpPr/>
      </xdr:nvCxnSpPr>
      <xdr:spPr>
        <a:xfrm flipV="1">
          <a:off x="3098800" y="6413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54610</xdr:rowOff>
    </xdr:to>
    <xdr:cxnSp macro="">
      <xdr:nvCxnSpPr>
        <xdr:cNvPr id="70" name="直線コネクタ 69"/>
        <xdr:cNvCxnSpPr/>
      </xdr:nvCxnSpPr>
      <xdr:spPr>
        <a:xfrm flipV="1">
          <a:off x="2209800" y="661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54610</xdr:rowOff>
    </xdr:to>
    <xdr:cxnSp macro="">
      <xdr:nvCxnSpPr>
        <xdr:cNvPr id="73" name="直線コネクタ 72"/>
        <xdr:cNvCxnSpPr/>
      </xdr:nvCxnSpPr>
      <xdr:spPr>
        <a:xfrm>
          <a:off x="1320800" y="6596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6" name="フローチャート : 判断 75"/>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7" name="テキスト ボックス 76"/>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7" name="円/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89" name="円/楕円 88"/>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0" name="テキスト ボックス 89"/>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1" name="円/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5.8</a:t>
          </a:r>
          <a:r>
            <a:rPr kumimoji="1" lang="ja-JP" altLang="en-US" sz="1300">
              <a:latin typeface="ＭＳ Ｐゴシック"/>
            </a:rPr>
            <a:t>％と類似団体において高い水準にある。これは事務事業の見直しや、公共施設の統廃合、指定管理制度の導入による経費の節減によるものであり、今後も継続する。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56134</xdr:rowOff>
    </xdr:to>
    <xdr:cxnSp macro="">
      <xdr:nvCxnSpPr>
        <xdr:cNvPr id="122" name="直線コネクタ 121"/>
        <xdr:cNvCxnSpPr/>
      </xdr:nvCxnSpPr>
      <xdr:spPr>
        <a:xfrm flipV="1">
          <a:off x="15671800" y="25638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99568</xdr:rowOff>
    </xdr:from>
    <xdr:to>
      <xdr:col>22</xdr:col>
      <xdr:colOff>565150</xdr:colOff>
      <xdr:row>15</xdr:row>
      <xdr:rowOff>56134</xdr:rowOff>
    </xdr:to>
    <xdr:cxnSp macro="">
      <xdr:nvCxnSpPr>
        <xdr:cNvPr id="125" name="直線コネクタ 124"/>
        <xdr:cNvCxnSpPr/>
      </xdr:nvCxnSpPr>
      <xdr:spPr>
        <a:xfrm>
          <a:off x="14782800" y="24998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94996</xdr:rowOff>
    </xdr:from>
    <xdr:to>
      <xdr:col>21</xdr:col>
      <xdr:colOff>361950</xdr:colOff>
      <xdr:row>14</xdr:row>
      <xdr:rowOff>99568</xdr:rowOff>
    </xdr:to>
    <xdr:cxnSp macro="">
      <xdr:nvCxnSpPr>
        <xdr:cNvPr id="128" name="直線コネクタ 127"/>
        <xdr:cNvCxnSpPr/>
      </xdr:nvCxnSpPr>
      <xdr:spPr>
        <a:xfrm>
          <a:off x="13893800" y="2495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14</xdr:row>
      <xdr:rowOff>94996</xdr:rowOff>
    </xdr:to>
    <xdr:cxnSp macro="">
      <xdr:nvCxnSpPr>
        <xdr:cNvPr id="131" name="直線コネクタ 130"/>
        <xdr:cNvCxnSpPr/>
      </xdr:nvCxnSpPr>
      <xdr:spPr>
        <a:xfrm>
          <a:off x="13004800" y="2490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35" name="テキスト ボックス 134"/>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1" name="円/楕円 140"/>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21353</xdr:rowOff>
    </xdr:from>
    <xdr:ext cx="762000" cy="259045"/>
    <xdr:sp macro="" textlink="">
      <xdr:nvSpPr>
        <xdr:cNvPr id="142" name="物件費該当値テキスト"/>
        <xdr:cNvSpPr txBox="1"/>
      </xdr:nvSpPr>
      <xdr:spPr>
        <a:xfrm>
          <a:off x="16598900" y="242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3" name="円/楕円 142"/>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117111</xdr:rowOff>
    </xdr:from>
    <xdr:ext cx="736600" cy="259045"/>
    <xdr:sp macro="" textlink="">
      <xdr:nvSpPr>
        <xdr:cNvPr id="144" name="テキスト ボックス 143"/>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48768</xdr:rowOff>
    </xdr:from>
    <xdr:to>
      <xdr:col>21</xdr:col>
      <xdr:colOff>412750</xdr:colOff>
      <xdr:row>14</xdr:row>
      <xdr:rowOff>150368</xdr:rowOff>
    </xdr:to>
    <xdr:sp macro="" textlink="">
      <xdr:nvSpPr>
        <xdr:cNvPr id="145" name="円/楕円 144"/>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160545</xdr:rowOff>
    </xdr:from>
    <xdr:ext cx="762000" cy="259045"/>
    <xdr:sp macro="" textlink="">
      <xdr:nvSpPr>
        <xdr:cNvPr id="146" name="テキスト ボックス 145"/>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44196</xdr:rowOff>
    </xdr:from>
    <xdr:to>
      <xdr:col>20</xdr:col>
      <xdr:colOff>209550</xdr:colOff>
      <xdr:row>14</xdr:row>
      <xdr:rowOff>145796</xdr:rowOff>
    </xdr:to>
    <xdr:sp macro="" textlink="">
      <xdr:nvSpPr>
        <xdr:cNvPr id="147" name="円/楕円 146"/>
        <xdr:cNvSpPr/>
      </xdr:nvSpPr>
      <xdr:spPr>
        <a:xfrm>
          <a:off x="13843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155973</xdr:rowOff>
    </xdr:from>
    <xdr:ext cx="762000" cy="259045"/>
    <xdr:sp macro="" textlink="">
      <xdr:nvSpPr>
        <xdr:cNvPr id="148" name="テキスト ボックス 147"/>
        <xdr:cNvSpPr txBox="1"/>
      </xdr:nvSpPr>
      <xdr:spPr>
        <a:xfrm>
          <a:off x="13512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39624</xdr:rowOff>
    </xdr:from>
    <xdr:to>
      <xdr:col>19</xdr:col>
      <xdr:colOff>6350</xdr:colOff>
      <xdr:row>14</xdr:row>
      <xdr:rowOff>141224</xdr:rowOff>
    </xdr:to>
    <xdr:sp macro="" textlink="">
      <xdr:nvSpPr>
        <xdr:cNvPr id="149" name="円/楕円 148"/>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151401</xdr:rowOff>
    </xdr:from>
    <xdr:ext cx="762000" cy="259045"/>
    <xdr:sp macro="" textlink="">
      <xdr:nvSpPr>
        <xdr:cNvPr id="150" name="テキスト ボックス 149"/>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2.4</a:t>
          </a:r>
          <a:r>
            <a:rPr kumimoji="1" lang="ja-JP" altLang="en-US" sz="1300">
              <a:latin typeface="ＭＳ Ｐゴシック"/>
            </a:rPr>
            <a:t>％と類似団体の平均を下回っている。</a:t>
          </a:r>
          <a:endParaRPr kumimoji="1" lang="en-US" altLang="ja-JP" sz="1300">
            <a:latin typeface="ＭＳ Ｐゴシック"/>
          </a:endParaRPr>
        </a:p>
        <a:p>
          <a:r>
            <a:rPr kumimoji="1" lang="ja-JP" altLang="en-US" sz="1300">
              <a:latin typeface="ＭＳ Ｐゴシック"/>
            </a:rPr>
            <a:t>経常的に必要な事業は継続し、事業精査に努める。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58</xdr:row>
      <xdr:rowOff>81280</xdr:rowOff>
    </xdr:to>
    <xdr:cxnSp macro="">
      <xdr:nvCxnSpPr>
        <xdr:cNvPr id="180" name="直線コネクタ 179"/>
        <xdr:cNvCxnSpPr/>
      </xdr:nvCxnSpPr>
      <xdr:spPr>
        <a:xfrm flipV="1">
          <a:off x="3987800" y="97053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58</xdr:row>
      <xdr:rowOff>81280</xdr:rowOff>
    </xdr:to>
    <xdr:cxnSp macro="">
      <xdr:nvCxnSpPr>
        <xdr:cNvPr id="183" name="直線コネクタ 182"/>
        <xdr:cNvCxnSpPr/>
      </xdr:nvCxnSpPr>
      <xdr:spPr>
        <a:xfrm>
          <a:off x="3098800" y="988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115570</xdr:rowOff>
    </xdr:to>
    <xdr:cxnSp macro="">
      <xdr:nvCxnSpPr>
        <xdr:cNvPr id="186" name="直線コネクタ 185"/>
        <xdr:cNvCxnSpPr/>
      </xdr:nvCxnSpPr>
      <xdr:spPr>
        <a:xfrm>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57</xdr:row>
      <xdr:rowOff>69850</xdr:rowOff>
    </xdr:to>
    <xdr:cxnSp macro="">
      <xdr:nvCxnSpPr>
        <xdr:cNvPr id="189" name="直線コネクタ 188"/>
        <xdr:cNvCxnSpPr/>
      </xdr:nvCxnSpPr>
      <xdr:spPr>
        <a:xfrm>
          <a:off x="1320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192" name="フローチャート : 判断 19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119397</xdr:rowOff>
    </xdr:from>
    <xdr:ext cx="762000" cy="259045"/>
    <xdr:sp macro="" textlink="">
      <xdr:nvSpPr>
        <xdr:cNvPr id="193" name="テキスト ボックス 192"/>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9" name="円/楕円 198"/>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69867</xdr:rowOff>
    </xdr:from>
    <xdr:ext cx="762000" cy="259045"/>
    <xdr:sp macro="" textlink="">
      <xdr:nvSpPr>
        <xdr:cNvPr id="200"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30480</xdr:rowOff>
    </xdr:from>
    <xdr:to>
      <xdr:col>5</xdr:col>
      <xdr:colOff>600075</xdr:colOff>
      <xdr:row>58</xdr:row>
      <xdr:rowOff>132080</xdr:rowOff>
    </xdr:to>
    <xdr:sp macro="" textlink="">
      <xdr:nvSpPr>
        <xdr:cNvPr id="201" name="円/楕円 200"/>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116857</xdr:rowOff>
    </xdr:from>
    <xdr:ext cx="736600" cy="259045"/>
    <xdr:sp macro="" textlink="">
      <xdr:nvSpPr>
        <xdr:cNvPr id="202" name="テキスト ボックス 201"/>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3" name="円/楕円 202"/>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4" name="テキスト ボックス 20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5" name="円/楕円 20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6" name="テキスト ボックス 20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7" name="円/楕円 206"/>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8" name="テキスト ボックス 207"/>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年度において、類似団体の平均となっている。今後も維持補修費をはじめとした経費の削減に努める。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104140</xdr:rowOff>
    </xdr:to>
    <xdr:cxnSp macro="">
      <xdr:nvCxnSpPr>
        <xdr:cNvPr id="238" name="直線コネクタ 237"/>
        <xdr:cNvCxnSpPr/>
      </xdr:nvCxnSpPr>
      <xdr:spPr>
        <a:xfrm>
          <a:off x="15671800" y="9696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94996</xdr:rowOff>
    </xdr:to>
    <xdr:cxnSp macro="">
      <xdr:nvCxnSpPr>
        <xdr:cNvPr id="241" name="直線コネクタ 240"/>
        <xdr:cNvCxnSpPr/>
      </xdr:nvCxnSpPr>
      <xdr:spPr>
        <a:xfrm>
          <a:off x="14782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49276</xdr:rowOff>
    </xdr:to>
    <xdr:cxnSp macro="">
      <xdr:nvCxnSpPr>
        <xdr:cNvPr id="244" name="直線コネクタ 243"/>
        <xdr:cNvCxnSpPr/>
      </xdr:nvCxnSpPr>
      <xdr:spPr>
        <a:xfrm>
          <a:off x="13893800" y="965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49276</xdr:rowOff>
    </xdr:to>
    <xdr:cxnSp macro="">
      <xdr:nvCxnSpPr>
        <xdr:cNvPr id="247" name="直線コネクタ 246"/>
        <xdr:cNvCxnSpPr/>
      </xdr:nvCxnSpPr>
      <xdr:spPr>
        <a:xfrm>
          <a:off x="13004800" y="9613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0" name="フローチャート : 判断 249"/>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1" name="テキスト ボックス 250"/>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57" name="円/楕円 256"/>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58"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59" name="円/楕円 258"/>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0" name="テキスト ボックス 259"/>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1" name="円/楕円 260"/>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62" name="テキスト ボックス 261"/>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3" name="円/楕円 262"/>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64" name="テキスト ボックス 263"/>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円/楕円 264"/>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20.1</a:t>
          </a:r>
          <a:r>
            <a:rPr kumimoji="1" lang="ja-JP" altLang="en-US" sz="1300">
              <a:latin typeface="ＭＳ Ｐゴシック"/>
            </a:rPr>
            <a:t>％と類似団体に比べ低い水準にある。これは一部事務組合等の負担金の増加によるものである。今後も村単独補助金の見直しによる歳出の軽減に努める。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41</xdr:row>
      <xdr:rowOff>78994</xdr:rowOff>
    </xdr:to>
    <xdr:cxnSp macro="">
      <xdr:nvCxnSpPr>
        <xdr:cNvPr id="297" name="直線コネクタ 296"/>
        <xdr:cNvCxnSpPr/>
      </xdr:nvCxnSpPr>
      <xdr:spPr>
        <a:xfrm>
          <a:off x="15671800" y="6523228"/>
          <a:ext cx="8382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39</xdr:row>
      <xdr:rowOff>28702</xdr:rowOff>
    </xdr:to>
    <xdr:cxnSp macro="">
      <xdr:nvCxnSpPr>
        <xdr:cNvPr id="300" name="直線コネクタ 299"/>
        <xdr:cNvCxnSpPr/>
      </xdr:nvCxnSpPr>
      <xdr:spPr>
        <a:xfrm flipV="1">
          <a:off x="14782800" y="65232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154432</xdr:rowOff>
    </xdr:from>
    <xdr:to>
      <xdr:col>21</xdr:col>
      <xdr:colOff>361950</xdr:colOff>
      <xdr:row>39</xdr:row>
      <xdr:rowOff>28702</xdr:rowOff>
    </xdr:to>
    <xdr:cxnSp macro="">
      <xdr:nvCxnSpPr>
        <xdr:cNvPr id="303" name="直線コネクタ 302"/>
        <xdr:cNvCxnSpPr/>
      </xdr:nvCxnSpPr>
      <xdr:spPr>
        <a:xfrm>
          <a:off x="13893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39</xdr:row>
      <xdr:rowOff>28702</xdr:rowOff>
    </xdr:to>
    <xdr:cxnSp macro="">
      <xdr:nvCxnSpPr>
        <xdr:cNvPr id="306" name="直線コネクタ 305"/>
        <xdr:cNvCxnSpPr/>
      </xdr:nvCxnSpPr>
      <xdr:spPr>
        <a:xfrm flipV="1">
          <a:off x="13004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09" name="フローチャート : 判断 30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10" name="テキスト ボックス 30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41</xdr:row>
      <xdr:rowOff>28194</xdr:rowOff>
    </xdr:from>
    <xdr:to>
      <xdr:col>24</xdr:col>
      <xdr:colOff>82550</xdr:colOff>
      <xdr:row>41</xdr:row>
      <xdr:rowOff>129794</xdr:rowOff>
    </xdr:to>
    <xdr:sp macro="" textlink="">
      <xdr:nvSpPr>
        <xdr:cNvPr id="316" name="円/楕円 315"/>
        <xdr:cNvSpPr/>
      </xdr:nvSpPr>
      <xdr:spPr>
        <a:xfrm>
          <a:off x="164592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108221</xdr:rowOff>
    </xdr:from>
    <xdr:ext cx="762000" cy="259045"/>
    <xdr:sp macro="" textlink="">
      <xdr:nvSpPr>
        <xdr:cNvPr id="317" name="補助費等該当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18" name="円/楕円 317"/>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19" name="テキスト ボックス 318"/>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149352</xdr:rowOff>
    </xdr:from>
    <xdr:to>
      <xdr:col>21</xdr:col>
      <xdr:colOff>412750</xdr:colOff>
      <xdr:row>39</xdr:row>
      <xdr:rowOff>79502</xdr:rowOff>
    </xdr:to>
    <xdr:sp macro="" textlink="">
      <xdr:nvSpPr>
        <xdr:cNvPr id="320" name="円/楕円 319"/>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64279</xdr:rowOff>
    </xdr:from>
    <xdr:ext cx="762000" cy="259045"/>
    <xdr:sp macro="" textlink="">
      <xdr:nvSpPr>
        <xdr:cNvPr id="321" name="テキスト ボックス 320"/>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103632</xdr:rowOff>
    </xdr:from>
    <xdr:to>
      <xdr:col>20</xdr:col>
      <xdr:colOff>209550</xdr:colOff>
      <xdr:row>39</xdr:row>
      <xdr:rowOff>33782</xdr:rowOff>
    </xdr:to>
    <xdr:sp macro="" textlink="">
      <xdr:nvSpPr>
        <xdr:cNvPr id="322" name="円/楕円 321"/>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18559</xdr:rowOff>
    </xdr:from>
    <xdr:ext cx="762000" cy="259045"/>
    <xdr:sp macro="" textlink="">
      <xdr:nvSpPr>
        <xdr:cNvPr id="323" name="テキスト ボックス 322"/>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149352</xdr:rowOff>
    </xdr:from>
    <xdr:to>
      <xdr:col>19</xdr:col>
      <xdr:colOff>6350</xdr:colOff>
      <xdr:row>39</xdr:row>
      <xdr:rowOff>79502</xdr:rowOff>
    </xdr:to>
    <xdr:sp macro="" textlink="">
      <xdr:nvSpPr>
        <xdr:cNvPr id="324" name="円/楕円 323"/>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64279</xdr:rowOff>
    </xdr:from>
    <xdr:ext cx="762000" cy="259045"/>
    <xdr:sp macro="" textlink="">
      <xdr:nvSpPr>
        <xdr:cNvPr id="325" name="テキスト ボックス 324"/>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26.8</a:t>
          </a:r>
          <a:r>
            <a:rPr kumimoji="1" lang="ja-JP" altLang="en-US" sz="1300">
              <a:latin typeface="ＭＳ Ｐゴシック"/>
            </a:rPr>
            <a:t>％と類似団体に比べ上回っている。これは平成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年度に実施される風間浦小学校建設事業に伴うもので、他の事業と調整を図りながら村財政に負担が伴わないよう努める。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94996</xdr:rowOff>
    </xdr:from>
    <xdr:to>
      <xdr:col>7</xdr:col>
      <xdr:colOff>15875</xdr:colOff>
      <xdr:row>80</xdr:row>
      <xdr:rowOff>127000</xdr:rowOff>
    </xdr:to>
    <xdr:cxnSp macro="">
      <xdr:nvCxnSpPr>
        <xdr:cNvPr id="355" name="直線コネクタ 354"/>
        <xdr:cNvCxnSpPr/>
      </xdr:nvCxnSpPr>
      <xdr:spPr>
        <a:xfrm flipV="1">
          <a:off x="3987800" y="13810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49276</xdr:rowOff>
    </xdr:from>
    <xdr:to>
      <xdr:col>5</xdr:col>
      <xdr:colOff>549275</xdr:colOff>
      <xdr:row>80</xdr:row>
      <xdr:rowOff>127000</xdr:rowOff>
    </xdr:to>
    <xdr:cxnSp macro="">
      <xdr:nvCxnSpPr>
        <xdr:cNvPr id="358" name="直線コネクタ 357"/>
        <xdr:cNvCxnSpPr/>
      </xdr:nvCxnSpPr>
      <xdr:spPr>
        <a:xfrm>
          <a:off x="3098800" y="13765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49276</xdr:rowOff>
    </xdr:to>
    <xdr:cxnSp macro="">
      <xdr:nvCxnSpPr>
        <xdr:cNvPr id="361" name="直線コネクタ 360"/>
        <xdr:cNvCxnSpPr/>
      </xdr:nvCxnSpPr>
      <xdr:spPr>
        <a:xfrm>
          <a:off x="2209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138430</xdr:rowOff>
    </xdr:to>
    <xdr:cxnSp macro="">
      <xdr:nvCxnSpPr>
        <xdr:cNvPr id="364" name="直線コネクタ 363"/>
        <xdr:cNvCxnSpPr/>
      </xdr:nvCxnSpPr>
      <xdr:spPr>
        <a:xfrm>
          <a:off x="1320800" y="13618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67" name="フローチャート : 判断 36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68" name="テキスト ボックス 36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74" name="円/楕円 373"/>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124223</xdr:rowOff>
    </xdr:from>
    <xdr:ext cx="762000" cy="259045"/>
    <xdr:sp macro="" textlink="">
      <xdr:nvSpPr>
        <xdr:cNvPr id="375" name="公債費該当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76" name="円/楕円 375"/>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77" name="テキスト ボックス 376"/>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78" name="円/楕円 377"/>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79" name="テキスト ボックス 378"/>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80" name="円/楕円 379"/>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1" name="テキスト ボックス 380"/>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2" name="円/楕円 381"/>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83" name="テキスト ボックス 382"/>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歳出予算の</a:t>
          </a:r>
          <a:r>
            <a:rPr kumimoji="1" lang="en-US" altLang="ja-JP" sz="1300">
              <a:latin typeface="ＭＳ Ｐゴシック"/>
            </a:rPr>
            <a:t>22</a:t>
          </a:r>
          <a:r>
            <a:rPr kumimoji="1" lang="ja-JP" altLang="en-US" sz="1300">
              <a:latin typeface="ＭＳ Ｐゴシック"/>
            </a:rPr>
            <a:t>％を占める普通建設事業費は、漁港改修事業や風間浦小学校建設事業などにより事業費が増加傾向にある。</a:t>
          </a:r>
          <a:endParaRPr kumimoji="1" lang="en-US" altLang="ja-JP" sz="1300">
            <a:latin typeface="ＭＳ Ｐゴシック"/>
          </a:endParaRPr>
        </a:p>
        <a:p>
          <a:r>
            <a:rPr kumimoji="1" lang="ja-JP" altLang="en-US" sz="1300">
              <a:latin typeface="ＭＳ Ｐゴシック"/>
            </a:rPr>
            <a:t>今後とも、事業の必要性を十分に検討し、最小限の事業実施にとどめる。</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5080</xdr:rowOff>
    </xdr:to>
    <xdr:cxnSp macro="">
      <xdr:nvCxnSpPr>
        <xdr:cNvPr id="416" name="直線コネクタ 415"/>
        <xdr:cNvCxnSpPr/>
      </xdr:nvCxnSpPr>
      <xdr:spPr>
        <a:xfrm>
          <a:off x="15671800" y="13328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142239</xdr:rowOff>
    </xdr:to>
    <xdr:cxnSp macro="">
      <xdr:nvCxnSpPr>
        <xdr:cNvPr id="419" name="直線コネクタ 418"/>
        <xdr:cNvCxnSpPr/>
      </xdr:nvCxnSpPr>
      <xdr:spPr>
        <a:xfrm flipV="1">
          <a:off x="14782800" y="1332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1270</xdr:rowOff>
    </xdr:to>
    <xdr:cxnSp macro="">
      <xdr:nvCxnSpPr>
        <xdr:cNvPr id="422" name="直線コネクタ 421"/>
        <xdr:cNvCxnSpPr/>
      </xdr:nvCxnSpPr>
      <xdr:spPr>
        <a:xfrm flipV="1">
          <a:off x="13893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1270</xdr:rowOff>
    </xdr:to>
    <xdr:cxnSp macro="">
      <xdr:nvCxnSpPr>
        <xdr:cNvPr id="425" name="直線コネクタ 424"/>
        <xdr:cNvCxnSpPr/>
      </xdr:nvCxnSpPr>
      <xdr:spPr>
        <a:xfrm>
          <a:off x="13004800" y="132715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28" name="フローチャート : 判断 427"/>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29" name="テキスト ボックス 428"/>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5" name="円/楕円 434"/>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142257</xdr:rowOff>
    </xdr:from>
    <xdr:ext cx="762000" cy="259045"/>
    <xdr:sp macro="" textlink="">
      <xdr:nvSpPr>
        <xdr:cNvPr id="436" name="公債費以外該当値テキスト"/>
        <xdr:cNvSpPr txBox="1"/>
      </xdr:nvSpPr>
      <xdr:spPr>
        <a:xfrm>
          <a:off x="16598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37" name="円/楕円 436"/>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8" name="テキスト ボックス 437"/>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39" name="円/楕円 438"/>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0" name="テキスト ボックス 439"/>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1" name="円/楕円 440"/>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2" name="テキスト ボックス 441"/>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3" name="円/楕円 44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4" name="テキスト ボックス 44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青森県風間浦村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74769</xdr:rowOff>
    </xdr:from>
    <xdr:to>
      <xdr:col>4</xdr:col>
      <xdr:colOff>1117600</xdr:colOff>
      <xdr:row>17</xdr:row>
      <xdr:rowOff>90729</xdr:rowOff>
    </xdr:to>
    <xdr:cxnSp macro="">
      <xdr:nvCxnSpPr>
        <xdr:cNvPr id="52" name="直線コネクタ 51"/>
        <xdr:cNvCxnSpPr/>
      </xdr:nvCxnSpPr>
      <xdr:spPr bwMode="auto">
        <a:xfrm>
          <a:off x="5003800" y="3037044"/>
          <a:ext cx="647700" cy="1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74769</xdr:rowOff>
    </xdr:from>
    <xdr:to>
      <xdr:col>4</xdr:col>
      <xdr:colOff>469900</xdr:colOff>
      <xdr:row>18</xdr:row>
      <xdr:rowOff>49055</xdr:rowOff>
    </xdr:to>
    <xdr:cxnSp macro="">
      <xdr:nvCxnSpPr>
        <xdr:cNvPr id="55" name="直線コネクタ 54"/>
        <xdr:cNvCxnSpPr/>
      </xdr:nvCxnSpPr>
      <xdr:spPr bwMode="auto">
        <a:xfrm flipV="1">
          <a:off x="4305300" y="3037044"/>
          <a:ext cx="698500" cy="14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31541</xdr:rowOff>
    </xdr:from>
    <xdr:to>
      <xdr:col>3</xdr:col>
      <xdr:colOff>904875</xdr:colOff>
      <xdr:row>18</xdr:row>
      <xdr:rowOff>49055</xdr:rowOff>
    </xdr:to>
    <xdr:cxnSp macro="">
      <xdr:nvCxnSpPr>
        <xdr:cNvPr id="58" name="直線コネクタ 57"/>
        <xdr:cNvCxnSpPr/>
      </xdr:nvCxnSpPr>
      <xdr:spPr bwMode="auto">
        <a:xfrm>
          <a:off x="3606800" y="3165266"/>
          <a:ext cx="698500" cy="1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31541</xdr:rowOff>
    </xdr:from>
    <xdr:to>
      <xdr:col>3</xdr:col>
      <xdr:colOff>206375</xdr:colOff>
      <xdr:row>18</xdr:row>
      <xdr:rowOff>58584</xdr:rowOff>
    </xdr:to>
    <xdr:cxnSp macro="">
      <xdr:nvCxnSpPr>
        <xdr:cNvPr id="61" name="直線コネクタ 60"/>
        <xdr:cNvCxnSpPr/>
      </xdr:nvCxnSpPr>
      <xdr:spPr bwMode="auto">
        <a:xfrm flipV="1">
          <a:off x="2908300" y="3165266"/>
          <a:ext cx="698500" cy="2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45020</xdr:rowOff>
    </xdr:from>
    <xdr:to>
      <xdr:col>2</xdr:col>
      <xdr:colOff>692150</xdr:colOff>
      <xdr:row>18</xdr:row>
      <xdr:rowOff>146620</xdr:rowOff>
    </xdr:to>
    <xdr:sp macro="" textlink="">
      <xdr:nvSpPr>
        <xdr:cNvPr id="64" name="フローチャート : 判断 63"/>
        <xdr:cNvSpPr/>
      </xdr:nvSpPr>
      <xdr:spPr bwMode="auto">
        <a:xfrm>
          <a:off x="28575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131397</xdr:rowOff>
    </xdr:from>
    <xdr:ext cx="762000" cy="259045"/>
    <xdr:sp macro="" textlink="">
      <xdr:nvSpPr>
        <xdr:cNvPr id="65" name="テキスト ボックス 64"/>
        <xdr:cNvSpPr txBox="1"/>
      </xdr:nvSpPr>
      <xdr:spPr>
        <a:xfrm>
          <a:off x="25273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39929</xdr:rowOff>
    </xdr:from>
    <xdr:to>
      <xdr:col>5</xdr:col>
      <xdr:colOff>34925</xdr:colOff>
      <xdr:row>17</xdr:row>
      <xdr:rowOff>141529</xdr:rowOff>
    </xdr:to>
    <xdr:sp macro="" textlink="">
      <xdr:nvSpPr>
        <xdr:cNvPr id="71" name="円/楕円 70"/>
        <xdr:cNvSpPr/>
      </xdr:nvSpPr>
      <xdr:spPr bwMode="auto">
        <a:xfrm>
          <a:off x="5600700" y="300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56456</xdr:rowOff>
    </xdr:from>
    <xdr:ext cx="762000" cy="259045"/>
    <xdr:sp macro="" textlink="">
      <xdr:nvSpPr>
        <xdr:cNvPr id="72" name="人口1人当たり決算額の推移該当値テキスト130"/>
        <xdr:cNvSpPr txBox="1"/>
      </xdr:nvSpPr>
      <xdr:spPr>
        <a:xfrm>
          <a:off x="5740400" y="28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270,690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23969</xdr:rowOff>
    </xdr:from>
    <xdr:to>
      <xdr:col>4</xdr:col>
      <xdr:colOff>520700</xdr:colOff>
      <xdr:row>17</xdr:row>
      <xdr:rowOff>125569</xdr:rowOff>
    </xdr:to>
    <xdr:sp macro="" textlink="">
      <xdr:nvSpPr>
        <xdr:cNvPr id="73" name="円/楕円 72"/>
        <xdr:cNvSpPr/>
      </xdr:nvSpPr>
      <xdr:spPr bwMode="auto">
        <a:xfrm>
          <a:off x="4953000" y="298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135746</xdr:rowOff>
    </xdr:from>
    <xdr:ext cx="736600" cy="259045"/>
    <xdr:sp macro="" textlink="">
      <xdr:nvSpPr>
        <xdr:cNvPr id="74" name="テキスト ボックス 73"/>
        <xdr:cNvSpPr txBox="1"/>
      </xdr:nvSpPr>
      <xdr:spPr>
        <a:xfrm>
          <a:off x="4622800" y="275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169705</xdr:rowOff>
    </xdr:from>
    <xdr:to>
      <xdr:col>3</xdr:col>
      <xdr:colOff>955675</xdr:colOff>
      <xdr:row>18</xdr:row>
      <xdr:rowOff>99855</xdr:rowOff>
    </xdr:to>
    <xdr:sp macro="" textlink="">
      <xdr:nvSpPr>
        <xdr:cNvPr id="75" name="円/楕円 74"/>
        <xdr:cNvSpPr/>
      </xdr:nvSpPr>
      <xdr:spPr bwMode="auto">
        <a:xfrm>
          <a:off x="4254500" y="313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110032</xdr:rowOff>
    </xdr:from>
    <xdr:ext cx="762000" cy="259045"/>
    <xdr:sp macro="" textlink="">
      <xdr:nvSpPr>
        <xdr:cNvPr id="76" name="テキスト ボックス 75"/>
        <xdr:cNvSpPr txBox="1"/>
      </xdr:nvSpPr>
      <xdr:spPr>
        <a:xfrm>
          <a:off x="3924300" y="290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152191</xdr:rowOff>
    </xdr:from>
    <xdr:to>
      <xdr:col>3</xdr:col>
      <xdr:colOff>257175</xdr:colOff>
      <xdr:row>18</xdr:row>
      <xdr:rowOff>82341</xdr:rowOff>
    </xdr:to>
    <xdr:sp macro="" textlink="">
      <xdr:nvSpPr>
        <xdr:cNvPr id="77" name="円/楕円 76"/>
        <xdr:cNvSpPr/>
      </xdr:nvSpPr>
      <xdr:spPr bwMode="auto">
        <a:xfrm>
          <a:off x="3556000" y="311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92518</xdr:rowOff>
    </xdr:from>
    <xdr:ext cx="762000" cy="259045"/>
    <xdr:sp macro="" textlink="">
      <xdr:nvSpPr>
        <xdr:cNvPr id="78" name="テキスト ボックス 77"/>
        <xdr:cNvSpPr txBox="1"/>
      </xdr:nvSpPr>
      <xdr:spPr>
        <a:xfrm>
          <a:off x="3225800" y="28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7784</xdr:rowOff>
    </xdr:from>
    <xdr:to>
      <xdr:col>2</xdr:col>
      <xdr:colOff>692150</xdr:colOff>
      <xdr:row>18</xdr:row>
      <xdr:rowOff>109384</xdr:rowOff>
    </xdr:to>
    <xdr:sp macro="" textlink="">
      <xdr:nvSpPr>
        <xdr:cNvPr id="79" name="円/楕円 78"/>
        <xdr:cNvSpPr/>
      </xdr:nvSpPr>
      <xdr:spPr bwMode="auto">
        <a:xfrm>
          <a:off x="2857500" y="314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119561</xdr:rowOff>
    </xdr:from>
    <xdr:ext cx="762000" cy="259045"/>
    <xdr:sp macro="" textlink="">
      <xdr:nvSpPr>
        <xdr:cNvPr id="80" name="テキスト ボックス 79"/>
        <xdr:cNvSpPr txBox="1"/>
      </xdr:nvSpPr>
      <xdr:spPr>
        <a:xfrm>
          <a:off x="2527300" y="291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131714</xdr:rowOff>
    </xdr:from>
    <xdr:to>
      <xdr:col>4</xdr:col>
      <xdr:colOff>1117600</xdr:colOff>
      <xdr:row>34</xdr:row>
      <xdr:rowOff>153996</xdr:rowOff>
    </xdr:to>
    <xdr:cxnSp macro="">
      <xdr:nvCxnSpPr>
        <xdr:cNvPr id="115" name="直線コネクタ 114"/>
        <xdr:cNvCxnSpPr/>
      </xdr:nvCxnSpPr>
      <xdr:spPr bwMode="auto">
        <a:xfrm>
          <a:off x="5003800" y="6399164"/>
          <a:ext cx="647700" cy="22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131714</xdr:rowOff>
    </xdr:from>
    <xdr:to>
      <xdr:col>4</xdr:col>
      <xdr:colOff>469900</xdr:colOff>
      <xdr:row>34</xdr:row>
      <xdr:rowOff>178435</xdr:rowOff>
    </xdr:to>
    <xdr:cxnSp macro="">
      <xdr:nvCxnSpPr>
        <xdr:cNvPr id="118" name="直線コネクタ 117"/>
        <xdr:cNvCxnSpPr/>
      </xdr:nvCxnSpPr>
      <xdr:spPr bwMode="auto">
        <a:xfrm flipV="1">
          <a:off x="4305300" y="6399164"/>
          <a:ext cx="698500" cy="4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178435</xdr:rowOff>
    </xdr:from>
    <xdr:to>
      <xdr:col>3</xdr:col>
      <xdr:colOff>904875</xdr:colOff>
      <xdr:row>34</xdr:row>
      <xdr:rowOff>228281</xdr:rowOff>
    </xdr:to>
    <xdr:cxnSp macro="">
      <xdr:nvCxnSpPr>
        <xdr:cNvPr id="121" name="直線コネクタ 120"/>
        <xdr:cNvCxnSpPr/>
      </xdr:nvCxnSpPr>
      <xdr:spPr bwMode="auto">
        <a:xfrm flipV="1">
          <a:off x="3606800" y="6445885"/>
          <a:ext cx="698500" cy="49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228281</xdr:rowOff>
    </xdr:from>
    <xdr:to>
      <xdr:col>3</xdr:col>
      <xdr:colOff>206375</xdr:colOff>
      <xdr:row>34</xdr:row>
      <xdr:rowOff>297090</xdr:rowOff>
    </xdr:to>
    <xdr:cxnSp macro="">
      <xdr:nvCxnSpPr>
        <xdr:cNvPr id="124" name="直線コネクタ 123"/>
        <xdr:cNvCxnSpPr/>
      </xdr:nvCxnSpPr>
      <xdr:spPr bwMode="auto">
        <a:xfrm flipV="1">
          <a:off x="2908300" y="6495731"/>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258688</xdr:rowOff>
    </xdr:from>
    <xdr:to>
      <xdr:col>2</xdr:col>
      <xdr:colOff>692150</xdr:colOff>
      <xdr:row>35</xdr:row>
      <xdr:rowOff>17388</xdr:rowOff>
    </xdr:to>
    <xdr:sp macro="" textlink="">
      <xdr:nvSpPr>
        <xdr:cNvPr id="127" name="フローチャート : 判断 126"/>
        <xdr:cNvSpPr/>
      </xdr:nvSpPr>
      <xdr:spPr bwMode="auto">
        <a:xfrm>
          <a:off x="28575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2165</xdr:rowOff>
    </xdr:from>
    <xdr:ext cx="762000" cy="259045"/>
    <xdr:sp macro="" textlink="">
      <xdr:nvSpPr>
        <xdr:cNvPr id="128" name="テキスト ボックス 127"/>
        <xdr:cNvSpPr txBox="1"/>
      </xdr:nvSpPr>
      <xdr:spPr>
        <a:xfrm>
          <a:off x="2527300" y="66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103196</xdr:rowOff>
    </xdr:from>
    <xdr:to>
      <xdr:col>5</xdr:col>
      <xdr:colOff>34925</xdr:colOff>
      <xdr:row>34</xdr:row>
      <xdr:rowOff>204796</xdr:rowOff>
    </xdr:to>
    <xdr:sp macro="" textlink="">
      <xdr:nvSpPr>
        <xdr:cNvPr id="134" name="円/楕円 133"/>
        <xdr:cNvSpPr/>
      </xdr:nvSpPr>
      <xdr:spPr bwMode="auto">
        <a:xfrm>
          <a:off x="5600700" y="637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291173</xdr:rowOff>
    </xdr:from>
    <xdr:ext cx="762000" cy="259045"/>
    <xdr:sp macro="" textlink="">
      <xdr:nvSpPr>
        <xdr:cNvPr id="135" name="人口1人当たり決算額の推移該当値テキスト445"/>
        <xdr:cNvSpPr txBox="1"/>
      </xdr:nvSpPr>
      <xdr:spPr>
        <a:xfrm>
          <a:off x="5740400" y="621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80914</xdr:rowOff>
    </xdr:from>
    <xdr:to>
      <xdr:col>4</xdr:col>
      <xdr:colOff>520700</xdr:colOff>
      <xdr:row>34</xdr:row>
      <xdr:rowOff>182514</xdr:rowOff>
    </xdr:to>
    <xdr:sp macro="" textlink="">
      <xdr:nvSpPr>
        <xdr:cNvPr id="136" name="円/楕円 135"/>
        <xdr:cNvSpPr/>
      </xdr:nvSpPr>
      <xdr:spPr bwMode="auto">
        <a:xfrm>
          <a:off x="4953000" y="634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192691</xdr:rowOff>
    </xdr:from>
    <xdr:ext cx="736600" cy="259045"/>
    <xdr:sp macro="" textlink="">
      <xdr:nvSpPr>
        <xdr:cNvPr id="137" name="テキスト ボックス 136"/>
        <xdr:cNvSpPr txBox="1"/>
      </xdr:nvSpPr>
      <xdr:spPr>
        <a:xfrm>
          <a:off x="4622800" y="611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127635</xdr:rowOff>
    </xdr:from>
    <xdr:to>
      <xdr:col>3</xdr:col>
      <xdr:colOff>955675</xdr:colOff>
      <xdr:row>34</xdr:row>
      <xdr:rowOff>229235</xdr:rowOff>
    </xdr:to>
    <xdr:sp macro="" textlink="">
      <xdr:nvSpPr>
        <xdr:cNvPr id="138" name="円/楕円 137"/>
        <xdr:cNvSpPr/>
      </xdr:nvSpPr>
      <xdr:spPr bwMode="auto">
        <a:xfrm>
          <a:off x="4254500" y="639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239412</xdr:rowOff>
    </xdr:from>
    <xdr:ext cx="762000" cy="259045"/>
    <xdr:sp macro="" textlink="">
      <xdr:nvSpPr>
        <xdr:cNvPr id="139" name="テキスト ボックス 138"/>
        <xdr:cNvSpPr txBox="1"/>
      </xdr:nvSpPr>
      <xdr:spPr>
        <a:xfrm>
          <a:off x="3924300" y="616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177481</xdr:rowOff>
    </xdr:from>
    <xdr:to>
      <xdr:col>3</xdr:col>
      <xdr:colOff>257175</xdr:colOff>
      <xdr:row>34</xdr:row>
      <xdr:rowOff>279081</xdr:rowOff>
    </xdr:to>
    <xdr:sp macro="" textlink="">
      <xdr:nvSpPr>
        <xdr:cNvPr id="140" name="円/楕円 139"/>
        <xdr:cNvSpPr/>
      </xdr:nvSpPr>
      <xdr:spPr bwMode="auto">
        <a:xfrm>
          <a:off x="3556000" y="644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289258</xdr:rowOff>
    </xdr:from>
    <xdr:ext cx="762000" cy="259045"/>
    <xdr:sp macro="" textlink="">
      <xdr:nvSpPr>
        <xdr:cNvPr id="141" name="テキスト ボックス 140"/>
        <xdr:cNvSpPr txBox="1"/>
      </xdr:nvSpPr>
      <xdr:spPr>
        <a:xfrm>
          <a:off x="3225800" y="621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246290</xdr:rowOff>
    </xdr:from>
    <xdr:to>
      <xdr:col>2</xdr:col>
      <xdr:colOff>692150</xdr:colOff>
      <xdr:row>35</xdr:row>
      <xdr:rowOff>4990</xdr:rowOff>
    </xdr:to>
    <xdr:sp macro="" textlink="">
      <xdr:nvSpPr>
        <xdr:cNvPr id="142" name="円/楕円 141"/>
        <xdr:cNvSpPr/>
      </xdr:nvSpPr>
      <xdr:spPr bwMode="auto">
        <a:xfrm>
          <a:off x="2857500" y="65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15166</xdr:rowOff>
    </xdr:from>
    <xdr:ext cx="762000" cy="259045"/>
    <xdr:sp macro="" textlink="">
      <xdr:nvSpPr>
        <xdr:cNvPr id="143" name="テキスト ボックス 142"/>
        <xdr:cNvSpPr txBox="1"/>
      </xdr:nvSpPr>
      <xdr:spPr>
        <a:xfrm>
          <a:off x="2527300" y="628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年度以降から財政運営上基金を取り崩していたが、平成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年度は積立を行っている。実質収支は地方交付税が減少したが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％台をなっている。実質単年度収支は△</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％赤字となったため、収支の見直すなどの財政運営に努める。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現状では全会計とも赤字はでていないが、いずれの会計も一般会計から多額の繰出金がある。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今後は、一般会計の財政状況により厳しい予算編成が予想される。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実質公債比率は、元利償還のピークを超えたため減少傾向にあったが、平成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年度に多額の地方債を借入により公債費比率が上昇するため、今後は事業の見直しなどにより、地方債の新規発行を抑制するなど財政健全化を図る。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地方債残高は年々減少傾向にあったが、平成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年度は風間浦小学校建設事業に係る起債の発行に伴い上昇する。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今後は地方債の新規発行の抑制に努める。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3041032</v>
      </c>
      <c r="BO4" s="349"/>
      <c r="BP4" s="349"/>
      <c r="BQ4" s="349"/>
      <c r="BR4" s="349"/>
      <c r="BS4" s="349"/>
      <c r="BT4" s="349"/>
      <c r="BU4" s="350"/>
      <c r="BV4" s="348">
        <v>2785897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2982728</v>
      </c>
      <c r="BO5" s="386"/>
      <c r="BP5" s="386"/>
      <c r="BQ5" s="386"/>
      <c r="BR5" s="386"/>
      <c r="BS5" s="386"/>
      <c r="BT5" s="386"/>
      <c r="BU5" s="387"/>
      <c r="BV5" s="385">
        <v>2716643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58304</v>
      </c>
      <c r="BO6" s="386"/>
      <c r="BP6" s="386"/>
      <c r="BQ6" s="386"/>
      <c r="BR6" s="386"/>
      <c r="BS6" s="386"/>
      <c r="BT6" s="386"/>
      <c r="BU6" s="387"/>
      <c r="BV6" s="385">
        <v>69254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1080</v>
      </c>
      <c r="BO7" s="386"/>
      <c r="BP7" s="386"/>
      <c r="BQ7" s="386"/>
      <c r="BR7" s="386"/>
      <c r="BS7" s="386"/>
      <c r="BT7" s="386"/>
      <c r="BU7" s="387"/>
      <c r="BV7" s="385">
        <v>330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1398016</v>
      </c>
      <c r="CU7" s="386"/>
      <c r="CV7" s="386"/>
      <c r="CW7" s="386"/>
      <c r="CX7" s="386"/>
      <c r="CY7" s="386"/>
      <c r="CZ7" s="386"/>
      <c r="DA7" s="387"/>
      <c r="DB7" s="385">
        <v>1410684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57224</v>
      </c>
      <c r="BO8" s="386"/>
      <c r="BP8" s="386"/>
      <c r="BQ8" s="386"/>
      <c r="BR8" s="386"/>
      <c r="BS8" s="386"/>
      <c r="BT8" s="386"/>
      <c r="BU8" s="387"/>
      <c r="BV8" s="385">
        <v>68924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2463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-11700</v>
      </c>
      <c r="BO9" s="386"/>
      <c r="BP9" s="386"/>
      <c r="BQ9" s="386"/>
      <c r="BR9" s="386"/>
      <c r="BS9" s="386"/>
      <c r="BT9" s="386"/>
      <c r="BU9" s="387"/>
      <c r="BV9" s="385">
        <v>29035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v>
      </c>
      <c r="CU9" s="383"/>
      <c r="CV9" s="383"/>
      <c r="CW9" s="383"/>
      <c r="CX9" s="383"/>
      <c r="CY9" s="383"/>
      <c r="CZ9" s="383"/>
      <c r="DA9" s="384"/>
      <c r="DB9" s="382">
        <v>22.2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5500</v>
      </c>
      <c r="BO10" s="386"/>
      <c r="BP10" s="386"/>
      <c r="BQ10" s="386"/>
      <c r="BR10" s="386"/>
      <c r="BS10" s="386"/>
      <c r="BT10" s="386"/>
      <c r="BU10" s="387"/>
      <c r="BV10" s="385">
        <v>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2157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29000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2156</v>
      </c>
      <c r="S13" s="467"/>
      <c r="T13" s="467"/>
      <c r="U13" s="467"/>
      <c r="V13" s="468"/>
      <c r="W13" s="401" t="s">
        <v>124</v>
      </c>
      <c r="X13" s="402"/>
      <c r="Y13" s="402"/>
      <c r="Z13" s="402"/>
      <c r="AA13" s="402"/>
      <c r="AB13" s="392"/>
      <c r="AC13" s="436">
        <v>229</v>
      </c>
      <c r="AD13" s="437"/>
      <c r="AE13" s="437"/>
      <c r="AF13" s="437"/>
      <c r="AG13" s="476"/>
      <c r="AH13" s="436">
        <v>263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-6200</v>
      </c>
      <c r="BO13" s="386"/>
      <c r="BP13" s="386"/>
      <c r="BQ13" s="386"/>
      <c r="BR13" s="386"/>
      <c r="BS13" s="386"/>
      <c r="BT13" s="386"/>
      <c r="BU13" s="387"/>
      <c r="BV13" s="385">
        <v>63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15.8</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2230</v>
      </c>
      <c r="S14" s="467"/>
      <c r="T14" s="467"/>
      <c r="U14" s="467"/>
      <c r="V14" s="468"/>
      <c r="W14" s="375"/>
      <c r="X14" s="376"/>
      <c r="Y14" s="376"/>
      <c r="Z14" s="376"/>
      <c r="AA14" s="376"/>
      <c r="AB14" s="365"/>
      <c r="AC14" s="469">
        <v>17.899999999999999</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52.5</v>
      </c>
      <c r="CU14" s="481"/>
      <c r="CV14" s="481"/>
      <c r="CW14" s="481"/>
      <c r="CX14" s="481"/>
      <c r="CY14" s="481"/>
      <c r="CZ14" s="481"/>
      <c r="DA14" s="482"/>
      <c r="DB14" s="480">
        <v>86.6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2229</v>
      </c>
      <c r="S15" s="467"/>
      <c r="T15" s="467"/>
      <c r="U15" s="467"/>
      <c r="V15" s="468"/>
      <c r="W15" s="401" t="s">
        <v>131</v>
      </c>
      <c r="X15" s="402"/>
      <c r="Y15" s="402"/>
      <c r="Z15" s="402"/>
      <c r="AA15" s="402"/>
      <c r="AB15" s="392"/>
      <c r="AC15" s="436">
        <v>462</v>
      </c>
      <c r="AD15" s="437"/>
      <c r="AE15" s="437"/>
      <c r="AF15" s="437"/>
      <c r="AG15" s="476"/>
      <c r="AH15" s="436">
        <v>300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127434</v>
      </c>
      <c r="BO15" s="349"/>
      <c r="BP15" s="349"/>
      <c r="BQ15" s="349"/>
      <c r="BR15" s="349"/>
      <c r="BS15" s="349"/>
      <c r="BT15" s="349"/>
      <c r="BU15" s="350"/>
      <c r="BV15" s="348">
        <v>123366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36</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1298327</v>
      </c>
      <c r="BO16" s="386"/>
      <c r="BP16" s="386"/>
      <c r="BQ16" s="386"/>
      <c r="BR16" s="386"/>
      <c r="BS16" s="386"/>
      <c r="BT16" s="386"/>
      <c r="BU16" s="387"/>
      <c r="BV16" s="385">
        <v>1307477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591</v>
      </c>
      <c r="AD17" s="437"/>
      <c r="AE17" s="437"/>
      <c r="AF17" s="437"/>
      <c r="AG17" s="476"/>
      <c r="AH17" s="436">
        <v>647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159188</v>
      </c>
      <c r="BO17" s="386"/>
      <c r="BP17" s="386"/>
      <c r="BQ17" s="386"/>
      <c r="BR17" s="386"/>
      <c r="BS17" s="386"/>
      <c r="BT17" s="386"/>
      <c r="BU17" s="387"/>
      <c r="BV17" s="385">
        <v>157132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69.55</v>
      </c>
      <c r="M18" s="498"/>
      <c r="N18" s="498"/>
      <c r="O18" s="498"/>
      <c r="P18" s="498"/>
      <c r="Q18" s="498"/>
      <c r="R18" s="499"/>
      <c r="S18" s="499"/>
      <c r="T18" s="499"/>
      <c r="U18" s="499"/>
      <c r="V18" s="500"/>
      <c r="W18" s="403"/>
      <c r="X18" s="404"/>
      <c r="Y18" s="404"/>
      <c r="Z18" s="404"/>
      <c r="AA18" s="404"/>
      <c r="AB18" s="395"/>
      <c r="AC18" s="501">
        <v>46.1</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1259862</v>
      </c>
      <c r="BO18" s="386"/>
      <c r="BP18" s="386"/>
      <c r="BQ18" s="386"/>
      <c r="BR18" s="386"/>
      <c r="BS18" s="386"/>
      <c r="BT18" s="386"/>
      <c r="BU18" s="387"/>
      <c r="BV18" s="385">
        <v>1259464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1885096</v>
      </c>
      <c r="BO19" s="386"/>
      <c r="BP19" s="386"/>
      <c r="BQ19" s="386"/>
      <c r="BR19" s="386"/>
      <c r="BS19" s="386"/>
      <c r="BT19" s="386"/>
      <c r="BU19" s="387"/>
      <c r="BV19" s="385">
        <v>1751953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1096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2861571</v>
      </c>
      <c r="BO23" s="386"/>
      <c r="BP23" s="386"/>
      <c r="BQ23" s="386"/>
      <c r="BR23" s="386"/>
      <c r="BS23" s="386"/>
      <c r="BT23" s="386"/>
      <c r="BU23" s="387"/>
      <c r="BV23" s="385">
        <v>2748339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6550</v>
      </c>
      <c r="R24" s="437"/>
      <c r="S24" s="437"/>
      <c r="T24" s="437"/>
      <c r="U24" s="437"/>
      <c r="V24" s="476"/>
      <c r="W24" s="531"/>
      <c r="X24" s="519"/>
      <c r="Y24" s="520"/>
      <c r="Z24" s="435" t="s">
        <v>154</v>
      </c>
      <c r="AA24" s="415"/>
      <c r="AB24" s="415"/>
      <c r="AC24" s="415"/>
      <c r="AD24" s="415"/>
      <c r="AE24" s="415"/>
      <c r="AF24" s="415"/>
      <c r="AG24" s="416"/>
      <c r="AH24" s="436">
        <v>37</v>
      </c>
      <c r="AI24" s="437"/>
      <c r="AJ24" s="437"/>
      <c r="AK24" s="437"/>
      <c r="AL24" s="476"/>
      <c r="AM24" s="436">
        <v>115810</v>
      </c>
      <c r="AN24" s="437"/>
      <c r="AO24" s="437"/>
      <c r="AP24" s="437"/>
      <c r="AQ24" s="437"/>
      <c r="AR24" s="476"/>
      <c r="AS24" s="436">
        <v>3130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2131482</v>
      </c>
      <c r="BO24" s="386"/>
      <c r="BP24" s="386"/>
      <c r="BQ24" s="386"/>
      <c r="BR24" s="386"/>
      <c r="BS24" s="386"/>
      <c r="BT24" s="386"/>
      <c r="BU24" s="387"/>
      <c r="BV24" s="385">
        <v>1995350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5490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5090</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2299</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1948</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70715</v>
      </c>
      <c r="BO28" s="349"/>
      <c r="BP28" s="349"/>
      <c r="BQ28" s="349"/>
      <c r="BR28" s="349"/>
      <c r="BS28" s="349"/>
      <c r="BT28" s="349"/>
      <c r="BU28" s="350"/>
      <c r="BV28" s="348">
        <v>30215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6</v>
      </c>
      <c r="M29" s="437"/>
      <c r="N29" s="437"/>
      <c r="O29" s="437"/>
      <c r="P29" s="476"/>
      <c r="Q29" s="436">
        <v>1824</v>
      </c>
      <c r="R29" s="437"/>
      <c r="S29" s="437"/>
      <c r="T29" s="437"/>
      <c r="U29" s="437"/>
      <c r="V29" s="476"/>
      <c r="W29" s="532"/>
      <c r="X29" s="533"/>
      <c r="Y29" s="534"/>
      <c r="Z29" s="435" t="s">
        <v>170</v>
      </c>
      <c r="AA29" s="415"/>
      <c r="AB29" s="415"/>
      <c r="AC29" s="415"/>
      <c r="AD29" s="415"/>
      <c r="AE29" s="415"/>
      <c r="AF29" s="415"/>
      <c r="AG29" s="416"/>
      <c r="AH29" s="436">
        <v>37</v>
      </c>
      <c r="AI29" s="437"/>
      <c r="AJ29" s="437"/>
      <c r="AK29" s="437"/>
      <c r="AL29" s="476"/>
      <c r="AM29" s="436">
        <v>115810</v>
      </c>
      <c r="AN29" s="437"/>
      <c r="AO29" s="437"/>
      <c r="AP29" s="437"/>
      <c r="AQ29" s="437"/>
      <c r="AR29" s="476"/>
      <c r="AS29" s="436">
        <v>3130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94</v>
      </c>
      <c r="BO29" s="386"/>
      <c r="BP29" s="386"/>
      <c r="BQ29" s="386"/>
      <c r="BR29" s="386"/>
      <c r="BS29" s="386"/>
      <c r="BT29" s="386"/>
      <c r="BU29" s="387"/>
      <c r="BV29" s="385">
        <v>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1043842</v>
      </c>
      <c r="BO30" s="555"/>
      <c r="BP30" s="555"/>
      <c r="BQ30" s="555"/>
      <c r="BR30" s="555"/>
      <c r="BS30" s="555"/>
      <c r="BT30" s="555"/>
      <c r="BU30" s="556"/>
      <c r="BV30" s="554">
        <v>982930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下北医療センター</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下北地域広域行政事務組合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青森県後期高齢者医療広域連合（一般会計分）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青森県後期高齢者医療広域連合（特別会計分）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青森県市町村総合事務組合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青森県交通災害共済組合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青森県市町村職員退職手当組合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5" zoomScaleNormal="9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9" t="s">
        <v>24</v>
      </c>
      <c r="C41" s="1170"/>
      <c r="D41" s="81"/>
      <c r="E41" s="1175" t="s">
        <v>25</v>
      </c>
      <c r="F41" s="1175"/>
      <c r="G41" s="1175"/>
      <c r="H41" s="1176"/>
      <c r="I41" s="82">
        <v>3010</v>
      </c>
      <c r="J41" s="83">
        <v>2888</v>
      </c>
      <c r="K41" s="83">
        <v>2849</v>
      </c>
      <c r="L41" s="83">
        <v>2748</v>
      </c>
      <c r="M41" s="84">
        <v>2862</v>
      </c>
    </row>
    <row r="42" spans="2:13" ht="27.75" customHeight="1" x14ac:dyDescent="0.15">
      <c r="B42" s="1171"/>
      <c r="C42" s="1172"/>
      <c r="D42" s="85"/>
      <c r="E42" s="1177" t="s">
        <v>26</v>
      </c>
      <c r="F42" s="1177"/>
      <c r="G42" s="1177"/>
      <c r="H42" s="1178"/>
      <c r="I42" s="86" t="s">
        <v>472</v>
      </c>
      <c r="J42" s="87" t="s">
        <v>472</v>
      </c>
      <c r="K42" s="87" t="s">
        <v>472</v>
      </c>
      <c r="L42" s="87" t="s">
        <v>472</v>
      </c>
      <c r="M42" s="88" t="s">
        <v>472</v>
      </c>
    </row>
    <row r="43" spans="2:13" ht="27.75" customHeight="1" x14ac:dyDescent="0.15">
      <c r="B43" s="1171"/>
      <c r="C43" s="1172"/>
      <c r="D43" s="85"/>
      <c r="E43" s="1177" t="s">
        <v>27</v>
      </c>
      <c r="F43" s="1177"/>
      <c r="G43" s="1177"/>
      <c r="H43" s="1178"/>
      <c r="I43" s="86">
        <v>523</v>
      </c>
      <c r="J43" s="87">
        <v>482</v>
      </c>
      <c r="K43" s="87">
        <v>446</v>
      </c>
      <c r="L43" s="87">
        <v>414</v>
      </c>
      <c r="M43" s="88">
        <v>397</v>
      </c>
    </row>
    <row r="44" spans="2:13" ht="27.75" customHeight="1" x14ac:dyDescent="0.15">
      <c r="B44" s="1171"/>
      <c r="C44" s="1172"/>
      <c r="D44" s="85"/>
      <c r="E44" s="1177" t="s">
        <v>28</v>
      </c>
      <c r="F44" s="1177"/>
      <c r="G44" s="1177"/>
      <c r="H44" s="1178"/>
      <c r="I44" s="86">
        <v>441</v>
      </c>
      <c r="J44" s="87">
        <v>405</v>
      </c>
      <c r="K44" s="87">
        <v>369</v>
      </c>
      <c r="L44" s="87">
        <v>353</v>
      </c>
      <c r="M44" s="88">
        <v>427</v>
      </c>
    </row>
    <row r="45" spans="2:13" ht="27.75" customHeight="1" x14ac:dyDescent="0.15">
      <c r="B45" s="1171"/>
      <c r="C45" s="1172"/>
      <c r="D45" s="85"/>
      <c r="E45" s="1177" t="s">
        <v>29</v>
      </c>
      <c r="F45" s="1177"/>
      <c r="G45" s="1177"/>
      <c r="H45" s="1178"/>
      <c r="I45" s="86">
        <v>630</v>
      </c>
      <c r="J45" s="87">
        <v>594</v>
      </c>
      <c r="K45" s="87">
        <v>614</v>
      </c>
      <c r="L45" s="87">
        <v>691</v>
      </c>
      <c r="M45" s="88">
        <v>547</v>
      </c>
    </row>
    <row r="46" spans="2:13" ht="27.75" customHeight="1" x14ac:dyDescent="0.15">
      <c r="B46" s="1171"/>
      <c r="C46" s="1172"/>
      <c r="D46" s="85"/>
      <c r="E46" s="1177" t="s">
        <v>30</v>
      </c>
      <c r="F46" s="1177"/>
      <c r="G46" s="1177"/>
      <c r="H46" s="1178"/>
      <c r="I46" s="86" t="s">
        <v>472</v>
      </c>
      <c r="J46" s="87" t="s">
        <v>472</v>
      </c>
      <c r="K46" s="87" t="s">
        <v>472</v>
      </c>
      <c r="L46" s="87" t="s">
        <v>472</v>
      </c>
      <c r="M46" s="88" t="s">
        <v>472</v>
      </c>
    </row>
    <row r="47" spans="2:13" ht="27.75" customHeight="1" x14ac:dyDescent="0.15">
      <c r="B47" s="1171"/>
      <c r="C47" s="1172"/>
      <c r="D47" s="85"/>
      <c r="E47" s="1177" t="s">
        <v>31</v>
      </c>
      <c r="F47" s="1177"/>
      <c r="G47" s="1177"/>
      <c r="H47" s="1178"/>
      <c r="I47" s="86" t="s">
        <v>472</v>
      </c>
      <c r="J47" s="87" t="s">
        <v>472</v>
      </c>
      <c r="K47" s="87" t="s">
        <v>472</v>
      </c>
      <c r="L47" s="87" t="s">
        <v>472</v>
      </c>
      <c r="M47" s="88" t="s">
        <v>472</v>
      </c>
    </row>
    <row r="48" spans="2:13" ht="27.75" customHeight="1" x14ac:dyDescent="0.15">
      <c r="B48" s="1173"/>
      <c r="C48" s="1174"/>
      <c r="D48" s="85"/>
      <c r="E48" s="1177" t="s">
        <v>32</v>
      </c>
      <c r="F48" s="1177"/>
      <c r="G48" s="1177"/>
      <c r="H48" s="1178"/>
      <c r="I48" s="86">
        <v>402</v>
      </c>
      <c r="J48" s="87">
        <v>284</v>
      </c>
      <c r="K48" s="87">
        <v>166</v>
      </c>
      <c r="L48" s="87">
        <v>97</v>
      </c>
      <c r="M48" s="88">
        <v>31</v>
      </c>
    </row>
    <row r="49" spans="2:13" ht="27.75" customHeight="1" x14ac:dyDescent="0.15">
      <c r="B49" s="1179" t="s">
        <v>33</v>
      </c>
      <c r="C49" s="1180"/>
      <c r="D49" s="89"/>
      <c r="E49" s="1177" t="s">
        <v>34</v>
      </c>
      <c r="F49" s="1177"/>
      <c r="G49" s="1177"/>
      <c r="H49" s="1178"/>
      <c r="I49" s="86">
        <v>1146</v>
      </c>
      <c r="J49" s="87">
        <v>1147</v>
      </c>
      <c r="K49" s="87">
        <v>1181</v>
      </c>
      <c r="L49" s="87">
        <v>1005</v>
      </c>
      <c r="M49" s="88">
        <v>1095</v>
      </c>
    </row>
    <row r="50" spans="2:13" ht="27.75" customHeight="1" x14ac:dyDescent="0.15">
      <c r="B50" s="1171"/>
      <c r="C50" s="1172"/>
      <c r="D50" s="85"/>
      <c r="E50" s="1177" t="s">
        <v>35</v>
      </c>
      <c r="F50" s="1177"/>
      <c r="G50" s="1177"/>
      <c r="H50" s="1178"/>
      <c r="I50" s="86">
        <v>102</v>
      </c>
      <c r="J50" s="87">
        <v>75</v>
      </c>
      <c r="K50" s="87">
        <v>102</v>
      </c>
      <c r="L50" s="87">
        <v>96</v>
      </c>
      <c r="M50" s="88">
        <v>115</v>
      </c>
    </row>
    <row r="51" spans="2:13" ht="27.75" customHeight="1" x14ac:dyDescent="0.15">
      <c r="B51" s="1173"/>
      <c r="C51" s="1174"/>
      <c r="D51" s="85"/>
      <c r="E51" s="1177" t="s">
        <v>36</v>
      </c>
      <c r="F51" s="1177"/>
      <c r="G51" s="1177"/>
      <c r="H51" s="1178"/>
      <c r="I51" s="86">
        <v>2671</v>
      </c>
      <c r="J51" s="87">
        <v>2489</v>
      </c>
      <c r="K51" s="87">
        <v>2504</v>
      </c>
      <c r="L51" s="87">
        <v>2239</v>
      </c>
      <c r="M51" s="88">
        <v>2474</v>
      </c>
    </row>
    <row r="52" spans="2:13" ht="27.75" customHeight="1" thickBot="1" x14ac:dyDescent="0.2">
      <c r="B52" s="1181" t="s">
        <v>37</v>
      </c>
      <c r="C52" s="1182"/>
      <c r="D52" s="90"/>
      <c r="E52" s="1183" t="s">
        <v>38</v>
      </c>
      <c r="F52" s="1183"/>
      <c r="G52" s="1183"/>
      <c r="H52" s="1184"/>
      <c r="I52" s="91">
        <v>1087</v>
      </c>
      <c r="J52" s="92">
        <v>942</v>
      </c>
      <c r="K52" s="92">
        <v>656</v>
      </c>
      <c r="L52" s="92">
        <v>963</v>
      </c>
      <c r="M52" s="93">
        <v>581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169944</v>
      </c>
      <c r="E3" s="116"/>
      <c r="F3" s="117">
        <v>334234</v>
      </c>
      <c r="G3" s="118"/>
      <c r="H3" s="119"/>
    </row>
    <row r="4" spans="1:8" x14ac:dyDescent="0.15">
      <c r="A4" s="120"/>
      <c r="B4" s="121"/>
      <c r="C4" s="122"/>
      <c r="D4" s="123">
        <v>93757</v>
      </c>
      <c r="E4" s="124"/>
      <c r="F4" s="125">
        <v>135366</v>
      </c>
      <c r="G4" s="126"/>
      <c r="H4" s="127"/>
    </row>
    <row r="5" spans="1:8" x14ac:dyDescent="0.15">
      <c r="A5" s="108" t="s">
        <v>505</v>
      </c>
      <c r="B5" s="113"/>
      <c r="C5" s="114"/>
      <c r="D5" s="115">
        <v>93275</v>
      </c>
      <c r="E5" s="116"/>
      <c r="F5" s="117">
        <v>201428</v>
      </c>
      <c r="G5" s="118"/>
      <c r="H5" s="119"/>
    </row>
    <row r="6" spans="1:8" x14ac:dyDescent="0.15">
      <c r="A6" s="120"/>
      <c r="B6" s="121"/>
      <c r="C6" s="122"/>
      <c r="D6" s="123">
        <v>57062</v>
      </c>
      <c r="E6" s="124"/>
      <c r="F6" s="125">
        <v>118373</v>
      </c>
      <c r="G6" s="126"/>
      <c r="H6" s="127"/>
    </row>
    <row r="7" spans="1:8" x14ac:dyDescent="0.15">
      <c r="A7" s="108" t="s">
        <v>506</v>
      </c>
      <c r="B7" s="113"/>
      <c r="C7" s="114"/>
      <c r="D7" s="115">
        <v>126976</v>
      </c>
      <c r="E7" s="116"/>
      <c r="F7" s="117">
        <v>221823</v>
      </c>
      <c r="G7" s="118"/>
      <c r="H7" s="119"/>
    </row>
    <row r="8" spans="1:8" x14ac:dyDescent="0.15">
      <c r="A8" s="120"/>
      <c r="B8" s="121"/>
      <c r="C8" s="122"/>
      <c r="D8" s="123">
        <v>39826</v>
      </c>
      <c r="E8" s="124"/>
      <c r="F8" s="125">
        <v>104431</v>
      </c>
      <c r="G8" s="126"/>
      <c r="H8" s="127"/>
    </row>
    <row r="9" spans="1:8" x14ac:dyDescent="0.15">
      <c r="A9" s="108" t="s">
        <v>507</v>
      </c>
      <c r="B9" s="113"/>
      <c r="C9" s="114"/>
      <c r="D9" s="115">
        <v>163565</v>
      </c>
      <c r="E9" s="116"/>
      <c r="F9" s="117">
        <v>263041</v>
      </c>
      <c r="G9" s="118"/>
      <c r="H9" s="119"/>
    </row>
    <row r="10" spans="1:8" x14ac:dyDescent="0.15">
      <c r="A10" s="120"/>
      <c r="B10" s="121"/>
      <c r="C10" s="122"/>
      <c r="D10" s="123">
        <v>68814</v>
      </c>
      <c r="E10" s="124"/>
      <c r="F10" s="125">
        <v>103171</v>
      </c>
      <c r="G10" s="126"/>
      <c r="H10" s="127"/>
    </row>
    <row r="11" spans="1:8" x14ac:dyDescent="0.15">
      <c r="A11" s="108" t="s">
        <v>508</v>
      </c>
      <c r="B11" s="113"/>
      <c r="C11" s="114"/>
      <c r="D11" s="115">
        <v>304446</v>
      </c>
      <c r="E11" s="116"/>
      <c r="F11" s="117">
        <v>272886</v>
      </c>
      <c r="G11" s="118"/>
      <c r="H11" s="119"/>
    </row>
    <row r="12" spans="1:8" x14ac:dyDescent="0.15">
      <c r="A12" s="120"/>
      <c r="B12" s="121"/>
      <c r="C12" s="128"/>
      <c r="D12" s="123">
        <v>56862</v>
      </c>
      <c r="E12" s="124"/>
      <c r="F12" s="125">
        <v>125724</v>
      </c>
      <c r="G12" s="126"/>
      <c r="H12" s="127"/>
    </row>
    <row r="13" spans="1:8" x14ac:dyDescent="0.15">
      <c r="A13" s="108"/>
      <c r="B13" s="113"/>
      <c r="C13" s="129"/>
      <c r="D13" s="130">
        <v>171641</v>
      </c>
      <c r="E13" s="131"/>
      <c r="F13" s="132">
        <v>258682</v>
      </c>
      <c r="G13" s="133"/>
      <c r="H13" s="119"/>
    </row>
    <row r="14" spans="1:8" x14ac:dyDescent="0.15">
      <c r="A14" s="120"/>
      <c r="B14" s="121"/>
      <c r="C14" s="122"/>
      <c r="D14" s="123">
        <v>63264</v>
      </c>
      <c r="E14" s="124"/>
      <c r="F14" s="125">
        <v>117413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3.14</v>
      </c>
      <c r="C19" s="134">
        <f>ROUND(VALUE(SUBSTITUTE(実質収支比率等に係る経年分析!G$48,"▲","-")),2)</f>
        <v>3.62</v>
      </c>
      <c r="D19" s="134">
        <f>ROUND(VALUE(SUBSTITUTE(実質収支比率等に係る経年分析!H$48,"▲","-")),2)</f>
        <v>2.81</v>
      </c>
      <c r="E19" s="134">
        <f>ROUND(VALUE(SUBSTITUTE(実質収支比率等に係る経年分析!I$48,"▲","-")),2)</f>
        <v>4.8899999999999997</v>
      </c>
      <c r="F19" s="134">
        <f>ROUND(VALUE(SUBSTITUTE(実質収支比率等に係る経年分析!J$48,"▲","-")),2)</f>
        <v>4.09</v>
      </c>
    </row>
    <row r="20" spans="1:11" x14ac:dyDescent="0.15">
      <c r="A20" s="134" t="s">
        <v>43</v>
      </c>
      <c r="B20" s="134">
        <f>ROUND(VALUE(SUBSTITUTE(実質収支比率等に係る経年分析!F$47,"▲","-")),2)</f>
        <v>7.09</v>
      </c>
      <c r="C20" s="134">
        <f>ROUND(VALUE(SUBSTITUTE(実質収支比率等に係る経年分析!G$47,"▲","-")),2)</f>
        <v>5.94</v>
      </c>
      <c r="D20" s="134">
        <f>ROUND(VALUE(SUBSTITUTE(実質収支比率等に係る経年分析!H$47,"▲","-")),2)</f>
        <v>2.76</v>
      </c>
      <c r="E20" s="134">
        <f>ROUND(VALUE(SUBSTITUTE(実質収支比率等に係る経年分析!I$47,"▲","-")),2)</f>
        <v>2.14</v>
      </c>
      <c r="F20" s="134">
        <f>ROUND(VALUE(SUBSTITUTE(実質収支比率等に係る経年分析!J$47,"▲","-")),2)</f>
        <v>5.0599999999999996</v>
      </c>
    </row>
    <row r="21" spans="1:11" x14ac:dyDescent="0.15">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-2.65</v>
      </c>
      <c r="D21" s="134">
        <f>IF(ISNUMBER(VALUE(SUBSTITUTE(実質収支比率等に係る経年分析!H$49,"▲","-"))),ROUND(VALUE(SUBSTITUTE(実質収支比率等に係る経年分析!H$49,"▲","-")),2),NA())</f>
        <v>-6.11</v>
      </c>
      <c r="E21" s="134">
        <f>IF(ISNUMBER(VALUE(SUBSTITUTE(実質収支比率等に係る経年分析!I$49,"▲","-"))),ROUND(VALUE(SUBSTITUTE(実質収支比率等に係る経年分析!I$49,"▲","-")),2),NA())</f>
        <v>0</v>
      </c>
      <c r="F21" s="134">
        <f>IF(ISNUMBER(VALUE(SUBSTITUTE(実質収支比率等に係る経年分析!J$49,"▲","-"))),ROUND(VALUE(SUBSTITUTE(実質収支比率等に係る経年分析!J$49,"▲","-")),2),NA())</f>
        <v>-0.44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2.4700000000000002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292</v>
      </c>
      <c r="E42" s="136"/>
      <c r="F42" s="136"/>
      <c r="G42" s="136">
        <f>'実質公債費比率（分子）の構造'!L$52</f>
        <v>295</v>
      </c>
      <c r="H42" s="136"/>
      <c r="I42" s="136"/>
      <c r="J42" s="136">
        <f>'実質公債費比率（分子）の構造'!M$52</f>
        <v>305</v>
      </c>
      <c r="K42" s="136"/>
      <c r="L42" s="136"/>
      <c r="M42" s="136">
        <f>'実質公債費比率（分子）の構造'!N$52</f>
        <v>307</v>
      </c>
      <c r="N42" s="136"/>
      <c r="O42" s="136"/>
      <c r="P42" s="136">
        <f>'実質公債費比率（分子）の構造'!O$52</f>
        <v>304</v>
      </c>
    </row>
    <row r="43" spans="1:16" x14ac:dyDescent="0.15">
      <c r="A43" s="136" t="s">
        <v>52</v>
      </c>
      <c r="B43" s="136">
        <f>'実質公債費比率（分子）の構造'!K$51</f>
        <v>4</v>
      </c>
      <c r="C43" s="136"/>
      <c r="D43" s="136"/>
      <c r="E43" s="136">
        <f>'実質公債費比率（分子）の構造'!L$51</f>
        <v>2</v>
      </c>
      <c r="F43" s="136"/>
      <c r="G43" s="136"/>
      <c r="H43" s="136">
        <f>'実質公債費比率（分子）の構造'!M$51</f>
        <v>3</v>
      </c>
      <c r="I43" s="136"/>
      <c r="J43" s="136"/>
      <c r="K43" s="136">
        <f>'実質公債費比率（分子）の構造'!N$51</f>
        <v>2</v>
      </c>
      <c r="L43" s="136"/>
      <c r="M43" s="136"/>
      <c r="N43" s="136">
        <f>'実質公債費比率（分子）の構造'!O$51</f>
        <v>2</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49</v>
      </c>
      <c r="C45" s="136"/>
      <c r="D45" s="136"/>
      <c r="E45" s="136">
        <f>'実質公債費比率（分子）の構造'!L$49</f>
        <v>57</v>
      </c>
      <c r="F45" s="136"/>
      <c r="G45" s="136"/>
      <c r="H45" s="136">
        <f>'実質公債費比率（分子）の構造'!M$49</f>
        <v>57</v>
      </c>
      <c r="I45" s="136"/>
      <c r="J45" s="136"/>
      <c r="K45" s="136">
        <f>'実質公債費比率（分子）の構造'!N$49</f>
        <v>46</v>
      </c>
      <c r="L45" s="136"/>
      <c r="M45" s="136"/>
      <c r="N45" s="136">
        <f>'実質公債費比率（分子）の構造'!O$49</f>
        <v>48</v>
      </c>
      <c r="O45" s="136"/>
      <c r="P45" s="136"/>
    </row>
    <row r="46" spans="1:16" x14ac:dyDescent="0.15">
      <c r="A46" s="136" t="s">
        <v>55</v>
      </c>
      <c r="B46" s="136">
        <f>'実質公債費比率（分子）の構造'!K$48</f>
        <v>56</v>
      </c>
      <c r="C46" s="136"/>
      <c r="D46" s="136"/>
      <c r="E46" s="136">
        <f>'実質公債費比率（分子）の構造'!L$48</f>
        <v>52</v>
      </c>
      <c r="F46" s="136"/>
      <c r="G46" s="136"/>
      <c r="H46" s="136">
        <f>'実質公債費比率（分子）の構造'!M$48</f>
        <v>49</v>
      </c>
      <c r="I46" s="136"/>
      <c r="J46" s="136"/>
      <c r="K46" s="136">
        <f>'実質公債費比率（分子）の構造'!N$48</f>
        <v>45</v>
      </c>
      <c r="L46" s="136"/>
      <c r="M46" s="136"/>
      <c r="N46" s="136">
        <f>'実質公債費比率（分子）の構造'!O$48</f>
        <v>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344</v>
      </c>
      <c r="C49" s="136"/>
      <c r="D49" s="136"/>
      <c r="E49" s="136">
        <f>'実質公債費比率（分子）の構造'!L$45</f>
        <v>356</v>
      </c>
      <c r="F49" s="136"/>
      <c r="G49" s="136"/>
      <c r="H49" s="136">
        <f>'実質公債費比率（分子）の構造'!M$45</f>
        <v>373</v>
      </c>
      <c r="I49" s="136"/>
      <c r="J49" s="136"/>
      <c r="K49" s="136">
        <f>'実質公債費比率（分子）の構造'!N$45</f>
        <v>396</v>
      </c>
      <c r="L49" s="136"/>
      <c r="M49" s="136"/>
      <c r="N49" s="136">
        <f>'実質公債費比率（分子）の構造'!O$45</f>
        <v>385</v>
      </c>
      <c r="O49" s="136"/>
      <c r="P49" s="136"/>
    </row>
    <row r="50" spans="1:16" x14ac:dyDescent="0.15">
      <c r="A50" s="136" t="s">
        <v>59</v>
      </c>
      <c r="B50" s="136" t="e">
        <f>NA()</f>
        <v>#N/A</v>
      </c>
      <c r="C50" s="136">
        <f>IF(ISNUMBER('実質公債費比率（分子）の構造'!K$53),'実質公債費比率（分子）の構造'!K$53,NA())</f>
        <v>161</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171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2671</v>
      </c>
      <c r="E56" s="135"/>
      <c r="F56" s="135"/>
      <c r="G56" s="135">
        <f>'将来負担比率（分子）の構造'!J$51</f>
        <v>2489</v>
      </c>
      <c r="H56" s="135"/>
      <c r="I56" s="135"/>
      <c r="J56" s="135">
        <f>'将来負担比率（分子）の構造'!K$51</f>
        <v>2504</v>
      </c>
      <c r="K56" s="135"/>
      <c r="L56" s="135"/>
      <c r="M56" s="135">
        <f>'将来負担比率（分子）の構造'!L$51</f>
        <v>2239</v>
      </c>
      <c r="N56" s="135"/>
      <c r="O56" s="135"/>
      <c r="P56" s="135">
        <f>'将来負担比率（分子）の構造'!M$51</f>
        <v>2474</v>
      </c>
    </row>
    <row r="57" spans="1:16" x14ac:dyDescent="0.15">
      <c r="A57" s="135" t="s">
        <v>35</v>
      </c>
      <c r="B57" s="135"/>
      <c r="C57" s="135"/>
      <c r="D57" s="135">
        <f>'将来負担比率（分子）の構造'!I$50</f>
        <v>102</v>
      </c>
      <c r="E57" s="135"/>
      <c r="F57" s="135"/>
      <c r="G57" s="135">
        <f>'将来負担比率（分子）の構造'!J$50</f>
        <v>75</v>
      </c>
      <c r="H57" s="135"/>
      <c r="I57" s="135"/>
      <c r="J57" s="135">
        <f>'将来負担比率（分子）の構造'!K$50</f>
        <v>102</v>
      </c>
      <c r="K57" s="135"/>
      <c r="L57" s="135"/>
      <c r="M57" s="135">
        <f>'将来負担比率（分子）の構造'!L$50</f>
        <v>96</v>
      </c>
      <c r="N57" s="135"/>
      <c r="O57" s="135"/>
      <c r="P57" s="135">
        <f>'将来負担比率（分子）の構造'!M$50</f>
        <v>115</v>
      </c>
    </row>
    <row r="58" spans="1:16" x14ac:dyDescent="0.15">
      <c r="A58" s="135" t="s">
        <v>34</v>
      </c>
      <c r="B58" s="135"/>
      <c r="C58" s="135"/>
      <c r="D58" s="135">
        <f>'将来負担比率（分子）の構造'!I$49</f>
        <v>1146</v>
      </c>
      <c r="E58" s="135"/>
      <c r="F58" s="135"/>
      <c r="G58" s="135">
        <f>'将来負担比率（分子）の構造'!J$49</f>
        <v>1147</v>
      </c>
      <c r="H58" s="135"/>
      <c r="I58" s="135"/>
      <c r="J58" s="135">
        <f>'将来負担比率（分子）の構造'!K$49</f>
        <v>1181</v>
      </c>
      <c r="K58" s="135"/>
      <c r="L58" s="135"/>
      <c r="M58" s="135">
        <f>'将来負担比率（分子）の構造'!L$49</f>
        <v>1005</v>
      </c>
      <c r="N58" s="135"/>
      <c r="O58" s="135"/>
      <c r="P58" s="135">
        <f>'将来負担比率（分子）の構造'!M$49</f>
        <v>1095</v>
      </c>
    </row>
    <row r="59" spans="1:16" x14ac:dyDescent="0.15">
      <c r="A59" s="135" t="s">
        <v>32</v>
      </c>
      <c r="B59" s="135">
        <f>'将来負担比率（分子）の構造'!I$48</f>
        <v>402</v>
      </c>
      <c r="C59" s="135"/>
      <c r="D59" s="135"/>
      <c r="E59" s="135">
        <f>'将来負担比率（分子）の構造'!J$48</f>
        <v>284</v>
      </c>
      <c r="F59" s="135"/>
      <c r="G59" s="135"/>
      <c r="H59" s="135">
        <f>'将来負担比率（分子）の構造'!K$48</f>
        <v>166</v>
      </c>
      <c r="I59" s="135"/>
      <c r="J59" s="135"/>
      <c r="K59" s="135">
        <f>'将来負担比率（分子）の構造'!L$48</f>
        <v>97</v>
      </c>
      <c r="L59" s="135"/>
      <c r="M59" s="135"/>
      <c r="N59" s="135">
        <f>'将来負担比率（分子）の構造'!M$48</f>
        <v>31</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630</v>
      </c>
      <c r="C62" s="135"/>
      <c r="D62" s="135"/>
      <c r="E62" s="135">
        <f>'将来負担比率（分子）の構造'!J$45</f>
        <v>594</v>
      </c>
      <c r="F62" s="135"/>
      <c r="G62" s="135"/>
      <c r="H62" s="135">
        <f>'将来負担比率（分子）の構造'!K$45</f>
        <v>614</v>
      </c>
      <c r="I62" s="135"/>
      <c r="J62" s="135"/>
      <c r="K62" s="135">
        <f>'将来負担比率（分子）の構造'!L$45</f>
        <v>691</v>
      </c>
      <c r="L62" s="135"/>
      <c r="M62" s="135"/>
      <c r="N62" s="135">
        <f>'将来負担比率（分子）の構造'!M$45</f>
        <v>547</v>
      </c>
      <c r="O62" s="135"/>
      <c r="P62" s="135"/>
    </row>
    <row r="63" spans="1:16" x14ac:dyDescent="0.15">
      <c r="A63" s="135" t="s">
        <v>28</v>
      </c>
      <c r="B63" s="135">
        <f>'将来負担比率（分子）の構造'!I$44</f>
        <v>441</v>
      </c>
      <c r="C63" s="135"/>
      <c r="D63" s="135"/>
      <c r="E63" s="135">
        <f>'将来負担比率（分子）の構造'!J$44</f>
        <v>405</v>
      </c>
      <c r="F63" s="135"/>
      <c r="G63" s="135"/>
      <c r="H63" s="135">
        <f>'将来負担比率（分子）の構造'!K$44</f>
        <v>369</v>
      </c>
      <c r="I63" s="135"/>
      <c r="J63" s="135"/>
      <c r="K63" s="135">
        <f>'将来負担比率（分子）の構造'!L$44</f>
        <v>353</v>
      </c>
      <c r="L63" s="135"/>
      <c r="M63" s="135"/>
      <c r="N63" s="135">
        <f>'将来負担比率（分子）の構造'!M$44</f>
        <v>427</v>
      </c>
      <c r="O63" s="135"/>
      <c r="P63" s="135"/>
    </row>
    <row r="64" spans="1:16" x14ac:dyDescent="0.15">
      <c r="A64" s="135" t="s">
        <v>27</v>
      </c>
      <c r="B64" s="135">
        <f>'将来負担比率（分子）の構造'!I$43</f>
        <v>523</v>
      </c>
      <c r="C64" s="135"/>
      <c r="D64" s="135"/>
      <c r="E64" s="135">
        <f>'将来負担比率（分子）の構造'!J$43</f>
        <v>482</v>
      </c>
      <c r="F64" s="135"/>
      <c r="G64" s="135"/>
      <c r="H64" s="135">
        <f>'将来負担比率（分子）の構造'!K$43</f>
        <v>446</v>
      </c>
      <c r="I64" s="135"/>
      <c r="J64" s="135"/>
      <c r="K64" s="135">
        <f>'将来負担比率（分子）の構造'!L$43</f>
        <v>414</v>
      </c>
      <c r="L64" s="135"/>
      <c r="M64" s="135"/>
      <c r="N64" s="135">
        <f>'将来負担比率（分子）の構造'!M$43</f>
        <v>397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3010</v>
      </c>
      <c r="C66" s="135"/>
      <c r="D66" s="135"/>
      <c r="E66" s="135">
        <f>'将来負担比率（分子）の構造'!J$41</f>
        <v>2888</v>
      </c>
      <c r="F66" s="135"/>
      <c r="G66" s="135"/>
      <c r="H66" s="135">
        <f>'将来負担比率（分子）の構造'!K$41</f>
        <v>2849</v>
      </c>
      <c r="I66" s="135"/>
      <c r="J66" s="135"/>
      <c r="K66" s="135">
        <f>'将来負担比率（分子）の構造'!L$41</f>
        <v>2748</v>
      </c>
      <c r="L66" s="135"/>
      <c r="M66" s="135"/>
      <c r="N66" s="135">
        <f>'将来負担比率（分子）の構造'!M$41</f>
        <v>2862</v>
      </c>
      <c r="O66" s="135"/>
      <c r="P66" s="135"/>
    </row>
    <row r="67" spans="1:16" x14ac:dyDescent="0.15">
      <c r="A67" s="135" t="s">
        <v>63</v>
      </c>
      <c r="B67" s="135" t="e">
        <f>NA()</f>
        <v>#N/A</v>
      </c>
      <c r="C67" s="135">
        <f>IF(ISNUMBER('将来負担比率（分子）の構造'!I$52), IF('将来負担比率（分子）の構造'!I$52 &lt; 0, 0, '将来負担比率（分子）の構造'!I$52), NA())</f>
        <v>1087</v>
      </c>
      <c r="D67" s="135" t="e">
        <f>NA()</f>
        <v>#N/A</v>
      </c>
      <c r="E67" s="135" t="e">
        <f>NA()</f>
        <v>#N/A</v>
      </c>
      <c r="F67" s="135">
        <f>IF(ISNUMBER('将来負担比率（分子）の構造'!J$52), IF('将来負担比率（分子）の構造'!J$52 &lt; 0, 0, '将来負担比率（分子）の構造'!J$52), NA())</f>
        <v>942</v>
      </c>
      <c r="G67" s="135" t="e">
        <f>NA()</f>
        <v>#N/A</v>
      </c>
      <c r="H67" s="135" t="e">
        <f>NA()</f>
        <v>#N/A</v>
      </c>
      <c r="I67" s="135">
        <f>IF(ISNUMBER('将来負担比率（分子）の構造'!K$52), IF('将来負担比率（分子）の構造'!K$52 &lt; 0, 0, '将来負担比率（分子）の構造'!K$52), NA())</f>
        <v>656</v>
      </c>
      <c r="J67" s="135" t="e">
        <f>NA()</f>
        <v>#N/A</v>
      </c>
      <c r="K67" s="135" t="e">
        <f>NA()</f>
        <v>#N/A</v>
      </c>
      <c r="L67" s="135">
        <f>IF(ISNUMBER('将来負担比率（分子）の構造'!L$52), IF('将来負担比率（分子）の構造'!L$52 &lt; 0, 0, '将来負担比率（分子）の構造'!L$52), NA())</f>
        <v>963</v>
      </c>
      <c r="M67" s="135" t="e">
        <f>NA()</f>
        <v>#N/A</v>
      </c>
      <c r="N67" s="135" t="e">
        <f>NA()</f>
        <v>#N/A</v>
      </c>
      <c r="O67" s="135">
        <f>IF(ISNUMBER('将来負担比率（分子）の構造'!M$52), IF('将来負担比率（分子）の構造'!M$52 &lt; 0, 0, '将来負担比率（分子）の構造'!M$52), NA())</f>
        <v>581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122382</v>
      </c>
      <c r="S5" s="583"/>
      <c r="T5" s="583"/>
      <c r="U5" s="583"/>
      <c r="V5" s="583"/>
      <c r="W5" s="583"/>
      <c r="X5" s="583"/>
      <c r="Y5" s="584"/>
      <c r="Z5" s="585">
        <v>4</v>
      </c>
      <c r="AA5" s="585"/>
      <c r="AB5" s="585"/>
      <c r="AC5" s="585"/>
      <c r="AD5" s="586">
        <v>122382</v>
      </c>
      <c r="AE5" s="586"/>
      <c r="AF5" s="586"/>
      <c r="AG5" s="586"/>
      <c r="AH5" s="586"/>
      <c r="AI5" s="586"/>
      <c r="AJ5" s="586"/>
      <c r="AK5" s="586"/>
      <c r="AL5" s="587">
        <v>9.1</v>
      </c>
      <c r="AM5" s="588"/>
      <c r="AN5" s="588"/>
      <c r="AO5" s="589"/>
      <c r="AP5" s="579" t="s">
        <v>208</v>
      </c>
      <c r="AQ5" s="580"/>
      <c r="AR5" s="580"/>
      <c r="AS5" s="580"/>
      <c r="AT5" s="580"/>
      <c r="AU5" s="580"/>
      <c r="AV5" s="580"/>
      <c r="AW5" s="580"/>
      <c r="AX5" s="580"/>
      <c r="AY5" s="580"/>
      <c r="AZ5" s="580"/>
      <c r="BA5" s="580"/>
      <c r="BB5" s="580"/>
      <c r="BC5" s="580"/>
      <c r="BD5" s="580"/>
      <c r="BE5" s="580"/>
      <c r="BF5" s="581"/>
      <c r="BG5" s="593">
        <v>119862</v>
      </c>
      <c r="BH5" s="594"/>
      <c r="BI5" s="594"/>
      <c r="BJ5" s="594"/>
      <c r="BK5" s="594"/>
      <c r="BL5" s="594"/>
      <c r="BM5" s="594"/>
      <c r="BN5" s="595"/>
      <c r="BO5" s="596">
        <v>97.9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12130</v>
      </c>
      <c r="S6" s="594"/>
      <c r="T6" s="594"/>
      <c r="U6" s="594"/>
      <c r="V6" s="594"/>
      <c r="W6" s="594"/>
      <c r="X6" s="594"/>
      <c r="Y6" s="595"/>
      <c r="Z6" s="596">
        <v>0.4</v>
      </c>
      <c r="AA6" s="596"/>
      <c r="AB6" s="596"/>
      <c r="AC6" s="596"/>
      <c r="AD6" s="597">
        <v>12130</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119862</v>
      </c>
      <c r="BH6" s="594"/>
      <c r="BI6" s="594"/>
      <c r="BJ6" s="594"/>
      <c r="BK6" s="594"/>
      <c r="BL6" s="594"/>
      <c r="BM6" s="594"/>
      <c r="BN6" s="595"/>
      <c r="BO6" s="596">
        <v>97.9</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52198</v>
      </c>
      <c r="CS6" s="594"/>
      <c r="CT6" s="594"/>
      <c r="CU6" s="594"/>
      <c r="CV6" s="594"/>
      <c r="CW6" s="594"/>
      <c r="CX6" s="594"/>
      <c r="CY6" s="595"/>
      <c r="CZ6" s="596">
        <v>1.8</v>
      </c>
      <c r="DA6" s="596"/>
      <c r="DB6" s="596"/>
      <c r="DC6" s="596"/>
      <c r="DD6" s="602" t="s">
        <v>209</v>
      </c>
      <c r="DE6" s="594"/>
      <c r="DF6" s="594"/>
      <c r="DG6" s="594"/>
      <c r="DH6" s="594"/>
      <c r="DI6" s="594"/>
      <c r="DJ6" s="594"/>
      <c r="DK6" s="594"/>
      <c r="DL6" s="594"/>
      <c r="DM6" s="594"/>
      <c r="DN6" s="594"/>
      <c r="DO6" s="594"/>
      <c r="DP6" s="595"/>
      <c r="DQ6" s="602">
        <v>51218</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264</v>
      </c>
      <c r="S7" s="594"/>
      <c r="T7" s="594"/>
      <c r="U7" s="594"/>
      <c r="V7" s="594"/>
      <c r="W7" s="594"/>
      <c r="X7" s="594"/>
      <c r="Y7" s="595"/>
      <c r="Z7" s="596">
        <v>0</v>
      </c>
      <c r="AA7" s="596"/>
      <c r="AB7" s="596"/>
      <c r="AC7" s="596"/>
      <c r="AD7" s="597">
        <v>264</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51685</v>
      </c>
      <c r="BH7" s="594"/>
      <c r="BI7" s="594"/>
      <c r="BJ7" s="594"/>
      <c r="BK7" s="594"/>
      <c r="BL7" s="594"/>
      <c r="BM7" s="594"/>
      <c r="BN7" s="595"/>
      <c r="BO7" s="596">
        <v>42.2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539911</v>
      </c>
      <c r="CS7" s="594"/>
      <c r="CT7" s="594"/>
      <c r="CU7" s="594"/>
      <c r="CV7" s="594"/>
      <c r="CW7" s="594"/>
      <c r="CX7" s="594"/>
      <c r="CY7" s="595"/>
      <c r="CZ7" s="596">
        <v>18.100000000000001</v>
      </c>
      <c r="DA7" s="596"/>
      <c r="DB7" s="596"/>
      <c r="DC7" s="596"/>
      <c r="DD7" s="602">
        <v>8182</v>
      </c>
      <c r="DE7" s="594"/>
      <c r="DF7" s="594"/>
      <c r="DG7" s="594"/>
      <c r="DH7" s="594"/>
      <c r="DI7" s="594"/>
      <c r="DJ7" s="594"/>
      <c r="DK7" s="594"/>
      <c r="DL7" s="594"/>
      <c r="DM7" s="594"/>
      <c r="DN7" s="594"/>
      <c r="DO7" s="594"/>
      <c r="DP7" s="595"/>
      <c r="DQ7" s="602">
        <v>402301</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594</v>
      </c>
      <c r="S8" s="594"/>
      <c r="T8" s="594"/>
      <c r="U8" s="594"/>
      <c r="V8" s="594"/>
      <c r="W8" s="594"/>
      <c r="X8" s="594"/>
      <c r="Y8" s="595"/>
      <c r="Z8" s="596">
        <v>0</v>
      </c>
      <c r="AA8" s="596"/>
      <c r="AB8" s="596"/>
      <c r="AC8" s="596"/>
      <c r="AD8" s="597">
        <v>594</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2807</v>
      </c>
      <c r="BH8" s="594"/>
      <c r="BI8" s="594"/>
      <c r="BJ8" s="594"/>
      <c r="BK8" s="594"/>
      <c r="BL8" s="594"/>
      <c r="BM8" s="594"/>
      <c r="BN8" s="595"/>
      <c r="BO8" s="596">
        <v>2.2999999999999998</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428834</v>
      </c>
      <c r="CS8" s="594"/>
      <c r="CT8" s="594"/>
      <c r="CU8" s="594"/>
      <c r="CV8" s="594"/>
      <c r="CW8" s="594"/>
      <c r="CX8" s="594"/>
      <c r="CY8" s="595"/>
      <c r="CZ8" s="596">
        <v>14.4</v>
      </c>
      <c r="DA8" s="596"/>
      <c r="DB8" s="596"/>
      <c r="DC8" s="596"/>
      <c r="DD8" s="602" t="s">
        <v>209</v>
      </c>
      <c r="DE8" s="594"/>
      <c r="DF8" s="594"/>
      <c r="DG8" s="594"/>
      <c r="DH8" s="594"/>
      <c r="DI8" s="594"/>
      <c r="DJ8" s="594"/>
      <c r="DK8" s="594"/>
      <c r="DL8" s="594"/>
      <c r="DM8" s="594"/>
      <c r="DN8" s="594"/>
      <c r="DO8" s="594"/>
      <c r="DP8" s="595"/>
      <c r="DQ8" s="602">
        <v>275191</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246</v>
      </c>
      <c r="S9" s="594"/>
      <c r="T9" s="594"/>
      <c r="U9" s="594"/>
      <c r="V9" s="594"/>
      <c r="W9" s="594"/>
      <c r="X9" s="594"/>
      <c r="Y9" s="595"/>
      <c r="Z9" s="596">
        <v>0</v>
      </c>
      <c r="AA9" s="596"/>
      <c r="AB9" s="596"/>
      <c r="AC9" s="596"/>
      <c r="AD9" s="597">
        <v>246</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45725</v>
      </c>
      <c r="BH9" s="594"/>
      <c r="BI9" s="594"/>
      <c r="BJ9" s="594"/>
      <c r="BK9" s="594"/>
      <c r="BL9" s="594"/>
      <c r="BM9" s="594"/>
      <c r="BN9" s="595"/>
      <c r="BO9" s="596">
        <v>37.4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403906</v>
      </c>
      <c r="CS9" s="594"/>
      <c r="CT9" s="594"/>
      <c r="CU9" s="594"/>
      <c r="CV9" s="594"/>
      <c r="CW9" s="594"/>
      <c r="CX9" s="594"/>
      <c r="CY9" s="595"/>
      <c r="CZ9" s="596">
        <v>13.5</v>
      </c>
      <c r="DA9" s="596"/>
      <c r="DB9" s="596"/>
      <c r="DC9" s="596"/>
      <c r="DD9" s="602">
        <v>10240</v>
      </c>
      <c r="DE9" s="594"/>
      <c r="DF9" s="594"/>
      <c r="DG9" s="594"/>
      <c r="DH9" s="594"/>
      <c r="DI9" s="594"/>
      <c r="DJ9" s="594"/>
      <c r="DK9" s="594"/>
      <c r="DL9" s="594"/>
      <c r="DM9" s="594"/>
      <c r="DN9" s="594"/>
      <c r="DO9" s="594"/>
      <c r="DP9" s="595"/>
      <c r="DQ9" s="602">
        <v>254334</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24187</v>
      </c>
      <c r="S10" s="594"/>
      <c r="T10" s="594"/>
      <c r="U10" s="594"/>
      <c r="V10" s="594"/>
      <c r="W10" s="594"/>
      <c r="X10" s="594"/>
      <c r="Y10" s="595"/>
      <c r="Z10" s="596">
        <v>0.8</v>
      </c>
      <c r="AA10" s="596"/>
      <c r="AB10" s="596"/>
      <c r="AC10" s="596"/>
      <c r="AD10" s="597">
        <v>24187</v>
      </c>
      <c r="AE10" s="597"/>
      <c r="AF10" s="597"/>
      <c r="AG10" s="597"/>
      <c r="AH10" s="597"/>
      <c r="AI10" s="597"/>
      <c r="AJ10" s="597"/>
      <c r="AK10" s="597"/>
      <c r="AL10" s="598">
        <v>1.8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2735</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418</v>
      </c>
      <c r="BH11" s="594"/>
      <c r="BI11" s="594"/>
      <c r="BJ11" s="594"/>
      <c r="BK11" s="594"/>
      <c r="BL11" s="594"/>
      <c r="BM11" s="594"/>
      <c r="BN11" s="595"/>
      <c r="BO11" s="596">
        <v>0.3</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221037</v>
      </c>
      <c r="CS11" s="594"/>
      <c r="CT11" s="594"/>
      <c r="CU11" s="594"/>
      <c r="CV11" s="594"/>
      <c r="CW11" s="594"/>
      <c r="CX11" s="594"/>
      <c r="CY11" s="595"/>
      <c r="CZ11" s="596">
        <v>7.4</v>
      </c>
      <c r="DA11" s="596"/>
      <c r="DB11" s="596"/>
      <c r="DC11" s="596"/>
      <c r="DD11" s="602">
        <v>139138</v>
      </c>
      <c r="DE11" s="594"/>
      <c r="DF11" s="594"/>
      <c r="DG11" s="594"/>
      <c r="DH11" s="594"/>
      <c r="DI11" s="594"/>
      <c r="DJ11" s="594"/>
      <c r="DK11" s="594"/>
      <c r="DL11" s="594"/>
      <c r="DM11" s="594"/>
      <c r="DN11" s="594"/>
      <c r="DO11" s="594"/>
      <c r="DP11" s="595"/>
      <c r="DQ11" s="602">
        <v>40640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51003</v>
      </c>
      <c r="BH12" s="594"/>
      <c r="BI12" s="594"/>
      <c r="BJ12" s="594"/>
      <c r="BK12" s="594"/>
      <c r="BL12" s="594"/>
      <c r="BM12" s="594"/>
      <c r="BN12" s="595"/>
      <c r="BO12" s="596">
        <v>41.7</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63281</v>
      </c>
      <c r="CS12" s="594"/>
      <c r="CT12" s="594"/>
      <c r="CU12" s="594"/>
      <c r="CV12" s="594"/>
      <c r="CW12" s="594"/>
      <c r="CX12" s="594"/>
      <c r="CY12" s="595"/>
      <c r="CZ12" s="596">
        <v>2.1</v>
      </c>
      <c r="DA12" s="596"/>
      <c r="DB12" s="596"/>
      <c r="DC12" s="596"/>
      <c r="DD12" s="602">
        <v>2379</v>
      </c>
      <c r="DE12" s="594"/>
      <c r="DF12" s="594"/>
      <c r="DG12" s="594"/>
      <c r="DH12" s="594"/>
      <c r="DI12" s="594"/>
      <c r="DJ12" s="594"/>
      <c r="DK12" s="594"/>
      <c r="DL12" s="594"/>
      <c r="DM12" s="594"/>
      <c r="DN12" s="594"/>
      <c r="DO12" s="594"/>
      <c r="DP12" s="595"/>
      <c r="DQ12" s="602">
        <v>26093</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1570</v>
      </c>
      <c r="S13" s="594"/>
      <c r="T13" s="594"/>
      <c r="U13" s="594"/>
      <c r="V13" s="594"/>
      <c r="W13" s="594"/>
      <c r="X13" s="594"/>
      <c r="Y13" s="595"/>
      <c r="Z13" s="596">
        <v>0.1</v>
      </c>
      <c r="AA13" s="596"/>
      <c r="AB13" s="596"/>
      <c r="AC13" s="596"/>
      <c r="AD13" s="597">
        <v>1570</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44768</v>
      </c>
      <c r="BH13" s="594"/>
      <c r="BI13" s="594"/>
      <c r="BJ13" s="594"/>
      <c r="BK13" s="594"/>
      <c r="BL13" s="594"/>
      <c r="BM13" s="594"/>
      <c r="BN13" s="595"/>
      <c r="BO13" s="596">
        <v>36.6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100193</v>
      </c>
      <c r="CS13" s="594"/>
      <c r="CT13" s="594"/>
      <c r="CU13" s="594"/>
      <c r="CV13" s="594"/>
      <c r="CW13" s="594"/>
      <c r="CX13" s="594"/>
      <c r="CY13" s="595"/>
      <c r="CZ13" s="596">
        <v>3.4</v>
      </c>
      <c r="DA13" s="596"/>
      <c r="DB13" s="596"/>
      <c r="DC13" s="596"/>
      <c r="DD13" s="602">
        <v>81705</v>
      </c>
      <c r="DE13" s="594"/>
      <c r="DF13" s="594"/>
      <c r="DG13" s="594"/>
      <c r="DH13" s="594"/>
      <c r="DI13" s="594"/>
      <c r="DJ13" s="594"/>
      <c r="DK13" s="594"/>
      <c r="DL13" s="594"/>
      <c r="DM13" s="594"/>
      <c r="DN13" s="594"/>
      <c r="DO13" s="594"/>
      <c r="DP13" s="595"/>
      <c r="DQ13" s="602">
        <v>30015</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3831</v>
      </c>
      <c r="BH14" s="594"/>
      <c r="BI14" s="594"/>
      <c r="BJ14" s="594"/>
      <c r="BK14" s="594"/>
      <c r="BL14" s="594"/>
      <c r="BM14" s="594"/>
      <c r="BN14" s="595"/>
      <c r="BO14" s="596">
        <v>3.1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208679</v>
      </c>
      <c r="CS14" s="594"/>
      <c r="CT14" s="594"/>
      <c r="CU14" s="594"/>
      <c r="CV14" s="594"/>
      <c r="CW14" s="594"/>
      <c r="CX14" s="594"/>
      <c r="CY14" s="595"/>
      <c r="CZ14" s="596">
        <v>7</v>
      </c>
      <c r="DA14" s="596"/>
      <c r="DB14" s="596"/>
      <c r="DC14" s="596"/>
      <c r="DD14" s="602">
        <v>1664</v>
      </c>
      <c r="DE14" s="594"/>
      <c r="DF14" s="594"/>
      <c r="DG14" s="594"/>
      <c r="DH14" s="594"/>
      <c r="DI14" s="594"/>
      <c r="DJ14" s="594"/>
      <c r="DK14" s="594"/>
      <c r="DL14" s="594"/>
      <c r="DM14" s="594"/>
      <c r="DN14" s="594"/>
      <c r="DO14" s="594"/>
      <c r="DP14" s="595"/>
      <c r="DQ14" s="602">
        <v>208651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170</v>
      </c>
      <c r="S15" s="594"/>
      <c r="T15" s="594"/>
      <c r="U15" s="594"/>
      <c r="V15" s="594"/>
      <c r="W15" s="594"/>
      <c r="X15" s="594"/>
      <c r="Y15" s="595"/>
      <c r="Z15" s="596">
        <v>0</v>
      </c>
      <c r="AA15" s="596"/>
      <c r="AB15" s="596"/>
      <c r="AC15" s="596"/>
      <c r="AD15" s="597">
        <v>170</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13343</v>
      </c>
      <c r="BH15" s="594"/>
      <c r="BI15" s="594"/>
      <c r="BJ15" s="594"/>
      <c r="BK15" s="594"/>
      <c r="BL15" s="594"/>
      <c r="BM15" s="594"/>
      <c r="BN15" s="595"/>
      <c r="BO15" s="596">
        <v>10.9</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578378</v>
      </c>
      <c r="CS15" s="594"/>
      <c r="CT15" s="594"/>
      <c r="CU15" s="594"/>
      <c r="CV15" s="594"/>
      <c r="CW15" s="594"/>
      <c r="CX15" s="594"/>
      <c r="CY15" s="595"/>
      <c r="CZ15" s="596">
        <v>19.399999999999999</v>
      </c>
      <c r="DA15" s="596"/>
      <c r="DB15" s="596"/>
      <c r="DC15" s="596"/>
      <c r="DD15" s="602">
        <v>413382</v>
      </c>
      <c r="DE15" s="594"/>
      <c r="DF15" s="594"/>
      <c r="DG15" s="594"/>
      <c r="DH15" s="594"/>
      <c r="DI15" s="594"/>
      <c r="DJ15" s="594"/>
      <c r="DK15" s="594"/>
      <c r="DL15" s="594"/>
      <c r="DM15" s="594"/>
      <c r="DN15" s="594"/>
      <c r="DO15" s="594"/>
      <c r="DP15" s="595"/>
      <c r="DQ15" s="602">
        <v>161653</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1347807</v>
      </c>
      <c r="S16" s="594"/>
      <c r="T16" s="594"/>
      <c r="U16" s="594"/>
      <c r="V16" s="594"/>
      <c r="W16" s="594"/>
      <c r="X16" s="594"/>
      <c r="Y16" s="595"/>
      <c r="Z16" s="596">
        <v>44.3</v>
      </c>
      <c r="AA16" s="596"/>
      <c r="AB16" s="596"/>
      <c r="AC16" s="596"/>
      <c r="AD16" s="597">
        <v>1171874</v>
      </c>
      <c r="AE16" s="597"/>
      <c r="AF16" s="597"/>
      <c r="AG16" s="597"/>
      <c r="AH16" s="597"/>
      <c r="AI16" s="597"/>
      <c r="AJ16" s="597"/>
      <c r="AK16" s="597"/>
      <c r="AL16" s="598">
        <v>87.6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1171874</v>
      </c>
      <c r="S17" s="594"/>
      <c r="T17" s="594"/>
      <c r="U17" s="594"/>
      <c r="V17" s="594"/>
      <c r="W17" s="594"/>
      <c r="X17" s="594"/>
      <c r="Y17" s="595"/>
      <c r="Z17" s="596">
        <v>38.5</v>
      </c>
      <c r="AA17" s="596"/>
      <c r="AB17" s="596"/>
      <c r="AC17" s="596"/>
      <c r="AD17" s="597">
        <v>1171874</v>
      </c>
      <c r="AE17" s="597"/>
      <c r="AF17" s="597"/>
      <c r="AG17" s="597"/>
      <c r="AH17" s="597"/>
      <c r="AI17" s="597"/>
      <c r="AJ17" s="597"/>
      <c r="AK17" s="597"/>
      <c r="AL17" s="598">
        <v>87.6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386311</v>
      </c>
      <c r="CS17" s="594"/>
      <c r="CT17" s="594"/>
      <c r="CU17" s="594"/>
      <c r="CV17" s="594"/>
      <c r="CW17" s="594"/>
      <c r="CX17" s="594"/>
      <c r="CY17" s="595"/>
      <c r="CZ17" s="596">
        <v>13</v>
      </c>
      <c r="DA17" s="596"/>
      <c r="DB17" s="596"/>
      <c r="DC17" s="596"/>
      <c r="DD17" s="602" t="s">
        <v>112</v>
      </c>
      <c r="DE17" s="594"/>
      <c r="DF17" s="594"/>
      <c r="DG17" s="594"/>
      <c r="DH17" s="594"/>
      <c r="DI17" s="594"/>
      <c r="DJ17" s="594"/>
      <c r="DK17" s="594"/>
      <c r="DL17" s="594"/>
      <c r="DM17" s="594"/>
      <c r="DN17" s="594"/>
      <c r="DO17" s="594"/>
      <c r="DP17" s="595"/>
      <c r="DQ17" s="602">
        <v>376696</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175921</v>
      </c>
      <c r="S18" s="594"/>
      <c r="T18" s="594"/>
      <c r="U18" s="594"/>
      <c r="V18" s="594"/>
      <c r="W18" s="594"/>
      <c r="X18" s="594"/>
      <c r="Y18" s="595"/>
      <c r="Z18" s="596">
        <v>5.8</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2520</v>
      </c>
      <c r="BH19" s="594"/>
      <c r="BI19" s="594"/>
      <c r="BJ19" s="594"/>
      <c r="BK19" s="594"/>
      <c r="BL19" s="594"/>
      <c r="BM19" s="594"/>
      <c r="BN19" s="595"/>
      <c r="BO19" s="596">
        <v>2.1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1509350</v>
      </c>
      <c r="S20" s="594"/>
      <c r="T20" s="594"/>
      <c r="U20" s="594"/>
      <c r="V20" s="594"/>
      <c r="W20" s="594"/>
      <c r="X20" s="594"/>
      <c r="Y20" s="595"/>
      <c r="Z20" s="596">
        <v>49.6</v>
      </c>
      <c r="AA20" s="596"/>
      <c r="AB20" s="596"/>
      <c r="AC20" s="596"/>
      <c r="AD20" s="597">
        <v>1333417</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2520</v>
      </c>
      <c r="BH20" s="594"/>
      <c r="BI20" s="594"/>
      <c r="BJ20" s="594"/>
      <c r="BK20" s="594"/>
      <c r="BL20" s="594"/>
      <c r="BM20" s="594"/>
      <c r="BN20" s="595"/>
      <c r="BO20" s="596">
        <v>2.1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2982728</v>
      </c>
      <c r="CS20" s="594"/>
      <c r="CT20" s="594"/>
      <c r="CU20" s="594"/>
      <c r="CV20" s="594"/>
      <c r="CW20" s="594"/>
      <c r="CX20" s="594"/>
      <c r="CY20" s="595"/>
      <c r="CZ20" s="596">
        <v>100</v>
      </c>
      <c r="DA20" s="596"/>
      <c r="DB20" s="596"/>
      <c r="DC20" s="596"/>
      <c r="DD20" s="602">
        <v>656690</v>
      </c>
      <c r="DE20" s="594"/>
      <c r="DF20" s="594"/>
      <c r="DG20" s="594"/>
      <c r="DH20" s="594"/>
      <c r="DI20" s="594"/>
      <c r="DJ20" s="594"/>
      <c r="DK20" s="594"/>
      <c r="DL20" s="594"/>
      <c r="DM20" s="594"/>
      <c r="DN20" s="594"/>
      <c r="DO20" s="594"/>
      <c r="DP20" s="595"/>
      <c r="DQ20" s="602">
        <v>1826792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2520</v>
      </c>
      <c r="BH21" s="594"/>
      <c r="BI21" s="594"/>
      <c r="BJ21" s="594"/>
      <c r="BK21" s="594"/>
      <c r="BL21" s="594"/>
      <c r="BM21" s="594"/>
      <c r="BN21" s="595"/>
      <c r="BO21" s="596">
        <v>2.1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2001</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23396</v>
      </c>
      <c r="S23" s="594"/>
      <c r="T23" s="594"/>
      <c r="U23" s="594"/>
      <c r="V23" s="594"/>
      <c r="W23" s="594"/>
      <c r="X23" s="594"/>
      <c r="Y23" s="595"/>
      <c r="Z23" s="596">
        <v>0.8</v>
      </c>
      <c r="AA23" s="596"/>
      <c r="AB23" s="596"/>
      <c r="AC23" s="596"/>
      <c r="AD23" s="597" t="s">
        <v>112</v>
      </c>
      <c r="AE23" s="597"/>
      <c r="AF23" s="597"/>
      <c r="AG23" s="597"/>
      <c r="AH23" s="597"/>
      <c r="AI23" s="597"/>
      <c r="AJ23" s="597"/>
      <c r="AK23" s="597"/>
      <c r="AL23" s="598" t="s">
        <v>112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6428</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886974</v>
      </c>
      <c r="CS24" s="583"/>
      <c r="CT24" s="583"/>
      <c r="CU24" s="583"/>
      <c r="CV24" s="583"/>
      <c r="CW24" s="583"/>
      <c r="CX24" s="583"/>
      <c r="CY24" s="584"/>
      <c r="CZ24" s="620">
        <v>29.7</v>
      </c>
      <c r="DA24" s="621"/>
      <c r="DB24" s="621"/>
      <c r="DC24" s="622"/>
      <c r="DD24" s="619">
        <v>758410</v>
      </c>
      <c r="DE24" s="583"/>
      <c r="DF24" s="583"/>
      <c r="DG24" s="583"/>
      <c r="DH24" s="583"/>
      <c r="DI24" s="583"/>
      <c r="DJ24" s="583"/>
      <c r="DK24" s="584"/>
      <c r="DL24" s="619">
        <v>725975</v>
      </c>
      <c r="DM24" s="583"/>
      <c r="DN24" s="583"/>
      <c r="DO24" s="583"/>
      <c r="DP24" s="583"/>
      <c r="DQ24" s="583"/>
      <c r="DR24" s="583"/>
      <c r="DS24" s="583"/>
      <c r="DT24" s="583"/>
      <c r="DU24" s="583"/>
      <c r="DV24" s="584"/>
      <c r="DW24" s="587">
        <v>51.7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228283</v>
      </c>
      <c r="S25" s="594"/>
      <c r="T25" s="594"/>
      <c r="U25" s="594"/>
      <c r="V25" s="594"/>
      <c r="W25" s="594"/>
      <c r="X25" s="594"/>
      <c r="Y25" s="595"/>
      <c r="Z25" s="596">
        <v>7.5</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370214</v>
      </c>
      <c r="CS25" s="625"/>
      <c r="CT25" s="625"/>
      <c r="CU25" s="625"/>
      <c r="CV25" s="625"/>
      <c r="CW25" s="625"/>
      <c r="CX25" s="625"/>
      <c r="CY25" s="626"/>
      <c r="CZ25" s="627">
        <v>12.4</v>
      </c>
      <c r="DA25" s="628"/>
      <c r="DB25" s="628"/>
      <c r="DC25" s="629"/>
      <c r="DD25" s="602">
        <v>340172</v>
      </c>
      <c r="DE25" s="625"/>
      <c r="DF25" s="625"/>
      <c r="DG25" s="625"/>
      <c r="DH25" s="625"/>
      <c r="DI25" s="625"/>
      <c r="DJ25" s="625"/>
      <c r="DK25" s="626"/>
      <c r="DL25" s="602">
        <v>315591</v>
      </c>
      <c r="DM25" s="625"/>
      <c r="DN25" s="625"/>
      <c r="DO25" s="625"/>
      <c r="DP25" s="625"/>
      <c r="DQ25" s="625"/>
      <c r="DR25" s="625"/>
      <c r="DS25" s="625"/>
      <c r="DT25" s="625"/>
      <c r="DU25" s="625"/>
      <c r="DV25" s="626"/>
      <c r="DW25" s="598">
        <v>22.5</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197601</v>
      </c>
      <c r="CS26" s="594"/>
      <c r="CT26" s="594"/>
      <c r="CU26" s="594"/>
      <c r="CV26" s="594"/>
      <c r="CW26" s="594"/>
      <c r="CX26" s="594"/>
      <c r="CY26" s="595"/>
      <c r="CZ26" s="627">
        <v>6.6</v>
      </c>
      <c r="DA26" s="628"/>
      <c r="DB26" s="628"/>
      <c r="DC26" s="629"/>
      <c r="DD26" s="602">
        <v>169683</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557417</v>
      </c>
      <c r="S27" s="594"/>
      <c r="T27" s="594"/>
      <c r="U27" s="594"/>
      <c r="V27" s="594"/>
      <c r="W27" s="594"/>
      <c r="X27" s="594"/>
      <c r="Y27" s="595"/>
      <c r="Z27" s="596">
        <v>18.3</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122382</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130449</v>
      </c>
      <c r="CS27" s="625"/>
      <c r="CT27" s="625"/>
      <c r="CU27" s="625"/>
      <c r="CV27" s="625"/>
      <c r="CW27" s="625"/>
      <c r="CX27" s="625"/>
      <c r="CY27" s="626"/>
      <c r="CZ27" s="627">
        <v>4.4000000000000004</v>
      </c>
      <c r="DA27" s="628"/>
      <c r="DB27" s="628"/>
      <c r="DC27" s="629"/>
      <c r="DD27" s="602">
        <v>41542</v>
      </c>
      <c r="DE27" s="625"/>
      <c r="DF27" s="625"/>
      <c r="DG27" s="625"/>
      <c r="DH27" s="625"/>
      <c r="DI27" s="625"/>
      <c r="DJ27" s="625"/>
      <c r="DK27" s="626"/>
      <c r="DL27" s="602">
        <v>33688</v>
      </c>
      <c r="DM27" s="625"/>
      <c r="DN27" s="625"/>
      <c r="DO27" s="625"/>
      <c r="DP27" s="625"/>
      <c r="DQ27" s="625"/>
      <c r="DR27" s="625"/>
      <c r="DS27" s="625"/>
      <c r="DT27" s="625"/>
      <c r="DU27" s="625"/>
      <c r="DV27" s="626"/>
      <c r="DW27" s="598">
        <v>2.4</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8354</v>
      </c>
      <c r="S28" s="594"/>
      <c r="T28" s="594"/>
      <c r="U28" s="594"/>
      <c r="V28" s="594"/>
      <c r="W28" s="594"/>
      <c r="X28" s="594"/>
      <c r="Y28" s="595"/>
      <c r="Z28" s="596">
        <v>0.3</v>
      </c>
      <c r="AA28" s="596"/>
      <c r="AB28" s="596"/>
      <c r="AC28" s="596"/>
      <c r="AD28" s="597">
        <v>4431</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386311</v>
      </c>
      <c r="CS28" s="594"/>
      <c r="CT28" s="594"/>
      <c r="CU28" s="594"/>
      <c r="CV28" s="594"/>
      <c r="CW28" s="594"/>
      <c r="CX28" s="594"/>
      <c r="CY28" s="595"/>
      <c r="CZ28" s="627">
        <v>13</v>
      </c>
      <c r="DA28" s="628"/>
      <c r="DB28" s="628"/>
      <c r="DC28" s="629"/>
      <c r="DD28" s="602">
        <v>376696</v>
      </c>
      <c r="DE28" s="594"/>
      <c r="DF28" s="594"/>
      <c r="DG28" s="594"/>
      <c r="DH28" s="594"/>
      <c r="DI28" s="594"/>
      <c r="DJ28" s="594"/>
      <c r="DK28" s="595"/>
      <c r="DL28" s="602">
        <v>376696</v>
      </c>
      <c r="DM28" s="594"/>
      <c r="DN28" s="594"/>
      <c r="DO28" s="594"/>
      <c r="DP28" s="594"/>
      <c r="DQ28" s="594"/>
      <c r="DR28" s="594"/>
      <c r="DS28" s="594"/>
      <c r="DT28" s="594"/>
      <c r="DU28" s="594"/>
      <c r="DV28" s="595"/>
      <c r="DW28" s="598">
        <v>26.8</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1000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384676</v>
      </c>
      <c r="CS29" s="625"/>
      <c r="CT29" s="625"/>
      <c r="CU29" s="625"/>
      <c r="CV29" s="625"/>
      <c r="CW29" s="625"/>
      <c r="CX29" s="625"/>
      <c r="CY29" s="626"/>
      <c r="CZ29" s="627">
        <v>12.9</v>
      </c>
      <c r="DA29" s="628"/>
      <c r="DB29" s="628"/>
      <c r="DC29" s="629"/>
      <c r="DD29" s="602">
        <v>375061</v>
      </c>
      <c r="DE29" s="625"/>
      <c r="DF29" s="625"/>
      <c r="DG29" s="625"/>
      <c r="DH29" s="625"/>
      <c r="DI29" s="625"/>
      <c r="DJ29" s="625"/>
      <c r="DK29" s="626"/>
      <c r="DL29" s="602">
        <v>375061</v>
      </c>
      <c r="DM29" s="625"/>
      <c r="DN29" s="625"/>
      <c r="DO29" s="625"/>
      <c r="DP29" s="625"/>
      <c r="DQ29" s="625"/>
      <c r="DR29" s="625"/>
      <c r="DS29" s="625"/>
      <c r="DT29" s="625"/>
      <c r="DU29" s="625"/>
      <c r="DV29" s="626"/>
      <c r="DW29" s="598">
        <v>26.7</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110374</v>
      </c>
      <c r="S30" s="594"/>
      <c r="T30" s="594"/>
      <c r="U30" s="594"/>
      <c r="V30" s="594"/>
      <c r="W30" s="594"/>
      <c r="X30" s="594"/>
      <c r="Y30" s="595"/>
      <c r="Z30" s="596">
        <v>3.6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98.2</v>
      </c>
      <c r="BH30" s="652"/>
      <c r="BI30" s="652"/>
      <c r="BJ30" s="652"/>
      <c r="BK30" s="652"/>
      <c r="BL30" s="652"/>
      <c r="BM30" s="588">
        <v>71.2</v>
      </c>
      <c r="BN30" s="652"/>
      <c r="BO30" s="652"/>
      <c r="BP30" s="652"/>
      <c r="BQ30" s="653"/>
      <c r="BR30" s="651">
        <v>98.2</v>
      </c>
      <c r="BS30" s="652"/>
      <c r="BT30" s="652"/>
      <c r="BU30" s="652"/>
      <c r="BV30" s="652"/>
      <c r="BW30" s="652"/>
      <c r="BX30" s="588">
        <v>70.400000000000006</v>
      </c>
      <c r="BY30" s="652"/>
      <c r="BZ30" s="652"/>
      <c r="CA30" s="652"/>
      <c r="CB30" s="653"/>
      <c r="CD30" s="656"/>
      <c r="CE30" s="657"/>
      <c r="CF30" s="607" t="s">
        <v>292</v>
      </c>
      <c r="CG30" s="608"/>
      <c r="CH30" s="608"/>
      <c r="CI30" s="608"/>
      <c r="CJ30" s="608"/>
      <c r="CK30" s="608"/>
      <c r="CL30" s="608"/>
      <c r="CM30" s="608"/>
      <c r="CN30" s="608"/>
      <c r="CO30" s="608"/>
      <c r="CP30" s="608"/>
      <c r="CQ30" s="609"/>
      <c r="CR30" s="593">
        <v>348868</v>
      </c>
      <c r="CS30" s="594"/>
      <c r="CT30" s="594"/>
      <c r="CU30" s="594"/>
      <c r="CV30" s="594"/>
      <c r="CW30" s="594"/>
      <c r="CX30" s="594"/>
      <c r="CY30" s="595"/>
      <c r="CZ30" s="627">
        <v>11.7</v>
      </c>
      <c r="DA30" s="628"/>
      <c r="DB30" s="628"/>
      <c r="DC30" s="629"/>
      <c r="DD30" s="602">
        <v>339253</v>
      </c>
      <c r="DE30" s="594"/>
      <c r="DF30" s="594"/>
      <c r="DG30" s="594"/>
      <c r="DH30" s="594"/>
      <c r="DI30" s="594"/>
      <c r="DJ30" s="594"/>
      <c r="DK30" s="595"/>
      <c r="DL30" s="602">
        <v>339253</v>
      </c>
      <c r="DM30" s="594"/>
      <c r="DN30" s="594"/>
      <c r="DO30" s="594"/>
      <c r="DP30" s="594"/>
      <c r="DQ30" s="594"/>
      <c r="DR30" s="594"/>
      <c r="DS30" s="594"/>
      <c r="DT30" s="594"/>
      <c r="DU30" s="594"/>
      <c r="DV30" s="595"/>
      <c r="DW30" s="598">
        <v>24.1</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34254</v>
      </c>
      <c r="S31" s="594"/>
      <c r="T31" s="594"/>
      <c r="U31" s="594"/>
      <c r="V31" s="594"/>
      <c r="W31" s="594"/>
      <c r="X31" s="594"/>
      <c r="Y31" s="595"/>
      <c r="Z31" s="596">
        <v>1.1000000000000001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25"/>
      <c r="BI31" s="625"/>
      <c r="BJ31" s="625"/>
      <c r="BK31" s="625"/>
      <c r="BL31" s="625"/>
      <c r="BM31" s="599">
        <v>96.7</v>
      </c>
      <c r="BN31" s="649"/>
      <c r="BO31" s="649"/>
      <c r="BP31" s="649"/>
      <c r="BQ31" s="650"/>
      <c r="BR31" s="648">
        <v>99.1</v>
      </c>
      <c r="BS31" s="625"/>
      <c r="BT31" s="625"/>
      <c r="BU31" s="625"/>
      <c r="BV31" s="625"/>
      <c r="BW31" s="625"/>
      <c r="BX31" s="599">
        <v>96.1</v>
      </c>
      <c r="BY31" s="649"/>
      <c r="BZ31" s="649"/>
      <c r="CA31" s="649"/>
      <c r="CB31" s="650"/>
      <c r="CD31" s="656"/>
      <c r="CE31" s="657"/>
      <c r="CF31" s="607" t="s">
        <v>296</v>
      </c>
      <c r="CG31" s="608"/>
      <c r="CH31" s="608"/>
      <c r="CI31" s="608"/>
      <c r="CJ31" s="608"/>
      <c r="CK31" s="608"/>
      <c r="CL31" s="608"/>
      <c r="CM31" s="608"/>
      <c r="CN31" s="608"/>
      <c r="CO31" s="608"/>
      <c r="CP31" s="608"/>
      <c r="CQ31" s="609"/>
      <c r="CR31" s="593">
        <v>35808</v>
      </c>
      <c r="CS31" s="625"/>
      <c r="CT31" s="625"/>
      <c r="CU31" s="625"/>
      <c r="CV31" s="625"/>
      <c r="CW31" s="625"/>
      <c r="CX31" s="625"/>
      <c r="CY31" s="626"/>
      <c r="CZ31" s="627">
        <v>1.2</v>
      </c>
      <c r="DA31" s="628"/>
      <c r="DB31" s="628"/>
      <c r="DC31" s="629"/>
      <c r="DD31" s="602">
        <v>35808</v>
      </c>
      <c r="DE31" s="625"/>
      <c r="DF31" s="625"/>
      <c r="DG31" s="625"/>
      <c r="DH31" s="625"/>
      <c r="DI31" s="625"/>
      <c r="DJ31" s="625"/>
      <c r="DK31" s="626"/>
      <c r="DL31" s="602">
        <v>35808</v>
      </c>
      <c r="DM31" s="625"/>
      <c r="DN31" s="625"/>
      <c r="DO31" s="625"/>
      <c r="DP31" s="625"/>
      <c r="DQ31" s="625"/>
      <c r="DR31" s="625"/>
      <c r="DS31" s="625"/>
      <c r="DT31" s="625"/>
      <c r="DU31" s="625"/>
      <c r="DV31" s="626"/>
      <c r="DW31" s="598">
        <v>2.5</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98075</v>
      </c>
      <c r="S32" s="594"/>
      <c r="T32" s="594"/>
      <c r="U32" s="594"/>
      <c r="V32" s="594"/>
      <c r="W32" s="594"/>
      <c r="X32" s="594"/>
      <c r="Y32" s="595"/>
      <c r="Z32" s="596">
        <v>3.2</v>
      </c>
      <c r="AA32" s="596"/>
      <c r="AB32" s="596"/>
      <c r="AC32" s="596"/>
      <c r="AD32" s="597">
        <v>613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97.1</v>
      </c>
      <c r="BH32" s="661"/>
      <c r="BI32" s="661"/>
      <c r="BJ32" s="661"/>
      <c r="BK32" s="661"/>
      <c r="BL32" s="661"/>
      <c r="BM32" s="662">
        <v>48.7</v>
      </c>
      <c r="BN32" s="661"/>
      <c r="BO32" s="661"/>
      <c r="BP32" s="661"/>
      <c r="BQ32" s="663"/>
      <c r="BR32" s="660">
        <v>96</v>
      </c>
      <c r="BS32" s="661"/>
      <c r="BT32" s="661"/>
      <c r="BU32" s="661"/>
      <c r="BV32" s="661"/>
      <c r="BW32" s="661"/>
      <c r="BX32" s="662">
        <v>47.4</v>
      </c>
      <c r="BY32" s="661"/>
      <c r="BZ32" s="661"/>
      <c r="CA32" s="661"/>
      <c r="CB32" s="663"/>
      <c r="CD32" s="658"/>
      <c r="CE32" s="659"/>
      <c r="CF32" s="607" t="s">
        <v>299</v>
      </c>
      <c r="CG32" s="608"/>
      <c r="CH32" s="608"/>
      <c r="CI32" s="608"/>
      <c r="CJ32" s="608"/>
      <c r="CK32" s="608"/>
      <c r="CL32" s="608"/>
      <c r="CM32" s="608"/>
      <c r="CN32" s="608"/>
      <c r="CO32" s="608"/>
      <c r="CP32" s="608"/>
      <c r="CQ32" s="609"/>
      <c r="CR32" s="593">
        <v>1635</v>
      </c>
      <c r="CS32" s="594"/>
      <c r="CT32" s="594"/>
      <c r="CU32" s="594"/>
      <c r="CV32" s="594"/>
      <c r="CW32" s="594"/>
      <c r="CX32" s="594"/>
      <c r="CY32" s="595"/>
      <c r="CZ32" s="627">
        <v>0.1</v>
      </c>
      <c r="DA32" s="628"/>
      <c r="DB32" s="628"/>
      <c r="DC32" s="629"/>
      <c r="DD32" s="602">
        <v>1635</v>
      </c>
      <c r="DE32" s="594"/>
      <c r="DF32" s="594"/>
      <c r="DG32" s="594"/>
      <c r="DH32" s="594"/>
      <c r="DI32" s="594"/>
      <c r="DJ32" s="594"/>
      <c r="DK32" s="595"/>
      <c r="DL32" s="602">
        <v>1635</v>
      </c>
      <c r="DM32" s="594"/>
      <c r="DN32" s="594"/>
      <c r="DO32" s="594"/>
      <c r="DP32" s="594"/>
      <c r="DQ32" s="594"/>
      <c r="DR32" s="594"/>
      <c r="DS32" s="594"/>
      <c r="DT32" s="594"/>
      <c r="DU32" s="594"/>
      <c r="DV32" s="595"/>
      <c r="DW32" s="598">
        <v>0.1</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462100</v>
      </c>
      <c r="S33" s="594"/>
      <c r="T33" s="594"/>
      <c r="U33" s="594"/>
      <c r="V33" s="594"/>
      <c r="W33" s="594"/>
      <c r="X33" s="594"/>
      <c r="Y33" s="595"/>
      <c r="Z33" s="596">
        <v>15.2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1439064</v>
      </c>
      <c r="CS33" s="625"/>
      <c r="CT33" s="625"/>
      <c r="CU33" s="625"/>
      <c r="CV33" s="625"/>
      <c r="CW33" s="625"/>
      <c r="CX33" s="625"/>
      <c r="CY33" s="626"/>
      <c r="CZ33" s="627">
        <v>48.2</v>
      </c>
      <c r="DA33" s="628"/>
      <c r="DB33" s="628"/>
      <c r="DC33" s="629"/>
      <c r="DD33" s="602">
        <v>1025550</v>
      </c>
      <c r="DE33" s="625"/>
      <c r="DF33" s="625"/>
      <c r="DG33" s="625"/>
      <c r="DH33" s="625"/>
      <c r="DI33" s="625"/>
      <c r="DJ33" s="625"/>
      <c r="DK33" s="626"/>
      <c r="DL33" s="602">
        <v>533887</v>
      </c>
      <c r="DM33" s="625"/>
      <c r="DN33" s="625"/>
      <c r="DO33" s="625"/>
      <c r="DP33" s="625"/>
      <c r="DQ33" s="625"/>
      <c r="DR33" s="625"/>
      <c r="DS33" s="625"/>
      <c r="DT33" s="625"/>
      <c r="DU33" s="625"/>
      <c r="DV33" s="626"/>
      <c r="DW33" s="598">
        <v>38</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425932</v>
      </c>
      <c r="CS34" s="594"/>
      <c r="CT34" s="594"/>
      <c r="CU34" s="594"/>
      <c r="CV34" s="594"/>
      <c r="CW34" s="594"/>
      <c r="CX34" s="594"/>
      <c r="CY34" s="595"/>
      <c r="CZ34" s="627">
        <v>14.3</v>
      </c>
      <c r="DA34" s="628"/>
      <c r="DB34" s="628"/>
      <c r="DC34" s="629"/>
      <c r="DD34" s="602">
        <v>343550</v>
      </c>
      <c r="DE34" s="594"/>
      <c r="DF34" s="594"/>
      <c r="DG34" s="594"/>
      <c r="DH34" s="594"/>
      <c r="DI34" s="594"/>
      <c r="DJ34" s="594"/>
      <c r="DK34" s="595"/>
      <c r="DL34" s="602">
        <v>81449</v>
      </c>
      <c r="DM34" s="594"/>
      <c r="DN34" s="594"/>
      <c r="DO34" s="594"/>
      <c r="DP34" s="594"/>
      <c r="DQ34" s="594"/>
      <c r="DR34" s="594"/>
      <c r="DS34" s="594"/>
      <c r="DT34" s="594"/>
      <c r="DU34" s="594"/>
      <c r="DV34" s="595"/>
      <c r="DW34" s="598">
        <v>5.8</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66900</v>
      </c>
      <c r="S35" s="594"/>
      <c r="T35" s="594"/>
      <c r="U35" s="594"/>
      <c r="V35" s="594"/>
      <c r="W35" s="594"/>
      <c r="X35" s="594"/>
      <c r="Y35" s="595"/>
      <c r="Z35" s="596">
        <v>2.2000000000000002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343357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24506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14189</v>
      </c>
      <c r="CS35" s="625"/>
      <c r="CT35" s="625"/>
      <c r="CU35" s="625"/>
      <c r="CV35" s="625"/>
      <c r="CW35" s="625"/>
      <c r="CX35" s="625"/>
      <c r="CY35" s="626"/>
      <c r="CZ35" s="627">
        <v>0.5</v>
      </c>
      <c r="DA35" s="628"/>
      <c r="DB35" s="628"/>
      <c r="DC35" s="629"/>
      <c r="DD35" s="602">
        <v>12527</v>
      </c>
      <c r="DE35" s="625"/>
      <c r="DF35" s="625"/>
      <c r="DG35" s="625"/>
      <c r="DH35" s="625"/>
      <c r="DI35" s="625"/>
      <c r="DJ35" s="625"/>
      <c r="DK35" s="626"/>
      <c r="DL35" s="602">
        <v>11907</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3041032</v>
      </c>
      <c r="S36" s="666"/>
      <c r="T36" s="666"/>
      <c r="U36" s="666"/>
      <c r="V36" s="666"/>
      <c r="W36" s="666"/>
      <c r="X36" s="666"/>
      <c r="Y36" s="667"/>
      <c r="Z36" s="668">
        <v>100</v>
      </c>
      <c r="AA36" s="668"/>
      <c r="AB36" s="668"/>
      <c r="AC36" s="668"/>
      <c r="AD36" s="669">
        <v>1338461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142248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2324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540934</v>
      </c>
      <c r="CS36" s="594"/>
      <c r="CT36" s="594"/>
      <c r="CU36" s="594"/>
      <c r="CV36" s="594"/>
      <c r="CW36" s="594"/>
      <c r="CX36" s="594"/>
      <c r="CY36" s="595"/>
      <c r="CZ36" s="627">
        <v>18.100000000000001</v>
      </c>
      <c r="DA36" s="628"/>
      <c r="DB36" s="628"/>
      <c r="DC36" s="629"/>
      <c r="DD36" s="602">
        <v>410096</v>
      </c>
      <c r="DE36" s="594"/>
      <c r="DF36" s="594"/>
      <c r="DG36" s="594"/>
      <c r="DH36" s="594"/>
      <c r="DI36" s="594"/>
      <c r="DJ36" s="594"/>
      <c r="DK36" s="595"/>
      <c r="DL36" s="602">
        <v>282414</v>
      </c>
      <c r="DM36" s="594"/>
      <c r="DN36" s="594"/>
      <c r="DO36" s="594"/>
      <c r="DP36" s="594"/>
      <c r="DQ36" s="594"/>
      <c r="DR36" s="594"/>
      <c r="DS36" s="594"/>
      <c r="DT36" s="594"/>
      <c r="DU36" s="594"/>
      <c r="DV36" s="595"/>
      <c r="DW36" s="598">
        <v>20.100000000000001</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57000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473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333896</v>
      </c>
      <c r="CS37" s="625"/>
      <c r="CT37" s="625"/>
      <c r="CU37" s="625"/>
      <c r="CV37" s="625"/>
      <c r="CW37" s="625"/>
      <c r="CX37" s="625"/>
      <c r="CY37" s="626"/>
      <c r="CZ37" s="627">
        <v>11.2</v>
      </c>
      <c r="DA37" s="628"/>
      <c r="DB37" s="628"/>
      <c r="DC37" s="629"/>
      <c r="DD37" s="602">
        <v>262530</v>
      </c>
      <c r="DE37" s="625"/>
      <c r="DF37" s="625"/>
      <c r="DG37" s="625"/>
      <c r="DH37" s="625"/>
      <c r="DI37" s="625"/>
      <c r="DJ37" s="625"/>
      <c r="DK37" s="626"/>
      <c r="DL37" s="602">
        <v>256905</v>
      </c>
      <c r="DM37" s="625"/>
      <c r="DN37" s="625"/>
      <c r="DO37" s="625"/>
      <c r="DP37" s="625"/>
      <c r="DQ37" s="625"/>
      <c r="DR37" s="625"/>
      <c r="DS37" s="625"/>
      <c r="DT37" s="625"/>
      <c r="DU37" s="625"/>
      <c r="DV37" s="626"/>
      <c r="DW37" s="598">
        <v>18.3</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809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201109</v>
      </c>
      <c r="CS38" s="594"/>
      <c r="CT38" s="594"/>
      <c r="CU38" s="594"/>
      <c r="CV38" s="594"/>
      <c r="CW38" s="594"/>
      <c r="CX38" s="594"/>
      <c r="CY38" s="595"/>
      <c r="CZ38" s="627">
        <v>6.7</v>
      </c>
      <c r="DA38" s="628"/>
      <c r="DB38" s="628"/>
      <c r="DC38" s="629"/>
      <c r="DD38" s="602">
        <v>175801</v>
      </c>
      <c r="DE38" s="594"/>
      <c r="DF38" s="594"/>
      <c r="DG38" s="594"/>
      <c r="DH38" s="594"/>
      <c r="DI38" s="594"/>
      <c r="DJ38" s="594"/>
      <c r="DK38" s="595"/>
      <c r="DL38" s="602">
        <v>147301</v>
      </c>
      <c r="DM38" s="594"/>
      <c r="DN38" s="594"/>
      <c r="DO38" s="594"/>
      <c r="DP38" s="594"/>
      <c r="DQ38" s="594"/>
      <c r="DR38" s="594"/>
      <c r="DS38" s="594"/>
      <c r="DT38" s="594"/>
      <c r="DU38" s="594"/>
      <c r="DV38" s="595"/>
      <c r="DW38" s="598">
        <v>10.5</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176750</v>
      </c>
      <c r="CS39" s="625"/>
      <c r="CT39" s="625"/>
      <c r="CU39" s="625"/>
      <c r="CV39" s="625"/>
      <c r="CW39" s="625"/>
      <c r="CX39" s="625"/>
      <c r="CY39" s="626"/>
      <c r="CZ39" s="627">
        <v>5.9</v>
      </c>
      <c r="DA39" s="628"/>
      <c r="DB39" s="628"/>
      <c r="DC39" s="629"/>
      <c r="DD39" s="602">
        <v>72650</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41164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80150</v>
      </c>
      <c r="CS40" s="594"/>
      <c r="CT40" s="594"/>
      <c r="CU40" s="594"/>
      <c r="CV40" s="594"/>
      <c r="CW40" s="594"/>
      <c r="CX40" s="594"/>
      <c r="CY40" s="595"/>
      <c r="CZ40" s="627">
        <v>2.7</v>
      </c>
      <c r="DA40" s="628"/>
      <c r="DB40" s="628"/>
      <c r="DC40" s="629"/>
      <c r="DD40" s="602">
        <v>10926</v>
      </c>
      <c r="DE40" s="594"/>
      <c r="DF40" s="594"/>
      <c r="DG40" s="594"/>
      <c r="DH40" s="594"/>
      <c r="DI40" s="594"/>
      <c r="DJ40" s="594"/>
      <c r="DK40" s="595"/>
      <c r="DL40" s="602">
        <v>10816</v>
      </c>
      <c r="DM40" s="594"/>
      <c r="DN40" s="594"/>
      <c r="DO40" s="594"/>
      <c r="DP40" s="594"/>
      <c r="DQ40" s="594"/>
      <c r="DR40" s="594"/>
      <c r="DS40" s="594"/>
      <c r="DT40" s="594"/>
      <c r="DU40" s="594"/>
      <c r="DV40" s="595"/>
      <c r="DW40" s="598">
        <v>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102945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234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656690</v>
      </c>
      <c r="CS42" s="594"/>
      <c r="CT42" s="594"/>
      <c r="CU42" s="594"/>
      <c r="CV42" s="594"/>
      <c r="CW42" s="594"/>
      <c r="CX42" s="594"/>
      <c r="CY42" s="595"/>
      <c r="CZ42" s="627">
        <v>22</v>
      </c>
      <c r="DA42" s="676"/>
      <c r="DB42" s="676"/>
      <c r="DC42" s="677"/>
      <c r="DD42" s="602">
        <v>42832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21868</v>
      </c>
      <c r="CS43" s="625"/>
      <c r="CT43" s="625"/>
      <c r="CU43" s="625"/>
      <c r="CV43" s="625"/>
      <c r="CW43" s="625"/>
      <c r="CX43" s="625"/>
      <c r="CY43" s="626"/>
      <c r="CZ43" s="627">
        <v>0.7</v>
      </c>
      <c r="DA43" s="628"/>
      <c r="DB43" s="628"/>
      <c r="DC43" s="629"/>
      <c r="DD43" s="602">
        <v>21868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656690</v>
      </c>
      <c r="CS44" s="594"/>
      <c r="CT44" s="594"/>
      <c r="CU44" s="594"/>
      <c r="CV44" s="594"/>
      <c r="CW44" s="594"/>
      <c r="CX44" s="594"/>
      <c r="CY44" s="595"/>
      <c r="CZ44" s="627">
        <v>22</v>
      </c>
      <c r="DA44" s="676"/>
      <c r="DB44" s="676"/>
      <c r="DC44" s="677"/>
      <c r="DD44" s="602">
        <v>42832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520238</v>
      </c>
      <c r="CS45" s="625"/>
      <c r="CT45" s="625"/>
      <c r="CU45" s="625"/>
      <c r="CV45" s="625"/>
      <c r="CW45" s="625"/>
      <c r="CX45" s="625"/>
      <c r="CY45" s="626"/>
      <c r="CZ45" s="627">
        <v>17.399999999999999</v>
      </c>
      <c r="DA45" s="628"/>
      <c r="DB45" s="628"/>
      <c r="DC45" s="629"/>
      <c r="DD45" s="602">
        <v>3244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122652</v>
      </c>
      <c r="CS46" s="594"/>
      <c r="CT46" s="594"/>
      <c r="CU46" s="594"/>
      <c r="CV46" s="594"/>
      <c r="CW46" s="594"/>
      <c r="CX46" s="594"/>
      <c r="CY46" s="595"/>
      <c r="CZ46" s="627">
        <v>4.0999999999999996</v>
      </c>
      <c r="DA46" s="676"/>
      <c r="DB46" s="676"/>
      <c r="DC46" s="677"/>
      <c r="DD46" s="602">
        <v>38288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2982728</v>
      </c>
      <c r="CS49" s="661"/>
      <c r="CT49" s="661"/>
      <c r="CU49" s="661"/>
      <c r="CV49" s="661"/>
      <c r="CW49" s="661"/>
      <c r="CX49" s="661"/>
      <c r="CY49" s="688"/>
      <c r="CZ49" s="689">
        <v>100</v>
      </c>
      <c r="DA49" s="690"/>
      <c r="DB49" s="690"/>
      <c r="DC49" s="691"/>
      <c r="DD49" s="692">
        <v>1826792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3041</v>
      </c>
      <c r="R7" s="723"/>
      <c r="S7" s="723"/>
      <c r="T7" s="723"/>
      <c r="U7" s="723"/>
      <c r="V7" s="723">
        <v>2983</v>
      </c>
      <c r="W7" s="723"/>
      <c r="X7" s="723"/>
      <c r="Y7" s="723"/>
      <c r="Z7" s="723"/>
      <c r="AA7" s="723">
        <v>58</v>
      </c>
      <c r="AB7" s="723"/>
      <c r="AC7" s="723"/>
      <c r="AD7" s="723"/>
      <c r="AE7" s="724"/>
      <c r="AF7" s="725">
        <v>57</v>
      </c>
      <c r="AG7" s="726"/>
      <c r="AH7" s="726"/>
      <c r="AI7" s="726"/>
      <c r="AJ7" s="727"/>
      <c r="AK7" s="762">
        <v>110</v>
      </c>
      <c r="AL7" s="763"/>
      <c r="AM7" s="763"/>
      <c r="AN7" s="763"/>
      <c r="AO7" s="763"/>
      <c r="AP7" s="763">
        <v>2862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3041</v>
      </c>
      <c r="R23" s="782"/>
      <c r="S23" s="782"/>
      <c r="T23" s="782"/>
      <c r="U23" s="782"/>
      <c r="V23" s="782">
        <v>2983</v>
      </c>
      <c r="W23" s="782"/>
      <c r="X23" s="782"/>
      <c r="Y23" s="782"/>
      <c r="Z23" s="782"/>
      <c r="AA23" s="782">
        <v>58</v>
      </c>
      <c r="AB23" s="782"/>
      <c r="AC23" s="782"/>
      <c r="AD23" s="782"/>
      <c r="AE23" s="783"/>
      <c r="AF23" s="784">
        <v>57</v>
      </c>
      <c r="AG23" s="782"/>
      <c r="AH23" s="782"/>
      <c r="AI23" s="782"/>
      <c r="AJ23" s="785"/>
      <c r="AK23" s="786"/>
      <c r="AL23" s="787"/>
      <c r="AM23" s="787"/>
      <c r="AN23" s="787"/>
      <c r="AO23" s="787"/>
      <c r="AP23" s="782">
        <v>2862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357</v>
      </c>
      <c r="R28" s="811"/>
      <c r="S28" s="811"/>
      <c r="T28" s="811"/>
      <c r="U28" s="811"/>
      <c r="V28" s="811">
        <v>332</v>
      </c>
      <c r="W28" s="811"/>
      <c r="X28" s="811"/>
      <c r="Y28" s="811"/>
      <c r="Z28" s="811"/>
      <c r="AA28" s="811">
        <v>25</v>
      </c>
      <c r="AB28" s="811"/>
      <c r="AC28" s="811"/>
      <c r="AD28" s="811"/>
      <c r="AE28" s="812"/>
      <c r="AF28" s="813">
        <v>25</v>
      </c>
      <c r="AG28" s="811"/>
      <c r="AH28" s="811"/>
      <c r="AI28" s="811"/>
      <c r="AJ28" s="814"/>
      <c r="AK28" s="815">
        <v>27</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353</v>
      </c>
      <c r="R29" s="747"/>
      <c r="S29" s="747"/>
      <c r="T29" s="747"/>
      <c r="U29" s="747"/>
      <c r="V29" s="747">
        <v>320</v>
      </c>
      <c r="W29" s="747"/>
      <c r="X29" s="747"/>
      <c r="Y29" s="747"/>
      <c r="Z29" s="747"/>
      <c r="AA29" s="747">
        <v>33</v>
      </c>
      <c r="AB29" s="747"/>
      <c r="AC29" s="747"/>
      <c r="AD29" s="747"/>
      <c r="AE29" s="748"/>
      <c r="AF29" s="749">
        <v>33</v>
      </c>
      <c r="AG29" s="750"/>
      <c r="AH29" s="750"/>
      <c r="AI29" s="750"/>
      <c r="AJ29" s="751"/>
      <c r="AK29" s="818">
        <v>51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28</v>
      </c>
      <c r="R30" s="747"/>
      <c r="S30" s="747"/>
      <c r="T30" s="747"/>
      <c r="U30" s="747"/>
      <c r="V30" s="747">
        <v>28</v>
      </c>
      <c r="W30" s="747"/>
      <c r="X30" s="747"/>
      <c r="Y30" s="747"/>
      <c r="Z30" s="747"/>
      <c r="AA30" s="747"/>
      <c r="AB30" s="747"/>
      <c r="AC30" s="747"/>
      <c r="AD30" s="747"/>
      <c r="AE30" s="748"/>
      <c r="AF30" s="749" t="s">
        <v>112</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121</v>
      </c>
      <c r="R31" s="747"/>
      <c r="S31" s="747"/>
      <c r="T31" s="747"/>
      <c r="U31" s="747"/>
      <c r="V31" s="747">
        <v>119</v>
      </c>
      <c r="W31" s="747"/>
      <c r="X31" s="747"/>
      <c r="Y31" s="747"/>
      <c r="Z31" s="747"/>
      <c r="AA31" s="747">
        <v>2</v>
      </c>
      <c r="AB31" s="747"/>
      <c r="AC31" s="747"/>
      <c r="AD31" s="747"/>
      <c r="AE31" s="748"/>
      <c r="AF31" s="749">
        <v>2</v>
      </c>
      <c r="AG31" s="750"/>
      <c r="AH31" s="750"/>
      <c r="AI31" s="750"/>
      <c r="AJ31" s="751"/>
      <c r="AK31" s="818">
        <v>57</v>
      </c>
      <c r="AL31" s="819"/>
      <c r="AM31" s="819"/>
      <c r="AN31" s="819"/>
      <c r="AO31" s="819"/>
      <c r="AP31" s="819">
        <v>552</v>
      </c>
      <c r="AQ31" s="819"/>
      <c r="AR31" s="819"/>
      <c r="AS31" s="819"/>
      <c r="AT31" s="819"/>
      <c r="AU31" s="819">
        <v>397</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v>
      </c>
      <c r="AG63" s="830"/>
      <c r="AH63" s="830"/>
      <c r="AI63" s="830"/>
      <c r="AJ63" s="831"/>
      <c r="AK63" s="832"/>
      <c r="AL63" s="827"/>
      <c r="AM63" s="827"/>
      <c r="AN63" s="827"/>
      <c r="AO63" s="827"/>
      <c r="AP63" s="830">
        <v>552</v>
      </c>
      <c r="AQ63" s="830"/>
      <c r="AR63" s="830"/>
      <c r="AS63" s="830"/>
      <c r="AT63" s="830"/>
      <c r="AU63" s="830">
        <v>397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14648</v>
      </c>
      <c r="R68" s="854"/>
      <c r="S68" s="854"/>
      <c r="T68" s="854"/>
      <c r="U68" s="854"/>
      <c r="V68" s="854">
        <v>15660</v>
      </c>
      <c r="W68" s="854"/>
      <c r="X68" s="854"/>
      <c r="Y68" s="854"/>
      <c r="Z68" s="854"/>
      <c r="AA68" s="854">
        <v>-1012</v>
      </c>
      <c r="AB68" s="854"/>
      <c r="AC68" s="854"/>
      <c r="AD68" s="854"/>
      <c r="AE68" s="854"/>
      <c r="AF68" s="854">
        <v>-164</v>
      </c>
      <c r="AG68" s="854"/>
      <c r="AH68" s="854"/>
      <c r="AI68" s="854"/>
      <c r="AJ68" s="854"/>
      <c r="AK68" s="854">
        <v>2334</v>
      </c>
      <c r="AL68" s="854"/>
      <c r="AM68" s="854"/>
      <c r="AN68" s="854"/>
      <c r="AO68" s="854"/>
      <c r="AP68" s="854">
        <v>6840</v>
      </c>
      <c r="AQ68" s="854"/>
      <c r="AR68" s="854"/>
      <c r="AS68" s="854"/>
      <c r="AT68" s="854"/>
      <c r="AU68" s="854">
        <v>165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527</v>
      </c>
      <c r="C69" s="862"/>
      <c r="D69" s="862"/>
      <c r="E69" s="862"/>
      <c r="F69" s="862"/>
      <c r="G69" s="862"/>
      <c r="H69" s="862"/>
      <c r="I69" s="862"/>
      <c r="J69" s="862"/>
      <c r="K69" s="862"/>
      <c r="L69" s="862"/>
      <c r="M69" s="862"/>
      <c r="N69" s="862"/>
      <c r="O69" s="862"/>
      <c r="P69" s="863"/>
      <c r="Q69" s="864">
        <v>7613</v>
      </c>
      <c r="R69" s="819"/>
      <c r="S69" s="819"/>
      <c r="T69" s="819"/>
      <c r="U69" s="819"/>
      <c r="V69" s="819">
        <v>7592</v>
      </c>
      <c r="W69" s="819"/>
      <c r="X69" s="819"/>
      <c r="Y69" s="819"/>
      <c r="Z69" s="819"/>
      <c r="AA69" s="819">
        <v>21</v>
      </c>
      <c r="AB69" s="819"/>
      <c r="AC69" s="819"/>
      <c r="AD69" s="819"/>
      <c r="AE69" s="819"/>
      <c r="AF69" s="819">
        <v>21</v>
      </c>
      <c r="AG69" s="819"/>
      <c r="AH69" s="819"/>
      <c r="AI69" s="819"/>
      <c r="AJ69" s="819"/>
      <c r="AK69" s="819">
        <v>24</v>
      </c>
      <c r="AL69" s="819"/>
      <c r="AM69" s="819"/>
      <c r="AN69" s="819"/>
      <c r="AO69" s="819"/>
      <c r="AP69" s="819">
        <v>5304</v>
      </c>
      <c r="AQ69" s="819"/>
      <c r="AR69" s="819"/>
      <c r="AS69" s="819"/>
      <c r="AT69" s="819"/>
      <c r="AU69" s="819">
        <v>262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528</v>
      </c>
      <c r="C70" s="862"/>
      <c r="D70" s="862"/>
      <c r="E70" s="862"/>
      <c r="F70" s="862"/>
      <c r="G70" s="862"/>
      <c r="H70" s="862"/>
      <c r="I70" s="862"/>
      <c r="J70" s="862"/>
      <c r="K70" s="862"/>
      <c r="L70" s="862"/>
      <c r="M70" s="862"/>
      <c r="N70" s="862"/>
      <c r="O70" s="862"/>
      <c r="P70" s="863"/>
      <c r="Q70" s="864">
        <v>454</v>
      </c>
      <c r="R70" s="819"/>
      <c r="S70" s="819"/>
      <c r="T70" s="819"/>
      <c r="U70" s="819"/>
      <c r="V70" s="819">
        <v>422</v>
      </c>
      <c r="W70" s="819"/>
      <c r="X70" s="819"/>
      <c r="Y70" s="819"/>
      <c r="Z70" s="819"/>
      <c r="AA70" s="819">
        <v>32</v>
      </c>
      <c r="AB70" s="819"/>
      <c r="AC70" s="819"/>
      <c r="AD70" s="819"/>
      <c r="AE70" s="819"/>
      <c r="AF70" s="819">
        <v>32</v>
      </c>
      <c r="AG70" s="819"/>
      <c r="AH70" s="819"/>
      <c r="AI70" s="819"/>
      <c r="AJ70" s="819"/>
      <c r="AK70" s="819">
        <v>10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529</v>
      </c>
      <c r="C71" s="862"/>
      <c r="D71" s="862"/>
      <c r="E71" s="862"/>
      <c r="F71" s="862"/>
      <c r="G71" s="862"/>
      <c r="H71" s="862"/>
      <c r="I71" s="862"/>
      <c r="J71" s="862"/>
      <c r="K71" s="862"/>
      <c r="L71" s="862"/>
      <c r="M71" s="862"/>
      <c r="N71" s="862"/>
      <c r="O71" s="862"/>
      <c r="P71" s="863"/>
      <c r="Q71" s="864">
        <v>159130</v>
      </c>
      <c r="R71" s="819"/>
      <c r="S71" s="819"/>
      <c r="T71" s="819"/>
      <c r="U71" s="819"/>
      <c r="V71" s="819">
        <v>15392</v>
      </c>
      <c r="W71" s="819"/>
      <c r="X71" s="819"/>
      <c r="Y71" s="819"/>
      <c r="Z71" s="819"/>
      <c r="AA71" s="819">
        <v>5128</v>
      </c>
      <c r="AB71" s="819"/>
      <c r="AC71" s="819"/>
      <c r="AD71" s="819"/>
      <c r="AE71" s="819"/>
      <c r="AF71" s="819">
        <v>5216</v>
      </c>
      <c r="AG71" s="819"/>
      <c r="AH71" s="819"/>
      <c r="AI71" s="819"/>
      <c r="AJ71" s="819"/>
      <c r="AK71" s="819">
        <v>3424</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530</v>
      </c>
      <c r="C72" s="862"/>
      <c r="D72" s="862"/>
      <c r="E72" s="862"/>
      <c r="F72" s="862"/>
      <c r="G72" s="862"/>
      <c r="H72" s="862"/>
      <c r="I72" s="862"/>
      <c r="J72" s="862"/>
      <c r="K72" s="862"/>
      <c r="L72" s="862"/>
      <c r="M72" s="862"/>
      <c r="N72" s="862"/>
      <c r="O72" s="862"/>
      <c r="P72" s="863"/>
      <c r="Q72" s="864">
        <v>892</v>
      </c>
      <c r="R72" s="819"/>
      <c r="S72" s="819"/>
      <c r="T72" s="819"/>
      <c r="U72" s="819"/>
      <c r="V72" s="819">
        <v>845</v>
      </c>
      <c r="W72" s="819"/>
      <c r="X72" s="819"/>
      <c r="Y72" s="819"/>
      <c r="Z72" s="819"/>
      <c r="AA72" s="819">
        <v>47</v>
      </c>
      <c r="AB72" s="819"/>
      <c r="AC72" s="819"/>
      <c r="AD72" s="819"/>
      <c r="AE72" s="819"/>
      <c r="AF72" s="819">
        <v>47</v>
      </c>
      <c r="AG72" s="819"/>
      <c r="AH72" s="819"/>
      <c r="AI72" s="819"/>
      <c r="AJ72" s="819"/>
      <c r="AK72" s="819">
        <v>4</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531</v>
      </c>
      <c r="C73" s="862"/>
      <c r="D73" s="862"/>
      <c r="E73" s="862"/>
      <c r="F73" s="862"/>
      <c r="G73" s="862"/>
      <c r="H73" s="862"/>
      <c r="I73" s="862"/>
      <c r="J73" s="862"/>
      <c r="K73" s="862"/>
      <c r="L73" s="862"/>
      <c r="M73" s="862"/>
      <c r="N73" s="862"/>
      <c r="O73" s="862"/>
      <c r="P73" s="863"/>
      <c r="Q73" s="864">
        <v>187</v>
      </c>
      <c r="R73" s="819"/>
      <c r="S73" s="819"/>
      <c r="T73" s="819"/>
      <c r="U73" s="819"/>
      <c r="V73" s="819">
        <v>181</v>
      </c>
      <c r="W73" s="819"/>
      <c r="X73" s="819"/>
      <c r="Y73" s="819"/>
      <c r="Z73" s="819"/>
      <c r="AA73" s="819">
        <v>6</v>
      </c>
      <c r="AB73" s="819"/>
      <c r="AC73" s="819"/>
      <c r="AD73" s="819"/>
      <c r="AE73" s="819"/>
      <c r="AF73" s="819">
        <v>6</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532</v>
      </c>
      <c r="C74" s="862"/>
      <c r="D74" s="862"/>
      <c r="E74" s="862"/>
      <c r="F74" s="862"/>
      <c r="G74" s="862"/>
      <c r="H74" s="862"/>
      <c r="I74" s="862"/>
      <c r="J74" s="862"/>
      <c r="K74" s="862"/>
      <c r="L74" s="862"/>
      <c r="M74" s="862"/>
      <c r="N74" s="862"/>
      <c r="O74" s="862"/>
      <c r="P74" s="863"/>
      <c r="Q74" s="864">
        <v>12664</v>
      </c>
      <c r="R74" s="819"/>
      <c r="S74" s="819"/>
      <c r="T74" s="819"/>
      <c r="U74" s="819"/>
      <c r="V74" s="819">
        <v>11120</v>
      </c>
      <c r="W74" s="819"/>
      <c r="X74" s="819"/>
      <c r="Y74" s="819"/>
      <c r="Z74" s="819"/>
      <c r="AA74" s="819">
        <v>1544</v>
      </c>
      <c r="AB74" s="819"/>
      <c r="AC74" s="819"/>
      <c r="AD74" s="819"/>
      <c r="AE74" s="819"/>
      <c r="AF74" s="819">
        <v>1544</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6702</v>
      </c>
      <c r="AG88" s="830"/>
      <c r="AH88" s="830"/>
      <c r="AI88" s="830"/>
      <c r="AJ88" s="830"/>
      <c r="AK88" s="827"/>
      <c r="AL88" s="827"/>
      <c r="AM88" s="827"/>
      <c r="AN88" s="827"/>
      <c r="AO88" s="827"/>
      <c r="AP88" s="830">
        <v>12144</v>
      </c>
      <c r="AQ88" s="830"/>
      <c r="AR88" s="830"/>
      <c r="AS88" s="830"/>
      <c r="AT88" s="830"/>
      <c r="AU88" s="830">
        <v>427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286</v>
      </c>
      <c r="AG109" s="883"/>
      <c r="AH109" s="883"/>
      <c r="AI109" s="883"/>
      <c r="AJ109" s="884"/>
      <c r="AK109" s="882" t="s">
        <v>285</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286</v>
      </c>
      <c r="BW109" s="883"/>
      <c r="BX109" s="883"/>
      <c r="BY109" s="883"/>
      <c r="BZ109" s="884"/>
      <c r="CA109" s="882" t="s">
        <v>285</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286</v>
      </c>
      <c r="DM109" s="883"/>
      <c r="DN109" s="883"/>
      <c r="DO109" s="883"/>
      <c r="DP109" s="884"/>
      <c r="DQ109" s="882" t="s">
        <v>285</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373069</v>
      </c>
      <c r="AB110" s="890"/>
      <c r="AC110" s="890"/>
      <c r="AD110" s="890"/>
      <c r="AE110" s="891"/>
      <c r="AF110" s="892">
        <v>395647</v>
      </c>
      <c r="AG110" s="890"/>
      <c r="AH110" s="890"/>
      <c r="AI110" s="890"/>
      <c r="AJ110" s="891"/>
      <c r="AK110" s="892">
        <v>384676</v>
      </c>
      <c r="AL110" s="890"/>
      <c r="AM110" s="890"/>
      <c r="AN110" s="890"/>
      <c r="AO110" s="891"/>
      <c r="AP110" s="893">
        <v>34.9</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2848651</v>
      </c>
      <c r="BR110" s="927"/>
      <c r="BS110" s="927"/>
      <c r="BT110" s="927"/>
      <c r="BU110" s="927"/>
      <c r="BV110" s="927">
        <v>2748339</v>
      </c>
      <c r="BW110" s="927"/>
      <c r="BX110" s="927"/>
      <c r="BY110" s="927"/>
      <c r="BZ110" s="927"/>
      <c r="CA110" s="927">
        <v>2861571</v>
      </c>
      <c r="CB110" s="927"/>
      <c r="CC110" s="927"/>
      <c r="CD110" s="927"/>
      <c r="CE110" s="927"/>
      <c r="CF110" s="941">
        <v>259.3</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445588</v>
      </c>
      <c r="BR112" s="920"/>
      <c r="BS112" s="920"/>
      <c r="BT112" s="920"/>
      <c r="BU112" s="920"/>
      <c r="BV112" s="920">
        <v>414085</v>
      </c>
      <c r="BW112" s="920"/>
      <c r="BX112" s="920"/>
      <c r="BY112" s="920"/>
      <c r="BZ112" s="920"/>
      <c r="CA112" s="920">
        <v>397081</v>
      </c>
      <c r="CB112" s="920"/>
      <c r="CC112" s="920"/>
      <c r="CD112" s="920"/>
      <c r="CE112" s="920"/>
      <c r="CF112" s="914">
        <v>36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48503</v>
      </c>
      <c r="AB113" s="934"/>
      <c r="AC113" s="934"/>
      <c r="AD113" s="934"/>
      <c r="AE113" s="935"/>
      <c r="AF113" s="936">
        <v>45082</v>
      </c>
      <c r="AG113" s="934"/>
      <c r="AH113" s="934"/>
      <c r="AI113" s="934"/>
      <c r="AJ113" s="935"/>
      <c r="AK113" s="936">
        <v>40073</v>
      </c>
      <c r="AL113" s="934"/>
      <c r="AM113" s="934"/>
      <c r="AN113" s="934"/>
      <c r="AO113" s="935"/>
      <c r="AP113" s="937">
        <v>3.6</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369006</v>
      </c>
      <c r="BR113" s="920"/>
      <c r="BS113" s="920"/>
      <c r="BT113" s="920"/>
      <c r="BU113" s="920"/>
      <c r="BV113" s="920">
        <v>353187</v>
      </c>
      <c r="BW113" s="920"/>
      <c r="BX113" s="920"/>
      <c r="BY113" s="920"/>
      <c r="BZ113" s="920"/>
      <c r="CA113" s="920">
        <v>426812</v>
      </c>
      <c r="CB113" s="920"/>
      <c r="CC113" s="920"/>
      <c r="CD113" s="920"/>
      <c r="CE113" s="920"/>
      <c r="CF113" s="914">
        <v>38.700000000000003</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56935</v>
      </c>
      <c r="AB114" s="959"/>
      <c r="AC114" s="959"/>
      <c r="AD114" s="959"/>
      <c r="AE114" s="960"/>
      <c r="AF114" s="961">
        <v>46082</v>
      </c>
      <c r="AG114" s="959"/>
      <c r="AH114" s="959"/>
      <c r="AI114" s="959"/>
      <c r="AJ114" s="960"/>
      <c r="AK114" s="961">
        <v>48459</v>
      </c>
      <c r="AL114" s="959"/>
      <c r="AM114" s="959"/>
      <c r="AN114" s="959"/>
      <c r="AO114" s="960"/>
      <c r="AP114" s="962">
        <v>4.4000000000000004</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614256</v>
      </c>
      <c r="BR114" s="920"/>
      <c r="BS114" s="920"/>
      <c r="BT114" s="920"/>
      <c r="BU114" s="920"/>
      <c r="BV114" s="920">
        <v>690997</v>
      </c>
      <c r="BW114" s="920"/>
      <c r="BX114" s="920"/>
      <c r="BY114" s="920"/>
      <c r="BZ114" s="920"/>
      <c r="CA114" s="920">
        <v>547497</v>
      </c>
      <c r="CB114" s="920"/>
      <c r="CC114" s="920"/>
      <c r="CD114" s="920"/>
      <c r="CE114" s="920"/>
      <c r="CF114" s="914">
        <v>49.6</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3007</v>
      </c>
      <c r="AB116" s="959"/>
      <c r="AC116" s="959"/>
      <c r="AD116" s="959"/>
      <c r="AE116" s="960"/>
      <c r="AF116" s="961">
        <v>2497</v>
      </c>
      <c r="AG116" s="959"/>
      <c r="AH116" s="959"/>
      <c r="AI116" s="959"/>
      <c r="AJ116" s="960"/>
      <c r="AK116" s="961">
        <v>1635</v>
      </c>
      <c r="AL116" s="959"/>
      <c r="AM116" s="959"/>
      <c r="AN116" s="959"/>
      <c r="AO116" s="960"/>
      <c r="AP116" s="962">
        <v>0.1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481514</v>
      </c>
      <c r="AB117" s="966"/>
      <c r="AC117" s="966"/>
      <c r="AD117" s="966"/>
      <c r="AE117" s="967"/>
      <c r="AF117" s="965">
        <v>489308</v>
      </c>
      <c r="AG117" s="966"/>
      <c r="AH117" s="966"/>
      <c r="AI117" s="966"/>
      <c r="AJ117" s="967"/>
      <c r="AK117" s="965">
        <v>474843</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v>165639</v>
      </c>
      <c r="BR117" s="986"/>
      <c r="BS117" s="986"/>
      <c r="BT117" s="986"/>
      <c r="BU117" s="986"/>
      <c r="BV117" s="986">
        <v>96992</v>
      </c>
      <c r="BW117" s="986"/>
      <c r="BX117" s="986"/>
      <c r="BY117" s="986"/>
      <c r="BZ117" s="986"/>
      <c r="CA117" s="986">
        <v>30871</v>
      </c>
      <c r="CB117" s="986"/>
      <c r="CC117" s="986"/>
      <c r="CD117" s="986"/>
      <c r="CE117" s="986"/>
      <c r="CF117" s="914">
        <v>2.8</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286</v>
      </c>
      <c r="AG118" s="883"/>
      <c r="AH118" s="883"/>
      <c r="AI118" s="883"/>
      <c r="AJ118" s="884"/>
      <c r="AK118" s="882" t="s">
        <v>285</v>
      </c>
      <c r="AL118" s="883"/>
      <c r="AM118" s="883"/>
      <c r="AN118" s="883"/>
      <c r="AO118" s="884"/>
      <c r="AP118" s="990" t="s">
        <v>399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4443140</v>
      </c>
      <c r="BR118" s="986"/>
      <c r="BS118" s="986"/>
      <c r="BT118" s="986"/>
      <c r="BU118" s="986"/>
      <c r="BV118" s="986">
        <v>4303600</v>
      </c>
      <c r="BW118" s="986"/>
      <c r="BX118" s="986"/>
      <c r="BY118" s="986"/>
      <c r="BZ118" s="986"/>
      <c r="CA118" s="986">
        <v>4263832</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1181462</v>
      </c>
      <c r="BR119" s="927"/>
      <c r="BS119" s="927"/>
      <c r="BT119" s="927"/>
      <c r="BU119" s="927"/>
      <c r="BV119" s="927">
        <v>1005182</v>
      </c>
      <c r="BW119" s="927"/>
      <c r="BX119" s="927"/>
      <c r="BY119" s="927"/>
      <c r="BZ119" s="927"/>
      <c r="CA119" s="927">
        <v>1094611</v>
      </c>
      <c r="CB119" s="927"/>
      <c r="CC119" s="927"/>
      <c r="CD119" s="927"/>
      <c r="CE119" s="927"/>
      <c r="CF119" s="941">
        <v>99.2</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101615</v>
      </c>
      <c r="BR120" s="920"/>
      <c r="BS120" s="920"/>
      <c r="BT120" s="920"/>
      <c r="BU120" s="920"/>
      <c r="BV120" s="920">
        <v>96201</v>
      </c>
      <c r="BW120" s="920"/>
      <c r="BX120" s="920"/>
      <c r="BY120" s="920"/>
      <c r="BZ120" s="920"/>
      <c r="CA120" s="920">
        <v>114980</v>
      </c>
      <c r="CB120" s="920"/>
      <c r="CC120" s="920"/>
      <c r="CD120" s="920"/>
      <c r="CE120" s="920"/>
      <c r="CF120" s="914">
        <v>10.4</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445588</v>
      </c>
      <c r="DH120" s="927"/>
      <c r="DI120" s="927"/>
      <c r="DJ120" s="927"/>
      <c r="DK120" s="927"/>
      <c r="DL120" s="927">
        <v>414085</v>
      </c>
      <c r="DM120" s="927"/>
      <c r="DN120" s="927"/>
      <c r="DO120" s="927"/>
      <c r="DP120" s="927"/>
      <c r="DQ120" s="927">
        <v>397081</v>
      </c>
      <c r="DR120" s="927"/>
      <c r="DS120" s="927"/>
      <c r="DT120" s="927"/>
      <c r="DU120" s="927"/>
      <c r="DV120" s="928">
        <v>36</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2503824</v>
      </c>
      <c r="BR121" s="986"/>
      <c r="BS121" s="986"/>
      <c r="BT121" s="986"/>
      <c r="BU121" s="986"/>
      <c r="BV121" s="986">
        <v>2238857</v>
      </c>
      <c r="BW121" s="986"/>
      <c r="BX121" s="986"/>
      <c r="BY121" s="986"/>
      <c r="BZ121" s="986"/>
      <c r="CA121" s="986">
        <v>2473709</v>
      </c>
      <c r="CB121" s="986"/>
      <c r="CC121" s="986"/>
      <c r="CD121" s="986"/>
      <c r="CE121" s="986"/>
      <c r="CF121" s="1024">
        <v>224.1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3786901</v>
      </c>
      <c r="BR122" s="1035"/>
      <c r="BS122" s="1035"/>
      <c r="BT122" s="1035"/>
      <c r="BU122" s="1035"/>
      <c r="BV122" s="1035">
        <v>3340240</v>
      </c>
      <c r="BW122" s="1035"/>
      <c r="BX122" s="1035"/>
      <c r="BY122" s="1035"/>
      <c r="BZ122" s="1035"/>
      <c r="CA122" s="1035">
        <v>3683300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58.6</v>
      </c>
      <c r="BR123" s="1027"/>
      <c r="BS123" s="1027"/>
      <c r="BT123" s="1027"/>
      <c r="BU123" s="1027"/>
      <c r="BV123" s="1027">
        <v>86.6</v>
      </c>
      <c r="BW123" s="1027"/>
      <c r="BX123" s="1027"/>
      <c r="BY123" s="1027"/>
      <c r="BZ123" s="1027"/>
      <c r="CA123" s="1027">
        <v>52.5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447</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7380</v>
      </c>
      <c r="AB128" s="1090"/>
      <c r="AC128" s="1090"/>
      <c r="AD128" s="1090"/>
      <c r="AE128" s="1091"/>
      <c r="AF128" s="1092">
        <v>9084</v>
      </c>
      <c r="AG128" s="1090"/>
      <c r="AH128" s="1090"/>
      <c r="AI128" s="1090"/>
      <c r="AJ128" s="1091"/>
      <c r="AK128" s="1092">
        <v>9615</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1417516</v>
      </c>
      <c r="AB129" s="959"/>
      <c r="AC129" s="959"/>
      <c r="AD129" s="959"/>
      <c r="AE129" s="960"/>
      <c r="AF129" s="961">
        <v>1410684</v>
      </c>
      <c r="AG129" s="959"/>
      <c r="AH129" s="959"/>
      <c r="AI129" s="959"/>
      <c r="AJ129" s="960"/>
      <c r="AK129" s="961">
        <v>1398016</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15.8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297669</v>
      </c>
      <c r="AB130" s="959"/>
      <c r="AC130" s="959"/>
      <c r="AD130" s="959"/>
      <c r="AE130" s="960"/>
      <c r="AF130" s="961">
        <v>298887</v>
      </c>
      <c r="AG130" s="959"/>
      <c r="AH130" s="959"/>
      <c r="AI130" s="959"/>
      <c r="AJ130" s="960"/>
      <c r="AK130" s="961">
        <v>294242</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52.5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1119847</v>
      </c>
      <c r="AB131" s="998"/>
      <c r="AC131" s="998"/>
      <c r="AD131" s="998"/>
      <c r="AE131" s="999"/>
      <c r="AF131" s="1000">
        <v>1111797</v>
      </c>
      <c r="AG131" s="998"/>
      <c r="AH131" s="998"/>
      <c r="AI131" s="998"/>
      <c r="AJ131" s="999"/>
      <c r="AK131" s="1000">
        <v>1103774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15.757956220000001</v>
      </c>
      <c r="AB132" s="1104"/>
      <c r="AC132" s="1104"/>
      <c r="AD132" s="1104"/>
      <c r="AE132" s="1105"/>
      <c r="AF132" s="1106">
        <v>16.31026168</v>
      </c>
      <c r="AG132" s="1104"/>
      <c r="AH132" s="1104"/>
      <c r="AI132" s="1104"/>
      <c r="AJ132" s="1105"/>
      <c r="AK132" s="1106">
        <v>15.49103349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14.5</v>
      </c>
      <c r="AB133" s="1111"/>
      <c r="AC133" s="1111"/>
      <c r="AD133" s="1111"/>
      <c r="AE133" s="1112"/>
      <c r="AF133" s="1110">
        <v>15.5</v>
      </c>
      <c r="AG133" s="1111"/>
      <c r="AH133" s="1111"/>
      <c r="AI133" s="1111"/>
      <c r="AJ133" s="1112"/>
      <c r="AK133" s="1110">
        <v>15.8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370214</v>
      </c>
      <c r="L9" s="264">
        <v>171634</v>
      </c>
      <c r="M9" s="265">
        <v>156414</v>
      </c>
      <c r="N9" s="266">
        <v>9.6999999999999993</v>
      </c>
    </row>
    <row r="10" spans="1:16" x14ac:dyDescent="0.15">
      <c r="A10" s="248"/>
      <c r="B10" s="244"/>
      <c r="C10" s="244"/>
      <c r="D10" s="244"/>
      <c r="E10" s="244"/>
      <c r="F10" s="244"/>
      <c r="G10" s="1119" t="s">
        <v>469</v>
      </c>
      <c r="H10" s="1120"/>
      <c r="I10" s="1120"/>
      <c r="J10" s="1121"/>
      <c r="K10" s="267">
        <v>38475</v>
      </c>
      <c r="L10" s="268">
        <v>17837</v>
      </c>
      <c r="M10" s="269">
        <v>16746</v>
      </c>
      <c r="N10" s="270">
        <v>6.5</v>
      </c>
    </row>
    <row r="11" spans="1:16" ht="13.5" customHeight="1" x14ac:dyDescent="0.15">
      <c r="A11" s="248"/>
      <c r="B11" s="244"/>
      <c r="C11" s="244"/>
      <c r="D11" s="244"/>
      <c r="E11" s="244"/>
      <c r="F11" s="244"/>
      <c r="G11" s="1119" t="s">
        <v>470</v>
      </c>
      <c r="H11" s="1120"/>
      <c r="I11" s="1120"/>
      <c r="J11" s="1121"/>
      <c r="K11" s="267">
        <v>192843</v>
      </c>
      <c r="L11" s="268">
        <v>89403</v>
      </c>
      <c r="M11" s="269">
        <v>26001</v>
      </c>
      <c r="N11" s="270">
        <v>243.8</v>
      </c>
    </row>
    <row r="12" spans="1:16" ht="13.5" customHeight="1" x14ac:dyDescent="0.15">
      <c r="A12" s="248"/>
      <c r="B12" s="244"/>
      <c r="C12" s="244"/>
      <c r="D12" s="244"/>
      <c r="E12" s="244"/>
      <c r="F12" s="244"/>
      <c r="G12" s="1119" t="s">
        <v>471</v>
      </c>
      <c r="H12" s="1120"/>
      <c r="I12" s="1120"/>
      <c r="J12" s="1121"/>
      <c r="K12" s="267" t="s">
        <v>472</v>
      </c>
      <c r="L12" s="268" t="s">
        <v>472</v>
      </c>
      <c r="M12" s="269">
        <v>2108</v>
      </c>
      <c r="N12" s="270" t="s">
        <v>472</v>
      </c>
    </row>
    <row r="13" spans="1:16" ht="13.5" customHeight="1" x14ac:dyDescent="0.15">
      <c r="A13" s="248"/>
      <c r="B13" s="244"/>
      <c r="C13" s="244"/>
      <c r="D13" s="244"/>
      <c r="E13" s="244"/>
      <c r="F13" s="244"/>
      <c r="G13" s="1119" t="s">
        <v>473</v>
      </c>
      <c r="H13" s="1120"/>
      <c r="I13" s="1120"/>
      <c r="J13" s="1121"/>
      <c r="K13" s="267" t="s">
        <v>472</v>
      </c>
      <c r="L13" s="268" t="s">
        <v>472</v>
      </c>
      <c r="M13" s="269" t="s">
        <v>472</v>
      </c>
      <c r="N13" s="270" t="s">
        <v>472</v>
      </c>
    </row>
    <row r="14" spans="1:16" ht="13.5" customHeight="1" x14ac:dyDescent="0.15">
      <c r="A14" s="248"/>
      <c r="B14" s="244"/>
      <c r="C14" s="244"/>
      <c r="D14" s="244"/>
      <c r="E14" s="244"/>
      <c r="F14" s="244"/>
      <c r="G14" s="1119" t="s">
        <v>474</v>
      </c>
      <c r="H14" s="1120"/>
      <c r="I14" s="1120"/>
      <c r="J14" s="1121"/>
      <c r="K14" s="267">
        <v>31436</v>
      </c>
      <c r="L14" s="268">
        <v>14574</v>
      </c>
      <c r="M14" s="269">
        <v>6363</v>
      </c>
      <c r="N14" s="270">
        <v>129</v>
      </c>
    </row>
    <row r="15" spans="1:16" ht="13.5" customHeight="1" x14ac:dyDescent="0.15">
      <c r="A15" s="248"/>
      <c r="B15" s="244"/>
      <c r="C15" s="244"/>
      <c r="D15" s="244"/>
      <c r="E15" s="244"/>
      <c r="F15" s="244"/>
      <c r="G15" s="1119" t="s">
        <v>475</v>
      </c>
      <c r="H15" s="1120"/>
      <c r="I15" s="1120"/>
      <c r="J15" s="1121"/>
      <c r="K15" s="267">
        <v>21868</v>
      </c>
      <c r="L15" s="268">
        <v>10138</v>
      </c>
      <c r="M15" s="269">
        <v>3826</v>
      </c>
      <c r="N15" s="270">
        <v>165</v>
      </c>
    </row>
    <row r="16" spans="1:16" x14ac:dyDescent="0.15">
      <c r="A16" s="248"/>
      <c r="B16" s="244"/>
      <c r="C16" s="244"/>
      <c r="D16" s="244"/>
      <c r="E16" s="244"/>
      <c r="F16" s="244"/>
      <c r="G16" s="1122" t="s">
        <v>476</v>
      </c>
      <c r="H16" s="1123"/>
      <c r="I16" s="1123"/>
      <c r="J16" s="1124"/>
      <c r="K16" s="268">
        <v>-70958</v>
      </c>
      <c r="L16" s="268">
        <v>-32897</v>
      </c>
      <c r="M16" s="269">
        <v>-16347</v>
      </c>
      <c r="N16" s="270">
        <v>101.2</v>
      </c>
    </row>
    <row r="17" spans="1:16" x14ac:dyDescent="0.15">
      <c r="A17" s="248"/>
      <c r="B17" s="244"/>
      <c r="C17" s="244"/>
      <c r="D17" s="244"/>
      <c r="E17" s="244"/>
      <c r="F17" s="244"/>
      <c r="G17" s="1122" t="s">
        <v>170</v>
      </c>
      <c r="H17" s="1123"/>
      <c r="I17" s="1123"/>
      <c r="J17" s="1124"/>
      <c r="K17" s="268">
        <v>583878</v>
      </c>
      <c r="L17" s="268">
        <v>270690</v>
      </c>
      <c r="M17" s="269">
        <v>195111</v>
      </c>
      <c r="N17" s="270">
        <v>38.700000000000003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17.149999999999999</v>
      </c>
      <c r="L21" s="281">
        <v>17.329999999999998</v>
      </c>
      <c r="M21" s="282">
        <v>-0.18</v>
      </c>
      <c r="N21" s="249"/>
      <c r="O21" s="283"/>
      <c r="P21" s="279"/>
    </row>
    <row r="22" spans="1:16" s="284" customFormat="1" x14ac:dyDescent="0.15">
      <c r="A22" s="279"/>
      <c r="B22" s="249"/>
      <c r="C22" s="249"/>
      <c r="D22" s="249"/>
      <c r="E22" s="249"/>
      <c r="F22" s="249"/>
      <c r="G22" s="1114" t="s">
        <v>482</v>
      </c>
      <c r="H22" s="1115"/>
      <c r="I22" s="1115"/>
      <c r="J22" s="1116"/>
      <c r="K22" s="285">
        <v>95.3</v>
      </c>
      <c r="L22" s="286">
        <v>94.6</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384676</v>
      </c>
      <c r="L32" s="294">
        <v>178338</v>
      </c>
      <c r="M32" s="295">
        <v>113585</v>
      </c>
      <c r="N32" s="296">
        <v>57</v>
      </c>
    </row>
    <row r="33" spans="1:16" ht="13.5" customHeight="1" x14ac:dyDescent="0.15">
      <c r="A33" s="248"/>
      <c r="B33" s="244"/>
      <c r="C33" s="244"/>
      <c r="D33" s="244"/>
      <c r="E33" s="244"/>
      <c r="F33" s="244"/>
      <c r="G33" s="1130" t="s">
        <v>486</v>
      </c>
      <c r="H33" s="1131"/>
      <c r="I33" s="1131"/>
      <c r="J33" s="1132"/>
      <c r="K33" s="294" t="s">
        <v>472</v>
      </c>
      <c r="L33" s="294" t="s">
        <v>472</v>
      </c>
      <c r="M33" s="295" t="s">
        <v>472</v>
      </c>
      <c r="N33" s="296" t="s">
        <v>472</v>
      </c>
    </row>
    <row r="34" spans="1:16" ht="27" customHeight="1" x14ac:dyDescent="0.15">
      <c r="A34" s="248"/>
      <c r="B34" s="244"/>
      <c r="C34" s="244"/>
      <c r="D34" s="244"/>
      <c r="E34" s="244"/>
      <c r="F34" s="244"/>
      <c r="G34" s="1130" t="s">
        <v>487</v>
      </c>
      <c r="H34" s="1131"/>
      <c r="I34" s="1131"/>
      <c r="J34" s="1132"/>
      <c r="K34" s="294" t="s">
        <v>472</v>
      </c>
      <c r="L34" s="294" t="s">
        <v>472</v>
      </c>
      <c r="M34" s="295" t="s">
        <v>472</v>
      </c>
      <c r="N34" s="296" t="s">
        <v>472</v>
      </c>
    </row>
    <row r="35" spans="1:16" ht="27" customHeight="1" x14ac:dyDescent="0.15">
      <c r="A35" s="248"/>
      <c r="B35" s="244"/>
      <c r="C35" s="244"/>
      <c r="D35" s="244"/>
      <c r="E35" s="244"/>
      <c r="F35" s="244"/>
      <c r="G35" s="1130" t="s">
        <v>488</v>
      </c>
      <c r="H35" s="1131"/>
      <c r="I35" s="1131"/>
      <c r="J35" s="1132"/>
      <c r="K35" s="294">
        <v>40073</v>
      </c>
      <c r="L35" s="294">
        <v>18578</v>
      </c>
      <c r="M35" s="295">
        <v>29817</v>
      </c>
      <c r="N35" s="296">
        <v>-37.700000000000003</v>
      </c>
    </row>
    <row r="36" spans="1:16" ht="27" customHeight="1" x14ac:dyDescent="0.15">
      <c r="A36" s="248"/>
      <c r="B36" s="244"/>
      <c r="C36" s="244"/>
      <c r="D36" s="244"/>
      <c r="E36" s="244"/>
      <c r="F36" s="244"/>
      <c r="G36" s="1130" t="s">
        <v>489</v>
      </c>
      <c r="H36" s="1131"/>
      <c r="I36" s="1131"/>
      <c r="J36" s="1132"/>
      <c r="K36" s="294">
        <v>48459</v>
      </c>
      <c r="L36" s="294">
        <v>22466</v>
      </c>
      <c r="M36" s="295">
        <v>3630</v>
      </c>
      <c r="N36" s="296">
        <v>518.9</v>
      </c>
    </row>
    <row r="37" spans="1:16" ht="13.5" customHeight="1" x14ac:dyDescent="0.15">
      <c r="A37" s="248"/>
      <c r="B37" s="244"/>
      <c r="C37" s="244"/>
      <c r="D37" s="244"/>
      <c r="E37" s="244"/>
      <c r="F37" s="244"/>
      <c r="G37" s="1130" t="s">
        <v>490</v>
      </c>
      <c r="H37" s="1131"/>
      <c r="I37" s="1131"/>
      <c r="J37" s="1132"/>
      <c r="K37" s="294" t="s">
        <v>472</v>
      </c>
      <c r="L37" s="294" t="s">
        <v>472</v>
      </c>
      <c r="M37" s="295">
        <v>621</v>
      </c>
      <c r="N37" s="296" t="s">
        <v>472</v>
      </c>
    </row>
    <row r="38" spans="1:16" ht="27" customHeight="1" x14ac:dyDescent="0.15">
      <c r="A38" s="248"/>
      <c r="B38" s="244"/>
      <c r="C38" s="244"/>
      <c r="D38" s="244"/>
      <c r="E38" s="244"/>
      <c r="F38" s="244"/>
      <c r="G38" s="1133" t="s">
        <v>491</v>
      </c>
      <c r="H38" s="1134"/>
      <c r="I38" s="1134"/>
      <c r="J38" s="1135"/>
      <c r="K38" s="297">
        <v>1635</v>
      </c>
      <c r="L38" s="297">
        <v>758</v>
      </c>
      <c r="M38" s="298">
        <v>79</v>
      </c>
      <c r="N38" s="299">
        <v>859.5</v>
      </c>
      <c r="O38" s="293"/>
    </row>
    <row r="39" spans="1:16" x14ac:dyDescent="0.15">
      <c r="A39" s="248"/>
      <c r="B39" s="244"/>
      <c r="C39" s="244"/>
      <c r="D39" s="244"/>
      <c r="E39" s="244"/>
      <c r="F39" s="244"/>
      <c r="G39" s="1133" t="s">
        <v>492</v>
      </c>
      <c r="H39" s="1134"/>
      <c r="I39" s="1134"/>
      <c r="J39" s="1135"/>
      <c r="K39" s="300">
        <v>-9615</v>
      </c>
      <c r="L39" s="300">
        <v>-4458</v>
      </c>
      <c r="M39" s="301">
        <v>-3143</v>
      </c>
      <c r="N39" s="302">
        <v>41.8</v>
      </c>
      <c r="O39" s="293"/>
    </row>
    <row r="40" spans="1:16" ht="27" customHeight="1" x14ac:dyDescent="0.15">
      <c r="A40" s="248"/>
      <c r="B40" s="244"/>
      <c r="C40" s="244"/>
      <c r="D40" s="244"/>
      <c r="E40" s="244"/>
      <c r="F40" s="244"/>
      <c r="G40" s="1130" t="s">
        <v>493</v>
      </c>
      <c r="H40" s="1131"/>
      <c r="I40" s="1131"/>
      <c r="J40" s="1132"/>
      <c r="K40" s="300">
        <v>-294242</v>
      </c>
      <c r="L40" s="300">
        <v>-136413</v>
      </c>
      <c r="M40" s="301">
        <v>-112106</v>
      </c>
      <c r="N40" s="302">
        <v>21.7</v>
      </c>
      <c r="O40" s="293"/>
    </row>
    <row r="41" spans="1:16" x14ac:dyDescent="0.15">
      <c r="A41" s="248"/>
      <c r="B41" s="244"/>
      <c r="C41" s="244"/>
      <c r="D41" s="244"/>
      <c r="E41" s="244"/>
      <c r="F41" s="244"/>
      <c r="G41" s="1136" t="s">
        <v>280</v>
      </c>
      <c r="H41" s="1137"/>
      <c r="I41" s="1137"/>
      <c r="J41" s="1138"/>
      <c r="K41" s="294">
        <v>170986</v>
      </c>
      <c r="L41" s="300">
        <v>79270</v>
      </c>
      <c r="M41" s="301">
        <v>32482</v>
      </c>
      <c r="N41" s="302">
        <v>144</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416023</v>
      </c>
      <c r="J51" s="320">
        <v>169944</v>
      </c>
      <c r="K51" s="321">
        <v>16.899999999999999</v>
      </c>
      <c r="L51" s="322">
        <v>334234</v>
      </c>
      <c r="M51" s="323">
        <v>27.2</v>
      </c>
      <c r="N51" s="324">
        <v>-10.3</v>
      </c>
    </row>
    <row r="52" spans="1:14" x14ac:dyDescent="0.15">
      <c r="A52" s="248"/>
      <c r="B52" s="244"/>
      <c r="C52" s="244"/>
      <c r="D52" s="244"/>
      <c r="E52" s="244"/>
      <c r="F52" s="244"/>
      <c r="G52" s="325"/>
      <c r="H52" s="326" t="s">
        <v>504</v>
      </c>
      <c r="I52" s="327">
        <v>229518</v>
      </c>
      <c r="J52" s="328">
        <v>93757</v>
      </c>
      <c r="K52" s="329">
        <v>-5.8</v>
      </c>
      <c r="L52" s="330">
        <v>135366</v>
      </c>
      <c r="M52" s="331">
        <v>-8.1999999999999993</v>
      </c>
      <c r="N52" s="332">
        <v>2.4</v>
      </c>
    </row>
    <row r="53" spans="1:14" x14ac:dyDescent="0.15">
      <c r="A53" s="248"/>
      <c r="B53" s="244"/>
      <c r="C53" s="244"/>
      <c r="D53" s="244"/>
      <c r="E53" s="244"/>
      <c r="F53" s="244"/>
      <c r="G53" s="310" t="s">
        <v>505</v>
      </c>
      <c r="H53" s="311"/>
      <c r="I53" s="319">
        <v>219756</v>
      </c>
      <c r="J53" s="320">
        <v>93275</v>
      </c>
      <c r="K53" s="321">
        <v>-45.1</v>
      </c>
      <c r="L53" s="322">
        <v>201428</v>
      </c>
      <c r="M53" s="323">
        <v>-39.700000000000003</v>
      </c>
      <c r="N53" s="324">
        <v>-5.4</v>
      </c>
    </row>
    <row r="54" spans="1:14" x14ac:dyDescent="0.15">
      <c r="A54" s="248"/>
      <c r="B54" s="244"/>
      <c r="C54" s="244"/>
      <c r="D54" s="244"/>
      <c r="E54" s="244"/>
      <c r="F54" s="244"/>
      <c r="G54" s="325"/>
      <c r="H54" s="326" t="s">
        <v>504</v>
      </c>
      <c r="I54" s="327">
        <v>134439</v>
      </c>
      <c r="J54" s="328">
        <v>57062</v>
      </c>
      <c r="K54" s="329">
        <v>-39.1</v>
      </c>
      <c r="L54" s="330">
        <v>118373</v>
      </c>
      <c r="M54" s="331">
        <v>-12.6</v>
      </c>
      <c r="N54" s="332">
        <v>-26.5</v>
      </c>
    </row>
    <row r="55" spans="1:14" x14ac:dyDescent="0.15">
      <c r="A55" s="248"/>
      <c r="B55" s="244"/>
      <c r="C55" s="244"/>
      <c r="D55" s="244"/>
      <c r="E55" s="244"/>
      <c r="F55" s="244"/>
      <c r="G55" s="310" t="s">
        <v>506</v>
      </c>
      <c r="H55" s="311"/>
      <c r="I55" s="319">
        <v>290903</v>
      </c>
      <c r="J55" s="320">
        <v>126976</v>
      </c>
      <c r="K55" s="321">
        <v>36.1</v>
      </c>
      <c r="L55" s="322">
        <v>221823</v>
      </c>
      <c r="M55" s="323">
        <v>10.1</v>
      </c>
      <c r="N55" s="324">
        <v>26</v>
      </c>
    </row>
    <row r="56" spans="1:14" x14ac:dyDescent="0.15">
      <c r="A56" s="248"/>
      <c r="B56" s="244"/>
      <c r="C56" s="244"/>
      <c r="D56" s="244"/>
      <c r="E56" s="244"/>
      <c r="F56" s="244"/>
      <c r="G56" s="325"/>
      <c r="H56" s="326" t="s">
        <v>504</v>
      </c>
      <c r="I56" s="327">
        <v>91241</v>
      </c>
      <c r="J56" s="328">
        <v>39826</v>
      </c>
      <c r="K56" s="329">
        <v>-30.2</v>
      </c>
      <c r="L56" s="330">
        <v>104431</v>
      </c>
      <c r="M56" s="331">
        <v>-11.8</v>
      </c>
      <c r="N56" s="332">
        <v>-18.399999999999999</v>
      </c>
    </row>
    <row r="57" spans="1:14" x14ac:dyDescent="0.15">
      <c r="A57" s="248"/>
      <c r="B57" s="244"/>
      <c r="C57" s="244"/>
      <c r="D57" s="244"/>
      <c r="E57" s="244"/>
      <c r="F57" s="244"/>
      <c r="G57" s="310" t="s">
        <v>507</v>
      </c>
      <c r="H57" s="311"/>
      <c r="I57" s="319">
        <v>364750</v>
      </c>
      <c r="J57" s="320">
        <v>163565</v>
      </c>
      <c r="K57" s="321">
        <v>28.8</v>
      </c>
      <c r="L57" s="322">
        <v>263041</v>
      </c>
      <c r="M57" s="323">
        <v>18.600000000000001</v>
      </c>
      <c r="N57" s="324">
        <v>10.199999999999999</v>
      </c>
    </row>
    <row r="58" spans="1:14" x14ac:dyDescent="0.15">
      <c r="A58" s="248"/>
      <c r="B58" s="244"/>
      <c r="C58" s="244"/>
      <c r="D58" s="244"/>
      <c r="E58" s="244"/>
      <c r="F58" s="244"/>
      <c r="G58" s="325"/>
      <c r="H58" s="326" t="s">
        <v>504</v>
      </c>
      <c r="I58" s="327">
        <v>153456</v>
      </c>
      <c r="J58" s="328">
        <v>68814</v>
      </c>
      <c r="K58" s="329">
        <v>72.8</v>
      </c>
      <c r="L58" s="330">
        <v>103171</v>
      </c>
      <c r="M58" s="331">
        <v>-1.2</v>
      </c>
      <c r="N58" s="332">
        <v>74</v>
      </c>
    </row>
    <row r="59" spans="1:14" x14ac:dyDescent="0.15">
      <c r="A59" s="248"/>
      <c r="B59" s="244"/>
      <c r="C59" s="244"/>
      <c r="D59" s="244"/>
      <c r="E59" s="244"/>
      <c r="F59" s="244"/>
      <c r="G59" s="310" t="s">
        <v>508</v>
      </c>
      <c r="H59" s="311"/>
      <c r="I59" s="319">
        <v>656690</v>
      </c>
      <c r="J59" s="320">
        <v>304446</v>
      </c>
      <c r="K59" s="321">
        <v>86.1</v>
      </c>
      <c r="L59" s="322">
        <v>272886</v>
      </c>
      <c r="M59" s="323">
        <v>3.7</v>
      </c>
      <c r="N59" s="324">
        <v>82.4</v>
      </c>
    </row>
    <row r="60" spans="1:14" x14ac:dyDescent="0.15">
      <c r="A60" s="248"/>
      <c r="B60" s="244"/>
      <c r="C60" s="244"/>
      <c r="D60" s="244"/>
      <c r="E60" s="244"/>
      <c r="F60" s="244"/>
      <c r="G60" s="325"/>
      <c r="H60" s="326" t="s">
        <v>504</v>
      </c>
      <c r="I60" s="333">
        <v>122652</v>
      </c>
      <c r="J60" s="328">
        <v>56862</v>
      </c>
      <c r="K60" s="329">
        <v>-17.399999999999999</v>
      </c>
      <c r="L60" s="330">
        <v>125724</v>
      </c>
      <c r="M60" s="331">
        <v>21.9</v>
      </c>
      <c r="N60" s="332">
        <v>-39.299999999999997</v>
      </c>
    </row>
    <row r="61" spans="1:14" x14ac:dyDescent="0.15">
      <c r="A61" s="248"/>
      <c r="B61" s="244"/>
      <c r="C61" s="244"/>
      <c r="D61" s="244"/>
      <c r="E61" s="244"/>
      <c r="F61" s="244"/>
      <c r="G61" s="310" t="s">
        <v>509</v>
      </c>
      <c r="H61" s="334"/>
      <c r="I61" s="335">
        <v>389624</v>
      </c>
      <c r="J61" s="336">
        <v>171641</v>
      </c>
      <c r="K61" s="337">
        <v>24.6</v>
      </c>
      <c r="L61" s="338">
        <v>258682</v>
      </c>
      <c r="M61" s="339">
        <v>4</v>
      </c>
      <c r="N61" s="324">
        <v>20.6</v>
      </c>
    </row>
    <row r="62" spans="1:14" x14ac:dyDescent="0.15">
      <c r="A62" s="248"/>
      <c r="B62" s="244"/>
      <c r="C62" s="244"/>
      <c r="D62" s="244"/>
      <c r="E62" s="244"/>
      <c r="F62" s="244"/>
      <c r="G62" s="325"/>
      <c r="H62" s="326" t="s">
        <v>504</v>
      </c>
      <c r="I62" s="327">
        <v>146261</v>
      </c>
      <c r="J62" s="328">
        <v>63264</v>
      </c>
      <c r="K62" s="329">
        <v>-3.9</v>
      </c>
      <c r="L62" s="330">
        <v>117413</v>
      </c>
      <c r="M62" s="331">
        <v>-2.4</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7.09</v>
      </c>
      <c r="G47" s="12">
        <v>5.94</v>
      </c>
      <c r="H47" s="12">
        <v>2.76</v>
      </c>
      <c r="I47" s="12">
        <v>2.14</v>
      </c>
      <c r="J47" s="13">
        <v>5.0599999999999996</v>
      </c>
    </row>
    <row r="48" spans="2:10" ht="57.75" customHeight="1" x14ac:dyDescent="0.15">
      <c r="B48" s="14"/>
      <c r="C48" s="1141" t="s">
        <v>4</v>
      </c>
      <c r="D48" s="1141"/>
      <c r="E48" s="1142"/>
      <c r="F48" s="15">
        <v>3.14</v>
      </c>
      <c r="G48" s="16">
        <v>3.62</v>
      </c>
      <c r="H48" s="16">
        <v>2.81</v>
      </c>
      <c r="I48" s="16">
        <v>4.8899999999999997</v>
      </c>
      <c r="J48" s="17">
        <v>4.09</v>
      </c>
    </row>
    <row r="49" spans="2:10" ht="57.75" customHeight="1" thickBot="1" x14ac:dyDescent="0.2">
      <c r="B49" s="18"/>
      <c r="C49" s="1143" t="s">
        <v>5</v>
      </c>
      <c r="D49" s="1143"/>
      <c r="E49" s="1144"/>
      <c r="F49" s="19">
        <v>2.46</v>
      </c>
      <c r="G49" s="20" t="s">
        <v>516</v>
      </c>
      <c r="H49" s="20" t="s">
        <v>517</v>
      </c>
      <c r="I49" s="20">
        <v>0</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519</v>
      </c>
      <c r="D34" s="1151"/>
      <c r="E34" s="1152"/>
      <c r="F34" s="32">
        <v>3.14</v>
      </c>
      <c r="G34" s="33">
        <v>3.62</v>
      </c>
      <c r="H34" s="33">
        <v>2.81</v>
      </c>
      <c r="I34" s="33">
        <v>4.88</v>
      </c>
      <c r="J34" s="34">
        <v>4.09</v>
      </c>
      <c r="K34" s="22"/>
      <c r="L34" s="22"/>
      <c r="M34" s="22"/>
      <c r="N34" s="22"/>
      <c r="O34" s="22"/>
      <c r="P34" s="22"/>
    </row>
    <row r="35" spans="1:16" ht="39" customHeight="1" x14ac:dyDescent="0.15">
      <c r="A35" s="22"/>
      <c r="B35" s="35"/>
      <c r="C35" s="1145" t="s">
        <v>520</v>
      </c>
      <c r="D35" s="1146"/>
      <c r="E35" s="1147"/>
      <c r="F35" s="36">
        <v>0.9</v>
      </c>
      <c r="G35" s="37">
        <v>1.44</v>
      </c>
      <c r="H35" s="37">
        <v>1.45</v>
      </c>
      <c r="I35" s="37">
        <v>2.23</v>
      </c>
      <c r="J35" s="38">
        <v>2.38</v>
      </c>
      <c r="K35" s="22"/>
      <c r="L35" s="22"/>
      <c r="M35" s="22"/>
      <c r="N35" s="22"/>
      <c r="O35" s="22"/>
      <c r="P35" s="22"/>
    </row>
    <row r="36" spans="1:16" ht="39" customHeight="1" x14ac:dyDescent="0.15">
      <c r="A36" s="22"/>
      <c r="B36" s="35"/>
      <c r="C36" s="1145" t="s">
        <v>521</v>
      </c>
      <c r="D36" s="1146"/>
      <c r="E36" s="1147"/>
      <c r="F36" s="36">
        <v>2.4700000000000002</v>
      </c>
      <c r="G36" s="37">
        <v>2.23</v>
      </c>
      <c r="H36" s="37">
        <v>1.37</v>
      </c>
      <c r="I36" s="37">
        <v>1.83</v>
      </c>
      <c r="J36" s="38">
        <v>1.75</v>
      </c>
      <c r="K36" s="22"/>
      <c r="L36" s="22"/>
      <c r="M36" s="22"/>
      <c r="N36" s="22"/>
      <c r="O36" s="22"/>
      <c r="P36" s="22"/>
    </row>
    <row r="37" spans="1:16" ht="39" customHeight="1" x14ac:dyDescent="0.15">
      <c r="A37" s="22"/>
      <c r="B37" s="35"/>
      <c r="C37" s="1145" t="s">
        <v>522</v>
      </c>
      <c r="D37" s="1146"/>
      <c r="E37" s="1147"/>
      <c r="F37" s="36">
        <v>0.08</v>
      </c>
      <c r="G37" s="37">
        <v>0.01</v>
      </c>
      <c r="H37" s="37">
        <v>0.16</v>
      </c>
      <c r="I37" s="37">
        <v>0.06</v>
      </c>
      <c r="J37" s="38">
        <v>0.13</v>
      </c>
      <c r="K37" s="22"/>
      <c r="L37" s="22"/>
      <c r="M37" s="22"/>
      <c r="N37" s="22"/>
      <c r="O37" s="22"/>
      <c r="P37" s="22"/>
    </row>
    <row r="38" spans="1:16" ht="39" customHeight="1" x14ac:dyDescent="0.15">
      <c r="A38" s="22"/>
      <c r="B38" s="35"/>
      <c r="C38" s="1145" t="s">
        <v>523</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525</v>
      </c>
      <c r="D43" s="1149"/>
      <c r="E43" s="1150"/>
      <c r="F43" s="41">
        <v>0</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344</v>
      </c>
      <c r="L45" s="60">
        <v>356</v>
      </c>
      <c r="M45" s="60">
        <v>373</v>
      </c>
      <c r="N45" s="60">
        <v>396</v>
      </c>
      <c r="O45" s="61">
        <v>385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56</v>
      </c>
      <c r="L48" s="64">
        <v>52</v>
      </c>
      <c r="M48" s="64">
        <v>49</v>
      </c>
      <c r="N48" s="64">
        <v>45</v>
      </c>
      <c r="O48" s="65">
        <v>40</v>
      </c>
      <c r="P48" s="48"/>
      <c r="Q48" s="48"/>
      <c r="R48" s="48"/>
      <c r="S48" s="48"/>
      <c r="T48" s="48"/>
      <c r="U48" s="48"/>
    </row>
    <row r="49" spans="1:21" ht="30.75" customHeight="1" x14ac:dyDescent="0.15">
      <c r="A49" s="48"/>
      <c r="B49" s="1163"/>
      <c r="C49" s="1164"/>
      <c r="D49" s="62"/>
      <c r="E49" s="1155" t="s">
        <v>16</v>
      </c>
      <c r="F49" s="1155"/>
      <c r="G49" s="1155"/>
      <c r="H49" s="1155"/>
      <c r="I49" s="1155"/>
      <c r="J49" s="1156"/>
      <c r="K49" s="63">
        <v>49</v>
      </c>
      <c r="L49" s="64">
        <v>57</v>
      </c>
      <c r="M49" s="64">
        <v>57</v>
      </c>
      <c r="N49" s="64">
        <v>46</v>
      </c>
      <c r="O49" s="65">
        <v>48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2</v>
      </c>
      <c r="M51" s="64">
        <v>3</v>
      </c>
      <c r="N51" s="64">
        <v>2</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292</v>
      </c>
      <c r="L52" s="64">
        <v>295</v>
      </c>
      <c r="M52" s="64">
        <v>305</v>
      </c>
      <c r="N52" s="64">
        <v>307</v>
      </c>
      <c r="O52" s="65">
        <v>304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161</v>
      </c>
      <c r="L53" s="69">
        <v>172</v>
      </c>
      <c r="M53" s="69">
        <v>177</v>
      </c>
      <c r="N53" s="69">
        <v>182</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2016-05-01T07:52:46Z</cp:lastPrinted>
  <dcterms:created xsi:type="dcterms:W3CDTF">2016-02-15T00:33:38Z</dcterms:created>
  <dcterms:modified xsi:type="dcterms:W3CDTF">2016-05-09T03:47:14Z</dcterms:modified>
  <cp:category/>
</cp:coreProperties>
</file>