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15" yWindow="-15" windowWidth="19230" windowHeight="6240" tabRatio="7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s="1"/>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<sst xmlns="http://schemas.openxmlformats.org/spreadsheetml/2006/main" count="997" uniqueCount="553">
  <si>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</si>
  <si>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</si>
  <si>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</si>
  <si>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</si>
  <si>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</si>
  <si>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</si>
  <si>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</si>
  <si>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</si>
  <si>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</si>
  <si>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</si>
  <si>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</si>
  <si>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</si>
  <si>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</si>
  <si>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</si>
  <si>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</si>
  <si>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</si>
  <si>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</si>
  <si>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</si>
  <si>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</si>
  <si>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</si>
  <si>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</si>
  <si>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</si>
  <si>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</si>
  <si>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</si>
  <si>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</si>
  <si>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</si>
  <si>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</si>
  <si>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</si>
  <si>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</si>
  <si>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</si>
  <si>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</si>
  <si>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</si>
  <si>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</si>
  <si>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</si>
  <si>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</si>
  <si>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</si>
  <si>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</si>
  <si>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</si>
  <si>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</si>
  <si>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</si>
  <si>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</si>
  <si>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</si>
  <si>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</si>
  <si>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</si>
  <si>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</si>
  <si>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</si>
  <si>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</si>
  <si>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</si>
  <si>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</si>
  <si>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</si>
  <si>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</si>
  <si>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</si>
  <si>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</si>
  <si>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</si>
  <si>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</si>
  <si>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</si>
  <si>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</si>
  <si>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</si>
  <si>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</si>
  <si>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</si>
  <si>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</si>
  <si>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</si>
  <si>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</si>
  <si>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</si>
  <si>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</si>
  <si>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</si>
  <si>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</si>
  <si>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</si>
  <si>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</si>
  <si>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</si>
  <si>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</si>
  <si>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</si>
  <si>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</si>
  <si>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</si>
  <si>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</si>
  <si>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</si>
  <si>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</si>
  <si>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</si>
  <si>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</si>
  <si>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</si>
  <si>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</si>
  <si>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</si>
  <si>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</si>
  <si>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</si>
  <si>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</si>
  <si>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</si>
  <si>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</si>
  <si>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</si>
  <si>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</si>
  <si>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</si>
  <si>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</si>
  <si>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</si>
  <si>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</si>
  <si>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</si>
  <si>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</si>
  <si>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</si>
  <si>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</si>
  <si>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</si>
  <si>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</si>
  <si>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</si>
  <si>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</si>
  <si>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</si>
  <si>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</si>
  <si>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</si>
  <si>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</si>
  <si>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</si>
  <si>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</si>
  <si>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</si>
  <si>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</si>
  <si>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</si>
  <si>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</si>
  <si>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</si>
  <si>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</si>
  <si>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</si>
  <si>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</si>
  <si>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</si>
  <si>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</si>
  <si>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</si>
  <si>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</si>
  <si>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</si>
  <si>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</si>
  <si>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</si>
  <si>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</si>
  <si>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</si>
  <si>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</si>
  <si>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</si>
  <si>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</si>
  <si>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</si>
  <si>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</si>
  <si>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</si>
  <si>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</si>
  <si>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</si>
  <si>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</si>
  <si>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</si>
  <si>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</si>
  <si>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</si>
  <si>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</si>
  <si>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</si>
  <si>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</si>
  <si>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</si>
  <si>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</si>
  <si>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</si>
  <si>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</si>
  <si>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</si>
  <si>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</si>
  <si>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</si>
  <si>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</si>
  <si>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</si>
  <si>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</si>
  <si>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</si>
  <si>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</si>
  <si>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</si>
  <si>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</si>
  <si>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</si>
  <si>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</si>
  <si>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</si>
  <si>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</si>
  <si>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</si>
  <si>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</si>
  <si>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</si>
  <si>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</si>
  <si>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</si>
  <si>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</si>
  <si>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</si>
  <si>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</si>
  <si>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</si>
  <si>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</si>
  <si>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</si>
  <si>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</si>
  <si>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</si>
  <si>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</si>
  <si>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</si>
  <si>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</si>
  <si>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</si>
  <si>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</si>
  <si>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</si>
  <si>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</si>
  <si>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</si>
  <si>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</si>
  <si>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</si>
  <si>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</si>
  <si>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</si>
  <si>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</si>
  <si>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</si>
  <si>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</si>
  <si>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</si>
  <si>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</si>
  <si>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</si>
  <si>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</si>
  <si>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</si>
  <si>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</si>
  <si>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</si>
  <si>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</si>
  <si>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</si>
  <si>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</si>
  <si>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青森県おいらせ町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</si>
  <si>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</si>
  <si>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</si>
  <si>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</si>
  <si>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</si>
  <si>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</si>
  <si>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</si>
  <si>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</si>
  <si>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</si>
  <si>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</si>
  <si>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</si>
  <si>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</si>
  <si>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</si>
  <si>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</si>
  <si>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</si>
  <si>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</si>
  <si>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</si>
  <si>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</si>
  <si>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</si>
  <si>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</si>
  <si>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</si>
  <si>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</si>
  <si>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</si>
  <si>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</si>
  <si>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</si>
  <si>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</si>
  <si>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</si>
  <si>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</si>
  <si>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</si>
  <si>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</si>
  <si>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</si>
  <si>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</si>
  <si>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</si>
  <si>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</si>
  <si>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</si>
  <si>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</si>
  <si>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</si>
  <si>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</si>
  <si>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</si>
  <si>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</si>
  <si>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</si>
  <si>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</si>
  <si>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</si>
  <si>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</si>
  <si>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</si>
  <si>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</si>
  <si>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</si>
  <si>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</si>
  <si>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</si>
  <si>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</si>
  <si>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</si>
  <si>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</si>
  <si>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</si>
  <si>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</si>
  <si>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</si>
  <si>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</si>
  <si>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</si>
  <si>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</si>
  <si>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</si>
  <si>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</si>
  <si>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</si>
  <si>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</si>
  <si>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</si>
  <si>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</si>
  <si>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</si>
  <si>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</si>
  <si>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</si>
  <si>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</si>
  <si>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</si>
  <si>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</si>
  <si>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</si>
  <si>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</si>
  <si>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</si>
  <si>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</si>
  <si>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</si>
  <si>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</si>
  <si>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</si>
  <si>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</si>
  <si>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</si>
  <si>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</si>
  <si>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</si>
  <si>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</si>
  <si>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</si>
  <si>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</si>
  <si>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</si>
  <si>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</si>
  <si>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</si>
  <si>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</si>
  <si>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</si>
  <si>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</si>
  <si>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</si>
  <si>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</si>
  <si>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</si>
  <si>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</si>
  <si>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</si>
  <si>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</si>
  <si>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</si>
  <si>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</si>
  <si>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</si>
  <si>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</si>
  <si>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</si>
  <si>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</si>
  <si>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</si>
  <si>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</si>
  <si>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</si>
  <si>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</si>
  <si>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</si>
  <si>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</si>
  <si>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</si>
  <si>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</si>
  <si>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</si>
  <si>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</si>
  <si>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</si>
  <si>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</si>
  <si>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</si>
  <si>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</si>
  <si>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</si>
  <si>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</si>
  <si>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</si>
  <si>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</si>
  <si>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</si>
  <si>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</si>
  <si>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</si>
  <si>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</si>
  <si>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</si>
  <si>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</si>
  <si>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</si>
  <si>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</si>
  <si>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</si>
  <si>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</si>
  <si>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</si>
  <si>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</si>
  <si>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</si>
  <si>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</si>
  <si>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</si>
  <si>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</si>
  <si>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</si>
  <si>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</si>
  <si>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</si>
  <si>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</si>
  <si>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</si>
  <si>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</si>
  <si>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</si>
  <si>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</si>
  <si>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</si>
  <si>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</si>
  <si>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</si>
  <si>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</si>
  <si>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</si>
  <si>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</si>
  <si>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</si>
  <si>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青森県おいらせ町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</si>
  <si>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</si>
  <si>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</si>
  <si>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</si>
  <si>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</si>
  <si>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</si>
  <si>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</si>
  <si>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</si>
  <si>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</si>
  <si>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</si>
  <si>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</si>
  <si>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</si>
  <si>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</si>
  <si>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</si>
  <si>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</si>
  <si>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</si>
  <si>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</si>
  <si>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</si>
  <si>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</si>
  <si>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</si>
  <si>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</si>
  <si>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</si>
  <si>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</si>
  <si>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</si>
  <si>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</si>
  <si>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</si>
  <si>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</si>
  <si>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</si>
  <si>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</si>
  <si>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</si>
  <si>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</si>
  <si>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</si>
  <si>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</si>
  <si>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</si>
  <si>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</si>
  <si>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</si>
  <si>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</si>
  <si>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</si>
  <si>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</si>
  <si>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</si>
  <si>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</si>
  <si>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</si>
  <si>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</si>
  <si>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</si>
  <si>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</si>
  <si>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</si>
  <si>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</si>
  <si>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</si>
  <si>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</si>
  <si>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</si>
  <si>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</si>
  <si>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</si>
  <si>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</si>
  <si>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</si>
  <si>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</si>
  <si>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</si>
  <si>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</si>
  <si>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</si>
  <si>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</si>
  <si>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</si>
  <si>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</si>
  <si>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</si>
  <si>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</si>
  <si>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</si>
  <si>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</si>
  <si>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</si>
  <si>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</si>
  <si>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</si>
  <si>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</si>
  <si>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</si>
  <si>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</si>
  <si>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</si>
  <si>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</si>
  <si>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</si>
  <si>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</si>
  <si>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</si>
  <si>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</si>
  <si>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</si>
  <si>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</si>
  <si>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</si>
  <si>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</si>
  <si>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</si>
  <si>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</si>
  <si>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</si>
  <si>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</si>
  <si>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</si>
  <si>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</si>
  <si>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</si>
  <si>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</si>
  <si>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</si>
  <si>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</si>
  <si>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</si>
  <si>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</si>
  <si>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</si>
  <si>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</si>
  <si>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</si>
  <si>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</si>
  <si>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</si>
  <si>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</si>
  <si>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</si>
  <si>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</si>
  <si>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</si>
  <si>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</si>
  <si>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</si>
  <si>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</si>
  <si>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</si>
  <si>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</si>
  <si>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</si>
  <si>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</si>
  <si>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</si>
  <si>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</si>
  <si>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</si>
  <si>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</si>
  <si>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</si>
  <si>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</si>
  <si>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</si>
  <si>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</si>
  <si>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</si>
  <si>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</si>
  <si>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</si>
  <si>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</si>
  <si>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</si>
  <si>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</si>
  <si>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</si>
  <si>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</si>
  <si>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</si>
  <si>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</si>
  <si>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</si>
  <si>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</si>
  <si>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</si>
  <si>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</si>
  <si>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</si>
  <si>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</si>
  <si>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</si>
  <si>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</si>
  <si>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</si>
  <si>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</si>
  <si>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</si>
  <si>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</si>
  <si>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</si>
  <si>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</si>
  <si>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</si>
  <si>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</si>
  <si>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</si>
  <si>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</si>
  <si>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</si>
  <si>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</si>
  <si>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</si>
  <si>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</si>
  <si>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</si>
  <si>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</si>
  <si>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</si>
  <si>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</si>
  <si>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</si>
  <si>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</si>
  <si>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</si>
  <si>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</si>
  <si>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</si>
  <si>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</si>
  <si>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</si>
  <si>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</si>
  <si>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</si>
  <si>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</si>
  <si>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</si>
  <si>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</si>
  <si>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</si>
  <si>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</si>
  <si>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</si>
  <si>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</si>
  <si>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</si>
  <si>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</si>
  <si>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</si>
  <si>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</si>
  <si>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</si>
  <si>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</si>
  <si>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</si>
  <si>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0.17</t>
  </si>
  <si>
    <t>▲ 1.33</t>
  </si>
  <si>
    <t>▲ 1.49</t>
  </si>
  <si>
    <t>病院事業会計</t>
  </si>
  <si>
    <t>一般会計</t>
  </si>
  <si>
    <t>国民健康保険特別会計</t>
  </si>
  <si>
    <t>介護保険特別会計</t>
  </si>
  <si>
    <t>公共下水道事業特別会計</t>
  </si>
  <si>
    <t>農業集落排水事業特別会計</t>
  </si>
  <si>
    <t>後期高齢者医療特別会計</t>
  </si>
  <si>
    <t>奨学資金貸付事業特別会計</t>
  </si>
  <si>
    <t>その他会計（赤字）</t>
  </si>
  <si>
    <t>その他会計（黒字）</t>
  </si>
  <si>
    <t>-</t>
    <phoneticPr fontId="2"/>
  </si>
  <si>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</si>
  <si>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</si>
  <si>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</si>
  <si>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</si>
  <si>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</si>
  <si>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</si>
  <si>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</si>
  <si>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</si>
  <si>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</si>
  <si>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</si>
  <si>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</si>
  <si>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t>
    <phoneticPr fontId="2"/>
  </si>
  <si>
    <t>-</t>
    <phoneticPr fontId="2"/>
  </si>
  <si>
    <t>-</t>
    <phoneticPr fontId="2"/>
  </si>
  <si>
    <t>法適用企業</t>
    <rPh sb="0" eb="1">
      <t>ホウ</t>
    </rPh>
    <rPh sb="1" eb="3">
      <t>テキヨウ</t>
    </rPh>
    <rPh sb="3" eb="5">
      <t>キギョウ</t>
    </rPh>
    <phoneticPr fontId="2"/>
  </si>
  <si>
    <t>おいらせ町土地開発公社</t>
    <rPh sb="4" eb="5">
      <t>チョウ</t>
    </rPh>
    <rPh sb="5" eb="7">
      <t>トチ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</si>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</sst>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83818</c:v>
                </c:pt>
                <c:pt idx="1">
                  <c:v>38882</c:v>
                </c:pt>
                <c:pt idx="2">
                  <c:v>88424</c:v>
                </c:pt>
                <c:pt idx="3">
                  <c:v>54381</c:v>
                </c:pt>
                <c:pt idx="4">
                  <c:v>33741</c:v>
                </c:pt>
              </c:numCache>
            </c:numRef>
          </c:val>
          <c:smooth val="0"/>
        </c:ser>
        <c:dLbls>
          <c:showLegendKey val="0"/>
          <c:showVal val="0"/>
          <c:showCatName val="0"/>
          <c:showSerName val="0"/>
          <c:showPercent val="0"/>
          <c:showBubbleSize val="0"/>
        </c:dLbls>
        <c:marker val="1"/>
        <c:smooth val="0"/>
        <c:axId val="341880928"/>
        <c:axId val="341881320"/>
      </c:lineChart>
      <c:catAx>
        <c:axId val="341880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81320"/>
        <c:crosses val="autoZero"/>
        <c:auto val="1"/>
        <c:lblAlgn val="ctr"/>
        <c:lblOffset val="100"/>
        <c:tickLblSkip val="1"/>
        <c:tickMarkSkip val="1"/>
        <c:noMultiLvlLbl val="0"/>
      </c:catAx>
      <c:valAx>
        <c:axId val="341881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8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c:v>
                </c:pt>
                <c:pt idx="1">
                  <c:v>3.55</c:v>
                </c:pt>
                <c:pt idx="2">
                  <c:v>3.39</c:v>
                </c:pt>
                <c:pt idx="3">
                  <c:v>1.68</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14.02</c:v>
                </c:pt>
                <c:pt idx="1">
                  <c:v>19.89</c:v>
                </c:pt>
                <c:pt idx="2">
                  <c:v>21.98</c:v>
                </c:pt>
                <c:pt idx="3">
                  <c:v>23.71</c:v>
                </c:pt>
                <c:pt idx="4">
                  <c:v>22.73</c:v>
                </c:pt>
              </c:numCache>
            </c:numRef>
          </c:val>
        </c:ser>
        <c:dLbls>
          <c:showLegendKey val="0"/>
          <c:showVal val="0"/>
          <c:showCatName val="0"/>
          <c:showSerName val="0"/>
          <c:showPercent val="0"/>
          <c:showBubbleSize val="0"/>
        </c:dLbls>
        <c:gapWidth val="250"/>
        <c:overlap val="100"/>
        <c:axId val="341882104"/>
        <c:axId val="34188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6.13</c:v>
                </c:pt>
                <c:pt idx="1">
                  <c:v>3.42</c:v>
                </c:pt>
                <c:pt idx="2">
                  <c:v>-0.17</c:v>
                </c:pt>
                <c:pt idx="3">
                  <c:v>-1.33</c:v>
                </c:pt>
                <c:pt idx="4">
                  <c:v>-1.49</c:v>
                </c:pt>
              </c:numCache>
            </c:numRef>
          </c:val>
          <c:smooth val="0"/>
        </c:ser>
        <c:dLbls>
          <c:showLegendKey val="0"/>
          <c:showVal val="0"/>
          <c:showCatName val="0"/>
          <c:showSerName val="0"/>
          <c:showPercent val="0"/>
          <c:showBubbleSize val="0"/>
        </c:dLbls>
        <c:marker val="1"/>
        <c:smooth val="0"/>
        <c:axId val="341882104"/>
        <c:axId val="341882496"/>
      </c:lineChart>
      <c:catAx>
        <c:axId val="34188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882496"/>
        <c:crosses val="autoZero"/>
        <c:auto val="1"/>
        <c:lblAlgn val="ctr"/>
        <c:lblOffset val="100"/>
        <c:tickLblSkip val="1"/>
        <c:tickMarkSkip val="1"/>
        <c:noMultiLvlLbl val="0"/>
      </c:catAx>
      <c:valAx>
        <c:axId val="34188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8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0.03</c:v>
                </c:pt>
                <c:pt idx="4">
                  <c:v>#N/A</c:v>
                </c:pt>
                <c:pt idx="5">
                  <c:v>0.02</c:v>
                </c:pt>
                <c:pt idx="6">
                  <c:v>#N/A</c:v>
                </c:pt>
                <c:pt idx="7">
                  <c:v>0.02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0.15</c:v>
                </c:pt>
                <c:pt idx="2">
                  <c:v>#N/A</c:v>
                </c:pt>
                <c:pt idx="3">
                  <c:v>0.19</c:v>
                </c:pt>
                <c:pt idx="4">
                  <c:v>#N/A</c:v>
                </c:pt>
                <c:pt idx="5">
                  <c:v>0.19</c:v>
                </c:pt>
                <c:pt idx="6">
                  <c:v>#N/A</c:v>
                </c:pt>
                <c:pt idx="7">
                  <c:v>0.1</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0.42</c:v>
                </c:pt>
                <c:pt idx="2">
                  <c:v>#N/A</c:v>
                </c:pt>
                <c:pt idx="3">
                  <c:v>0.37</c:v>
                </c:pt>
                <c:pt idx="4">
                  <c:v>#N/A</c:v>
                </c:pt>
                <c:pt idx="5">
                  <c:v>0.34</c:v>
                </c:pt>
                <c:pt idx="6">
                  <c:v>#N/A</c:v>
                </c:pt>
                <c:pt idx="7">
                  <c:v>0.46</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c:v>
                </c:pt>
                <c:pt idx="2">
                  <c:v>#N/A</c:v>
                </c:pt>
                <c:pt idx="3">
                  <c:v>0.72</c:v>
                </c:pt>
                <c:pt idx="4">
                  <c:v>#N/A</c:v>
                </c:pt>
                <c:pt idx="5">
                  <c:v>0.72</c:v>
                </c:pt>
                <c:pt idx="6">
                  <c:v>#N/A</c:v>
                </c:pt>
                <c:pt idx="7">
                  <c:v>0.71</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3.87</c:v>
                </c:pt>
                <c:pt idx="2">
                  <c:v>#N/A</c:v>
                </c:pt>
                <c:pt idx="3">
                  <c:v>3.53</c:v>
                </c:pt>
                <c:pt idx="4">
                  <c:v>#N/A</c:v>
                </c:pt>
                <c:pt idx="5">
                  <c:v>3.38</c:v>
                </c:pt>
                <c:pt idx="6">
                  <c:v>#N/A</c:v>
                </c:pt>
                <c:pt idx="7">
                  <c:v>1.67</c:v>
                </c:pt>
                <c:pt idx="8">
                  <c:v>#N/A</c:v>
                </c:pt>
                <c:pt idx="9">
                  <c:v>2.62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10.01</c:v>
                </c:pt>
                <c:pt idx="2">
                  <c:v>#N/A</c:v>
                </c:pt>
                <c:pt idx="3">
                  <c:v>10.77</c:v>
                </c:pt>
                <c:pt idx="4">
                  <c:v>#N/A</c:v>
                </c:pt>
                <c:pt idx="5">
                  <c:v>11.39</c:v>
                </c:pt>
                <c:pt idx="6">
                  <c:v>#N/A</c:v>
                </c:pt>
                <c:pt idx="7">
                  <c:v>12.04</c:v>
                </c:pt>
                <c:pt idx="8">
                  <c:v>#N/A</c:v>
                </c:pt>
                <c:pt idx="9">
                  <c:v>12.18</c:v>
                </c:pt>
              </c:numCache>
            </c:numRef>
          </c:val>
        </c:ser>
        <c:dLbls>
          <c:showLegendKey val="0"/>
          <c:showVal val="0"/>
          <c:showCatName val="0"/>
          <c:showSerName val="0"/>
          <c:showPercent val="0"/>
          <c:showBubbleSize val="0"/>
        </c:dLbls>
        <c:gapWidth val="150"/>
        <c:overlap val="100"/>
        <c:axId val="341883280"/>
        <c:axId val="341883672"/>
      </c:barChart>
      <c:catAx>
        <c:axId val="34188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883672"/>
        <c:crosses val="autoZero"/>
        <c:auto val="1"/>
        <c:lblAlgn val="ctr"/>
        <c:lblOffset val="100"/>
        <c:tickLblSkip val="1"/>
        <c:tickMarkSkip val="1"/>
        <c:noMultiLvlLbl val="0"/>
      </c:catAx>
      <c:valAx>
        <c:axId val="341883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8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981</c:v>
                </c:pt>
                <c:pt idx="5">
                  <c:v>1021</c:v>
                </c:pt>
                <c:pt idx="8">
                  <c:v>1046</c:v>
                </c:pt>
                <c:pt idx="11">
                  <c:v>1086</c:v>
                </c:pt>
                <c:pt idx="14">
                  <c:v>1130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3</c:v>
                </c:pt>
                <c:pt idx="6">
                  <c:v>4</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92</c:v>
                </c:pt>
                <c:pt idx="3">
                  <c:v>64</c:v>
                </c:pt>
                <c:pt idx="6">
                  <c:v>48</c:v>
                </c:pt>
                <c:pt idx="9">
                  <c:v>54</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435</c:v>
                </c:pt>
                <c:pt idx="3">
                  <c:v>423</c:v>
                </c:pt>
                <c:pt idx="6">
                  <c:v>439</c:v>
                </c:pt>
                <c:pt idx="9">
                  <c:v>530</c:v>
                </c:pt>
                <c:pt idx="12">
                  <c:v>541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1312</c:v>
                </c:pt>
                <c:pt idx="3">
                  <c:v>1296</c:v>
                </c:pt>
                <c:pt idx="6">
                  <c:v>1311</c:v>
                </c:pt>
                <c:pt idx="9">
                  <c:v>1287</c:v>
                </c:pt>
                <c:pt idx="12">
                  <c:v>1286</c:v>
                </c:pt>
              </c:numCache>
            </c:numRef>
          </c:val>
        </c:ser>
        <c:dLbls>
          <c:showLegendKey val="0"/>
          <c:showVal val="0"/>
          <c:showCatName val="0"/>
          <c:showSerName val="0"/>
          <c:showPercent val="0"/>
          <c:showBubbleSize val="0"/>
        </c:dLbls>
        <c:gapWidth val="100"/>
        <c:overlap val="100"/>
        <c:axId val="340398552"/>
        <c:axId val="34039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863</c:v>
                </c:pt>
                <c:pt idx="2">
                  <c:v>#N/A</c:v>
                </c:pt>
                <c:pt idx="3">
                  <c:v>#N/A</c:v>
                </c:pt>
                <c:pt idx="4">
                  <c:v>765</c:v>
                </c:pt>
                <c:pt idx="5">
                  <c:v>#N/A</c:v>
                </c:pt>
                <c:pt idx="6">
                  <c:v>#N/A</c:v>
                </c:pt>
                <c:pt idx="7">
                  <c:v>756</c:v>
                </c:pt>
                <c:pt idx="8">
                  <c:v>#N/A</c:v>
                </c:pt>
                <c:pt idx="9">
                  <c:v>#N/A</c:v>
                </c:pt>
                <c:pt idx="10">
                  <c:v>786</c:v>
                </c:pt>
                <c:pt idx="11">
                  <c:v>#N/A</c:v>
                </c:pt>
                <c:pt idx="12">
                  <c:v>#N/A</c:v>
                </c:pt>
                <c:pt idx="13">
                  <c:v>753</c:v>
                </c:pt>
                <c:pt idx="14">
                  <c:v>#N/A</c:v>
                </c:pt>
              </c:numCache>
            </c:numRef>
          </c:val>
          <c:smooth val="0"/>
        </c:ser>
        <c:dLbls>
          <c:showLegendKey val="0"/>
          <c:showVal val="0"/>
          <c:showCatName val="0"/>
          <c:showSerName val="0"/>
          <c:showPercent val="0"/>
          <c:showBubbleSize val="0"/>
        </c:dLbls>
        <c:marker val="1"/>
        <c:smooth val="0"/>
        <c:axId val="340398552"/>
        <c:axId val="340398944"/>
      </c:lineChart>
      <c:catAx>
        <c:axId val="34039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398944"/>
        <c:crosses val="autoZero"/>
        <c:auto val="1"/>
        <c:lblAlgn val="ctr"/>
        <c:lblOffset val="100"/>
        <c:tickLblSkip val="1"/>
        <c:tickMarkSkip val="1"/>
        <c:noMultiLvlLbl val="0"/>
      </c:catAx>
      <c:valAx>
        <c:axId val="3403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39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13806</c:v>
                </c:pt>
                <c:pt idx="5">
                  <c:v>13729</c:v>
                </c:pt>
                <c:pt idx="8">
                  <c:v>13897</c:v>
                </c:pt>
                <c:pt idx="11">
                  <c:v>13932</c:v>
                </c:pt>
                <c:pt idx="14">
                  <c:v>13877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862</c:v>
                </c:pt>
                <c:pt idx="5">
                  <c:v>817</c:v>
                </c:pt>
                <c:pt idx="8">
                  <c:v>710</c:v>
                </c:pt>
                <c:pt idx="11">
                  <c:v>595</c:v>
                </c:pt>
                <c:pt idx="14">
                  <c:v>447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2356</c:v>
                </c:pt>
                <c:pt idx="5">
                  <c:v>2820</c:v>
                </c:pt>
                <c:pt idx="8">
                  <c:v>3125</c:v>
                </c:pt>
                <c:pt idx="11">
                  <c:v>3310</c:v>
                </c:pt>
                <c:pt idx="14">
                  <c:v>3379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839</c:v>
                </c:pt>
                <c:pt idx="3">
                  <c:v>731</c:v>
                </c:pt>
                <c:pt idx="6">
                  <c:v>625</c:v>
                </c:pt>
                <c:pt idx="9">
                  <c:v>518</c:v>
                </c:pt>
                <c:pt idx="12">
                  <c:v>118</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1373</c:v>
                </c:pt>
                <c:pt idx="3">
                  <c:v>1295</c:v>
                </c:pt>
                <c:pt idx="6">
                  <c:v>1217</c:v>
                </c:pt>
                <c:pt idx="9">
                  <c:v>1111</c:v>
                </c:pt>
                <c:pt idx="12">
                  <c:v>982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403</c:v>
                </c:pt>
                <c:pt idx="3">
                  <c:v>388</c:v>
                </c:pt>
                <c:pt idx="6">
                  <c:v>350</c:v>
                </c:pt>
                <c:pt idx="9">
                  <c:v>314</c:v>
                </c:pt>
                <c:pt idx="12">
                  <c:v>296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8404</c:v>
                </c:pt>
                <c:pt idx="3">
                  <c:v>8194</c:v>
                </c:pt>
                <c:pt idx="6">
                  <c:v>8109</c:v>
                </c:pt>
                <c:pt idx="9">
                  <c:v>7912</c:v>
                </c:pt>
                <c:pt idx="12">
                  <c:v>7750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5</c:v>
                </c:pt>
                <c:pt idx="6">
                  <c:v>3</c:v>
                </c:pt>
                <c:pt idx="9">
                  <c:v>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12837</c:v>
                </c:pt>
                <c:pt idx="3">
                  <c:v>12113</c:v>
                </c:pt>
                <c:pt idx="6">
                  <c:v>11622</c:v>
                </c:pt>
                <c:pt idx="9">
                  <c:v>11269</c:v>
                </c:pt>
                <c:pt idx="12">
                  <c:v>10796</c:v>
                </c:pt>
              </c:numCache>
            </c:numRef>
          </c:val>
        </c:ser>
        <c:dLbls>
          <c:showLegendKey val="0"/>
          <c:showVal val="0"/>
          <c:showCatName val="0"/>
          <c:showSerName val="0"/>
          <c:showPercent val="0"/>
          <c:showBubbleSize val="0"/>
        </c:dLbls>
        <c:gapWidth val="100"/>
        <c:overlap val="100"/>
        <c:axId val="340401688"/>
        <c:axId val="342105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6838</c:v>
                </c:pt>
                <c:pt idx="2">
                  <c:v>#N/A</c:v>
                </c:pt>
                <c:pt idx="3">
                  <c:v>#N/A</c:v>
                </c:pt>
                <c:pt idx="4">
                  <c:v>5360</c:v>
                </c:pt>
                <c:pt idx="5">
                  <c:v>#N/A</c:v>
                </c:pt>
                <c:pt idx="6">
                  <c:v>#N/A</c:v>
                </c:pt>
                <c:pt idx="7">
                  <c:v>4194</c:v>
                </c:pt>
                <c:pt idx="8">
                  <c:v>#N/A</c:v>
                </c:pt>
                <c:pt idx="9">
                  <c:v>#N/A</c:v>
                </c:pt>
                <c:pt idx="10">
                  <c:v>3288</c:v>
                </c:pt>
                <c:pt idx="11">
                  <c:v>#N/A</c:v>
                </c:pt>
                <c:pt idx="12">
                  <c:v>#N/A</c:v>
                </c:pt>
                <c:pt idx="13">
                  <c:v>2240</c:v>
                </c:pt>
                <c:pt idx="14">
                  <c:v>#N/A</c:v>
                </c:pt>
              </c:numCache>
            </c:numRef>
          </c:val>
          <c:smooth val="0"/>
        </c:ser>
        <c:dLbls>
          <c:showLegendKey val="0"/>
          <c:showVal val="0"/>
          <c:showCatName val="0"/>
          <c:showSerName val="0"/>
          <c:showPercent val="0"/>
          <c:showBubbleSize val="0"/>
        </c:dLbls>
        <c:marker val="1"/>
        <c:smooth val="0"/>
        <c:axId val="340401688"/>
        <c:axId val="342105432"/>
      </c:lineChart>
      <c:catAx>
        <c:axId val="34040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105432"/>
        <c:crosses val="autoZero"/>
        <c:auto val="1"/>
        <c:lblAlgn val="ctr"/>
        <c:lblOffset val="100"/>
        <c:tickLblSkip val="1"/>
        <c:tickMarkSkip val="1"/>
        <c:noMultiLvlLbl val="0"/>
      </c:catAx>
      <c:valAx>
        <c:axId val="342105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40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25,234
25,117
71.96
10,604,998
10,245,640
172,352
6,562,083
10,795,525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40.9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つつ、職員数の抑制等により歳出削減を進め、財政基盤の強化</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57855</xdr:rowOff>
    </xdr:to>
    <xdr:cxnSp macro="">
      <xdr:nvCxnSpPr>
        <xdr:cNvPr id="67" name="直線コネクタ 66"/>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0" name="直線コネクタ 69"/>
        <xdr:cNvCxnSpPr/>
      </xdr:nvCxnSpPr>
      <xdr:spPr>
        <a:xfrm flipV="1">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71261</xdr:rowOff>
    </xdr:to>
    <xdr:cxnSp macro="">
      <xdr:nvCxnSpPr>
        <xdr:cNvPr id="73" name="直線コネクタ 72"/>
        <xdr:cNvCxnSpPr/>
      </xdr:nvCxnSpPr>
      <xdr:spPr>
        <a:xfrm>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57855</xdr:rowOff>
    </xdr:to>
    <xdr:cxnSp macro="">
      <xdr:nvCxnSpPr>
        <xdr:cNvPr id="76" name="直線コネクタ 75"/>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8" name="円/楕円 87"/>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9" name="テキスト ボックス 88"/>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0" name="円/楕円 89"/>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1" name="テキスト ボックス 90"/>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2" name="円/楕円 91"/>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3" name="テキスト ボックス 92"/>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平成２６年度については、</a:t>
          </a:r>
          <a:r>
            <a:rPr lang="ja-JP" altLang="ja-JP" sz="1100" b="0" i="0" baseline="0">
              <a:solidFill>
                <a:schemeClr val="dk1"/>
              </a:solidFill>
              <a:effectLst/>
              <a:latin typeface="+mn-lt"/>
              <a:ea typeface="+mn-ea"/>
              <a:cs typeface="+mn-cs"/>
            </a:rPr>
            <a:t>青森県内市町村と類似団体の両平均値</a:t>
          </a:r>
          <a:r>
            <a:rPr lang="ja-JP" altLang="en-US" sz="1100" b="0" i="0" baseline="0">
              <a:solidFill>
                <a:schemeClr val="dk1"/>
              </a:solidFill>
              <a:effectLst/>
              <a:latin typeface="+mn-lt"/>
              <a:ea typeface="+mn-ea"/>
              <a:cs typeface="+mn-cs"/>
            </a:rPr>
            <a:t>以下の数値となったが、依然高い比率である。その要因としては</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以外の経費が類似団体平均を上回っているということが主な要因といえる。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公債費・補助費等を抑制するために、</a:t>
          </a:r>
          <a:r>
            <a:rPr lang="ja-JP" altLang="ja-JP" sz="1100" b="0" i="0" baseline="0">
              <a:solidFill>
                <a:schemeClr val="dk1"/>
              </a:solidFill>
              <a:effectLst/>
              <a:latin typeface="+mn-lt"/>
              <a:ea typeface="+mn-ea"/>
              <a:cs typeface="+mn-cs"/>
            </a:rPr>
            <a:t>地方債の繰上償還</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補助金の見直しを行い、財政構造の改善</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64</xdr:row>
      <xdr:rowOff>121412</xdr:rowOff>
    </xdr:to>
    <xdr:cxnSp macro="">
      <xdr:nvCxnSpPr>
        <xdr:cNvPr id="128" name="直線コネクタ 127"/>
        <xdr:cNvCxnSpPr/>
      </xdr:nvCxnSpPr>
      <xdr:spPr>
        <a:xfrm flipV="1">
          <a:off x="4114800" y="110700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121412</xdr:rowOff>
    </xdr:to>
    <xdr:cxnSp macro="">
      <xdr:nvCxnSpPr>
        <xdr:cNvPr id="131" name="直線コネクタ 130"/>
        <xdr:cNvCxnSpPr/>
      </xdr:nvCxnSpPr>
      <xdr:spPr>
        <a:xfrm>
          <a:off x="3225800" y="109928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20066</xdr:rowOff>
    </xdr:to>
    <xdr:cxnSp macro="">
      <xdr:nvCxnSpPr>
        <xdr:cNvPr id="134" name="直線コネクタ 133"/>
        <xdr:cNvCxnSpPr/>
      </xdr:nvCxnSpPr>
      <xdr:spPr>
        <a:xfrm>
          <a:off x="2336800" y="109253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123952</xdr:rowOff>
    </xdr:to>
    <xdr:cxnSp macro="">
      <xdr:nvCxnSpPr>
        <xdr:cNvPr id="137" name="直線コネクタ 136"/>
        <xdr:cNvCxnSpPr/>
      </xdr:nvCxnSpPr>
      <xdr:spPr>
        <a:xfrm>
          <a:off x="1447800" y="108094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7" name="円/楕円 146"/>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8"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70612</xdr:rowOff>
    </xdr:from>
    <xdr:to>
      <xdr:col>6</xdr:col>
      <xdr:colOff>50800</xdr:colOff>
      <xdr:row>65</xdr:row>
      <xdr:rowOff>762</xdr:rowOff>
    </xdr:to>
    <xdr:sp macro="" textlink="">
      <xdr:nvSpPr>
        <xdr:cNvPr id="149" name="円/楕円 148"/>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156989</xdr:rowOff>
    </xdr:from>
    <xdr:ext cx="736600" cy="259045"/>
    <xdr:sp macro="" textlink="">
      <xdr:nvSpPr>
        <xdr:cNvPr id="150" name="テキスト ボックス 149"/>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1" name="円/楕円 150"/>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2" name="テキスト ボックス 151"/>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3" name="円/楕円 152"/>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4" name="テキスト ボックス 153"/>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5" name="円/楕円 154"/>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69105</xdr:rowOff>
    </xdr:from>
    <xdr:ext cx="762000" cy="259045"/>
    <xdr:sp macro="" textlink="">
      <xdr:nvSpPr>
        <xdr:cNvPr id="156" name="テキスト ボックス 155"/>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青森県内市町村と類似団体の両平均を下回った。この主</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要因としては、人口一人当たりの職員数が少ないことが要因として挙げられる。今後は、委託業務の見直し等による物件費の抑制を図る。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161460</xdr:rowOff>
    </xdr:from>
    <xdr:to>
      <xdr:col>7</xdr:col>
      <xdr:colOff>152400</xdr:colOff>
      <xdr:row>83</xdr:row>
      <xdr:rowOff>56624</xdr:rowOff>
    </xdr:to>
    <xdr:cxnSp macro="">
      <xdr:nvCxnSpPr>
        <xdr:cNvPr id="191" name="直線コネクタ 190"/>
        <xdr:cNvCxnSpPr/>
      </xdr:nvCxnSpPr>
      <xdr:spPr>
        <a:xfrm>
          <a:off x="4114800" y="14220360"/>
          <a:ext cx="838200" cy="6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158894</xdr:rowOff>
    </xdr:from>
    <xdr:to>
      <xdr:col>6</xdr:col>
      <xdr:colOff>0</xdr:colOff>
      <xdr:row>82</xdr:row>
      <xdr:rowOff>161460</xdr:rowOff>
    </xdr:to>
    <xdr:cxnSp macro="">
      <xdr:nvCxnSpPr>
        <xdr:cNvPr id="194" name="直線コネクタ 193"/>
        <xdr:cNvCxnSpPr/>
      </xdr:nvCxnSpPr>
      <xdr:spPr>
        <a:xfrm>
          <a:off x="3225800" y="14217794"/>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158894</xdr:rowOff>
    </xdr:from>
    <xdr:to>
      <xdr:col>4</xdr:col>
      <xdr:colOff>482600</xdr:colOff>
      <xdr:row>83</xdr:row>
      <xdr:rowOff>41818</xdr:rowOff>
    </xdr:to>
    <xdr:cxnSp macro="">
      <xdr:nvCxnSpPr>
        <xdr:cNvPr id="197" name="直線コネクタ 196"/>
        <xdr:cNvCxnSpPr/>
      </xdr:nvCxnSpPr>
      <xdr:spPr>
        <a:xfrm flipV="1">
          <a:off x="2336800" y="14217794"/>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77592</xdr:rowOff>
    </xdr:from>
    <xdr:to>
      <xdr:col>3</xdr:col>
      <xdr:colOff>279400</xdr:colOff>
      <xdr:row>83</xdr:row>
      <xdr:rowOff>41818</xdr:rowOff>
    </xdr:to>
    <xdr:cxnSp macro="">
      <xdr:nvCxnSpPr>
        <xdr:cNvPr id="200" name="直線コネクタ 199"/>
        <xdr:cNvCxnSpPr/>
      </xdr:nvCxnSpPr>
      <xdr:spPr>
        <a:xfrm>
          <a:off x="1447800" y="14136492"/>
          <a:ext cx="889000" cy="13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5824</xdr:rowOff>
    </xdr:from>
    <xdr:to>
      <xdr:col>7</xdr:col>
      <xdr:colOff>203200</xdr:colOff>
      <xdr:row>83</xdr:row>
      <xdr:rowOff>107424</xdr:rowOff>
    </xdr:to>
    <xdr:sp macro="" textlink="">
      <xdr:nvSpPr>
        <xdr:cNvPr id="210" name="円/楕円 209"/>
        <xdr:cNvSpPr/>
      </xdr:nvSpPr>
      <xdr:spPr>
        <a:xfrm>
          <a:off x="4902200" y="142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22351</xdr:rowOff>
    </xdr:from>
    <xdr:ext cx="762000" cy="259045"/>
    <xdr:sp macro="" textlink="">
      <xdr:nvSpPr>
        <xdr:cNvPr id="211" name="人件費・物件費等の状況該当値テキスト"/>
        <xdr:cNvSpPr txBox="1"/>
      </xdr:nvSpPr>
      <xdr:spPr>
        <a:xfrm>
          <a:off x="5041900" y="140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110660</xdr:rowOff>
    </xdr:from>
    <xdr:to>
      <xdr:col>6</xdr:col>
      <xdr:colOff>50800</xdr:colOff>
      <xdr:row>83</xdr:row>
      <xdr:rowOff>40810</xdr:rowOff>
    </xdr:to>
    <xdr:sp macro="" textlink="">
      <xdr:nvSpPr>
        <xdr:cNvPr id="212" name="円/楕円 211"/>
        <xdr:cNvSpPr/>
      </xdr:nvSpPr>
      <xdr:spPr>
        <a:xfrm>
          <a:off x="4064000" y="141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50987</xdr:rowOff>
    </xdr:from>
    <xdr:ext cx="736600" cy="259045"/>
    <xdr:sp macro="" textlink="">
      <xdr:nvSpPr>
        <xdr:cNvPr id="213" name="テキスト ボックス 212"/>
        <xdr:cNvSpPr txBox="1"/>
      </xdr:nvSpPr>
      <xdr:spPr>
        <a:xfrm>
          <a:off x="3733800" y="1393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102,179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108094</xdr:rowOff>
    </xdr:from>
    <xdr:to>
      <xdr:col>4</xdr:col>
      <xdr:colOff>533400</xdr:colOff>
      <xdr:row>83</xdr:row>
      <xdr:rowOff>38244</xdr:rowOff>
    </xdr:to>
    <xdr:sp macro="" textlink="">
      <xdr:nvSpPr>
        <xdr:cNvPr id="214" name="円/楕円 213"/>
        <xdr:cNvSpPr/>
      </xdr:nvSpPr>
      <xdr:spPr>
        <a:xfrm>
          <a:off x="3175000" y="141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48421</xdr:rowOff>
    </xdr:from>
    <xdr:ext cx="762000" cy="259045"/>
    <xdr:sp macro="" textlink="">
      <xdr:nvSpPr>
        <xdr:cNvPr id="215" name="テキスト ボックス 214"/>
        <xdr:cNvSpPr txBox="1"/>
      </xdr:nvSpPr>
      <xdr:spPr>
        <a:xfrm>
          <a:off x="2844800" y="1393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162468</xdr:rowOff>
    </xdr:from>
    <xdr:to>
      <xdr:col>3</xdr:col>
      <xdr:colOff>330200</xdr:colOff>
      <xdr:row>83</xdr:row>
      <xdr:rowOff>92618</xdr:rowOff>
    </xdr:to>
    <xdr:sp macro="" textlink="">
      <xdr:nvSpPr>
        <xdr:cNvPr id="216" name="円/楕円 215"/>
        <xdr:cNvSpPr/>
      </xdr:nvSpPr>
      <xdr:spPr>
        <a:xfrm>
          <a:off x="2286000" y="142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102795</xdr:rowOff>
    </xdr:from>
    <xdr:ext cx="762000" cy="259045"/>
    <xdr:sp macro="" textlink="">
      <xdr:nvSpPr>
        <xdr:cNvPr id="217" name="テキスト ボックス 216"/>
        <xdr:cNvSpPr txBox="1"/>
      </xdr:nvSpPr>
      <xdr:spPr>
        <a:xfrm>
          <a:off x="1955800" y="139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26792</xdr:rowOff>
    </xdr:from>
    <xdr:to>
      <xdr:col>2</xdr:col>
      <xdr:colOff>127000</xdr:colOff>
      <xdr:row>82</xdr:row>
      <xdr:rowOff>128392</xdr:rowOff>
    </xdr:to>
    <xdr:sp macro="" textlink="">
      <xdr:nvSpPr>
        <xdr:cNvPr id="218" name="円/楕円 217"/>
        <xdr:cNvSpPr/>
      </xdr:nvSpPr>
      <xdr:spPr>
        <a:xfrm>
          <a:off x="1397000" y="14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138569</xdr:rowOff>
    </xdr:from>
    <xdr:ext cx="762000" cy="259045"/>
    <xdr:sp macro="" textlink="">
      <xdr:nvSpPr>
        <xdr:cNvPr id="219" name="テキスト ボックス 218"/>
        <xdr:cNvSpPr txBox="1"/>
      </xdr:nvSpPr>
      <xdr:spPr>
        <a:xfrm>
          <a:off x="1066800" y="138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を下回った要因としては、青森県人事委員会勧告に鑑み、均衡のとれた給与制度の運用等、適切な対応をとっていることが挙げられる。今後とも、納税者の理解を得られるよう適正な給与制度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64407</xdr:rowOff>
    </xdr:to>
    <xdr:cxnSp macro="">
      <xdr:nvCxnSpPr>
        <xdr:cNvPr id="255" name="直線コネクタ 254"/>
        <xdr:cNvCxnSpPr/>
      </xdr:nvCxnSpPr>
      <xdr:spPr>
        <a:xfrm>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89</xdr:row>
      <xdr:rowOff>12398</xdr:rowOff>
    </xdr:to>
    <xdr:cxnSp macro="">
      <xdr:nvCxnSpPr>
        <xdr:cNvPr id="258" name="直線コネクタ 257"/>
        <xdr:cNvCxnSpPr/>
      </xdr:nvCxnSpPr>
      <xdr:spPr>
        <a:xfrm flipV="1">
          <a:off x="15290800" y="14271777"/>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12398</xdr:rowOff>
    </xdr:to>
    <xdr:cxnSp macro="">
      <xdr:nvCxnSpPr>
        <xdr:cNvPr id="261" name="直線コネクタ 260"/>
        <xdr:cNvCxnSpPr/>
      </xdr:nvCxnSpPr>
      <xdr:spPr>
        <a:xfrm>
          <a:off x="14401800" y="152484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88</xdr:row>
      <xdr:rowOff>160866</xdr:rowOff>
    </xdr:to>
    <xdr:cxnSp macro="">
      <xdr:nvCxnSpPr>
        <xdr:cNvPr id="264" name="直線コネクタ 263"/>
        <xdr:cNvCxnSpPr/>
      </xdr:nvCxnSpPr>
      <xdr:spPr>
        <a:xfrm>
          <a:off x="13512800" y="144326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4" name="円/楕円 273"/>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5"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6" name="円/楕円 275"/>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7" name="テキスト ボックス 276"/>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133048</xdr:rowOff>
    </xdr:from>
    <xdr:to>
      <xdr:col>22</xdr:col>
      <xdr:colOff>254000</xdr:colOff>
      <xdr:row>89</xdr:row>
      <xdr:rowOff>63198</xdr:rowOff>
    </xdr:to>
    <xdr:sp macro="" textlink="">
      <xdr:nvSpPr>
        <xdr:cNvPr id="278" name="円/楕円 277"/>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73375</xdr:rowOff>
    </xdr:from>
    <xdr:ext cx="762000" cy="259045"/>
    <xdr:sp macro="" textlink="">
      <xdr:nvSpPr>
        <xdr:cNvPr id="279" name="テキスト ボックス 278"/>
        <xdr:cNvSpPr txBox="1"/>
      </xdr:nvSpPr>
      <xdr:spPr>
        <a:xfrm>
          <a:off x="14909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1" name="テキスト ボックス 280"/>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82" name="円/楕円 281"/>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83" name="テキスト ボックス 282"/>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青森県内市町村と類似団体の両平均を大きく下回った。この要因としては、従来からの定員適正化計画に基づいた職員の新規採用を抑制してきたことが挙げられる。今後とも、適正かつ機能的な組織の在り方を踏まえた定員管理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88840</xdr:rowOff>
    </xdr:from>
    <xdr:to>
      <xdr:col>24</xdr:col>
      <xdr:colOff>558800</xdr:colOff>
      <xdr:row>59</xdr:row>
      <xdr:rowOff>106075</xdr:rowOff>
    </xdr:to>
    <xdr:cxnSp macro="">
      <xdr:nvCxnSpPr>
        <xdr:cNvPr id="320" name="直線コネクタ 319"/>
        <xdr:cNvCxnSpPr/>
      </xdr:nvCxnSpPr>
      <xdr:spPr>
        <a:xfrm>
          <a:off x="16179800" y="1020439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88840</xdr:rowOff>
    </xdr:from>
    <xdr:to>
      <xdr:col>23</xdr:col>
      <xdr:colOff>406400</xdr:colOff>
      <xdr:row>59</xdr:row>
      <xdr:rowOff>89988</xdr:rowOff>
    </xdr:to>
    <xdr:cxnSp macro="">
      <xdr:nvCxnSpPr>
        <xdr:cNvPr id="323" name="直線コネクタ 322"/>
        <xdr:cNvCxnSpPr/>
      </xdr:nvCxnSpPr>
      <xdr:spPr>
        <a:xfrm flipV="1">
          <a:off x="15290800" y="102043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89988</xdr:rowOff>
    </xdr:from>
    <xdr:to>
      <xdr:col>22</xdr:col>
      <xdr:colOff>203200</xdr:colOff>
      <xdr:row>59</xdr:row>
      <xdr:rowOff>104926</xdr:rowOff>
    </xdr:to>
    <xdr:cxnSp macro="">
      <xdr:nvCxnSpPr>
        <xdr:cNvPr id="326" name="直線コネクタ 325"/>
        <xdr:cNvCxnSpPr/>
      </xdr:nvCxnSpPr>
      <xdr:spPr>
        <a:xfrm flipV="1">
          <a:off x="14401800" y="1020553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94585</xdr:rowOff>
    </xdr:from>
    <xdr:to>
      <xdr:col>21</xdr:col>
      <xdr:colOff>0</xdr:colOff>
      <xdr:row>59</xdr:row>
      <xdr:rowOff>104926</xdr:rowOff>
    </xdr:to>
    <xdr:cxnSp macro="">
      <xdr:nvCxnSpPr>
        <xdr:cNvPr id="329" name="直線コネクタ 328"/>
        <xdr:cNvCxnSpPr/>
      </xdr:nvCxnSpPr>
      <xdr:spPr>
        <a:xfrm>
          <a:off x="13512800" y="1021013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55275</xdr:rowOff>
    </xdr:from>
    <xdr:to>
      <xdr:col>24</xdr:col>
      <xdr:colOff>609600</xdr:colOff>
      <xdr:row>59</xdr:row>
      <xdr:rowOff>156875</xdr:rowOff>
    </xdr:to>
    <xdr:sp macro="" textlink="">
      <xdr:nvSpPr>
        <xdr:cNvPr id="339" name="円/楕円 338"/>
        <xdr:cNvSpPr/>
      </xdr:nvSpPr>
      <xdr:spPr>
        <a:xfrm>
          <a:off x="16967200" y="101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71802</xdr:rowOff>
    </xdr:from>
    <xdr:ext cx="762000" cy="259045"/>
    <xdr:sp macro="" textlink="">
      <xdr:nvSpPr>
        <xdr:cNvPr id="340" name="定員管理の状況該当値テキスト"/>
        <xdr:cNvSpPr txBox="1"/>
      </xdr:nvSpPr>
      <xdr:spPr>
        <a:xfrm>
          <a:off x="17106900" y="1001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38040</xdr:rowOff>
    </xdr:from>
    <xdr:to>
      <xdr:col>23</xdr:col>
      <xdr:colOff>457200</xdr:colOff>
      <xdr:row>59</xdr:row>
      <xdr:rowOff>139640</xdr:rowOff>
    </xdr:to>
    <xdr:sp macro="" textlink="">
      <xdr:nvSpPr>
        <xdr:cNvPr id="341" name="円/楕円 340"/>
        <xdr:cNvSpPr/>
      </xdr:nvSpPr>
      <xdr:spPr>
        <a:xfrm>
          <a:off x="16129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149817</xdr:rowOff>
    </xdr:from>
    <xdr:ext cx="736600" cy="259045"/>
    <xdr:sp macro="" textlink="">
      <xdr:nvSpPr>
        <xdr:cNvPr id="342" name="テキスト ボックス 341"/>
        <xdr:cNvSpPr txBox="1"/>
      </xdr:nvSpPr>
      <xdr:spPr>
        <a:xfrm>
          <a:off x="15798800" y="992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39188</xdr:rowOff>
    </xdr:from>
    <xdr:to>
      <xdr:col>22</xdr:col>
      <xdr:colOff>254000</xdr:colOff>
      <xdr:row>59</xdr:row>
      <xdr:rowOff>140788</xdr:rowOff>
    </xdr:to>
    <xdr:sp macro="" textlink="">
      <xdr:nvSpPr>
        <xdr:cNvPr id="343" name="円/楕円 342"/>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150965</xdr:rowOff>
    </xdr:from>
    <xdr:ext cx="762000" cy="259045"/>
    <xdr:sp macro="" textlink="">
      <xdr:nvSpPr>
        <xdr:cNvPr id="344" name="テキスト ボックス 343"/>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54126</xdr:rowOff>
    </xdr:from>
    <xdr:to>
      <xdr:col>21</xdr:col>
      <xdr:colOff>50800</xdr:colOff>
      <xdr:row>59</xdr:row>
      <xdr:rowOff>155726</xdr:rowOff>
    </xdr:to>
    <xdr:sp macro="" textlink="">
      <xdr:nvSpPr>
        <xdr:cNvPr id="345" name="円/楕円 344"/>
        <xdr:cNvSpPr/>
      </xdr:nvSpPr>
      <xdr:spPr>
        <a:xfrm>
          <a:off x="14351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165903</xdr:rowOff>
    </xdr:from>
    <xdr:ext cx="762000" cy="259045"/>
    <xdr:sp macro="" textlink="">
      <xdr:nvSpPr>
        <xdr:cNvPr id="346" name="テキスト ボックス 345"/>
        <xdr:cNvSpPr txBox="1"/>
      </xdr:nvSpPr>
      <xdr:spPr>
        <a:xfrm>
          <a:off x="14020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43785</xdr:rowOff>
    </xdr:from>
    <xdr:to>
      <xdr:col>19</xdr:col>
      <xdr:colOff>533400</xdr:colOff>
      <xdr:row>59</xdr:row>
      <xdr:rowOff>145385</xdr:rowOff>
    </xdr:to>
    <xdr:sp macro="" textlink="">
      <xdr:nvSpPr>
        <xdr:cNvPr id="347" name="円/楕円 346"/>
        <xdr:cNvSpPr/>
      </xdr:nvSpPr>
      <xdr:spPr>
        <a:xfrm>
          <a:off x="13462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155562</xdr:rowOff>
    </xdr:from>
    <xdr:ext cx="762000" cy="259045"/>
    <xdr:sp macro="" textlink="">
      <xdr:nvSpPr>
        <xdr:cNvPr id="348" name="テキスト ボックス 347"/>
        <xdr:cNvSpPr txBox="1"/>
      </xdr:nvSpPr>
      <xdr:spPr>
        <a:xfrm>
          <a:off x="13131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a:t>
          </a:r>
          <a:r>
            <a:rPr lang="ja-JP" altLang="en-US" sz="1100" b="0" i="0" baseline="0">
              <a:solidFill>
                <a:schemeClr val="dk1"/>
              </a:solidFill>
              <a:effectLst/>
              <a:latin typeface="+mn-lt"/>
              <a:ea typeface="+mn-ea"/>
              <a:cs typeface="+mn-cs"/>
            </a:rPr>
            <a:t>市町村</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と比較すると</a:t>
          </a:r>
          <a:r>
            <a:rPr lang="ja-JP" altLang="ja-JP" sz="1100" b="0" i="0" baseline="0">
              <a:solidFill>
                <a:schemeClr val="dk1"/>
              </a:solidFill>
              <a:effectLst/>
              <a:latin typeface="+mn-lt"/>
              <a:ea typeface="+mn-ea"/>
              <a:cs typeface="+mn-cs"/>
            </a:rPr>
            <a:t>上回っている。この要因としては、これまでの義務教育施設、下水道の整備に係る地方債が挙げられる。今後</a:t>
          </a:r>
          <a:r>
            <a:rPr lang="ja-JP" altLang="en-US" sz="1100" b="0" i="0" baseline="0">
              <a:solidFill>
                <a:schemeClr val="dk1"/>
              </a:solidFill>
              <a:effectLst/>
              <a:latin typeface="+mn-lt"/>
              <a:ea typeface="+mn-ea"/>
              <a:cs typeface="+mn-cs"/>
            </a:rPr>
            <a:t>は、今まで以上に新規発行の抑制と地方債の繰上償還を推進するとともに、</a:t>
          </a:r>
          <a:r>
            <a:rPr lang="ja-JP" altLang="ja-JP" sz="1100" b="0" i="0" baseline="0">
              <a:solidFill>
                <a:schemeClr val="dk1"/>
              </a:solidFill>
              <a:effectLst/>
              <a:latin typeface="+mn-lt"/>
              <a:ea typeface="+mn-ea"/>
              <a:cs typeface="+mn-cs"/>
            </a:rPr>
            <a:t>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109583</xdr:rowOff>
    </xdr:from>
    <xdr:to>
      <xdr:col>24</xdr:col>
      <xdr:colOff>558800</xdr:colOff>
      <xdr:row>44</xdr:row>
      <xdr:rowOff>41003</xdr:rowOff>
    </xdr:to>
    <xdr:cxnSp macro="">
      <xdr:nvCxnSpPr>
        <xdr:cNvPr id="378" name="直線コネクタ 377"/>
        <xdr:cNvCxnSpPr/>
      </xdr:nvCxnSpPr>
      <xdr:spPr>
        <a:xfrm flipV="1">
          <a:off x="17018000" y="6281783"/>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13080</xdr:rowOff>
    </xdr:from>
    <xdr:ext cx="762000" cy="259045"/>
    <xdr:sp macro="" textlink="">
      <xdr:nvSpPr>
        <xdr:cNvPr id="379" name="公債費負担の状況最小値テキスト"/>
        <xdr:cNvSpPr txBox="1"/>
      </xdr:nvSpPr>
      <xdr:spPr>
        <a:xfrm>
          <a:off x="17106900" y="75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44</xdr:row>
      <xdr:rowOff>41003</xdr:rowOff>
    </xdr:from>
    <xdr:to>
      <xdr:col>24</xdr:col>
      <xdr:colOff>647700</xdr:colOff>
      <xdr:row>44</xdr:row>
      <xdr:rowOff>41003</xdr:rowOff>
    </xdr:to>
    <xdr:cxnSp macro="">
      <xdr:nvCxnSpPr>
        <xdr:cNvPr id="380" name="直線コネクタ 379"/>
        <xdr:cNvCxnSpPr/>
      </xdr:nvCxnSpPr>
      <xdr:spPr>
        <a:xfrm>
          <a:off x="16929100" y="75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24510</xdr:rowOff>
    </xdr:from>
    <xdr:ext cx="762000" cy="259045"/>
    <xdr:sp macro="" textlink="">
      <xdr:nvSpPr>
        <xdr:cNvPr id="381"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109583</xdr:rowOff>
    </xdr:from>
    <xdr:to>
      <xdr:col>24</xdr:col>
      <xdr:colOff>647700</xdr:colOff>
      <xdr:row>36</xdr:row>
      <xdr:rowOff>109583</xdr:rowOff>
    </xdr:to>
    <xdr:cxnSp macro="">
      <xdr:nvCxnSpPr>
        <xdr:cNvPr id="382" name="直線コネクタ 381"/>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40096</xdr:rowOff>
    </xdr:from>
    <xdr:to>
      <xdr:col>24</xdr:col>
      <xdr:colOff>558800</xdr:colOff>
      <xdr:row>43</xdr:row>
      <xdr:rowOff>46990</xdr:rowOff>
    </xdr:to>
    <xdr:cxnSp macro="">
      <xdr:nvCxnSpPr>
        <xdr:cNvPr id="383" name="直線コネクタ 382"/>
        <xdr:cNvCxnSpPr/>
      </xdr:nvCxnSpPr>
      <xdr:spPr>
        <a:xfrm>
          <a:off x="16179800" y="74124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4"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5" name="フローチャート : 判断 384"/>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40096</xdr:rowOff>
    </xdr:from>
    <xdr:to>
      <xdr:col>23</xdr:col>
      <xdr:colOff>406400</xdr:colOff>
      <xdr:row>43</xdr:row>
      <xdr:rowOff>60778</xdr:rowOff>
    </xdr:to>
    <xdr:cxnSp macro="">
      <xdr:nvCxnSpPr>
        <xdr:cNvPr id="386" name="直線コネクタ 385"/>
        <xdr:cNvCxnSpPr/>
      </xdr:nvCxnSpPr>
      <xdr:spPr>
        <a:xfrm flipV="1">
          <a:off x="15290800" y="74124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7" name="フローチャート : 判断 386"/>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88" name="テキスト ボックス 387"/>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129722</xdr:rowOff>
    </xdr:to>
    <xdr:cxnSp macro="">
      <xdr:nvCxnSpPr>
        <xdr:cNvPr id="389" name="直線コネクタ 388"/>
        <xdr:cNvCxnSpPr/>
      </xdr:nvCxnSpPr>
      <xdr:spPr>
        <a:xfrm flipV="1">
          <a:off x="14401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21953</xdr:rowOff>
    </xdr:from>
    <xdr:to>
      <xdr:col>22</xdr:col>
      <xdr:colOff>254000</xdr:colOff>
      <xdr:row>41</xdr:row>
      <xdr:rowOff>123553</xdr:rowOff>
    </xdr:to>
    <xdr:sp macro="" textlink="">
      <xdr:nvSpPr>
        <xdr:cNvPr id="390" name="フローチャート : 判断 389"/>
        <xdr:cNvSpPr/>
      </xdr:nvSpPr>
      <xdr:spPr>
        <a:xfrm>
          <a:off x="15240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391" name="テキスト ボックス 390"/>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129722</xdr:rowOff>
    </xdr:from>
    <xdr:to>
      <xdr:col>21</xdr:col>
      <xdr:colOff>0</xdr:colOff>
      <xdr:row>44</xdr:row>
      <xdr:rowOff>109946</xdr:rowOff>
    </xdr:to>
    <xdr:cxnSp macro="">
      <xdr:nvCxnSpPr>
        <xdr:cNvPr id="392" name="直線コネクタ 391"/>
        <xdr:cNvCxnSpPr/>
      </xdr:nvCxnSpPr>
      <xdr:spPr>
        <a:xfrm flipV="1">
          <a:off x="13512800" y="7502072"/>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84001</xdr:rowOff>
    </xdr:from>
    <xdr:to>
      <xdr:col>21</xdr:col>
      <xdr:colOff>50800</xdr:colOff>
      <xdr:row>42</xdr:row>
      <xdr:rowOff>14151</xdr:rowOff>
    </xdr:to>
    <xdr:sp macro="" textlink="">
      <xdr:nvSpPr>
        <xdr:cNvPr id="393" name="フローチャート : 判断 392"/>
        <xdr:cNvSpPr/>
      </xdr:nvSpPr>
      <xdr:spPr>
        <a:xfrm>
          <a:off x="14351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394" name="テキスト ボックス 393"/>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395" name="フローチャート : 判断 394"/>
        <xdr:cNvSpPr/>
      </xdr:nvSpPr>
      <xdr:spPr>
        <a:xfrm>
          <a:off x="13462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100165</xdr:rowOff>
    </xdr:from>
    <xdr:ext cx="762000" cy="259045"/>
    <xdr:sp macro="" textlink="">
      <xdr:nvSpPr>
        <xdr:cNvPr id="396" name="テキスト ボックス 395"/>
        <xdr:cNvSpPr txBox="1"/>
      </xdr:nvSpPr>
      <xdr:spPr>
        <a:xfrm>
          <a:off x="13131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402" name="円/楕円 401"/>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139717</xdr:rowOff>
    </xdr:from>
    <xdr:ext cx="762000" cy="259045"/>
    <xdr:sp macro="" textlink="">
      <xdr:nvSpPr>
        <xdr:cNvPr id="403"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160746</xdr:rowOff>
    </xdr:from>
    <xdr:to>
      <xdr:col>23</xdr:col>
      <xdr:colOff>457200</xdr:colOff>
      <xdr:row>43</xdr:row>
      <xdr:rowOff>90896</xdr:rowOff>
    </xdr:to>
    <xdr:sp macro="" textlink="">
      <xdr:nvSpPr>
        <xdr:cNvPr id="404" name="円/楕円 403"/>
        <xdr:cNvSpPr/>
      </xdr:nvSpPr>
      <xdr:spPr>
        <a:xfrm>
          <a:off x="16129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75673</xdr:rowOff>
    </xdr:from>
    <xdr:ext cx="736600" cy="259045"/>
    <xdr:sp macro="" textlink="">
      <xdr:nvSpPr>
        <xdr:cNvPr id="405" name="テキスト ボックス 404"/>
        <xdr:cNvSpPr txBox="1"/>
      </xdr:nvSpPr>
      <xdr:spPr>
        <a:xfrm>
          <a:off x="15798800" y="744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6" name="円/楕円 405"/>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07" name="テキスト ボックス 406"/>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78922</xdr:rowOff>
    </xdr:from>
    <xdr:to>
      <xdr:col>21</xdr:col>
      <xdr:colOff>50800</xdr:colOff>
      <xdr:row>44</xdr:row>
      <xdr:rowOff>9072</xdr:rowOff>
    </xdr:to>
    <xdr:sp macro="" textlink="">
      <xdr:nvSpPr>
        <xdr:cNvPr id="408" name="円/楕円 407"/>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165299</xdr:rowOff>
    </xdr:from>
    <xdr:ext cx="762000" cy="259045"/>
    <xdr:sp macro="" textlink="">
      <xdr:nvSpPr>
        <xdr:cNvPr id="409" name="テキスト ボックス 408"/>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59146</xdr:rowOff>
    </xdr:from>
    <xdr:to>
      <xdr:col>19</xdr:col>
      <xdr:colOff>533400</xdr:colOff>
      <xdr:row>44</xdr:row>
      <xdr:rowOff>160746</xdr:rowOff>
    </xdr:to>
    <xdr:sp macro="" textlink="">
      <xdr:nvSpPr>
        <xdr:cNvPr id="410" name="円/楕円 409"/>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145523</xdr:rowOff>
    </xdr:from>
    <xdr:ext cx="762000" cy="259045"/>
    <xdr:sp macro="" textlink="">
      <xdr:nvSpPr>
        <xdr:cNvPr id="411" name="テキスト ボックス 410"/>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a:t>
          </a:r>
          <a:r>
            <a:rPr lang="ja-JP" altLang="en-US" sz="1100" b="0" i="0" baseline="0">
              <a:solidFill>
                <a:schemeClr val="dk1"/>
              </a:solidFill>
              <a:effectLst/>
              <a:latin typeface="+mn-lt"/>
              <a:ea typeface="+mn-ea"/>
              <a:cs typeface="+mn-cs"/>
            </a:rPr>
            <a:t>に比べると大きく</a:t>
          </a:r>
          <a:r>
            <a:rPr lang="ja-JP" altLang="ja-JP" sz="1100" b="0" i="0" baseline="0">
              <a:solidFill>
                <a:schemeClr val="dk1"/>
              </a:solidFill>
              <a:effectLst/>
              <a:latin typeface="+mn-lt"/>
              <a:ea typeface="+mn-ea"/>
              <a:cs typeface="+mn-cs"/>
            </a:rPr>
            <a:t>下回っているものの、類似団体平均と比較すると上回っている。この要因としては、これまでの義務教育施設、下水道の整備に係る地方債が挙げられる。しかしながら、平成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年度から実施している地方債の繰上償還と新規発行の抑制により</a:t>
          </a:r>
          <a:r>
            <a:rPr lang="ja-JP" altLang="en-US" sz="1100" b="0" i="0" baseline="0">
              <a:solidFill>
                <a:schemeClr val="dk1"/>
              </a:solidFill>
              <a:effectLst/>
              <a:latin typeface="+mn-lt"/>
              <a:ea typeface="+mn-ea"/>
              <a:cs typeface="+mn-cs"/>
            </a:rPr>
            <a:t>前年度比率</a:t>
          </a:r>
          <a:r>
            <a:rPr lang="en-US" altLang="ja-JP" sz="1100" b="0" i="0" baseline="0">
              <a:solidFill>
                <a:schemeClr val="dk1"/>
              </a:solidFill>
              <a:effectLst/>
              <a:latin typeface="+mn-lt"/>
              <a:ea typeface="+mn-ea"/>
              <a:cs typeface="+mn-cs"/>
            </a:rPr>
            <a:t>18.3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改善している。今後とも実施計画の策定にあたっては、公債費負担が財政を逼迫させることのないよう慎重に検討する。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40" name="直線コネクタ 439"/>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41"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2" name="直線コネクタ 441"/>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127889</xdr:rowOff>
    </xdr:from>
    <xdr:to>
      <xdr:col>24</xdr:col>
      <xdr:colOff>558800</xdr:colOff>
      <xdr:row>16</xdr:row>
      <xdr:rowOff>103632</xdr:rowOff>
    </xdr:to>
    <xdr:cxnSp macro="">
      <xdr:nvCxnSpPr>
        <xdr:cNvPr id="445" name="直線コネクタ 444"/>
        <xdr:cNvCxnSpPr/>
      </xdr:nvCxnSpPr>
      <xdr:spPr>
        <a:xfrm flipV="1">
          <a:off x="16179800" y="2699639"/>
          <a:ext cx="8382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6"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7" name="フローチャート : 判断 446"/>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103632</xdr:rowOff>
    </xdr:from>
    <xdr:to>
      <xdr:col>23</xdr:col>
      <xdr:colOff>406400</xdr:colOff>
      <xdr:row>17</xdr:row>
      <xdr:rowOff>63288</xdr:rowOff>
    </xdr:to>
    <xdr:cxnSp macro="">
      <xdr:nvCxnSpPr>
        <xdr:cNvPr id="448" name="直線コネクタ 447"/>
        <xdr:cNvCxnSpPr/>
      </xdr:nvCxnSpPr>
      <xdr:spPr>
        <a:xfrm flipV="1">
          <a:off x="15290800" y="2846832"/>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9" name="フローチャート : 判断 448"/>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50" name="テキスト ボックス 449"/>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63288</xdr:rowOff>
    </xdr:from>
    <xdr:to>
      <xdr:col>22</xdr:col>
      <xdr:colOff>203200</xdr:colOff>
      <xdr:row>18</xdr:row>
      <xdr:rowOff>46270</xdr:rowOff>
    </xdr:to>
    <xdr:cxnSp macro="">
      <xdr:nvCxnSpPr>
        <xdr:cNvPr id="451" name="直線コネクタ 450"/>
        <xdr:cNvCxnSpPr/>
      </xdr:nvCxnSpPr>
      <xdr:spPr>
        <a:xfrm flipV="1">
          <a:off x="14401800" y="297793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2" name="フローチャート : 判断 451"/>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3" name="テキスト ボックス 452"/>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46270</xdr:rowOff>
    </xdr:from>
    <xdr:to>
      <xdr:col>21</xdr:col>
      <xdr:colOff>0</xdr:colOff>
      <xdr:row>19</xdr:row>
      <xdr:rowOff>67056</xdr:rowOff>
    </xdr:to>
    <xdr:cxnSp macro="">
      <xdr:nvCxnSpPr>
        <xdr:cNvPr id="454" name="直線コネクタ 453"/>
        <xdr:cNvCxnSpPr/>
      </xdr:nvCxnSpPr>
      <xdr:spPr>
        <a:xfrm flipV="1">
          <a:off x="13512800" y="3132370"/>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5" name="フローチャート : 判断 454"/>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6" name="テキスト ボックス 455"/>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7" name="フローチャート : 判断 456"/>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8" name="テキスト ボックス 457"/>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77089</xdr:rowOff>
    </xdr:from>
    <xdr:to>
      <xdr:col>24</xdr:col>
      <xdr:colOff>609600</xdr:colOff>
      <xdr:row>16</xdr:row>
      <xdr:rowOff>7239</xdr:rowOff>
    </xdr:to>
    <xdr:sp macro="" textlink="">
      <xdr:nvSpPr>
        <xdr:cNvPr id="464" name="円/楕円 463"/>
        <xdr:cNvSpPr/>
      </xdr:nvSpPr>
      <xdr:spPr>
        <a:xfrm>
          <a:off x="169672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49166</xdr:rowOff>
    </xdr:from>
    <xdr:ext cx="762000" cy="259045"/>
    <xdr:sp macro="" textlink="">
      <xdr:nvSpPr>
        <xdr:cNvPr id="465" name="将来負担の状況該当値テキスト"/>
        <xdr:cNvSpPr txBox="1"/>
      </xdr:nvSpPr>
      <xdr:spPr>
        <a:xfrm>
          <a:off x="17106900" y="262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52832</xdr:rowOff>
    </xdr:from>
    <xdr:to>
      <xdr:col>23</xdr:col>
      <xdr:colOff>457200</xdr:colOff>
      <xdr:row>16</xdr:row>
      <xdr:rowOff>154432</xdr:rowOff>
    </xdr:to>
    <xdr:sp macro="" textlink="">
      <xdr:nvSpPr>
        <xdr:cNvPr id="466" name="円/楕円 465"/>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139209</xdr:rowOff>
    </xdr:from>
    <xdr:ext cx="736600" cy="259045"/>
    <xdr:sp macro="" textlink="">
      <xdr:nvSpPr>
        <xdr:cNvPr id="467" name="テキスト ボックス 466"/>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12488</xdr:rowOff>
    </xdr:from>
    <xdr:to>
      <xdr:col>22</xdr:col>
      <xdr:colOff>254000</xdr:colOff>
      <xdr:row>17</xdr:row>
      <xdr:rowOff>114088</xdr:rowOff>
    </xdr:to>
    <xdr:sp macro="" textlink="">
      <xdr:nvSpPr>
        <xdr:cNvPr id="468" name="円/楕円 467"/>
        <xdr:cNvSpPr/>
      </xdr:nvSpPr>
      <xdr:spPr>
        <a:xfrm>
          <a:off x="15240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98865</xdr:rowOff>
    </xdr:from>
    <xdr:ext cx="762000" cy="259045"/>
    <xdr:sp macro="" textlink="">
      <xdr:nvSpPr>
        <xdr:cNvPr id="469" name="テキスト ボックス 468"/>
        <xdr:cNvSpPr txBox="1"/>
      </xdr:nvSpPr>
      <xdr:spPr>
        <a:xfrm>
          <a:off x="14909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166920</xdr:rowOff>
    </xdr:from>
    <xdr:to>
      <xdr:col>21</xdr:col>
      <xdr:colOff>50800</xdr:colOff>
      <xdr:row>18</xdr:row>
      <xdr:rowOff>97070</xdr:rowOff>
    </xdr:to>
    <xdr:sp macro="" textlink="">
      <xdr:nvSpPr>
        <xdr:cNvPr id="470" name="円/楕円 469"/>
        <xdr:cNvSpPr/>
      </xdr:nvSpPr>
      <xdr:spPr>
        <a:xfrm>
          <a:off x="14351000" y="30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81847</xdr:rowOff>
    </xdr:from>
    <xdr:ext cx="762000" cy="259045"/>
    <xdr:sp macro="" textlink="">
      <xdr:nvSpPr>
        <xdr:cNvPr id="471" name="テキスト ボックス 470"/>
        <xdr:cNvSpPr txBox="1"/>
      </xdr:nvSpPr>
      <xdr:spPr>
        <a:xfrm>
          <a:off x="14020800" y="316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16256</xdr:rowOff>
    </xdr:from>
    <xdr:to>
      <xdr:col>19</xdr:col>
      <xdr:colOff>533400</xdr:colOff>
      <xdr:row>19</xdr:row>
      <xdr:rowOff>117856</xdr:rowOff>
    </xdr:to>
    <xdr:sp macro="" textlink="">
      <xdr:nvSpPr>
        <xdr:cNvPr id="472" name="円/楕円 471"/>
        <xdr:cNvSpPr/>
      </xdr:nvSpPr>
      <xdr:spPr>
        <a:xfrm>
          <a:off x="13462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102633</xdr:rowOff>
    </xdr:from>
    <xdr:ext cx="762000" cy="259045"/>
    <xdr:sp macro="" textlink="">
      <xdr:nvSpPr>
        <xdr:cNvPr id="473" name="テキスト ボックス 472"/>
        <xdr:cNvSpPr txBox="1"/>
      </xdr:nvSpPr>
      <xdr:spPr>
        <a:xfrm>
          <a:off x="13131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25,234
25,117
71.96
10,604,998
10,245,640
172,352
6,562,083
10,795,525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40.9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引き続き、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33274</xdr:rowOff>
    </xdr:from>
    <xdr:to>
      <xdr:col>7</xdr:col>
      <xdr:colOff>15875</xdr:colOff>
      <xdr:row>35</xdr:row>
      <xdr:rowOff>46990</xdr:rowOff>
    </xdr:to>
    <xdr:cxnSp macro="">
      <xdr:nvCxnSpPr>
        <xdr:cNvPr id="62" name="直線コネクタ 61"/>
        <xdr:cNvCxnSpPr/>
      </xdr:nvCxnSpPr>
      <xdr:spPr>
        <a:xfrm flipV="1">
          <a:off x="3987800" y="6034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92710</xdr:rowOff>
    </xdr:to>
    <xdr:cxnSp macro="">
      <xdr:nvCxnSpPr>
        <xdr:cNvPr id="65" name="直線コネクタ 64"/>
        <xdr:cNvCxnSpPr/>
      </xdr:nvCxnSpPr>
      <xdr:spPr>
        <a:xfrm flipV="1">
          <a:off x="3098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35</xdr:row>
      <xdr:rowOff>92710</xdr:rowOff>
    </xdr:to>
    <xdr:cxnSp macro="">
      <xdr:nvCxnSpPr>
        <xdr:cNvPr id="68" name="直線コネクタ 67"/>
        <xdr:cNvCxnSpPr/>
      </xdr:nvCxnSpPr>
      <xdr:spPr>
        <a:xfrm>
          <a:off x="2209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65278</xdr:rowOff>
    </xdr:to>
    <xdr:cxnSp macro="">
      <xdr:nvCxnSpPr>
        <xdr:cNvPr id="71" name="直線コネクタ 70"/>
        <xdr:cNvCxnSpPr/>
      </xdr:nvCxnSpPr>
      <xdr:spPr>
        <a:xfrm>
          <a:off x="1320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153924</xdr:rowOff>
    </xdr:from>
    <xdr:to>
      <xdr:col>7</xdr:col>
      <xdr:colOff>66675</xdr:colOff>
      <xdr:row>35</xdr:row>
      <xdr:rowOff>84074</xdr:rowOff>
    </xdr:to>
    <xdr:sp macro="" textlink="">
      <xdr:nvSpPr>
        <xdr:cNvPr id="81" name="円/楕円 80"/>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62501</xdr:rowOff>
    </xdr:from>
    <xdr:ext cx="762000" cy="259045"/>
    <xdr:sp macro="" textlink="">
      <xdr:nvSpPr>
        <xdr:cNvPr id="82" name="人件費該当値テキスト"/>
        <xdr:cNvSpPr txBox="1"/>
      </xdr:nvSpPr>
      <xdr:spPr>
        <a:xfrm>
          <a:off x="4914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3" name="円/楕円 82"/>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4" name="テキスト ボックス 83"/>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5" name="円/楕円 84"/>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6" name="テキスト ボックス 85"/>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7" name="円/楕円 86"/>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126255</xdr:rowOff>
    </xdr:from>
    <xdr:ext cx="762000" cy="259045"/>
    <xdr:sp macro="" textlink="">
      <xdr:nvSpPr>
        <xdr:cNvPr id="88" name="テキスト ボックス 87"/>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89" name="円/楕円 88"/>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0" name="テキスト ボックス 89"/>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大きく下回っている。この要因としては、業務委託の内容（仕様書等）の見直しや短期雇用に係る賃金を必要最小限に抑えてきたことが挙げられる。しかしながら、全国平均を大きく下回る青森県平均には届いていないため、今後とも業務見直し等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136144</xdr:rowOff>
    </xdr:from>
    <xdr:to>
      <xdr:col>24</xdr:col>
      <xdr:colOff>31750</xdr:colOff>
      <xdr:row>16</xdr:row>
      <xdr:rowOff>145288</xdr:rowOff>
    </xdr:to>
    <xdr:cxnSp macro="">
      <xdr:nvCxnSpPr>
        <xdr:cNvPr id="120" name="直線コネクタ 119"/>
        <xdr:cNvCxnSpPr/>
      </xdr:nvCxnSpPr>
      <xdr:spPr>
        <a:xfrm>
          <a:off x="15671800" y="2879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136144</xdr:rowOff>
    </xdr:to>
    <xdr:cxnSp macro="">
      <xdr:nvCxnSpPr>
        <xdr:cNvPr id="123" name="直線コネクタ 122"/>
        <xdr:cNvCxnSpPr/>
      </xdr:nvCxnSpPr>
      <xdr:spPr>
        <a:xfrm>
          <a:off x="14782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99568</xdr:rowOff>
    </xdr:from>
    <xdr:to>
      <xdr:col>21</xdr:col>
      <xdr:colOff>361950</xdr:colOff>
      <xdr:row>16</xdr:row>
      <xdr:rowOff>131572</xdr:rowOff>
    </xdr:to>
    <xdr:cxnSp macro="">
      <xdr:nvCxnSpPr>
        <xdr:cNvPr id="126" name="直線コネクタ 125"/>
        <xdr:cNvCxnSpPr/>
      </xdr:nvCxnSpPr>
      <xdr:spPr>
        <a:xfrm>
          <a:off x="13893800" y="2842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99568</xdr:rowOff>
    </xdr:to>
    <xdr:cxnSp macro="">
      <xdr:nvCxnSpPr>
        <xdr:cNvPr id="129" name="直線コネクタ 128"/>
        <xdr:cNvCxnSpPr/>
      </xdr:nvCxnSpPr>
      <xdr:spPr>
        <a:xfrm>
          <a:off x="13004800" y="2824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39" name="円/楕円 138"/>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111015</xdr:rowOff>
    </xdr:from>
    <xdr:ext cx="762000" cy="259045"/>
    <xdr:sp macro="" textlink="">
      <xdr:nvSpPr>
        <xdr:cNvPr id="140"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85344</xdr:rowOff>
    </xdr:from>
    <xdr:to>
      <xdr:col>22</xdr:col>
      <xdr:colOff>615950</xdr:colOff>
      <xdr:row>17</xdr:row>
      <xdr:rowOff>15494</xdr:rowOff>
    </xdr:to>
    <xdr:sp macro="" textlink="">
      <xdr:nvSpPr>
        <xdr:cNvPr id="141" name="円/楕円 140"/>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42" name="テキスト ボックス 141"/>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3" name="円/楕円 142"/>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44" name="テキスト ボックス 143"/>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48768</xdr:rowOff>
    </xdr:from>
    <xdr:to>
      <xdr:col>20</xdr:col>
      <xdr:colOff>209550</xdr:colOff>
      <xdr:row>16</xdr:row>
      <xdr:rowOff>150368</xdr:rowOff>
    </xdr:to>
    <xdr:sp macro="" textlink="">
      <xdr:nvSpPr>
        <xdr:cNvPr id="145" name="円/楕円 144"/>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160545</xdr:rowOff>
    </xdr:from>
    <xdr:ext cx="762000" cy="259045"/>
    <xdr:sp macro="" textlink="">
      <xdr:nvSpPr>
        <xdr:cNvPr id="146" name="テキスト ボックス 145"/>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7" name="円/楕円 146"/>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48" name="テキスト ボックス 147"/>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全国平均、青森県内市町村平均は下回ったものの、類似団体平均を上回っている。この要因としては、公立保育所は持たないものの、私立保育所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31750</xdr:rowOff>
    </xdr:to>
    <xdr:cxnSp macro="">
      <xdr:nvCxnSpPr>
        <xdr:cNvPr id="181" name="直線コネクタ 180"/>
        <xdr:cNvCxnSpPr/>
      </xdr:nvCxnSpPr>
      <xdr:spPr>
        <a:xfrm flipV="1">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31750</xdr:rowOff>
    </xdr:to>
    <xdr:cxnSp macro="">
      <xdr:nvCxnSpPr>
        <xdr:cNvPr id="184" name="直線コネクタ 183"/>
        <xdr:cNvCxnSpPr/>
      </xdr:nvCxnSpPr>
      <xdr:spPr>
        <a:xfrm>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127000</xdr:rowOff>
    </xdr:to>
    <xdr:cxnSp macro="">
      <xdr:nvCxnSpPr>
        <xdr:cNvPr id="187" name="直線コネクタ 186"/>
        <xdr:cNvCxnSpPr/>
      </xdr:nvCxnSpPr>
      <xdr:spPr>
        <a:xfrm>
          <a:off x="2209800" y="9639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38100</xdr:rowOff>
    </xdr:to>
    <xdr:cxnSp macro="">
      <xdr:nvCxnSpPr>
        <xdr:cNvPr id="190" name="直線コネクタ 189"/>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0" name="円/楕円 199"/>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1"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2" name="円/楕円 201"/>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3" name="テキスト ボックス 202"/>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06" name="円/楕円 205"/>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7" name="テキスト ボックス 206"/>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08" name="円/楕円 207"/>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9" name="テキスト ボックス 208"/>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全国平均と類似団体平均を上回り、青森県内市町村平均も上回っている。この要因としては、特別会計に対する繰出金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とりわけ公共下水道事業の地方債償還額が多額であることが挙げられる。今後とも、下水道に係る新規事業は公債費負担を考慮し</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慎重に進める必要がある。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53848</xdr:rowOff>
    </xdr:from>
    <xdr:to>
      <xdr:col>24</xdr:col>
      <xdr:colOff>31750</xdr:colOff>
      <xdr:row>58</xdr:row>
      <xdr:rowOff>85852</xdr:rowOff>
    </xdr:to>
    <xdr:cxnSp macro="">
      <xdr:nvCxnSpPr>
        <xdr:cNvPr id="239" name="直線コネクタ 238"/>
        <xdr:cNvCxnSpPr/>
      </xdr:nvCxnSpPr>
      <xdr:spPr>
        <a:xfrm>
          <a:off x="15671800" y="99979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74422</xdr:rowOff>
    </xdr:from>
    <xdr:to>
      <xdr:col>22</xdr:col>
      <xdr:colOff>565150</xdr:colOff>
      <xdr:row>58</xdr:row>
      <xdr:rowOff>53848</xdr:rowOff>
    </xdr:to>
    <xdr:cxnSp macro="">
      <xdr:nvCxnSpPr>
        <xdr:cNvPr id="242" name="直線コネクタ 241"/>
        <xdr:cNvCxnSpPr/>
      </xdr:nvCxnSpPr>
      <xdr:spPr>
        <a:xfrm>
          <a:off x="14782800" y="98470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92710</xdr:rowOff>
    </xdr:to>
    <xdr:cxnSp macro="">
      <xdr:nvCxnSpPr>
        <xdr:cNvPr id="245" name="直線コネクタ 244"/>
        <xdr:cNvCxnSpPr/>
      </xdr:nvCxnSpPr>
      <xdr:spPr>
        <a:xfrm flipV="1">
          <a:off x="13893800" y="9847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92710</xdr:rowOff>
    </xdr:to>
    <xdr:cxnSp macro="">
      <xdr:nvCxnSpPr>
        <xdr:cNvPr id="248" name="直線コネクタ 247"/>
        <xdr:cNvCxnSpPr/>
      </xdr:nvCxnSpPr>
      <xdr:spPr>
        <a:xfrm>
          <a:off x="13004800" y="9833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35052</xdr:rowOff>
    </xdr:from>
    <xdr:to>
      <xdr:col>24</xdr:col>
      <xdr:colOff>82550</xdr:colOff>
      <xdr:row>58</xdr:row>
      <xdr:rowOff>136652</xdr:rowOff>
    </xdr:to>
    <xdr:sp macro="" textlink="">
      <xdr:nvSpPr>
        <xdr:cNvPr id="258" name="円/楕円 257"/>
        <xdr:cNvSpPr/>
      </xdr:nvSpPr>
      <xdr:spPr>
        <a:xfrm>
          <a:off x="164592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7129</xdr:rowOff>
    </xdr:from>
    <xdr:ext cx="762000" cy="259045"/>
    <xdr:sp macro="" textlink="">
      <xdr:nvSpPr>
        <xdr:cNvPr id="259" name="その他該当値テキスト"/>
        <xdr:cNvSpPr txBox="1"/>
      </xdr:nvSpPr>
      <xdr:spPr>
        <a:xfrm>
          <a:off x="165989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xdr:rowOff>
    </xdr:from>
    <xdr:to>
      <xdr:col>22</xdr:col>
      <xdr:colOff>615950</xdr:colOff>
      <xdr:row>58</xdr:row>
      <xdr:rowOff>104648</xdr:rowOff>
    </xdr:to>
    <xdr:sp macro="" textlink="">
      <xdr:nvSpPr>
        <xdr:cNvPr id="260" name="円/楕円 259"/>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89425</xdr:rowOff>
    </xdr:from>
    <xdr:ext cx="736600" cy="259045"/>
    <xdr:sp macro="" textlink="">
      <xdr:nvSpPr>
        <xdr:cNvPr id="261" name="テキスト ボックス 260"/>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2" name="円/楕円 261"/>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3" name="テキスト ボックス 262"/>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4" name="円/楕円 263"/>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65" name="テキスト ボックス 264"/>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6" name="円/楕円 265"/>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7" name="テキスト ボックス 266"/>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a:t>
          </a:r>
          <a:r>
            <a:rPr lang="ja-JP" altLang="en-US" sz="1100" b="0" i="0" baseline="0">
              <a:solidFill>
                <a:schemeClr val="dk1"/>
              </a:solidFill>
              <a:effectLst/>
              <a:latin typeface="+mn-lt"/>
              <a:ea typeface="+mn-ea"/>
              <a:cs typeface="+mn-cs"/>
            </a:rPr>
            <a:t>、青森県平均以上となっている。</a:t>
          </a:r>
          <a:r>
            <a:rPr lang="ja-JP" altLang="ja-JP" sz="1100" b="0" i="0" baseline="0">
              <a:solidFill>
                <a:schemeClr val="dk1"/>
              </a:solidFill>
              <a:effectLst/>
              <a:latin typeface="+mn-lt"/>
              <a:ea typeface="+mn-ea"/>
              <a:cs typeface="+mn-cs"/>
            </a:rPr>
            <a:t>この要因としては、消防、ごみ処理、し尿処理等の広範囲の事務事業を広域で処理していることにより一部事務組合に対する負担金が多額であることが挙げられる。なお、町単独で実施する補助金等の交付については、第三者機関による評価を踏まえた見直しを進め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60706</xdr:rowOff>
    </xdr:to>
    <xdr:cxnSp macro="">
      <xdr:nvCxnSpPr>
        <xdr:cNvPr id="297" name="直線コネクタ 296"/>
        <xdr:cNvCxnSpPr/>
      </xdr:nvCxnSpPr>
      <xdr:spPr>
        <a:xfrm flipV="1">
          <a:off x="15671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69850</xdr:rowOff>
    </xdr:to>
    <xdr:cxnSp macro="">
      <xdr:nvCxnSpPr>
        <xdr:cNvPr id="300" name="直線コネクタ 299"/>
        <xdr:cNvCxnSpPr/>
      </xdr:nvCxnSpPr>
      <xdr:spPr>
        <a:xfrm flipV="1">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110998</xdr:rowOff>
    </xdr:to>
    <xdr:cxnSp macro="">
      <xdr:nvCxnSpPr>
        <xdr:cNvPr id="303" name="直線コネクタ 302"/>
        <xdr:cNvCxnSpPr/>
      </xdr:nvCxnSpPr>
      <xdr:spPr>
        <a:xfrm flipV="1">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110998</xdr:rowOff>
    </xdr:to>
    <xdr:cxnSp macro="">
      <xdr:nvCxnSpPr>
        <xdr:cNvPr id="306" name="直線コネクタ 305"/>
        <xdr:cNvCxnSpPr/>
      </xdr:nvCxnSpPr>
      <xdr:spPr>
        <a:xfrm>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6" name="円/楕円 315"/>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17"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18" name="円/楕円 31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19" name="テキスト ボックス 31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0" name="円/楕円 31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1" name="テキスト ボックス 32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2" name="円/楕円 32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3" name="テキスト ボックス 32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4" name="円/楕円 32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5" name="テキスト ボックス 32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類似団体平均を上回っている。この要因としては、これまでのインフラ整備や合併特例事業を活用した地方債の元利償還金が挙げられる。しかしながら、地方債の繰上償還や新規地方債の発行抑制を進めており、地方債依存からの脱却を図ることにより公債費負担を抑制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77470</xdr:rowOff>
    </xdr:to>
    <xdr:cxnSp macro="">
      <xdr:nvCxnSpPr>
        <xdr:cNvPr id="358" name="直線コネクタ 357"/>
        <xdr:cNvCxnSpPr/>
      </xdr:nvCxnSpPr>
      <xdr:spPr>
        <a:xfrm flipV="1">
          <a:off x="3987800" y="13591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77470</xdr:rowOff>
    </xdr:from>
    <xdr:to>
      <xdr:col>5</xdr:col>
      <xdr:colOff>549275</xdr:colOff>
      <xdr:row>79</xdr:row>
      <xdr:rowOff>130811</xdr:rowOff>
    </xdr:to>
    <xdr:cxnSp macro="">
      <xdr:nvCxnSpPr>
        <xdr:cNvPr id="361" name="直線コネクタ 360"/>
        <xdr:cNvCxnSpPr/>
      </xdr:nvCxnSpPr>
      <xdr:spPr>
        <a:xfrm flipV="1">
          <a:off x="3098800" y="13622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77470</xdr:rowOff>
    </xdr:from>
    <xdr:to>
      <xdr:col>4</xdr:col>
      <xdr:colOff>346075</xdr:colOff>
      <xdr:row>79</xdr:row>
      <xdr:rowOff>130811</xdr:rowOff>
    </xdr:to>
    <xdr:cxnSp macro="">
      <xdr:nvCxnSpPr>
        <xdr:cNvPr id="364" name="直線コネクタ 363"/>
        <xdr:cNvCxnSpPr/>
      </xdr:nvCxnSpPr>
      <xdr:spPr>
        <a:xfrm>
          <a:off x="2209800" y="13622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79</xdr:row>
      <xdr:rowOff>77470</xdr:rowOff>
    </xdr:to>
    <xdr:cxnSp macro="">
      <xdr:nvCxnSpPr>
        <xdr:cNvPr id="367" name="直線コネクタ 366"/>
        <xdr:cNvCxnSpPr/>
      </xdr:nvCxnSpPr>
      <xdr:spPr>
        <a:xfrm>
          <a:off x="1320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77" name="円/楕円 376"/>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78"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26670</xdr:rowOff>
    </xdr:from>
    <xdr:to>
      <xdr:col>5</xdr:col>
      <xdr:colOff>600075</xdr:colOff>
      <xdr:row>79</xdr:row>
      <xdr:rowOff>128270</xdr:rowOff>
    </xdr:to>
    <xdr:sp macro="" textlink="">
      <xdr:nvSpPr>
        <xdr:cNvPr id="379" name="円/楕円 378"/>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80" name="テキスト ボックス 379"/>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81" name="円/楕円 380"/>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82" name="テキスト ボックス 381"/>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26670</xdr:rowOff>
    </xdr:from>
    <xdr:to>
      <xdr:col>3</xdr:col>
      <xdr:colOff>193675</xdr:colOff>
      <xdr:row>79</xdr:row>
      <xdr:rowOff>128270</xdr:rowOff>
    </xdr:to>
    <xdr:sp macro="" textlink="">
      <xdr:nvSpPr>
        <xdr:cNvPr id="383" name="円/楕円 382"/>
        <xdr:cNvSpPr/>
      </xdr:nvSpPr>
      <xdr:spPr>
        <a:xfrm>
          <a:off x="2159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84" name="テキスト ボックス 383"/>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85" name="円/楕円 384"/>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386" name="テキスト ボックス 385"/>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扶助費、補助費等が類似団体平均を上回っているのに対し、人件費と物件費が類似団体平均を大きく下回っているため、公債費以外全体の比率も低く抑えられている。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85852</xdr:rowOff>
    </xdr:to>
    <xdr:cxnSp macro="">
      <xdr:nvCxnSpPr>
        <xdr:cNvPr id="417" name="直線コネクタ 416"/>
        <xdr:cNvCxnSpPr/>
      </xdr:nvCxnSpPr>
      <xdr:spPr>
        <a:xfrm flipV="1">
          <a:off x="15671800" y="13111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76</xdr:row>
      <xdr:rowOff>85852</xdr:rowOff>
    </xdr:to>
    <xdr:cxnSp macro="">
      <xdr:nvCxnSpPr>
        <xdr:cNvPr id="420" name="直線コネクタ 419"/>
        <xdr:cNvCxnSpPr/>
      </xdr:nvCxnSpPr>
      <xdr:spPr>
        <a:xfrm>
          <a:off x="14782800" y="12988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129286</xdr:rowOff>
    </xdr:to>
    <xdr:cxnSp macro="">
      <xdr:nvCxnSpPr>
        <xdr:cNvPr id="423" name="直線コネクタ 422"/>
        <xdr:cNvCxnSpPr/>
      </xdr:nvCxnSpPr>
      <xdr:spPr>
        <a:xfrm>
          <a:off x="13893800" y="12956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168148</xdr:rowOff>
    </xdr:from>
    <xdr:to>
      <xdr:col>20</xdr:col>
      <xdr:colOff>158750</xdr:colOff>
      <xdr:row>75</xdr:row>
      <xdr:rowOff>97282</xdr:rowOff>
    </xdr:to>
    <xdr:cxnSp macro="">
      <xdr:nvCxnSpPr>
        <xdr:cNvPr id="426" name="直線コネクタ 425"/>
        <xdr:cNvCxnSpPr/>
      </xdr:nvCxnSpPr>
      <xdr:spPr>
        <a:xfrm>
          <a:off x="13004800" y="128554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6" name="円/楕円 43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37"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38" name="円/楕円 437"/>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39" name="テキスト ボックス 438"/>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40" name="円/楕円 439"/>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41" name="テキスト ボックス 440"/>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42" name="円/楕円 441"/>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43" name="テキスト ボックス 442"/>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117348</xdr:rowOff>
    </xdr:from>
    <xdr:to>
      <xdr:col>19</xdr:col>
      <xdr:colOff>6350</xdr:colOff>
      <xdr:row>75</xdr:row>
      <xdr:rowOff>47498</xdr:rowOff>
    </xdr:to>
    <xdr:sp macro="" textlink="">
      <xdr:nvSpPr>
        <xdr:cNvPr id="444" name="円/楕円 443"/>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57675</xdr:rowOff>
    </xdr:from>
    <xdr:ext cx="762000" cy="259045"/>
    <xdr:sp macro="" textlink="">
      <xdr:nvSpPr>
        <xdr:cNvPr id="445" name="テキスト ボックス 444"/>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青森県おいらせ町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126336</xdr:rowOff>
    </xdr:from>
    <xdr:to>
      <xdr:col>4</xdr:col>
      <xdr:colOff>1117600</xdr:colOff>
      <xdr:row>18</xdr:row>
      <xdr:rowOff>137537</xdr:rowOff>
    </xdr:to>
    <xdr:cxnSp macro="">
      <xdr:nvCxnSpPr>
        <xdr:cNvPr id="52" name="直線コネクタ 51"/>
        <xdr:cNvCxnSpPr/>
      </xdr:nvCxnSpPr>
      <xdr:spPr bwMode="auto">
        <a:xfrm flipV="1">
          <a:off x="5003800" y="3260061"/>
          <a:ext cx="6477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118041</xdr:rowOff>
    </xdr:from>
    <xdr:to>
      <xdr:col>4</xdr:col>
      <xdr:colOff>469900</xdr:colOff>
      <xdr:row>18</xdr:row>
      <xdr:rowOff>137537</xdr:rowOff>
    </xdr:to>
    <xdr:cxnSp macro="">
      <xdr:nvCxnSpPr>
        <xdr:cNvPr id="55" name="直線コネクタ 54"/>
        <xdr:cNvCxnSpPr/>
      </xdr:nvCxnSpPr>
      <xdr:spPr bwMode="auto">
        <a:xfrm>
          <a:off x="4305300" y="3251766"/>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113763</xdr:rowOff>
    </xdr:from>
    <xdr:to>
      <xdr:col>3</xdr:col>
      <xdr:colOff>904875</xdr:colOff>
      <xdr:row>18</xdr:row>
      <xdr:rowOff>118041</xdr:rowOff>
    </xdr:to>
    <xdr:cxnSp macro="">
      <xdr:nvCxnSpPr>
        <xdr:cNvPr id="58" name="直線コネクタ 57"/>
        <xdr:cNvCxnSpPr/>
      </xdr:nvCxnSpPr>
      <xdr:spPr bwMode="auto">
        <a:xfrm>
          <a:off x="3606800" y="3247488"/>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113763</xdr:rowOff>
    </xdr:from>
    <xdr:to>
      <xdr:col>3</xdr:col>
      <xdr:colOff>206375</xdr:colOff>
      <xdr:row>18</xdr:row>
      <xdr:rowOff>120479</xdr:rowOff>
    </xdr:to>
    <xdr:cxnSp macro="">
      <xdr:nvCxnSpPr>
        <xdr:cNvPr id="61" name="直線コネクタ 60"/>
        <xdr:cNvCxnSpPr/>
      </xdr:nvCxnSpPr>
      <xdr:spPr bwMode="auto">
        <a:xfrm flipV="1">
          <a:off x="2908300" y="3247488"/>
          <a:ext cx="698500" cy="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75536</xdr:rowOff>
    </xdr:from>
    <xdr:to>
      <xdr:col>5</xdr:col>
      <xdr:colOff>34925</xdr:colOff>
      <xdr:row>19</xdr:row>
      <xdr:rowOff>5686</xdr:rowOff>
    </xdr:to>
    <xdr:sp macro="" textlink="">
      <xdr:nvSpPr>
        <xdr:cNvPr id="71" name="円/楕円 70"/>
        <xdr:cNvSpPr/>
      </xdr:nvSpPr>
      <xdr:spPr bwMode="auto">
        <a:xfrm>
          <a:off x="5600700" y="320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47613</xdr:rowOff>
    </xdr:from>
    <xdr:ext cx="762000" cy="259045"/>
    <xdr:sp macro="" textlink="">
      <xdr:nvSpPr>
        <xdr:cNvPr id="72" name="人口1人当たり決算額の推移該当値テキスト130"/>
        <xdr:cNvSpPr txBox="1"/>
      </xdr:nvSpPr>
      <xdr:spPr>
        <a:xfrm>
          <a:off x="5740400" y="31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86737</xdr:rowOff>
    </xdr:from>
    <xdr:to>
      <xdr:col>4</xdr:col>
      <xdr:colOff>520700</xdr:colOff>
      <xdr:row>19</xdr:row>
      <xdr:rowOff>16887</xdr:rowOff>
    </xdr:to>
    <xdr:sp macro="" textlink="">
      <xdr:nvSpPr>
        <xdr:cNvPr id="73" name="円/楕円 72"/>
        <xdr:cNvSpPr/>
      </xdr:nvSpPr>
      <xdr:spPr bwMode="auto">
        <a:xfrm>
          <a:off x="4953000" y="322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1664</xdr:rowOff>
    </xdr:from>
    <xdr:ext cx="736600" cy="259045"/>
    <xdr:sp macro="" textlink="">
      <xdr:nvSpPr>
        <xdr:cNvPr id="74" name="テキスト ボックス 73"/>
        <xdr:cNvSpPr txBox="1"/>
      </xdr:nvSpPr>
      <xdr:spPr>
        <a:xfrm>
          <a:off x="4622800" y="330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67241</xdr:rowOff>
    </xdr:from>
    <xdr:to>
      <xdr:col>3</xdr:col>
      <xdr:colOff>955675</xdr:colOff>
      <xdr:row>18</xdr:row>
      <xdr:rowOff>168841</xdr:rowOff>
    </xdr:to>
    <xdr:sp macro="" textlink="">
      <xdr:nvSpPr>
        <xdr:cNvPr id="75" name="円/楕円 74"/>
        <xdr:cNvSpPr/>
      </xdr:nvSpPr>
      <xdr:spPr bwMode="auto">
        <a:xfrm>
          <a:off x="4254500" y="32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153618</xdr:rowOff>
    </xdr:from>
    <xdr:ext cx="762000" cy="259045"/>
    <xdr:sp macro="" textlink="">
      <xdr:nvSpPr>
        <xdr:cNvPr id="76" name="テキスト ボックス 75"/>
        <xdr:cNvSpPr txBox="1"/>
      </xdr:nvSpPr>
      <xdr:spPr>
        <a:xfrm>
          <a:off x="3924300" y="32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62963</xdr:rowOff>
    </xdr:from>
    <xdr:to>
      <xdr:col>3</xdr:col>
      <xdr:colOff>257175</xdr:colOff>
      <xdr:row>18</xdr:row>
      <xdr:rowOff>164563</xdr:rowOff>
    </xdr:to>
    <xdr:sp macro="" textlink="">
      <xdr:nvSpPr>
        <xdr:cNvPr id="77" name="円/楕円 76"/>
        <xdr:cNvSpPr/>
      </xdr:nvSpPr>
      <xdr:spPr bwMode="auto">
        <a:xfrm>
          <a:off x="3556000" y="319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149340</xdr:rowOff>
    </xdr:from>
    <xdr:ext cx="762000" cy="259045"/>
    <xdr:sp macro="" textlink="">
      <xdr:nvSpPr>
        <xdr:cNvPr id="78" name="テキスト ボックス 77"/>
        <xdr:cNvSpPr txBox="1"/>
      </xdr:nvSpPr>
      <xdr:spPr>
        <a:xfrm>
          <a:off x="3225800" y="32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69679</xdr:rowOff>
    </xdr:from>
    <xdr:to>
      <xdr:col>2</xdr:col>
      <xdr:colOff>692150</xdr:colOff>
      <xdr:row>18</xdr:row>
      <xdr:rowOff>171279</xdr:rowOff>
    </xdr:to>
    <xdr:sp macro="" textlink="">
      <xdr:nvSpPr>
        <xdr:cNvPr id="79" name="円/楕円 78"/>
        <xdr:cNvSpPr/>
      </xdr:nvSpPr>
      <xdr:spPr bwMode="auto">
        <a:xfrm>
          <a:off x="2857500" y="320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156056</xdr:rowOff>
    </xdr:from>
    <xdr:ext cx="762000" cy="259045"/>
    <xdr:sp macro="" textlink="">
      <xdr:nvSpPr>
        <xdr:cNvPr id="80" name="テキスト ボックス 79"/>
        <xdr:cNvSpPr txBox="1"/>
      </xdr:nvSpPr>
      <xdr:spPr>
        <a:xfrm>
          <a:off x="2527300" y="3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342864</xdr:rowOff>
    </xdr:from>
    <xdr:to>
      <xdr:col>4</xdr:col>
      <xdr:colOff>1117600</xdr:colOff>
      <xdr:row>34</xdr:row>
      <xdr:rowOff>41242</xdr:rowOff>
    </xdr:to>
    <xdr:cxnSp macro="">
      <xdr:nvCxnSpPr>
        <xdr:cNvPr id="115" name="直線コネクタ 114"/>
        <xdr:cNvCxnSpPr/>
      </xdr:nvCxnSpPr>
      <xdr:spPr bwMode="auto">
        <a:xfrm>
          <a:off x="5003800" y="6267414"/>
          <a:ext cx="6477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342864</xdr:rowOff>
    </xdr:from>
    <xdr:to>
      <xdr:col>4</xdr:col>
      <xdr:colOff>469900</xdr:colOff>
      <xdr:row>34</xdr:row>
      <xdr:rowOff>33927</xdr:rowOff>
    </xdr:to>
    <xdr:cxnSp macro="">
      <xdr:nvCxnSpPr>
        <xdr:cNvPr id="118" name="直線コネクタ 117"/>
        <xdr:cNvCxnSpPr/>
      </xdr:nvCxnSpPr>
      <xdr:spPr bwMode="auto">
        <a:xfrm flipV="1">
          <a:off x="4305300" y="6267414"/>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21517</xdr:rowOff>
    </xdr:from>
    <xdr:to>
      <xdr:col>3</xdr:col>
      <xdr:colOff>904875</xdr:colOff>
      <xdr:row>34</xdr:row>
      <xdr:rowOff>33927</xdr:rowOff>
    </xdr:to>
    <xdr:cxnSp macro="">
      <xdr:nvCxnSpPr>
        <xdr:cNvPr id="121" name="直線コネクタ 120"/>
        <xdr:cNvCxnSpPr/>
      </xdr:nvCxnSpPr>
      <xdr:spPr bwMode="auto">
        <a:xfrm>
          <a:off x="3606800" y="6288967"/>
          <a:ext cx="698500" cy="1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236336</xdr:rowOff>
    </xdr:from>
    <xdr:to>
      <xdr:col>3</xdr:col>
      <xdr:colOff>206375</xdr:colOff>
      <xdr:row>34</xdr:row>
      <xdr:rowOff>21517</xdr:rowOff>
    </xdr:to>
    <xdr:cxnSp macro="">
      <xdr:nvCxnSpPr>
        <xdr:cNvPr id="124" name="直線コネクタ 123"/>
        <xdr:cNvCxnSpPr/>
      </xdr:nvCxnSpPr>
      <xdr:spPr bwMode="auto">
        <a:xfrm>
          <a:off x="2908300" y="6160886"/>
          <a:ext cx="698500" cy="12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333342</xdr:rowOff>
    </xdr:from>
    <xdr:to>
      <xdr:col>5</xdr:col>
      <xdr:colOff>34925</xdr:colOff>
      <xdr:row>34</xdr:row>
      <xdr:rowOff>92042</xdr:rowOff>
    </xdr:to>
    <xdr:sp macro="" textlink="">
      <xdr:nvSpPr>
        <xdr:cNvPr id="134" name="円/楕円 133"/>
        <xdr:cNvSpPr/>
      </xdr:nvSpPr>
      <xdr:spPr bwMode="auto">
        <a:xfrm>
          <a:off x="5600700" y="625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178419</xdr:rowOff>
    </xdr:from>
    <xdr:ext cx="762000" cy="259045"/>
    <xdr:sp macro="" textlink="">
      <xdr:nvSpPr>
        <xdr:cNvPr id="135" name="人口1人当たり決算額の推移該当値テキスト445"/>
        <xdr:cNvSpPr txBox="1"/>
      </xdr:nvSpPr>
      <xdr:spPr>
        <a:xfrm>
          <a:off x="5740400" y="610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29,876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292064</xdr:rowOff>
    </xdr:from>
    <xdr:to>
      <xdr:col>4</xdr:col>
      <xdr:colOff>520700</xdr:colOff>
      <xdr:row>34</xdr:row>
      <xdr:rowOff>50764</xdr:rowOff>
    </xdr:to>
    <xdr:sp macro="" textlink="">
      <xdr:nvSpPr>
        <xdr:cNvPr id="136" name="円/楕円 135"/>
        <xdr:cNvSpPr/>
      </xdr:nvSpPr>
      <xdr:spPr bwMode="auto">
        <a:xfrm>
          <a:off x="4953000" y="621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60941</xdr:rowOff>
    </xdr:from>
    <xdr:ext cx="736600" cy="259045"/>
    <xdr:sp macro="" textlink="">
      <xdr:nvSpPr>
        <xdr:cNvPr id="137" name="テキスト ボックス 136"/>
        <xdr:cNvSpPr txBox="1"/>
      </xdr:nvSpPr>
      <xdr:spPr>
        <a:xfrm>
          <a:off x="4622800" y="598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326027</xdr:rowOff>
    </xdr:from>
    <xdr:to>
      <xdr:col>3</xdr:col>
      <xdr:colOff>955675</xdr:colOff>
      <xdr:row>34</xdr:row>
      <xdr:rowOff>84727</xdr:rowOff>
    </xdr:to>
    <xdr:sp macro="" textlink="">
      <xdr:nvSpPr>
        <xdr:cNvPr id="138" name="円/楕円 137"/>
        <xdr:cNvSpPr/>
      </xdr:nvSpPr>
      <xdr:spPr bwMode="auto">
        <a:xfrm>
          <a:off x="4254500" y="625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94904</xdr:rowOff>
    </xdr:from>
    <xdr:ext cx="762000" cy="259045"/>
    <xdr:sp macro="" textlink="">
      <xdr:nvSpPr>
        <xdr:cNvPr id="139" name="テキスト ボックス 138"/>
        <xdr:cNvSpPr txBox="1"/>
      </xdr:nvSpPr>
      <xdr:spPr>
        <a:xfrm>
          <a:off x="3924300" y="601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313617</xdr:rowOff>
    </xdr:from>
    <xdr:to>
      <xdr:col>3</xdr:col>
      <xdr:colOff>257175</xdr:colOff>
      <xdr:row>34</xdr:row>
      <xdr:rowOff>72317</xdr:rowOff>
    </xdr:to>
    <xdr:sp macro="" textlink="">
      <xdr:nvSpPr>
        <xdr:cNvPr id="140" name="円/楕円 139"/>
        <xdr:cNvSpPr/>
      </xdr:nvSpPr>
      <xdr:spPr bwMode="auto">
        <a:xfrm>
          <a:off x="3556000" y="623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82494</xdr:rowOff>
    </xdr:from>
    <xdr:ext cx="762000" cy="259045"/>
    <xdr:sp macro="" textlink="">
      <xdr:nvSpPr>
        <xdr:cNvPr id="141" name="テキスト ボックス 140"/>
        <xdr:cNvSpPr txBox="1"/>
      </xdr:nvSpPr>
      <xdr:spPr>
        <a:xfrm>
          <a:off x="3225800" y="600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185536</xdr:rowOff>
    </xdr:from>
    <xdr:to>
      <xdr:col>2</xdr:col>
      <xdr:colOff>692150</xdr:colOff>
      <xdr:row>33</xdr:row>
      <xdr:rowOff>287136</xdr:rowOff>
    </xdr:to>
    <xdr:sp macro="" textlink="">
      <xdr:nvSpPr>
        <xdr:cNvPr id="142" name="円/楕円 141"/>
        <xdr:cNvSpPr/>
      </xdr:nvSpPr>
      <xdr:spPr bwMode="auto">
        <a:xfrm>
          <a:off x="2857500" y="611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125863</xdr:rowOff>
    </xdr:from>
    <xdr:ext cx="762000" cy="259045"/>
    <xdr:sp macro="" textlink="">
      <xdr:nvSpPr>
        <xdr:cNvPr id="143" name="テキスト ボックス 142"/>
        <xdr:cNvSpPr txBox="1"/>
      </xdr:nvSpPr>
      <xdr:spPr>
        <a:xfrm>
          <a:off x="2527300" y="58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財政調整基金残高の比率については、</a:t>
          </a:r>
          <a:r>
            <a:rPr lang="ja-JP" altLang="en-US"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0.98</a:t>
          </a:r>
          <a:r>
            <a:rPr lang="ja-JP" altLang="en-US" sz="1100" b="0" i="0" baseline="0">
              <a:solidFill>
                <a:schemeClr val="dk1"/>
              </a:solidFill>
              <a:effectLst/>
              <a:latin typeface="+mn-lt"/>
              <a:ea typeface="+mn-ea"/>
              <a:cs typeface="+mn-cs"/>
            </a:rPr>
            <a:t>ポイント下回ったものの、</a:t>
          </a:r>
          <a:r>
            <a:rPr lang="en-US" altLang="ja-JP" sz="1100" b="0" i="0" baseline="0">
              <a:solidFill>
                <a:schemeClr val="dk1"/>
              </a:solidFill>
              <a:effectLst/>
              <a:latin typeface="+mn-lt"/>
              <a:ea typeface="+mn-ea"/>
              <a:cs typeface="+mn-cs"/>
            </a:rPr>
            <a:t>H22</a:t>
          </a:r>
          <a:r>
            <a:rPr lang="ja-JP" altLang="en-US" sz="1100" b="0" i="0" baseline="0">
              <a:solidFill>
                <a:schemeClr val="dk1"/>
              </a:solidFill>
              <a:effectLst/>
              <a:latin typeface="+mn-lt"/>
              <a:ea typeface="+mn-ea"/>
              <a:cs typeface="+mn-cs"/>
            </a:rPr>
            <a:t>年度以降増加傾向にあり、</a:t>
          </a:r>
          <a:r>
            <a:rPr lang="ja-JP" altLang="ja-JP" sz="1100" b="0" i="0" baseline="0">
              <a:solidFill>
                <a:schemeClr val="dk1"/>
              </a:solidFill>
              <a:effectLst/>
              <a:latin typeface="+mn-lt"/>
              <a:ea typeface="+mn-ea"/>
              <a:cs typeface="+mn-cs"/>
            </a:rPr>
            <a:t>その要因としては、国の地方財政政策による普通交付税額の増額により、財政調整基金の取崩しを最小限に抑えることができたことが挙げられる。</a:t>
          </a:r>
          <a:endParaRPr lang="ja-JP" altLang="ja-JP" sz="1400">
            <a:effectLst/>
          </a:endParaRPr>
        </a:p>
        <a:p>
          <a:pPr rtl="0"/>
          <a:r>
            <a:rPr lang="ja-JP" altLang="ja-JP" sz="1100" b="0" i="0" baseline="0">
              <a:solidFill>
                <a:schemeClr val="dk1"/>
              </a:solidFill>
              <a:effectLst/>
              <a:latin typeface="+mn-lt"/>
              <a:ea typeface="+mn-ea"/>
              <a:cs typeface="+mn-cs"/>
            </a:rPr>
            <a:t>　また、実質収支額で赤字は無いものの、単年度実質収支では、昨年同様にマイナスとなった。今後は交付税含め一般財源の確保がさらに厳しくなることが予想されることから、基金運用による財政運営を行う際には、実質収支額及び実質単年度収支が赤字にならないよう注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連結実質赤字（黒字）比率については、すべての会計において、赤字は無く、黒字決算となった。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しかしながら、各公営企業会計に対する一般会計からの繰出金は増加傾向にあるため、各対象会計の増収対策を図るなど、繰出額を抑える必要がある。</a:t>
          </a:r>
          <a:endParaRPr lang="ja-JP" altLang="ja-JP" sz="1400">
            <a:effectLst/>
          </a:endParaRPr>
        </a:p>
        <a:p>
          <a:pPr rtl="0"/>
          <a:r>
            <a:rPr lang="ja-JP" altLang="ja-JP" sz="1100" b="0" i="0" baseline="0">
              <a:solidFill>
                <a:schemeClr val="dk1"/>
              </a:solidFill>
              <a:effectLst/>
              <a:latin typeface="+mn-lt"/>
              <a:ea typeface="+mn-ea"/>
              <a:cs typeface="+mn-cs"/>
            </a:rPr>
            <a:t>　また、今後は普通交付税含め一般財源の確保がさらに厳しくなることが予想されることから、基金運用による財政運営を行う際には、実質収支比率と同様に、注視していく。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当町の実質公債費比率は、</a:t>
          </a:r>
          <a:r>
            <a:rPr lang="ja-JP" altLang="en-US" sz="1100" b="0" i="0" baseline="0">
              <a:solidFill>
                <a:schemeClr val="dk1"/>
              </a:solidFill>
              <a:effectLst/>
              <a:latin typeface="+mn-lt"/>
              <a:ea typeface="+mn-ea"/>
              <a:cs typeface="+mn-cs"/>
            </a:rPr>
            <a:t>前年比率より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ポイント増加したものの、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年度をピークに減少傾向</a:t>
          </a:r>
          <a:r>
            <a:rPr lang="ja-JP" altLang="en-US" sz="1100" b="0" i="0" baseline="0">
              <a:solidFill>
                <a:schemeClr val="dk1"/>
              </a:solidFill>
              <a:effectLst/>
              <a:latin typeface="+mn-lt"/>
              <a:ea typeface="+mn-ea"/>
              <a:cs typeface="+mn-cs"/>
            </a:rPr>
            <a:t>を維持してきた。</a:t>
          </a:r>
          <a:r>
            <a:rPr lang="ja-JP" altLang="ja-JP" sz="1100" b="0" i="0" baseline="0">
              <a:solidFill>
                <a:schemeClr val="dk1"/>
              </a:solidFill>
              <a:effectLst/>
              <a:latin typeface="+mn-lt"/>
              <a:ea typeface="+mn-ea"/>
              <a:cs typeface="+mn-cs"/>
            </a:rPr>
            <a:t>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年度から実施している地方債の繰上償還と新規発行抑制により、分子構造上の元利償還金等の増加抑制が図られたこと。</a:t>
          </a:r>
          <a:endParaRPr lang="ja-JP" altLang="ja-JP" sz="1400">
            <a:effectLst/>
          </a:endParaRPr>
        </a:p>
        <a:p>
          <a:pPr rtl="0"/>
          <a:r>
            <a:rPr lang="ja-JP" altLang="ja-JP" sz="1100" b="0" i="0" baseline="0">
              <a:solidFill>
                <a:schemeClr val="dk1"/>
              </a:solidFill>
              <a:effectLst/>
              <a:latin typeface="+mn-lt"/>
              <a:ea typeface="+mn-ea"/>
              <a:cs typeface="+mn-cs"/>
            </a:rPr>
            <a:t>◆合併特例債や臨時財政対策債等、財政運営に有利な地方債の発行により算入公債費等が年々増加していること。</a:t>
          </a:r>
          <a:endParaRPr lang="ja-JP" altLang="ja-JP" sz="1400">
            <a:effectLst/>
          </a:endParaRPr>
        </a:p>
        <a:p>
          <a:pPr rtl="0"/>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つが挙げられる。</a:t>
          </a:r>
          <a:endParaRPr lang="ja-JP" altLang="ja-JP" sz="1400">
            <a:effectLst/>
          </a:endParaRPr>
        </a:p>
        <a:p>
          <a:pPr rtl="0"/>
          <a:r>
            <a:rPr lang="ja-JP" altLang="ja-JP" sz="1100" b="0" i="0" baseline="0">
              <a:solidFill>
                <a:schemeClr val="dk1"/>
              </a:solidFill>
              <a:effectLst/>
              <a:latin typeface="+mn-lt"/>
              <a:ea typeface="+mn-ea"/>
              <a:cs typeface="+mn-cs"/>
            </a:rPr>
            <a:t>　今後とも町実施計画の策定にあたっては、公債費負担が財政を逼迫させることのないよう注視する</a:t>
          </a:r>
          <a:r>
            <a:rPr lang="ja-JP" altLang="en-US" sz="1100" b="0" i="0" baseline="0">
              <a:solidFill>
                <a:schemeClr val="dk1"/>
              </a:solidFill>
              <a:effectLst/>
              <a:latin typeface="+mn-lt"/>
              <a:ea typeface="+mn-ea"/>
              <a:cs typeface="+mn-cs"/>
            </a:rPr>
            <a:t>とともに、合併特例債の起債可能期限や借入可能額（残額）についても注意を払い、持続可能な財政運営を図る。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当町の将来負担比率は、年々減少を続け、平成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40.9</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18.3</a:t>
          </a:r>
          <a:r>
            <a:rPr lang="ja-JP" altLang="en-US" sz="1100" b="0" i="0" baseline="0">
              <a:solidFill>
                <a:schemeClr val="dk1"/>
              </a:solidFill>
              <a:effectLst/>
              <a:latin typeface="+mn-lt"/>
              <a:ea typeface="+mn-ea"/>
              <a:cs typeface="+mn-cs"/>
            </a:rPr>
            <a:t>ポイント減となった。</a:t>
          </a:r>
          <a:r>
            <a:rPr lang="ja-JP" altLang="ja-JP" sz="1100" b="0" i="0" baseline="0">
              <a:solidFill>
                <a:schemeClr val="dk1"/>
              </a:solidFill>
              <a:effectLst/>
              <a:latin typeface="+mn-lt"/>
              <a:ea typeface="+mn-ea"/>
              <a:cs typeface="+mn-cs"/>
            </a:rPr>
            <a:t>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年度から実施している地方債の繰上償還と新規発行抑制により、分子構造上の将来負担額となる地方債現在高の削減が図られたこと。</a:t>
          </a:r>
          <a:endParaRPr lang="ja-JP" altLang="ja-JP" sz="1400">
            <a:effectLst/>
          </a:endParaRPr>
        </a:p>
        <a:p>
          <a:pPr rtl="0"/>
          <a:r>
            <a:rPr lang="ja-JP" altLang="ja-JP" sz="1100" b="0" i="0" baseline="0">
              <a:solidFill>
                <a:schemeClr val="dk1"/>
              </a:solidFill>
              <a:effectLst/>
              <a:latin typeface="+mn-lt"/>
              <a:ea typeface="+mn-ea"/>
              <a:cs typeface="+mn-cs"/>
            </a:rPr>
            <a:t>◆定員適正化計画に基づき職員の新規採用を抑制してきたことにより、分子構造上の将来負担額となる退職手当負担見込額の削減が図られたこと。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◆関係する青森県新産業都市建設事業団への計画的支出により、分子構造上の将来負担額となる組合等連結実質赤字額負担見込額の削減が図られたこと</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が挙げられる。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今後もこの比率以下の水準を維持するため、地方債依存からの脱却を図るとともに、公営企業の公債費が課題とならないよう注視していく。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10604998</v>
      </c>
      <c r="BO4" s="349"/>
      <c r="BP4" s="349"/>
      <c r="BQ4" s="349"/>
      <c r="BR4" s="349"/>
      <c r="BS4" s="349"/>
      <c r="BT4" s="349"/>
      <c r="BU4" s="350"/>
      <c r="BV4" s="348">
        <v>10198652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10245640</v>
      </c>
      <c r="BO5" s="386"/>
      <c r="BP5" s="386"/>
      <c r="BQ5" s="386"/>
      <c r="BR5" s="386"/>
      <c r="BS5" s="386"/>
      <c r="BT5" s="386"/>
      <c r="BU5" s="387"/>
      <c r="BV5" s="385">
        <v>9987764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359358</v>
      </c>
      <c r="BO6" s="386"/>
      <c r="BP6" s="386"/>
      <c r="BQ6" s="386"/>
      <c r="BR6" s="386"/>
      <c r="BS6" s="386"/>
      <c r="BT6" s="386"/>
      <c r="BU6" s="387"/>
      <c r="BV6" s="385">
        <v>210888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96.2</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187006</v>
      </c>
      <c r="BO7" s="386"/>
      <c r="BP7" s="386"/>
      <c r="BQ7" s="386"/>
      <c r="BR7" s="386"/>
      <c r="BS7" s="386"/>
      <c r="BT7" s="386"/>
      <c r="BU7" s="387"/>
      <c r="BV7" s="385">
        <v>100418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6562083</v>
      </c>
      <c r="CU7" s="386"/>
      <c r="CV7" s="386"/>
      <c r="CW7" s="386"/>
      <c r="CX7" s="386"/>
      <c r="CY7" s="386"/>
      <c r="CZ7" s="386"/>
      <c r="DA7" s="387"/>
      <c r="DB7" s="385">
        <v>6586715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172352</v>
      </c>
      <c r="BO8" s="386"/>
      <c r="BP8" s="386"/>
      <c r="BQ8" s="386"/>
      <c r="BR8" s="386"/>
      <c r="BS8" s="386"/>
      <c r="BT8" s="386"/>
      <c r="BU8" s="387"/>
      <c r="BV8" s="385">
        <v>110470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24211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61882</v>
      </c>
      <c r="BO9" s="386"/>
      <c r="BP9" s="386"/>
      <c r="BQ9" s="386"/>
      <c r="BR9" s="386"/>
      <c r="BS9" s="386"/>
      <c r="BT9" s="386"/>
      <c r="BU9" s="387"/>
      <c r="BV9" s="385">
        <v>-111279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24172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4959</v>
      </c>
      <c r="BO10" s="386"/>
      <c r="BP10" s="386"/>
      <c r="BQ10" s="386"/>
      <c r="BR10" s="386"/>
      <c r="BS10" s="386"/>
      <c r="BT10" s="386"/>
      <c r="BU10" s="387"/>
      <c r="BV10" s="385">
        <v>4893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20066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25234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164761</v>
      </c>
      <c r="BO12" s="386"/>
      <c r="BP12" s="386"/>
      <c r="BQ12" s="386"/>
      <c r="BR12" s="386"/>
      <c r="BS12" s="386"/>
      <c r="BT12" s="386"/>
      <c r="BU12" s="387"/>
      <c r="BV12" s="385">
        <v>1486</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25117</v>
      </c>
      <c r="S13" s="467"/>
      <c r="T13" s="467"/>
      <c r="U13" s="467"/>
      <c r="V13" s="468"/>
      <c r="W13" s="401" t="s">
        <v>123</v>
      </c>
      <c r="X13" s="402"/>
      <c r="Y13" s="402"/>
      <c r="Z13" s="402"/>
      <c r="AA13" s="402"/>
      <c r="AB13" s="392"/>
      <c r="AC13" s="436">
        <v>1208</v>
      </c>
      <c r="AD13" s="437"/>
      <c r="AE13" s="437"/>
      <c r="AF13" s="437"/>
      <c r="AG13" s="476"/>
      <c r="AH13" s="436">
        <v>1401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-97920</v>
      </c>
      <c r="BO13" s="386"/>
      <c r="BP13" s="386"/>
      <c r="BQ13" s="386"/>
      <c r="BR13" s="386"/>
      <c r="BS13" s="386"/>
      <c r="BT13" s="386"/>
      <c r="BU13" s="387"/>
      <c r="BV13" s="385">
        <v>-87806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25207</v>
      </c>
      <c r="S14" s="467"/>
      <c r="T14" s="467"/>
      <c r="U14" s="467"/>
      <c r="V14" s="468"/>
      <c r="W14" s="375"/>
      <c r="X14" s="376"/>
      <c r="Y14" s="376"/>
      <c r="Z14" s="376"/>
      <c r="AA14" s="376"/>
      <c r="AB14" s="365"/>
      <c r="AC14" s="469">
        <v>10.4</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40.9</v>
      </c>
      <c r="CU14" s="481"/>
      <c r="CV14" s="481"/>
      <c r="CW14" s="481"/>
      <c r="CX14" s="481"/>
      <c r="CY14" s="481"/>
      <c r="CZ14" s="481"/>
      <c r="DA14" s="482"/>
      <c r="DB14" s="480">
        <v>59.2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25101</v>
      </c>
      <c r="S15" s="467"/>
      <c r="T15" s="467"/>
      <c r="U15" s="467"/>
      <c r="V15" s="468"/>
      <c r="W15" s="401" t="s">
        <v>130</v>
      </c>
      <c r="X15" s="402"/>
      <c r="Y15" s="402"/>
      <c r="Z15" s="402"/>
      <c r="AA15" s="402"/>
      <c r="AB15" s="392"/>
      <c r="AC15" s="436">
        <v>3435</v>
      </c>
      <c r="AD15" s="437"/>
      <c r="AE15" s="437"/>
      <c r="AF15" s="437"/>
      <c r="AG15" s="476"/>
      <c r="AH15" s="436">
        <v>3666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2292352</v>
      </c>
      <c r="BO15" s="349"/>
      <c r="BP15" s="349"/>
      <c r="BQ15" s="349"/>
      <c r="BR15" s="349"/>
      <c r="BS15" s="349"/>
      <c r="BT15" s="349"/>
      <c r="BU15" s="350"/>
      <c r="BV15" s="348">
        <v>2230727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29.5</v>
      </c>
      <c r="AD16" s="470"/>
      <c r="AE16" s="470"/>
      <c r="AF16" s="470"/>
      <c r="AG16" s="471"/>
      <c r="AH16" s="469">
        <v>30.3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5005528</v>
      </c>
      <c r="BO16" s="386"/>
      <c r="BP16" s="386"/>
      <c r="BQ16" s="386"/>
      <c r="BR16" s="386"/>
      <c r="BS16" s="386"/>
      <c r="BT16" s="386"/>
      <c r="BU16" s="387"/>
      <c r="BV16" s="385">
        <v>4954973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7008</v>
      </c>
      <c r="AD17" s="437"/>
      <c r="AE17" s="437"/>
      <c r="AF17" s="437"/>
      <c r="AG17" s="476"/>
      <c r="AH17" s="436">
        <v>6984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2923910</v>
      </c>
      <c r="BO17" s="386"/>
      <c r="BP17" s="386"/>
      <c r="BQ17" s="386"/>
      <c r="BR17" s="386"/>
      <c r="BS17" s="386"/>
      <c r="BT17" s="386"/>
      <c r="BU17" s="387"/>
      <c r="BV17" s="385">
        <v>2857876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71.959999999999994</v>
      </c>
      <c r="M18" s="498"/>
      <c r="N18" s="498"/>
      <c r="O18" s="498"/>
      <c r="P18" s="498"/>
      <c r="Q18" s="498"/>
      <c r="R18" s="499"/>
      <c r="S18" s="499"/>
      <c r="T18" s="499"/>
      <c r="U18" s="499"/>
      <c r="V18" s="500"/>
      <c r="W18" s="403"/>
      <c r="X18" s="404"/>
      <c r="Y18" s="404"/>
      <c r="Z18" s="404"/>
      <c r="AA18" s="404"/>
      <c r="AB18" s="395"/>
      <c r="AC18" s="501">
        <v>60.1</v>
      </c>
      <c r="AD18" s="502"/>
      <c r="AE18" s="502"/>
      <c r="AF18" s="502"/>
      <c r="AG18" s="503"/>
      <c r="AH18" s="501">
        <v>57.8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5886893</v>
      </c>
      <c r="BO18" s="386"/>
      <c r="BP18" s="386"/>
      <c r="BQ18" s="386"/>
      <c r="BR18" s="386"/>
      <c r="BS18" s="386"/>
      <c r="BT18" s="386"/>
      <c r="BU18" s="387"/>
      <c r="BV18" s="385">
        <v>5745537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336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7524515</v>
      </c>
      <c r="BO19" s="386"/>
      <c r="BP19" s="386"/>
      <c r="BQ19" s="386"/>
      <c r="BR19" s="386"/>
      <c r="BS19" s="386"/>
      <c r="BT19" s="386"/>
      <c r="BU19" s="387"/>
      <c r="BV19" s="385">
        <v>7198635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8330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10795525</v>
      </c>
      <c r="BO23" s="386"/>
      <c r="BP23" s="386"/>
      <c r="BQ23" s="386"/>
      <c r="BR23" s="386"/>
      <c r="BS23" s="386"/>
      <c r="BT23" s="386"/>
      <c r="BU23" s="387"/>
      <c r="BV23" s="385">
        <v>11268505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6640</v>
      </c>
      <c r="R24" s="437"/>
      <c r="S24" s="437"/>
      <c r="T24" s="437"/>
      <c r="U24" s="437"/>
      <c r="V24" s="476"/>
      <c r="W24" s="531"/>
      <c r="X24" s="519"/>
      <c r="Y24" s="520"/>
      <c r="Z24" s="435" t="s">
        <v>153</v>
      </c>
      <c r="AA24" s="415"/>
      <c r="AB24" s="415"/>
      <c r="AC24" s="415"/>
      <c r="AD24" s="415"/>
      <c r="AE24" s="415"/>
      <c r="AF24" s="415"/>
      <c r="AG24" s="416"/>
      <c r="AH24" s="436">
        <v>135</v>
      </c>
      <c r="AI24" s="437"/>
      <c r="AJ24" s="437"/>
      <c r="AK24" s="437"/>
      <c r="AL24" s="476"/>
      <c r="AM24" s="436">
        <v>409320</v>
      </c>
      <c r="AN24" s="437"/>
      <c r="AO24" s="437"/>
      <c r="AP24" s="437"/>
      <c r="AQ24" s="437"/>
      <c r="AR24" s="476"/>
      <c r="AS24" s="436">
        <v>3032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7420670</v>
      </c>
      <c r="BO24" s="386"/>
      <c r="BP24" s="386"/>
      <c r="BQ24" s="386"/>
      <c r="BR24" s="386"/>
      <c r="BS24" s="386"/>
      <c r="BT24" s="386"/>
      <c r="BU24" s="387"/>
      <c r="BV24" s="385">
        <v>7806111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5300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47668</v>
      </c>
      <c r="BO25" s="349"/>
      <c r="BP25" s="349"/>
      <c r="BQ25" s="349"/>
      <c r="BR25" s="349"/>
      <c r="BS25" s="349"/>
      <c r="BT25" s="349"/>
      <c r="BU25" s="350"/>
      <c r="BV25" s="348">
        <v>122910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4770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2870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14372</v>
      </c>
      <c r="AN27" s="437"/>
      <c r="AO27" s="437"/>
      <c r="AP27" s="437"/>
      <c r="AQ27" s="437"/>
      <c r="AR27" s="476"/>
      <c r="AS27" s="436">
        <v>3593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2330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1491853</v>
      </c>
      <c r="BO28" s="349"/>
      <c r="BP28" s="349"/>
      <c r="BQ28" s="349"/>
      <c r="BR28" s="349"/>
      <c r="BS28" s="349"/>
      <c r="BT28" s="349"/>
      <c r="BU28" s="350"/>
      <c r="BV28" s="348">
        <v>1561655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2250</v>
      </c>
      <c r="R29" s="437"/>
      <c r="S29" s="437"/>
      <c r="T29" s="437"/>
      <c r="U29" s="437"/>
      <c r="V29" s="476"/>
      <c r="W29" s="532"/>
      <c r="X29" s="533"/>
      <c r="Y29" s="534"/>
      <c r="Z29" s="435" t="s">
        <v>170</v>
      </c>
      <c r="AA29" s="415"/>
      <c r="AB29" s="415"/>
      <c r="AC29" s="415"/>
      <c r="AD29" s="415"/>
      <c r="AE29" s="415"/>
      <c r="AF29" s="415"/>
      <c r="AG29" s="416"/>
      <c r="AH29" s="436">
        <v>139</v>
      </c>
      <c r="AI29" s="437"/>
      <c r="AJ29" s="437"/>
      <c r="AK29" s="437"/>
      <c r="AL29" s="476"/>
      <c r="AM29" s="436">
        <v>423692</v>
      </c>
      <c r="AN29" s="437"/>
      <c r="AO29" s="437"/>
      <c r="AP29" s="437"/>
      <c r="AQ29" s="437"/>
      <c r="AR29" s="476"/>
      <c r="AS29" s="436">
        <v>3048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756246</v>
      </c>
      <c r="BO29" s="386"/>
      <c r="BP29" s="386"/>
      <c r="BQ29" s="386"/>
      <c r="BR29" s="386"/>
      <c r="BS29" s="386"/>
      <c r="BT29" s="386"/>
      <c r="BU29" s="387"/>
      <c r="BV29" s="385">
        <v>755803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2387506</v>
      </c>
      <c r="BO30" s="555"/>
      <c r="BP30" s="555"/>
      <c r="BQ30" s="555"/>
      <c r="BR30" s="555"/>
      <c r="BS30" s="555"/>
      <c r="BT30" s="555"/>
      <c r="BU30" s="556"/>
      <c r="BV30" s="554">
        <v>2314830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青森県市町村総合事務組合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おいらせ町土地開発公社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奨学資金貸付事業特別会計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青森県市町村職員退職手当組合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公共用地取得事業特別会計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上北地方教育・福祉事務組合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十和田地区環境整備事務組合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八戸地域広域市町村圏事務組合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十和田地域広域事務組合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青森県交通災害共済組合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八戸圏域水道企業団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青森県後期高齢者医療広域連合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青森県後期高齢者医療広域連合　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12837</v>
      </c>
      <c r="J41" s="83">
        <v>12113</v>
      </c>
      <c r="K41" s="83">
        <v>11622</v>
      </c>
      <c r="L41" s="83">
        <v>11269</v>
      </c>
      <c r="M41" s="84">
        <v>10796</v>
      </c>
    </row>
    <row r="42" spans="2:13" ht="27.75" customHeight="1" x14ac:dyDescent="0.15">
      <c r="B42" s="1171"/>
      <c r="C42" s="1172"/>
      <c r="D42" s="85"/>
      <c r="E42" s="1177" t="s">
        <v>26</v>
      </c>
      <c r="F42" s="1177"/>
      <c r="G42" s="1177"/>
      <c r="H42" s="1178"/>
      <c r="I42" s="86">
        <v>7</v>
      </c>
      <c r="J42" s="87">
        <v>5</v>
      </c>
      <c r="K42" s="87">
        <v>3</v>
      </c>
      <c r="L42" s="87">
        <v>2</v>
      </c>
      <c r="M42" s="88">
        <v>2</v>
      </c>
    </row>
    <row r="43" spans="2:13" ht="27.75" customHeight="1" x14ac:dyDescent="0.15">
      <c r="B43" s="1171"/>
      <c r="C43" s="1172"/>
      <c r="D43" s="85"/>
      <c r="E43" s="1177" t="s">
        <v>27</v>
      </c>
      <c r="F43" s="1177"/>
      <c r="G43" s="1177"/>
      <c r="H43" s="1178"/>
      <c r="I43" s="86">
        <v>8404</v>
      </c>
      <c r="J43" s="87">
        <v>8194</v>
      </c>
      <c r="K43" s="87">
        <v>8109</v>
      </c>
      <c r="L43" s="87">
        <v>7912</v>
      </c>
      <c r="M43" s="88">
        <v>7750</v>
      </c>
    </row>
    <row r="44" spans="2:13" ht="27.75" customHeight="1" x14ac:dyDescent="0.15">
      <c r="B44" s="1171"/>
      <c r="C44" s="1172"/>
      <c r="D44" s="85"/>
      <c r="E44" s="1177" t="s">
        <v>28</v>
      </c>
      <c r="F44" s="1177"/>
      <c r="G44" s="1177"/>
      <c r="H44" s="1178"/>
      <c r="I44" s="86">
        <v>403</v>
      </c>
      <c r="J44" s="87">
        <v>388</v>
      </c>
      <c r="K44" s="87">
        <v>350</v>
      </c>
      <c r="L44" s="87">
        <v>314</v>
      </c>
      <c r="M44" s="88">
        <v>296</v>
      </c>
    </row>
    <row r="45" spans="2:13" ht="27.75" customHeight="1" x14ac:dyDescent="0.15">
      <c r="B45" s="1171"/>
      <c r="C45" s="1172"/>
      <c r="D45" s="85"/>
      <c r="E45" s="1177" t="s">
        <v>29</v>
      </c>
      <c r="F45" s="1177"/>
      <c r="G45" s="1177"/>
      <c r="H45" s="1178"/>
      <c r="I45" s="86">
        <v>1373</v>
      </c>
      <c r="J45" s="87">
        <v>1295</v>
      </c>
      <c r="K45" s="87">
        <v>1217</v>
      </c>
      <c r="L45" s="87">
        <v>1111</v>
      </c>
      <c r="M45" s="88">
        <v>982</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v>839</v>
      </c>
      <c r="J48" s="87">
        <v>731</v>
      </c>
      <c r="K48" s="87">
        <v>625</v>
      </c>
      <c r="L48" s="87">
        <v>518</v>
      </c>
      <c r="M48" s="88">
        <v>118</v>
      </c>
    </row>
    <row r="49" spans="2:13" ht="27.75" customHeight="1" x14ac:dyDescent="0.15">
      <c r="B49" s="1179" t="s">
        <v>33</v>
      </c>
      <c r="C49" s="1180"/>
      <c r="D49" s="89"/>
      <c r="E49" s="1177" t="s">
        <v>34</v>
      </c>
      <c r="F49" s="1177"/>
      <c r="G49" s="1177"/>
      <c r="H49" s="1178"/>
      <c r="I49" s="86">
        <v>2356</v>
      </c>
      <c r="J49" s="87">
        <v>2820</v>
      </c>
      <c r="K49" s="87">
        <v>3125</v>
      </c>
      <c r="L49" s="87">
        <v>3310</v>
      </c>
      <c r="M49" s="88">
        <v>3379</v>
      </c>
    </row>
    <row r="50" spans="2:13" ht="27.75" customHeight="1" x14ac:dyDescent="0.15">
      <c r="B50" s="1171"/>
      <c r="C50" s="1172"/>
      <c r="D50" s="85"/>
      <c r="E50" s="1177" t="s">
        <v>35</v>
      </c>
      <c r="F50" s="1177"/>
      <c r="G50" s="1177"/>
      <c r="H50" s="1178"/>
      <c r="I50" s="86">
        <v>862</v>
      </c>
      <c r="J50" s="87">
        <v>817</v>
      </c>
      <c r="K50" s="87">
        <v>710</v>
      </c>
      <c r="L50" s="87">
        <v>595</v>
      </c>
      <c r="M50" s="88">
        <v>447</v>
      </c>
    </row>
    <row r="51" spans="2:13" ht="27.75" customHeight="1" x14ac:dyDescent="0.15">
      <c r="B51" s="1173"/>
      <c r="C51" s="1174"/>
      <c r="D51" s="85"/>
      <c r="E51" s="1177" t="s">
        <v>36</v>
      </c>
      <c r="F51" s="1177"/>
      <c r="G51" s="1177"/>
      <c r="H51" s="1178"/>
      <c r="I51" s="86">
        <v>13806</v>
      </c>
      <c r="J51" s="87">
        <v>13729</v>
      </c>
      <c r="K51" s="87">
        <v>13897</v>
      </c>
      <c r="L51" s="87">
        <v>13932</v>
      </c>
      <c r="M51" s="88">
        <v>13877</v>
      </c>
    </row>
    <row r="52" spans="2:13" ht="27.75" customHeight="1" thickBot="1" x14ac:dyDescent="0.2">
      <c r="B52" s="1181" t="s">
        <v>37</v>
      </c>
      <c r="C52" s="1182"/>
      <c r="D52" s="90"/>
      <c r="E52" s="1183" t="s">
        <v>38</v>
      </c>
      <c r="F52" s="1183"/>
      <c r="G52" s="1183"/>
      <c r="H52" s="1184"/>
      <c r="I52" s="91">
        <v>6838</v>
      </c>
      <c r="J52" s="92">
        <v>5360</v>
      </c>
      <c r="K52" s="92">
        <v>4194</v>
      </c>
      <c r="L52" s="92">
        <v>3288</v>
      </c>
      <c r="M52" s="93">
        <v>2240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83818</v>
      </c>
      <c r="E3" s="116"/>
      <c r="F3" s="117">
        <v>49426</v>
      </c>
      <c r="G3" s="118"/>
      <c r="H3" s="119"/>
    </row>
    <row r="4" spans="1:8" x14ac:dyDescent="0.15">
      <c r="A4" s="120"/>
      <c r="B4" s="121"/>
      <c r="C4" s="122"/>
      <c r="D4" s="123">
        <v>34485</v>
      </c>
      <c r="E4" s="124"/>
      <c r="F4" s="125">
        <v>26568</v>
      </c>
      <c r="G4" s="126"/>
      <c r="H4" s="127"/>
    </row>
    <row r="5" spans="1:8" x14ac:dyDescent="0.15">
      <c r="A5" s="108" t="s">
        <v>511</v>
      </c>
      <c r="B5" s="113"/>
      <c r="C5" s="114"/>
      <c r="D5" s="115">
        <v>38882</v>
      </c>
      <c r="E5" s="116"/>
      <c r="F5" s="117">
        <v>42839</v>
      </c>
      <c r="G5" s="118"/>
      <c r="H5" s="119"/>
    </row>
    <row r="6" spans="1:8" x14ac:dyDescent="0.15">
      <c r="A6" s="120"/>
      <c r="B6" s="121"/>
      <c r="C6" s="122"/>
      <c r="D6" s="123">
        <v>23461</v>
      </c>
      <c r="E6" s="124"/>
      <c r="F6" s="125">
        <v>22027</v>
      </c>
      <c r="G6" s="126"/>
      <c r="H6" s="127"/>
    </row>
    <row r="7" spans="1:8" x14ac:dyDescent="0.15">
      <c r="A7" s="108" t="s">
        <v>512</v>
      </c>
      <c r="B7" s="113"/>
      <c r="C7" s="114"/>
      <c r="D7" s="115">
        <v>88424</v>
      </c>
      <c r="E7" s="116"/>
      <c r="F7" s="117">
        <v>46819</v>
      </c>
      <c r="G7" s="118"/>
      <c r="H7" s="119"/>
    </row>
    <row r="8" spans="1:8" x14ac:dyDescent="0.15">
      <c r="A8" s="120"/>
      <c r="B8" s="121"/>
      <c r="C8" s="122"/>
      <c r="D8" s="123">
        <v>33386</v>
      </c>
      <c r="E8" s="124"/>
      <c r="F8" s="125">
        <v>24121</v>
      </c>
      <c r="G8" s="126"/>
      <c r="H8" s="127"/>
    </row>
    <row r="9" spans="1:8" x14ac:dyDescent="0.15">
      <c r="A9" s="108" t="s">
        <v>513</v>
      </c>
      <c r="B9" s="113"/>
      <c r="C9" s="114"/>
      <c r="D9" s="115">
        <v>54381</v>
      </c>
      <c r="E9" s="116"/>
      <c r="F9" s="117">
        <v>53270</v>
      </c>
      <c r="G9" s="118"/>
      <c r="H9" s="119"/>
    </row>
    <row r="10" spans="1:8" x14ac:dyDescent="0.15">
      <c r="A10" s="120"/>
      <c r="B10" s="121"/>
      <c r="C10" s="122"/>
      <c r="D10" s="123">
        <v>43395</v>
      </c>
      <c r="E10" s="124"/>
      <c r="F10" s="125">
        <v>24316</v>
      </c>
      <c r="G10" s="126"/>
      <c r="H10" s="127"/>
    </row>
    <row r="11" spans="1:8" x14ac:dyDescent="0.15">
      <c r="A11" s="108" t="s">
        <v>514</v>
      </c>
      <c r="B11" s="113"/>
      <c r="C11" s="114"/>
      <c r="D11" s="115">
        <v>33741</v>
      </c>
      <c r="E11" s="116"/>
      <c r="F11" s="117">
        <v>53292</v>
      </c>
      <c r="G11" s="118"/>
      <c r="H11" s="119"/>
    </row>
    <row r="12" spans="1:8" x14ac:dyDescent="0.15">
      <c r="A12" s="120"/>
      <c r="B12" s="121"/>
      <c r="C12" s="128"/>
      <c r="D12" s="123">
        <v>25971</v>
      </c>
      <c r="E12" s="124"/>
      <c r="F12" s="125">
        <v>28900</v>
      </c>
      <c r="G12" s="126"/>
      <c r="H12" s="127"/>
    </row>
    <row r="13" spans="1:8" x14ac:dyDescent="0.15">
      <c r="A13" s="108"/>
      <c r="B13" s="113"/>
      <c r="C13" s="129"/>
      <c r="D13" s="130">
        <v>59849</v>
      </c>
      <c r="E13" s="131"/>
      <c r="F13" s="132">
        <v>49129</v>
      </c>
      <c r="G13" s="133"/>
      <c r="H13" s="119"/>
    </row>
    <row r="14" spans="1:8" x14ac:dyDescent="0.15">
      <c r="A14" s="120"/>
      <c r="B14" s="121"/>
      <c r="C14" s="122"/>
      <c r="D14" s="123">
        <v>32140</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3.9</v>
      </c>
      <c r="C19" s="134">
        <f>ROUND(VALUE(SUBSTITUTE(実質収支比率等に係る経年分析!G$48,"▲","-")),2)</f>
        <v>3.55</v>
      </c>
      <c r="D19" s="134">
        <f>ROUND(VALUE(SUBSTITUTE(実質収支比率等に係る経年分析!H$48,"▲","-")),2)</f>
        <v>3.39</v>
      </c>
      <c r="E19" s="134">
        <f>ROUND(VALUE(SUBSTITUTE(実質収支比率等に係る経年分析!I$48,"▲","-")),2)</f>
        <v>1.68</v>
      </c>
      <c r="F19" s="134">
        <f>ROUND(VALUE(SUBSTITUTE(実質収支比率等に係る経年分析!J$48,"▲","-")),2)</f>
        <v>2.63</v>
      </c>
    </row>
    <row r="20" spans="1:11" x14ac:dyDescent="0.15">
      <c r="A20" s="134" t="s">
        <v>43</v>
      </c>
      <c r="B20" s="134">
        <f>ROUND(VALUE(SUBSTITUTE(実質収支比率等に係る経年分析!F$47,"▲","-")),2)</f>
        <v>14.02</v>
      </c>
      <c r="C20" s="134">
        <f>ROUND(VALUE(SUBSTITUTE(実質収支比率等に係る経年分析!G$47,"▲","-")),2)</f>
        <v>19.89</v>
      </c>
      <c r="D20" s="134">
        <f>ROUND(VALUE(SUBSTITUTE(実質収支比率等に係る経年分析!H$47,"▲","-")),2)</f>
        <v>21.98</v>
      </c>
      <c r="E20" s="134">
        <f>ROUND(VALUE(SUBSTITUTE(実質収支比率等に係る経年分析!I$47,"▲","-")),2)</f>
        <v>23.71</v>
      </c>
      <c r="F20" s="134">
        <f>ROUND(VALUE(SUBSTITUTE(実質収支比率等に係る経年分析!J$47,"▲","-")),2)</f>
        <v>22.73</v>
      </c>
    </row>
    <row r="21" spans="1:11" x14ac:dyDescent="0.15">
      <c r="A21" s="134" t="s">
        <v>44</v>
      </c>
      <c r="B21" s="134">
        <f>IF(ISNUMBER(VALUE(SUBSTITUTE(実質収支比率等に係る経年分析!F$49,"▲","-"))),ROUND(VALUE(SUBSTITUTE(実質収支比率等に係る経年分析!F$49,"▲","-")),2),NA())</f>
        <v>6.13</v>
      </c>
      <c r="C21" s="134">
        <f>IF(ISNUMBER(VALUE(SUBSTITUTE(実質収支比率等に係る経年分析!G$49,"▲","-"))),ROUND(VALUE(SUBSTITUTE(実質収支比率等に係る経年分析!G$49,"▲","-")),2),NA())</f>
        <v>3.42</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-1.49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奨学資金貸付事業特別会計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981</v>
      </c>
      <c r="E42" s="136"/>
      <c r="F42" s="136"/>
      <c r="G42" s="136">
        <f>'実質公債費比率（分子）の構造'!L$52</f>
        <v>1021</v>
      </c>
      <c r="H42" s="136"/>
      <c r="I42" s="136"/>
      <c r="J42" s="136">
        <f>'実質公債費比率（分子）の構造'!M$52</f>
        <v>1046</v>
      </c>
      <c r="K42" s="136"/>
      <c r="L42" s="136"/>
      <c r="M42" s="136">
        <f>'実質公債費比率（分子）の構造'!N$52</f>
        <v>1086</v>
      </c>
      <c r="N42" s="136"/>
      <c r="O42" s="136"/>
      <c r="P42" s="136">
        <f>'実質公債費比率（分子）の構造'!O$52</f>
        <v>1130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3</v>
      </c>
      <c r="F44" s="136"/>
      <c r="G44" s="136"/>
      <c r="H44" s="136">
        <f>'実質公債費比率（分子）の構造'!M$50</f>
        <v>4</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92</v>
      </c>
      <c r="C45" s="136"/>
      <c r="D45" s="136"/>
      <c r="E45" s="136">
        <f>'実質公債費比率（分子）の構造'!L$49</f>
        <v>64</v>
      </c>
      <c r="F45" s="136"/>
      <c r="G45" s="136"/>
      <c r="H45" s="136">
        <f>'実質公債費比率（分子）の構造'!M$49</f>
        <v>48</v>
      </c>
      <c r="I45" s="136"/>
      <c r="J45" s="136"/>
      <c r="K45" s="136">
        <f>'実質公債費比率（分子）の構造'!N$49</f>
        <v>54</v>
      </c>
      <c r="L45" s="136"/>
      <c r="M45" s="136"/>
      <c r="N45" s="136">
        <f>'実質公債費比率（分子）の構造'!O$49</f>
        <v>55</v>
      </c>
      <c r="O45" s="136"/>
      <c r="P45" s="136"/>
    </row>
    <row r="46" spans="1:16" x14ac:dyDescent="0.15">
      <c r="A46" s="136" t="s">
        <v>55</v>
      </c>
      <c r="B46" s="136">
        <f>'実質公債費比率（分子）の構造'!K$48</f>
        <v>435</v>
      </c>
      <c r="C46" s="136"/>
      <c r="D46" s="136"/>
      <c r="E46" s="136">
        <f>'実質公債費比率（分子）の構造'!L$48</f>
        <v>423</v>
      </c>
      <c r="F46" s="136"/>
      <c r="G46" s="136"/>
      <c r="H46" s="136">
        <f>'実質公債費比率（分子）の構造'!M$48</f>
        <v>439</v>
      </c>
      <c r="I46" s="136"/>
      <c r="J46" s="136"/>
      <c r="K46" s="136">
        <f>'実質公債費比率（分子）の構造'!N$48</f>
        <v>530</v>
      </c>
      <c r="L46" s="136"/>
      <c r="M46" s="136"/>
      <c r="N46" s="136">
        <f>'実質公債費比率（分子）の構造'!O$48</f>
        <v>541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1312</v>
      </c>
      <c r="C49" s="136"/>
      <c r="D49" s="136"/>
      <c r="E49" s="136">
        <f>'実質公債費比率（分子）の構造'!L$45</f>
        <v>1296</v>
      </c>
      <c r="F49" s="136"/>
      <c r="G49" s="136"/>
      <c r="H49" s="136">
        <f>'実質公債費比率（分子）の構造'!M$45</f>
        <v>1311</v>
      </c>
      <c r="I49" s="136"/>
      <c r="J49" s="136"/>
      <c r="K49" s="136">
        <f>'実質公債費比率（分子）の構造'!N$45</f>
        <v>1287</v>
      </c>
      <c r="L49" s="136"/>
      <c r="M49" s="136"/>
      <c r="N49" s="136">
        <f>'実質公債費比率（分子）の構造'!O$45</f>
        <v>1286</v>
      </c>
      <c r="O49" s="136"/>
      <c r="P49" s="136"/>
    </row>
    <row r="50" spans="1:16" x14ac:dyDescent="0.15">
      <c r="A50" s="136" t="s">
        <v>59</v>
      </c>
      <c r="B50" s="136" t="e">
        <f>NA()</f>
        <v>#N/A</v>
      </c>
      <c r="C50" s="136">
        <f>IF(ISNUMBER('実質公債費比率（分子）の構造'!K$53),'実質公債費比率（分子）の構造'!K$53,NA())</f>
        <v>863</v>
      </c>
      <c r="D50" s="136" t="e">
        <f>NA()</f>
        <v>#N/A</v>
      </c>
      <c r="E50" s="136" t="e">
        <f>NA()</f>
        <v>#N/A</v>
      </c>
      <c r="F50" s="136">
        <f>IF(ISNUMBER('実質公債費比率（分子）の構造'!L$53),'実質公債費比率（分子）の構造'!L$53,NA())</f>
        <v>765</v>
      </c>
      <c r="G50" s="136" t="e">
        <f>NA()</f>
        <v>#N/A</v>
      </c>
      <c r="H50" s="136" t="e">
        <f>NA()</f>
        <v>#N/A</v>
      </c>
      <c r="I50" s="136">
        <f>IF(ISNUMBER('実質公債費比率（分子）の構造'!M$53),'実質公債費比率（分子）の構造'!M$53,NA())</f>
        <v>756</v>
      </c>
      <c r="J50" s="136" t="e">
        <f>NA()</f>
        <v>#N/A</v>
      </c>
      <c r="K50" s="136" t="e">
        <f>NA()</f>
        <v>#N/A</v>
      </c>
      <c r="L50" s="136">
        <f>IF(ISNUMBER('実質公債費比率（分子）の構造'!N$53),'実質公債費比率（分子）の構造'!N$53,NA())</f>
        <v>786</v>
      </c>
      <c r="M50" s="136" t="e">
        <f>NA()</f>
        <v>#N/A</v>
      </c>
      <c r="N50" s="136" t="e">
        <f>NA()</f>
        <v>#N/A</v>
      </c>
      <c r="O50" s="136">
        <f>IF(ISNUMBER('実質公債費比率（分子）の構造'!O$53),'実質公債費比率（分子）の構造'!O$53,NA())</f>
        <v>753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13806</v>
      </c>
      <c r="E56" s="135"/>
      <c r="F56" s="135"/>
      <c r="G56" s="135">
        <f>'将来負担比率（分子）の構造'!J$51</f>
        <v>13729</v>
      </c>
      <c r="H56" s="135"/>
      <c r="I56" s="135"/>
      <c r="J56" s="135">
        <f>'将来負担比率（分子）の構造'!K$51</f>
        <v>13897</v>
      </c>
      <c r="K56" s="135"/>
      <c r="L56" s="135"/>
      <c r="M56" s="135">
        <f>'将来負担比率（分子）の構造'!L$51</f>
        <v>13932</v>
      </c>
      <c r="N56" s="135"/>
      <c r="O56" s="135"/>
      <c r="P56" s="135">
        <f>'将来負担比率（分子）の構造'!M$51</f>
        <v>13877</v>
      </c>
    </row>
    <row r="57" spans="1:16" x14ac:dyDescent="0.15">
      <c r="A57" s="135" t="s">
        <v>35</v>
      </c>
      <c r="B57" s="135"/>
      <c r="C57" s="135"/>
      <c r="D57" s="135">
        <f>'将来負担比率（分子）の構造'!I$50</f>
        <v>862</v>
      </c>
      <c r="E57" s="135"/>
      <c r="F57" s="135"/>
      <c r="G57" s="135">
        <f>'将来負担比率（分子）の構造'!J$50</f>
        <v>817</v>
      </c>
      <c r="H57" s="135"/>
      <c r="I57" s="135"/>
      <c r="J57" s="135">
        <f>'将来負担比率（分子）の構造'!K$50</f>
        <v>710</v>
      </c>
      <c r="K57" s="135"/>
      <c r="L57" s="135"/>
      <c r="M57" s="135">
        <f>'将来負担比率（分子）の構造'!L$50</f>
        <v>595</v>
      </c>
      <c r="N57" s="135"/>
      <c r="O57" s="135"/>
      <c r="P57" s="135">
        <f>'将来負担比率（分子）の構造'!M$50</f>
        <v>447</v>
      </c>
    </row>
    <row r="58" spans="1:16" x14ac:dyDescent="0.15">
      <c r="A58" s="135" t="s">
        <v>34</v>
      </c>
      <c r="B58" s="135"/>
      <c r="C58" s="135"/>
      <c r="D58" s="135">
        <f>'将来負担比率（分子）の構造'!I$49</f>
        <v>2356</v>
      </c>
      <c r="E58" s="135"/>
      <c r="F58" s="135"/>
      <c r="G58" s="135">
        <f>'将来負担比率（分子）の構造'!J$49</f>
        <v>2820</v>
      </c>
      <c r="H58" s="135"/>
      <c r="I58" s="135"/>
      <c r="J58" s="135">
        <f>'将来負担比率（分子）の構造'!K$49</f>
        <v>3125</v>
      </c>
      <c r="K58" s="135"/>
      <c r="L58" s="135"/>
      <c r="M58" s="135">
        <f>'将来負担比率（分子）の構造'!L$49</f>
        <v>3310</v>
      </c>
      <c r="N58" s="135"/>
      <c r="O58" s="135"/>
      <c r="P58" s="135">
        <f>'将来負担比率（分子）の構造'!M$49</f>
        <v>3379</v>
      </c>
    </row>
    <row r="59" spans="1:16" x14ac:dyDescent="0.15">
      <c r="A59" s="135" t="s">
        <v>32</v>
      </c>
      <c r="B59" s="135">
        <f>'将来負担比率（分子）の構造'!I$48</f>
        <v>839</v>
      </c>
      <c r="C59" s="135"/>
      <c r="D59" s="135"/>
      <c r="E59" s="135">
        <f>'将来負担比率（分子）の構造'!J$48</f>
        <v>731</v>
      </c>
      <c r="F59" s="135"/>
      <c r="G59" s="135"/>
      <c r="H59" s="135">
        <f>'将来負担比率（分子）の構造'!K$48</f>
        <v>625</v>
      </c>
      <c r="I59" s="135"/>
      <c r="J59" s="135"/>
      <c r="K59" s="135">
        <f>'将来負担比率（分子）の構造'!L$48</f>
        <v>518</v>
      </c>
      <c r="L59" s="135"/>
      <c r="M59" s="135"/>
      <c r="N59" s="135">
        <f>'将来負担比率（分子）の構造'!M$48</f>
        <v>118</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1373</v>
      </c>
      <c r="C62" s="135"/>
      <c r="D62" s="135"/>
      <c r="E62" s="135">
        <f>'将来負担比率（分子）の構造'!J$45</f>
        <v>1295</v>
      </c>
      <c r="F62" s="135"/>
      <c r="G62" s="135"/>
      <c r="H62" s="135">
        <f>'将来負担比率（分子）の構造'!K$45</f>
        <v>1217</v>
      </c>
      <c r="I62" s="135"/>
      <c r="J62" s="135"/>
      <c r="K62" s="135">
        <f>'将来負担比率（分子）の構造'!L$45</f>
        <v>1111</v>
      </c>
      <c r="L62" s="135"/>
      <c r="M62" s="135"/>
      <c r="N62" s="135">
        <f>'将来負担比率（分子）の構造'!M$45</f>
        <v>982</v>
      </c>
      <c r="O62" s="135"/>
      <c r="P62" s="135"/>
    </row>
    <row r="63" spans="1:16" x14ac:dyDescent="0.15">
      <c r="A63" s="135" t="s">
        <v>28</v>
      </c>
      <c r="B63" s="135">
        <f>'将来負担比率（分子）の構造'!I$44</f>
        <v>403</v>
      </c>
      <c r="C63" s="135"/>
      <c r="D63" s="135"/>
      <c r="E63" s="135">
        <f>'将来負担比率（分子）の構造'!J$44</f>
        <v>388</v>
      </c>
      <c r="F63" s="135"/>
      <c r="G63" s="135"/>
      <c r="H63" s="135">
        <f>'将来負担比率（分子）の構造'!K$44</f>
        <v>350</v>
      </c>
      <c r="I63" s="135"/>
      <c r="J63" s="135"/>
      <c r="K63" s="135">
        <f>'将来負担比率（分子）の構造'!L$44</f>
        <v>314</v>
      </c>
      <c r="L63" s="135"/>
      <c r="M63" s="135"/>
      <c r="N63" s="135">
        <f>'将来負担比率（分子）の構造'!M$44</f>
        <v>296</v>
      </c>
      <c r="O63" s="135"/>
      <c r="P63" s="135"/>
    </row>
    <row r="64" spans="1:16" x14ac:dyDescent="0.15">
      <c r="A64" s="135" t="s">
        <v>27</v>
      </c>
      <c r="B64" s="135">
        <f>'将来負担比率（分子）の構造'!I$43</f>
        <v>8404</v>
      </c>
      <c r="C64" s="135"/>
      <c r="D64" s="135"/>
      <c r="E64" s="135">
        <f>'将来負担比率（分子）の構造'!J$43</f>
        <v>8194</v>
      </c>
      <c r="F64" s="135"/>
      <c r="G64" s="135"/>
      <c r="H64" s="135">
        <f>'将来負担比率（分子）の構造'!K$43</f>
        <v>8109</v>
      </c>
      <c r="I64" s="135"/>
      <c r="J64" s="135"/>
      <c r="K64" s="135">
        <f>'将来負担比率（分子）の構造'!L$43</f>
        <v>7912</v>
      </c>
      <c r="L64" s="135"/>
      <c r="M64" s="135"/>
      <c r="N64" s="135">
        <f>'将来負担比率（分子）の構造'!M$43</f>
        <v>7750</v>
      </c>
      <c r="O64" s="135"/>
      <c r="P64" s="135"/>
    </row>
    <row r="65" spans="1:16" x14ac:dyDescent="0.15">
      <c r="A65" s="135" t="s">
        <v>26</v>
      </c>
      <c r="B65" s="135">
        <f>'将来負担比率（分子）の構造'!I$42</f>
        <v>7</v>
      </c>
      <c r="C65" s="135"/>
      <c r="D65" s="135"/>
      <c r="E65" s="135">
        <f>'将来負担比率（分子）の構造'!J$42</f>
        <v>5</v>
      </c>
      <c r="F65" s="135"/>
      <c r="G65" s="135"/>
      <c r="H65" s="135">
        <f>'将来負担比率（分子）の構造'!K$42</f>
        <v>3</v>
      </c>
      <c r="I65" s="135"/>
      <c r="J65" s="135"/>
      <c r="K65" s="135">
        <f>'将来負担比率（分子）の構造'!L$42</f>
        <v>2</v>
      </c>
      <c r="L65" s="135"/>
      <c r="M65" s="135"/>
      <c r="N65" s="135">
        <f>'将来負担比率（分子）の構造'!M$42</f>
        <v>2</v>
      </c>
      <c r="O65" s="135"/>
      <c r="P65" s="135"/>
    </row>
    <row r="66" spans="1:16" x14ac:dyDescent="0.15">
      <c r="A66" s="135" t="s">
        <v>25</v>
      </c>
      <c r="B66" s="135">
        <f>'将来負担比率（分子）の構造'!I$41</f>
        <v>12837</v>
      </c>
      <c r="C66" s="135"/>
      <c r="D66" s="135"/>
      <c r="E66" s="135">
        <f>'将来負担比率（分子）の構造'!J$41</f>
        <v>12113</v>
      </c>
      <c r="F66" s="135"/>
      <c r="G66" s="135"/>
      <c r="H66" s="135">
        <f>'将来負担比率（分子）の構造'!K$41</f>
        <v>11622</v>
      </c>
      <c r="I66" s="135"/>
      <c r="J66" s="135"/>
      <c r="K66" s="135">
        <f>'将来負担比率（分子）の構造'!L$41</f>
        <v>11269</v>
      </c>
      <c r="L66" s="135"/>
      <c r="M66" s="135"/>
      <c r="N66" s="135">
        <f>'将来負担比率（分子）の構造'!M$41</f>
        <v>10796</v>
      </c>
      <c r="O66" s="135"/>
      <c r="P66" s="135"/>
    </row>
    <row r="67" spans="1:16" x14ac:dyDescent="0.15">
      <c r="A67" s="135" t="s">
        <v>63</v>
      </c>
      <c r="B67" s="135" t="e">
        <f>NA()</f>
        <v>#N/A</v>
      </c>
      <c r="C67" s="135">
        <f>IF(ISNUMBER('将来負担比率（分子）の構造'!I$52), IF('将来負担比率（分子）の構造'!I$52 &lt; 0, 0, '将来負担比率（分子）の構造'!I$52), NA())</f>
        <v>6838</v>
      </c>
      <c r="D67" s="135" t="e">
        <f>NA()</f>
        <v>#N/A</v>
      </c>
      <c r="E67" s="135" t="e">
        <f>NA()</f>
        <v>#N/A</v>
      </c>
      <c r="F67" s="135">
        <f>IF(ISNUMBER('将来負担比率（分子）の構造'!J$52), IF('将来負担比率（分子）の構造'!J$52 &lt; 0, 0, '将来負担比率（分子）の構造'!J$52), NA())</f>
        <v>5360</v>
      </c>
      <c r="G67" s="135" t="e">
        <f>NA()</f>
        <v>#N/A</v>
      </c>
      <c r="H67" s="135" t="e">
        <f>NA()</f>
        <v>#N/A</v>
      </c>
      <c r="I67" s="135">
        <f>IF(ISNUMBER('将来負担比率（分子）の構造'!K$52), IF('将来負担比率（分子）の構造'!K$52 &lt; 0, 0, '将来負担比率（分子）の構造'!K$52), NA())</f>
        <v>4194</v>
      </c>
      <c r="J67" s="135" t="e">
        <f>NA()</f>
        <v>#N/A</v>
      </c>
      <c r="K67" s="135" t="e">
        <f>NA()</f>
        <v>#N/A</v>
      </c>
      <c r="L67" s="135">
        <f>IF(ISNUMBER('将来負担比率（分子）の構造'!L$52), IF('将来負担比率（分子）の構造'!L$52 &lt; 0, 0, '将来負担比率（分子）の構造'!L$52), NA())</f>
        <v>3288</v>
      </c>
      <c r="M67" s="135" t="e">
        <f>NA()</f>
        <v>#N/A</v>
      </c>
      <c r="N67" s="135" t="e">
        <f>NA()</f>
        <v>#N/A</v>
      </c>
      <c r="O67" s="135">
        <f>IF(ISNUMBER('将来負担比率（分子）の構造'!M$52), IF('将来負担比率（分子）の構造'!M$52 &lt; 0, 0, '将来負担比率（分子）の構造'!M$52), NA())</f>
        <v>2240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2452289</v>
      </c>
      <c r="S5" s="583"/>
      <c r="T5" s="583"/>
      <c r="U5" s="583"/>
      <c r="V5" s="583"/>
      <c r="W5" s="583"/>
      <c r="X5" s="583"/>
      <c r="Y5" s="584"/>
      <c r="Z5" s="585">
        <v>23.1</v>
      </c>
      <c r="AA5" s="585"/>
      <c r="AB5" s="585"/>
      <c r="AC5" s="585"/>
      <c r="AD5" s="586">
        <v>2452289</v>
      </c>
      <c r="AE5" s="586"/>
      <c r="AF5" s="586"/>
      <c r="AG5" s="586"/>
      <c r="AH5" s="586"/>
      <c r="AI5" s="586"/>
      <c r="AJ5" s="586"/>
      <c r="AK5" s="586"/>
      <c r="AL5" s="587">
        <v>40.1</v>
      </c>
      <c r="AM5" s="588"/>
      <c r="AN5" s="588"/>
      <c r="AO5" s="589"/>
      <c r="AP5" s="579" t="s">
        <v>208</v>
      </c>
      <c r="AQ5" s="580"/>
      <c r="AR5" s="580"/>
      <c r="AS5" s="580"/>
      <c r="AT5" s="580"/>
      <c r="AU5" s="580"/>
      <c r="AV5" s="580"/>
      <c r="AW5" s="580"/>
      <c r="AX5" s="580"/>
      <c r="AY5" s="580"/>
      <c r="AZ5" s="580"/>
      <c r="BA5" s="580"/>
      <c r="BB5" s="580"/>
      <c r="BC5" s="580"/>
      <c r="BD5" s="580"/>
      <c r="BE5" s="580"/>
      <c r="BF5" s="581"/>
      <c r="BG5" s="593">
        <v>2452289</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123081</v>
      </c>
      <c r="S6" s="594"/>
      <c r="T6" s="594"/>
      <c r="U6" s="594"/>
      <c r="V6" s="594"/>
      <c r="W6" s="594"/>
      <c r="X6" s="594"/>
      <c r="Y6" s="595"/>
      <c r="Z6" s="596">
        <v>1.2</v>
      </c>
      <c r="AA6" s="596"/>
      <c r="AB6" s="596"/>
      <c r="AC6" s="596"/>
      <c r="AD6" s="597">
        <v>123081</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2452289</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105487</v>
      </c>
      <c r="CS6" s="594"/>
      <c r="CT6" s="594"/>
      <c r="CU6" s="594"/>
      <c r="CV6" s="594"/>
      <c r="CW6" s="594"/>
      <c r="CX6" s="594"/>
      <c r="CY6" s="595"/>
      <c r="CZ6" s="596">
        <v>1</v>
      </c>
      <c r="DA6" s="596"/>
      <c r="DB6" s="596"/>
      <c r="DC6" s="596"/>
      <c r="DD6" s="602" t="s">
        <v>209</v>
      </c>
      <c r="DE6" s="594"/>
      <c r="DF6" s="594"/>
      <c r="DG6" s="594"/>
      <c r="DH6" s="594"/>
      <c r="DI6" s="594"/>
      <c r="DJ6" s="594"/>
      <c r="DK6" s="594"/>
      <c r="DL6" s="594"/>
      <c r="DM6" s="594"/>
      <c r="DN6" s="594"/>
      <c r="DO6" s="594"/>
      <c r="DP6" s="595"/>
      <c r="DQ6" s="602">
        <v>105487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4406</v>
      </c>
      <c r="S7" s="594"/>
      <c r="T7" s="594"/>
      <c r="U7" s="594"/>
      <c r="V7" s="594"/>
      <c r="W7" s="594"/>
      <c r="X7" s="594"/>
      <c r="Y7" s="595"/>
      <c r="Z7" s="596">
        <v>0</v>
      </c>
      <c r="AA7" s="596"/>
      <c r="AB7" s="596"/>
      <c r="AC7" s="596"/>
      <c r="AD7" s="597">
        <v>4406</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1012210</v>
      </c>
      <c r="BH7" s="594"/>
      <c r="BI7" s="594"/>
      <c r="BJ7" s="594"/>
      <c r="BK7" s="594"/>
      <c r="BL7" s="594"/>
      <c r="BM7" s="594"/>
      <c r="BN7" s="595"/>
      <c r="BO7" s="596">
        <v>41.3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1338631</v>
      </c>
      <c r="CS7" s="594"/>
      <c r="CT7" s="594"/>
      <c r="CU7" s="594"/>
      <c r="CV7" s="594"/>
      <c r="CW7" s="594"/>
      <c r="CX7" s="594"/>
      <c r="CY7" s="595"/>
      <c r="CZ7" s="596">
        <v>13.1</v>
      </c>
      <c r="DA7" s="596"/>
      <c r="DB7" s="596"/>
      <c r="DC7" s="596"/>
      <c r="DD7" s="602">
        <v>20155</v>
      </c>
      <c r="DE7" s="594"/>
      <c r="DF7" s="594"/>
      <c r="DG7" s="594"/>
      <c r="DH7" s="594"/>
      <c r="DI7" s="594"/>
      <c r="DJ7" s="594"/>
      <c r="DK7" s="594"/>
      <c r="DL7" s="594"/>
      <c r="DM7" s="594"/>
      <c r="DN7" s="594"/>
      <c r="DO7" s="594"/>
      <c r="DP7" s="595"/>
      <c r="DQ7" s="602">
        <v>1153405</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9958</v>
      </c>
      <c r="S8" s="594"/>
      <c r="T8" s="594"/>
      <c r="U8" s="594"/>
      <c r="V8" s="594"/>
      <c r="W8" s="594"/>
      <c r="X8" s="594"/>
      <c r="Y8" s="595"/>
      <c r="Z8" s="596">
        <v>0.1</v>
      </c>
      <c r="AA8" s="596"/>
      <c r="AB8" s="596"/>
      <c r="AC8" s="596"/>
      <c r="AD8" s="597">
        <v>9958</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38527</v>
      </c>
      <c r="BH8" s="594"/>
      <c r="BI8" s="594"/>
      <c r="BJ8" s="594"/>
      <c r="BK8" s="594"/>
      <c r="BL8" s="594"/>
      <c r="BM8" s="594"/>
      <c r="BN8" s="595"/>
      <c r="BO8" s="596">
        <v>1.6</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3190584</v>
      </c>
      <c r="CS8" s="594"/>
      <c r="CT8" s="594"/>
      <c r="CU8" s="594"/>
      <c r="CV8" s="594"/>
      <c r="CW8" s="594"/>
      <c r="CX8" s="594"/>
      <c r="CY8" s="595"/>
      <c r="CZ8" s="596">
        <v>31.1</v>
      </c>
      <c r="DA8" s="596"/>
      <c r="DB8" s="596"/>
      <c r="DC8" s="596"/>
      <c r="DD8" s="602">
        <v>13878</v>
      </c>
      <c r="DE8" s="594"/>
      <c r="DF8" s="594"/>
      <c r="DG8" s="594"/>
      <c r="DH8" s="594"/>
      <c r="DI8" s="594"/>
      <c r="DJ8" s="594"/>
      <c r="DK8" s="594"/>
      <c r="DL8" s="594"/>
      <c r="DM8" s="594"/>
      <c r="DN8" s="594"/>
      <c r="DO8" s="594"/>
      <c r="DP8" s="595"/>
      <c r="DQ8" s="602">
        <v>1426898</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4143</v>
      </c>
      <c r="S9" s="594"/>
      <c r="T9" s="594"/>
      <c r="U9" s="594"/>
      <c r="V9" s="594"/>
      <c r="W9" s="594"/>
      <c r="X9" s="594"/>
      <c r="Y9" s="595"/>
      <c r="Z9" s="596">
        <v>0</v>
      </c>
      <c r="AA9" s="596"/>
      <c r="AB9" s="596"/>
      <c r="AC9" s="596"/>
      <c r="AD9" s="597">
        <v>4143</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814655</v>
      </c>
      <c r="BH9" s="594"/>
      <c r="BI9" s="594"/>
      <c r="BJ9" s="594"/>
      <c r="BK9" s="594"/>
      <c r="BL9" s="594"/>
      <c r="BM9" s="594"/>
      <c r="BN9" s="595"/>
      <c r="BO9" s="596">
        <v>33.200000000000003</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581563</v>
      </c>
      <c r="CS9" s="594"/>
      <c r="CT9" s="594"/>
      <c r="CU9" s="594"/>
      <c r="CV9" s="594"/>
      <c r="CW9" s="594"/>
      <c r="CX9" s="594"/>
      <c r="CY9" s="595"/>
      <c r="CZ9" s="596">
        <v>5.7</v>
      </c>
      <c r="DA9" s="596"/>
      <c r="DB9" s="596"/>
      <c r="DC9" s="596"/>
      <c r="DD9" s="602">
        <v>71713</v>
      </c>
      <c r="DE9" s="594"/>
      <c r="DF9" s="594"/>
      <c r="DG9" s="594"/>
      <c r="DH9" s="594"/>
      <c r="DI9" s="594"/>
      <c r="DJ9" s="594"/>
      <c r="DK9" s="594"/>
      <c r="DL9" s="594"/>
      <c r="DM9" s="594"/>
      <c r="DN9" s="594"/>
      <c r="DO9" s="594"/>
      <c r="DP9" s="595"/>
      <c r="DQ9" s="602">
        <v>552186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264070</v>
      </c>
      <c r="S10" s="594"/>
      <c r="T10" s="594"/>
      <c r="U10" s="594"/>
      <c r="V10" s="594"/>
      <c r="W10" s="594"/>
      <c r="X10" s="594"/>
      <c r="Y10" s="595"/>
      <c r="Z10" s="596">
        <v>2.5</v>
      </c>
      <c r="AA10" s="596"/>
      <c r="AB10" s="596"/>
      <c r="AC10" s="596"/>
      <c r="AD10" s="597">
        <v>264070</v>
      </c>
      <c r="AE10" s="597"/>
      <c r="AF10" s="597"/>
      <c r="AG10" s="597"/>
      <c r="AH10" s="597"/>
      <c r="AI10" s="597"/>
      <c r="AJ10" s="597"/>
      <c r="AK10" s="597"/>
      <c r="AL10" s="598">
        <v>4.3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65150</v>
      </c>
      <c r="BH10" s="594"/>
      <c r="BI10" s="594"/>
      <c r="BJ10" s="594"/>
      <c r="BK10" s="594"/>
      <c r="BL10" s="594"/>
      <c r="BM10" s="594"/>
      <c r="BN10" s="595"/>
      <c r="BO10" s="596">
        <v>2.7</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206531</v>
      </c>
      <c r="CS10" s="594"/>
      <c r="CT10" s="594"/>
      <c r="CU10" s="594"/>
      <c r="CV10" s="594"/>
      <c r="CW10" s="594"/>
      <c r="CX10" s="594"/>
      <c r="CY10" s="595"/>
      <c r="CZ10" s="596">
        <v>2</v>
      </c>
      <c r="DA10" s="596"/>
      <c r="DB10" s="596"/>
      <c r="DC10" s="596"/>
      <c r="DD10" s="602">
        <v>200</v>
      </c>
      <c r="DE10" s="594"/>
      <c r="DF10" s="594"/>
      <c r="DG10" s="594"/>
      <c r="DH10" s="594"/>
      <c r="DI10" s="594"/>
      <c r="DJ10" s="594"/>
      <c r="DK10" s="594"/>
      <c r="DL10" s="594"/>
      <c r="DM10" s="594"/>
      <c r="DN10" s="594"/>
      <c r="DO10" s="594"/>
      <c r="DP10" s="595"/>
      <c r="DQ10" s="602">
        <v>489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93878</v>
      </c>
      <c r="BH11" s="594"/>
      <c r="BI11" s="594"/>
      <c r="BJ11" s="594"/>
      <c r="BK11" s="594"/>
      <c r="BL11" s="594"/>
      <c r="BM11" s="594"/>
      <c r="BN11" s="595"/>
      <c r="BO11" s="596">
        <v>3.8</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217196</v>
      </c>
      <c r="CS11" s="594"/>
      <c r="CT11" s="594"/>
      <c r="CU11" s="594"/>
      <c r="CV11" s="594"/>
      <c r="CW11" s="594"/>
      <c r="CX11" s="594"/>
      <c r="CY11" s="595"/>
      <c r="CZ11" s="596">
        <v>2.1</v>
      </c>
      <c r="DA11" s="596"/>
      <c r="DB11" s="596"/>
      <c r="DC11" s="596"/>
      <c r="DD11" s="602">
        <v>31139</v>
      </c>
      <c r="DE11" s="594"/>
      <c r="DF11" s="594"/>
      <c r="DG11" s="594"/>
      <c r="DH11" s="594"/>
      <c r="DI11" s="594"/>
      <c r="DJ11" s="594"/>
      <c r="DK11" s="594"/>
      <c r="DL11" s="594"/>
      <c r="DM11" s="594"/>
      <c r="DN11" s="594"/>
      <c r="DO11" s="594"/>
      <c r="DP11" s="595"/>
      <c r="DQ11" s="602">
        <v>189741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1159307</v>
      </c>
      <c r="BH12" s="594"/>
      <c r="BI12" s="594"/>
      <c r="BJ12" s="594"/>
      <c r="BK12" s="594"/>
      <c r="BL12" s="594"/>
      <c r="BM12" s="594"/>
      <c r="BN12" s="595"/>
      <c r="BO12" s="596">
        <v>47.3</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111460</v>
      </c>
      <c r="CS12" s="594"/>
      <c r="CT12" s="594"/>
      <c r="CU12" s="594"/>
      <c r="CV12" s="594"/>
      <c r="CW12" s="594"/>
      <c r="CX12" s="594"/>
      <c r="CY12" s="595"/>
      <c r="CZ12" s="596">
        <v>1.1000000000000001</v>
      </c>
      <c r="DA12" s="596"/>
      <c r="DB12" s="596"/>
      <c r="DC12" s="596"/>
      <c r="DD12" s="602">
        <v>12312</v>
      </c>
      <c r="DE12" s="594"/>
      <c r="DF12" s="594"/>
      <c r="DG12" s="594"/>
      <c r="DH12" s="594"/>
      <c r="DI12" s="594"/>
      <c r="DJ12" s="594"/>
      <c r="DK12" s="594"/>
      <c r="DL12" s="594"/>
      <c r="DM12" s="594"/>
      <c r="DN12" s="594"/>
      <c r="DO12" s="594"/>
      <c r="DP12" s="595"/>
      <c r="DQ12" s="602">
        <v>90529</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15885</v>
      </c>
      <c r="S13" s="594"/>
      <c r="T13" s="594"/>
      <c r="U13" s="594"/>
      <c r="V13" s="594"/>
      <c r="W13" s="594"/>
      <c r="X13" s="594"/>
      <c r="Y13" s="595"/>
      <c r="Z13" s="596">
        <v>0.1</v>
      </c>
      <c r="AA13" s="596"/>
      <c r="AB13" s="596"/>
      <c r="AC13" s="596"/>
      <c r="AD13" s="597">
        <v>15885</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1153893</v>
      </c>
      <c r="BH13" s="594"/>
      <c r="BI13" s="594"/>
      <c r="BJ13" s="594"/>
      <c r="BK13" s="594"/>
      <c r="BL13" s="594"/>
      <c r="BM13" s="594"/>
      <c r="BN13" s="595"/>
      <c r="BO13" s="596">
        <v>47.1</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1405993</v>
      </c>
      <c r="CS13" s="594"/>
      <c r="CT13" s="594"/>
      <c r="CU13" s="594"/>
      <c r="CV13" s="594"/>
      <c r="CW13" s="594"/>
      <c r="CX13" s="594"/>
      <c r="CY13" s="595"/>
      <c r="CZ13" s="596">
        <v>13.7</v>
      </c>
      <c r="DA13" s="596"/>
      <c r="DB13" s="596"/>
      <c r="DC13" s="596"/>
      <c r="DD13" s="602">
        <v>421599</v>
      </c>
      <c r="DE13" s="594"/>
      <c r="DF13" s="594"/>
      <c r="DG13" s="594"/>
      <c r="DH13" s="594"/>
      <c r="DI13" s="594"/>
      <c r="DJ13" s="594"/>
      <c r="DK13" s="594"/>
      <c r="DL13" s="594"/>
      <c r="DM13" s="594"/>
      <c r="DN13" s="594"/>
      <c r="DO13" s="594"/>
      <c r="DP13" s="595"/>
      <c r="DQ13" s="602">
        <v>1293179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58844</v>
      </c>
      <c r="BH14" s="594"/>
      <c r="BI14" s="594"/>
      <c r="BJ14" s="594"/>
      <c r="BK14" s="594"/>
      <c r="BL14" s="594"/>
      <c r="BM14" s="594"/>
      <c r="BN14" s="595"/>
      <c r="BO14" s="596">
        <v>2.4</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932045</v>
      </c>
      <c r="CS14" s="594"/>
      <c r="CT14" s="594"/>
      <c r="CU14" s="594"/>
      <c r="CV14" s="594"/>
      <c r="CW14" s="594"/>
      <c r="CX14" s="594"/>
      <c r="CY14" s="595"/>
      <c r="CZ14" s="596">
        <v>9.1</v>
      </c>
      <c r="DA14" s="596"/>
      <c r="DB14" s="596"/>
      <c r="DC14" s="596"/>
      <c r="DD14" s="602">
        <v>123339</v>
      </c>
      <c r="DE14" s="594"/>
      <c r="DF14" s="594"/>
      <c r="DG14" s="594"/>
      <c r="DH14" s="594"/>
      <c r="DI14" s="594"/>
      <c r="DJ14" s="594"/>
      <c r="DK14" s="594"/>
      <c r="DL14" s="594"/>
      <c r="DM14" s="594"/>
      <c r="DN14" s="594"/>
      <c r="DO14" s="594"/>
      <c r="DP14" s="595"/>
      <c r="DQ14" s="602">
        <v>414057</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12822</v>
      </c>
      <c r="S15" s="594"/>
      <c r="T15" s="594"/>
      <c r="U15" s="594"/>
      <c r="V15" s="594"/>
      <c r="W15" s="594"/>
      <c r="X15" s="594"/>
      <c r="Y15" s="595"/>
      <c r="Z15" s="596">
        <v>0.1</v>
      </c>
      <c r="AA15" s="596"/>
      <c r="AB15" s="596"/>
      <c r="AC15" s="596"/>
      <c r="AD15" s="597">
        <v>12822</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221928</v>
      </c>
      <c r="BH15" s="594"/>
      <c r="BI15" s="594"/>
      <c r="BJ15" s="594"/>
      <c r="BK15" s="594"/>
      <c r="BL15" s="594"/>
      <c r="BM15" s="594"/>
      <c r="BN15" s="595"/>
      <c r="BO15" s="596">
        <v>9</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870116</v>
      </c>
      <c r="CS15" s="594"/>
      <c r="CT15" s="594"/>
      <c r="CU15" s="594"/>
      <c r="CV15" s="594"/>
      <c r="CW15" s="594"/>
      <c r="CX15" s="594"/>
      <c r="CY15" s="595"/>
      <c r="CZ15" s="596">
        <v>8.5</v>
      </c>
      <c r="DA15" s="596"/>
      <c r="DB15" s="596"/>
      <c r="DC15" s="596"/>
      <c r="DD15" s="602">
        <v>157085</v>
      </c>
      <c r="DE15" s="594"/>
      <c r="DF15" s="594"/>
      <c r="DG15" s="594"/>
      <c r="DH15" s="594"/>
      <c r="DI15" s="594"/>
      <c r="DJ15" s="594"/>
      <c r="DK15" s="594"/>
      <c r="DL15" s="594"/>
      <c r="DM15" s="594"/>
      <c r="DN15" s="594"/>
      <c r="DO15" s="594"/>
      <c r="DP15" s="595"/>
      <c r="DQ15" s="602">
        <v>692361</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3706587</v>
      </c>
      <c r="S16" s="594"/>
      <c r="T16" s="594"/>
      <c r="U16" s="594"/>
      <c r="V16" s="594"/>
      <c r="W16" s="594"/>
      <c r="X16" s="594"/>
      <c r="Y16" s="595"/>
      <c r="Z16" s="596">
        <v>35</v>
      </c>
      <c r="AA16" s="596"/>
      <c r="AB16" s="596"/>
      <c r="AC16" s="596"/>
      <c r="AD16" s="597">
        <v>3226280</v>
      </c>
      <c r="AE16" s="597"/>
      <c r="AF16" s="597"/>
      <c r="AG16" s="597"/>
      <c r="AH16" s="597"/>
      <c r="AI16" s="597"/>
      <c r="AJ16" s="597"/>
      <c r="AK16" s="597"/>
      <c r="AL16" s="598">
        <v>52.7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3226280</v>
      </c>
      <c r="S17" s="594"/>
      <c r="T17" s="594"/>
      <c r="U17" s="594"/>
      <c r="V17" s="594"/>
      <c r="W17" s="594"/>
      <c r="X17" s="594"/>
      <c r="Y17" s="595"/>
      <c r="Z17" s="596">
        <v>30.4</v>
      </c>
      <c r="AA17" s="596"/>
      <c r="AB17" s="596"/>
      <c r="AC17" s="596"/>
      <c r="AD17" s="597">
        <v>3226280</v>
      </c>
      <c r="AE17" s="597"/>
      <c r="AF17" s="597"/>
      <c r="AG17" s="597"/>
      <c r="AH17" s="597"/>
      <c r="AI17" s="597"/>
      <c r="AJ17" s="597"/>
      <c r="AK17" s="597"/>
      <c r="AL17" s="598">
        <v>52.7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1286034</v>
      </c>
      <c r="CS17" s="594"/>
      <c r="CT17" s="594"/>
      <c r="CU17" s="594"/>
      <c r="CV17" s="594"/>
      <c r="CW17" s="594"/>
      <c r="CX17" s="594"/>
      <c r="CY17" s="595"/>
      <c r="CZ17" s="596">
        <v>12.6</v>
      </c>
      <c r="DA17" s="596"/>
      <c r="DB17" s="596"/>
      <c r="DC17" s="596"/>
      <c r="DD17" s="602" t="s">
        <v>111</v>
      </c>
      <c r="DE17" s="594"/>
      <c r="DF17" s="594"/>
      <c r="DG17" s="594"/>
      <c r="DH17" s="594"/>
      <c r="DI17" s="594"/>
      <c r="DJ17" s="594"/>
      <c r="DK17" s="594"/>
      <c r="DL17" s="594"/>
      <c r="DM17" s="594"/>
      <c r="DN17" s="594"/>
      <c r="DO17" s="594"/>
      <c r="DP17" s="595"/>
      <c r="DQ17" s="602">
        <v>1246825</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415983</v>
      </c>
      <c r="S18" s="594"/>
      <c r="T18" s="594"/>
      <c r="U18" s="594"/>
      <c r="V18" s="594"/>
      <c r="W18" s="594"/>
      <c r="X18" s="594"/>
      <c r="Y18" s="595"/>
      <c r="Z18" s="596">
        <v>3.9</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64324</v>
      </c>
      <c r="S19" s="594"/>
      <c r="T19" s="594"/>
      <c r="U19" s="594"/>
      <c r="V19" s="594"/>
      <c r="W19" s="594"/>
      <c r="X19" s="594"/>
      <c r="Y19" s="595"/>
      <c r="Z19" s="596">
        <v>0.6</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6593241</v>
      </c>
      <c r="S20" s="594"/>
      <c r="T20" s="594"/>
      <c r="U20" s="594"/>
      <c r="V20" s="594"/>
      <c r="W20" s="594"/>
      <c r="X20" s="594"/>
      <c r="Y20" s="595"/>
      <c r="Z20" s="596">
        <v>62.2</v>
      </c>
      <c r="AA20" s="596"/>
      <c r="AB20" s="596"/>
      <c r="AC20" s="596"/>
      <c r="AD20" s="597">
        <v>6112934</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10245640</v>
      </c>
      <c r="CS20" s="594"/>
      <c r="CT20" s="594"/>
      <c r="CU20" s="594"/>
      <c r="CV20" s="594"/>
      <c r="CW20" s="594"/>
      <c r="CX20" s="594"/>
      <c r="CY20" s="595"/>
      <c r="CZ20" s="596">
        <v>100</v>
      </c>
      <c r="DA20" s="596"/>
      <c r="DB20" s="596"/>
      <c r="DC20" s="596"/>
      <c r="DD20" s="602">
        <v>851420</v>
      </c>
      <c r="DE20" s="594"/>
      <c r="DF20" s="594"/>
      <c r="DG20" s="594"/>
      <c r="DH20" s="594"/>
      <c r="DI20" s="594"/>
      <c r="DJ20" s="594"/>
      <c r="DK20" s="594"/>
      <c r="DL20" s="594"/>
      <c r="DM20" s="594"/>
      <c r="DN20" s="594"/>
      <c r="DO20" s="594"/>
      <c r="DP20" s="595"/>
      <c r="DQ20" s="602">
        <v>7165157</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2742</v>
      </c>
      <c r="S21" s="594"/>
      <c r="T21" s="594"/>
      <c r="U21" s="594"/>
      <c r="V21" s="594"/>
      <c r="W21" s="594"/>
      <c r="X21" s="594"/>
      <c r="Y21" s="595"/>
      <c r="Z21" s="596">
        <v>0</v>
      </c>
      <c r="AA21" s="596"/>
      <c r="AB21" s="596"/>
      <c r="AC21" s="596"/>
      <c r="AD21" s="597">
        <v>2742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227042</v>
      </c>
      <c r="S22" s="594"/>
      <c r="T22" s="594"/>
      <c r="U22" s="594"/>
      <c r="V22" s="594"/>
      <c r="W22" s="594"/>
      <c r="X22" s="594"/>
      <c r="Y22" s="595"/>
      <c r="Z22" s="596">
        <v>2.1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73179</v>
      </c>
      <c r="S23" s="594"/>
      <c r="T23" s="594"/>
      <c r="U23" s="594"/>
      <c r="V23" s="594"/>
      <c r="W23" s="594"/>
      <c r="X23" s="594"/>
      <c r="Y23" s="595"/>
      <c r="Z23" s="596">
        <v>0.7</v>
      </c>
      <c r="AA23" s="596"/>
      <c r="AB23" s="596"/>
      <c r="AC23" s="596"/>
      <c r="AD23" s="597">
        <v>4799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16221</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4454463</v>
      </c>
      <c r="CS24" s="583"/>
      <c r="CT24" s="583"/>
      <c r="CU24" s="583"/>
      <c r="CV24" s="583"/>
      <c r="CW24" s="583"/>
      <c r="CX24" s="583"/>
      <c r="CY24" s="584"/>
      <c r="CZ24" s="620">
        <v>43.5</v>
      </c>
      <c r="DA24" s="621"/>
      <c r="DB24" s="621"/>
      <c r="DC24" s="622"/>
      <c r="DD24" s="619">
        <v>2886866</v>
      </c>
      <c r="DE24" s="583"/>
      <c r="DF24" s="583"/>
      <c r="DG24" s="583"/>
      <c r="DH24" s="583"/>
      <c r="DI24" s="583"/>
      <c r="DJ24" s="583"/>
      <c r="DK24" s="584"/>
      <c r="DL24" s="619">
        <v>2858964</v>
      </c>
      <c r="DM24" s="583"/>
      <c r="DN24" s="583"/>
      <c r="DO24" s="583"/>
      <c r="DP24" s="583"/>
      <c r="DQ24" s="583"/>
      <c r="DR24" s="583"/>
      <c r="DS24" s="583"/>
      <c r="DT24" s="583"/>
      <c r="DU24" s="583"/>
      <c r="DV24" s="584"/>
      <c r="DW24" s="587">
        <v>44</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1223965</v>
      </c>
      <c r="S25" s="594"/>
      <c r="T25" s="594"/>
      <c r="U25" s="594"/>
      <c r="V25" s="594"/>
      <c r="W25" s="594"/>
      <c r="X25" s="594"/>
      <c r="Y25" s="595"/>
      <c r="Z25" s="596">
        <v>11.5</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1173663</v>
      </c>
      <c r="CS25" s="625"/>
      <c r="CT25" s="625"/>
      <c r="CU25" s="625"/>
      <c r="CV25" s="625"/>
      <c r="CW25" s="625"/>
      <c r="CX25" s="625"/>
      <c r="CY25" s="626"/>
      <c r="CZ25" s="627">
        <v>11.5</v>
      </c>
      <c r="DA25" s="628"/>
      <c r="DB25" s="628"/>
      <c r="DC25" s="629"/>
      <c r="DD25" s="602">
        <v>1112812</v>
      </c>
      <c r="DE25" s="625"/>
      <c r="DF25" s="625"/>
      <c r="DG25" s="625"/>
      <c r="DH25" s="625"/>
      <c r="DI25" s="625"/>
      <c r="DJ25" s="625"/>
      <c r="DK25" s="626"/>
      <c r="DL25" s="602">
        <v>1084910</v>
      </c>
      <c r="DM25" s="625"/>
      <c r="DN25" s="625"/>
      <c r="DO25" s="625"/>
      <c r="DP25" s="625"/>
      <c r="DQ25" s="625"/>
      <c r="DR25" s="625"/>
      <c r="DS25" s="625"/>
      <c r="DT25" s="625"/>
      <c r="DU25" s="625"/>
      <c r="DV25" s="626"/>
      <c r="DW25" s="598">
        <v>16.7</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1382</v>
      </c>
      <c r="S26" s="594"/>
      <c r="T26" s="594"/>
      <c r="U26" s="594"/>
      <c r="V26" s="594"/>
      <c r="W26" s="594"/>
      <c r="X26" s="594"/>
      <c r="Y26" s="595"/>
      <c r="Z26" s="596">
        <v>0</v>
      </c>
      <c r="AA26" s="596"/>
      <c r="AB26" s="596"/>
      <c r="AC26" s="596"/>
      <c r="AD26" s="597">
        <v>1382</v>
      </c>
      <c r="AE26" s="597"/>
      <c r="AF26" s="597"/>
      <c r="AG26" s="597"/>
      <c r="AH26" s="597"/>
      <c r="AI26" s="597"/>
      <c r="AJ26" s="597"/>
      <c r="AK26" s="597"/>
      <c r="AL26" s="598">
        <v>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712522</v>
      </c>
      <c r="CS26" s="594"/>
      <c r="CT26" s="594"/>
      <c r="CU26" s="594"/>
      <c r="CV26" s="594"/>
      <c r="CW26" s="594"/>
      <c r="CX26" s="594"/>
      <c r="CY26" s="595"/>
      <c r="CZ26" s="627">
        <v>7</v>
      </c>
      <c r="DA26" s="628"/>
      <c r="DB26" s="628"/>
      <c r="DC26" s="629"/>
      <c r="DD26" s="602">
        <v>658920</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1137100</v>
      </c>
      <c r="S27" s="594"/>
      <c r="T27" s="594"/>
      <c r="U27" s="594"/>
      <c r="V27" s="594"/>
      <c r="W27" s="594"/>
      <c r="X27" s="594"/>
      <c r="Y27" s="595"/>
      <c r="Z27" s="596">
        <v>10.7</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2452289</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1994766</v>
      </c>
      <c r="CS27" s="625"/>
      <c r="CT27" s="625"/>
      <c r="CU27" s="625"/>
      <c r="CV27" s="625"/>
      <c r="CW27" s="625"/>
      <c r="CX27" s="625"/>
      <c r="CY27" s="626"/>
      <c r="CZ27" s="627">
        <v>19.5</v>
      </c>
      <c r="DA27" s="628"/>
      <c r="DB27" s="628"/>
      <c r="DC27" s="629"/>
      <c r="DD27" s="602">
        <v>527229</v>
      </c>
      <c r="DE27" s="625"/>
      <c r="DF27" s="625"/>
      <c r="DG27" s="625"/>
      <c r="DH27" s="625"/>
      <c r="DI27" s="625"/>
      <c r="DJ27" s="625"/>
      <c r="DK27" s="626"/>
      <c r="DL27" s="602">
        <v>527229</v>
      </c>
      <c r="DM27" s="625"/>
      <c r="DN27" s="625"/>
      <c r="DO27" s="625"/>
      <c r="DP27" s="625"/>
      <c r="DQ27" s="625"/>
      <c r="DR27" s="625"/>
      <c r="DS27" s="625"/>
      <c r="DT27" s="625"/>
      <c r="DU27" s="625"/>
      <c r="DV27" s="626"/>
      <c r="DW27" s="598">
        <v>8.1</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10775</v>
      </c>
      <c r="S28" s="594"/>
      <c r="T28" s="594"/>
      <c r="U28" s="594"/>
      <c r="V28" s="594"/>
      <c r="W28" s="594"/>
      <c r="X28" s="594"/>
      <c r="Y28" s="595"/>
      <c r="Z28" s="596">
        <v>0.1</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1286034</v>
      </c>
      <c r="CS28" s="594"/>
      <c r="CT28" s="594"/>
      <c r="CU28" s="594"/>
      <c r="CV28" s="594"/>
      <c r="CW28" s="594"/>
      <c r="CX28" s="594"/>
      <c r="CY28" s="595"/>
      <c r="CZ28" s="627">
        <v>12.6</v>
      </c>
      <c r="DA28" s="628"/>
      <c r="DB28" s="628"/>
      <c r="DC28" s="629"/>
      <c r="DD28" s="602">
        <v>1246825</v>
      </c>
      <c r="DE28" s="594"/>
      <c r="DF28" s="594"/>
      <c r="DG28" s="594"/>
      <c r="DH28" s="594"/>
      <c r="DI28" s="594"/>
      <c r="DJ28" s="594"/>
      <c r="DK28" s="595"/>
      <c r="DL28" s="602">
        <v>1246825</v>
      </c>
      <c r="DM28" s="594"/>
      <c r="DN28" s="594"/>
      <c r="DO28" s="594"/>
      <c r="DP28" s="594"/>
      <c r="DQ28" s="594"/>
      <c r="DR28" s="594"/>
      <c r="DS28" s="594"/>
      <c r="DT28" s="594"/>
      <c r="DU28" s="594"/>
      <c r="DV28" s="595"/>
      <c r="DW28" s="598">
        <v>19.2</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1769</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1285847</v>
      </c>
      <c r="CS29" s="625"/>
      <c r="CT29" s="625"/>
      <c r="CU29" s="625"/>
      <c r="CV29" s="625"/>
      <c r="CW29" s="625"/>
      <c r="CX29" s="625"/>
      <c r="CY29" s="626"/>
      <c r="CZ29" s="627">
        <v>12.6</v>
      </c>
      <c r="DA29" s="628"/>
      <c r="DB29" s="628"/>
      <c r="DC29" s="629"/>
      <c r="DD29" s="602">
        <v>1246638</v>
      </c>
      <c r="DE29" s="625"/>
      <c r="DF29" s="625"/>
      <c r="DG29" s="625"/>
      <c r="DH29" s="625"/>
      <c r="DI29" s="625"/>
      <c r="DJ29" s="625"/>
      <c r="DK29" s="626"/>
      <c r="DL29" s="602">
        <v>1246638</v>
      </c>
      <c r="DM29" s="625"/>
      <c r="DN29" s="625"/>
      <c r="DO29" s="625"/>
      <c r="DP29" s="625"/>
      <c r="DQ29" s="625"/>
      <c r="DR29" s="625"/>
      <c r="DS29" s="625"/>
      <c r="DT29" s="625"/>
      <c r="DU29" s="625"/>
      <c r="DV29" s="626"/>
      <c r="DW29" s="598">
        <v>19.2</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475952</v>
      </c>
      <c r="S30" s="594"/>
      <c r="T30" s="594"/>
      <c r="U30" s="594"/>
      <c r="V30" s="594"/>
      <c r="W30" s="594"/>
      <c r="X30" s="594"/>
      <c r="Y30" s="595"/>
      <c r="Z30" s="596">
        <v>4.5</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97.5</v>
      </c>
      <c r="BH30" s="652"/>
      <c r="BI30" s="652"/>
      <c r="BJ30" s="652"/>
      <c r="BK30" s="652"/>
      <c r="BL30" s="652"/>
      <c r="BM30" s="588">
        <v>90.4</v>
      </c>
      <c r="BN30" s="652"/>
      <c r="BO30" s="652"/>
      <c r="BP30" s="652"/>
      <c r="BQ30" s="653"/>
      <c r="BR30" s="651">
        <v>97.4</v>
      </c>
      <c r="BS30" s="652"/>
      <c r="BT30" s="652"/>
      <c r="BU30" s="652"/>
      <c r="BV30" s="652"/>
      <c r="BW30" s="652"/>
      <c r="BX30" s="588">
        <v>89.8</v>
      </c>
      <c r="BY30" s="652"/>
      <c r="BZ30" s="652"/>
      <c r="CA30" s="652"/>
      <c r="CB30" s="653"/>
      <c r="CD30" s="656"/>
      <c r="CE30" s="657"/>
      <c r="CF30" s="607" t="s">
        <v>292</v>
      </c>
      <c r="CG30" s="608"/>
      <c r="CH30" s="608"/>
      <c r="CI30" s="608"/>
      <c r="CJ30" s="608"/>
      <c r="CK30" s="608"/>
      <c r="CL30" s="608"/>
      <c r="CM30" s="608"/>
      <c r="CN30" s="608"/>
      <c r="CO30" s="608"/>
      <c r="CP30" s="608"/>
      <c r="CQ30" s="609"/>
      <c r="CR30" s="593">
        <v>1136080</v>
      </c>
      <c r="CS30" s="594"/>
      <c r="CT30" s="594"/>
      <c r="CU30" s="594"/>
      <c r="CV30" s="594"/>
      <c r="CW30" s="594"/>
      <c r="CX30" s="594"/>
      <c r="CY30" s="595"/>
      <c r="CZ30" s="627">
        <v>11.1</v>
      </c>
      <c r="DA30" s="628"/>
      <c r="DB30" s="628"/>
      <c r="DC30" s="629"/>
      <c r="DD30" s="602">
        <v>1096871</v>
      </c>
      <c r="DE30" s="594"/>
      <c r="DF30" s="594"/>
      <c r="DG30" s="594"/>
      <c r="DH30" s="594"/>
      <c r="DI30" s="594"/>
      <c r="DJ30" s="594"/>
      <c r="DK30" s="595"/>
      <c r="DL30" s="602">
        <v>1096871</v>
      </c>
      <c r="DM30" s="594"/>
      <c r="DN30" s="594"/>
      <c r="DO30" s="594"/>
      <c r="DP30" s="594"/>
      <c r="DQ30" s="594"/>
      <c r="DR30" s="594"/>
      <c r="DS30" s="594"/>
      <c r="DT30" s="594"/>
      <c r="DU30" s="594"/>
      <c r="DV30" s="595"/>
      <c r="DW30" s="598">
        <v>16.899999999999999</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120888</v>
      </c>
      <c r="S31" s="594"/>
      <c r="T31" s="594"/>
      <c r="U31" s="594"/>
      <c r="V31" s="594"/>
      <c r="W31" s="594"/>
      <c r="X31" s="594"/>
      <c r="Y31" s="595"/>
      <c r="Z31" s="596">
        <v>1.1000000000000001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97.9</v>
      </c>
      <c r="BH31" s="625"/>
      <c r="BI31" s="625"/>
      <c r="BJ31" s="625"/>
      <c r="BK31" s="625"/>
      <c r="BL31" s="625"/>
      <c r="BM31" s="599">
        <v>92</v>
      </c>
      <c r="BN31" s="649"/>
      <c r="BO31" s="649"/>
      <c r="BP31" s="649"/>
      <c r="BQ31" s="650"/>
      <c r="BR31" s="648">
        <v>97.6</v>
      </c>
      <c r="BS31" s="625"/>
      <c r="BT31" s="625"/>
      <c r="BU31" s="625"/>
      <c r="BV31" s="625"/>
      <c r="BW31" s="625"/>
      <c r="BX31" s="599">
        <v>91.2</v>
      </c>
      <c r="BY31" s="649"/>
      <c r="BZ31" s="649"/>
      <c r="CA31" s="649"/>
      <c r="CB31" s="650"/>
      <c r="CD31" s="656"/>
      <c r="CE31" s="657"/>
      <c r="CF31" s="607" t="s">
        <v>296</v>
      </c>
      <c r="CG31" s="608"/>
      <c r="CH31" s="608"/>
      <c r="CI31" s="608"/>
      <c r="CJ31" s="608"/>
      <c r="CK31" s="608"/>
      <c r="CL31" s="608"/>
      <c r="CM31" s="608"/>
      <c r="CN31" s="608"/>
      <c r="CO31" s="608"/>
      <c r="CP31" s="608"/>
      <c r="CQ31" s="609"/>
      <c r="CR31" s="593">
        <v>149767</v>
      </c>
      <c r="CS31" s="625"/>
      <c r="CT31" s="625"/>
      <c r="CU31" s="625"/>
      <c r="CV31" s="625"/>
      <c r="CW31" s="625"/>
      <c r="CX31" s="625"/>
      <c r="CY31" s="626"/>
      <c r="CZ31" s="627">
        <v>1.5</v>
      </c>
      <c r="DA31" s="628"/>
      <c r="DB31" s="628"/>
      <c r="DC31" s="629"/>
      <c r="DD31" s="602">
        <v>149767</v>
      </c>
      <c r="DE31" s="625"/>
      <c r="DF31" s="625"/>
      <c r="DG31" s="625"/>
      <c r="DH31" s="625"/>
      <c r="DI31" s="625"/>
      <c r="DJ31" s="625"/>
      <c r="DK31" s="626"/>
      <c r="DL31" s="602">
        <v>149767</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57642</v>
      </c>
      <c r="S32" s="594"/>
      <c r="T32" s="594"/>
      <c r="U32" s="594"/>
      <c r="V32" s="594"/>
      <c r="W32" s="594"/>
      <c r="X32" s="594"/>
      <c r="Y32" s="595"/>
      <c r="Z32" s="596">
        <v>0.5</v>
      </c>
      <c r="AA32" s="596"/>
      <c r="AB32" s="596"/>
      <c r="AC32" s="596"/>
      <c r="AD32" s="597">
        <v>359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96.7</v>
      </c>
      <c r="BH32" s="661"/>
      <c r="BI32" s="661"/>
      <c r="BJ32" s="661"/>
      <c r="BK32" s="661"/>
      <c r="BL32" s="661"/>
      <c r="BM32" s="662">
        <v>87.3</v>
      </c>
      <c r="BN32" s="661"/>
      <c r="BO32" s="661"/>
      <c r="BP32" s="661"/>
      <c r="BQ32" s="663"/>
      <c r="BR32" s="660">
        <v>96.7</v>
      </c>
      <c r="BS32" s="661"/>
      <c r="BT32" s="661"/>
      <c r="BU32" s="661"/>
      <c r="BV32" s="661"/>
      <c r="BW32" s="661"/>
      <c r="BX32" s="662">
        <v>86.7</v>
      </c>
      <c r="BY32" s="661"/>
      <c r="BZ32" s="661"/>
      <c r="CA32" s="661"/>
      <c r="CB32" s="663"/>
      <c r="CD32" s="658"/>
      <c r="CE32" s="659"/>
      <c r="CF32" s="607" t="s">
        <v>299</v>
      </c>
      <c r="CG32" s="608"/>
      <c r="CH32" s="608"/>
      <c r="CI32" s="608"/>
      <c r="CJ32" s="608"/>
      <c r="CK32" s="608"/>
      <c r="CL32" s="608"/>
      <c r="CM32" s="608"/>
      <c r="CN32" s="608"/>
      <c r="CO32" s="608"/>
      <c r="CP32" s="608"/>
      <c r="CQ32" s="609"/>
      <c r="CR32" s="593">
        <v>187</v>
      </c>
      <c r="CS32" s="594"/>
      <c r="CT32" s="594"/>
      <c r="CU32" s="594"/>
      <c r="CV32" s="594"/>
      <c r="CW32" s="594"/>
      <c r="CX32" s="594"/>
      <c r="CY32" s="595"/>
      <c r="CZ32" s="627">
        <v>0</v>
      </c>
      <c r="DA32" s="628"/>
      <c r="DB32" s="628"/>
      <c r="DC32" s="629"/>
      <c r="DD32" s="602">
        <v>187</v>
      </c>
      <c r="DE32" s="594"/>
      <c r="DF32" s="594"/>
      <c r="DG32" s="594"/>
      <c r="DH32" s="594"/>
      <c r="DI32" s="594"/>
      <c r="DJ32" s="594"/>
      <c r="DK32" s="595"/>
      <c r="DL32" s="602">
        <v>187</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663100</v>
      </c>
      <c r="S33" s="594"/>
      <c r="T33" s="594"/>
      <c r="U33" s="594"/>
      <c r="V33" s="594"/>
      <c r="W33" s="594"/>
      <c r="X33" s="594"/>
      <c r="Y33" s="595"/>
      <c r="Z33" s="596">
        <v>6.3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4939757</v>
      </c>
      <c r="CS33" s="625"/>
      <c r="CT33" s="625"/>
      <c r="CU33" s="625"/>
      <c r="CV33" s="625"/>
      <c r="CW33" s="625"/>
      <c r="CX33" s="625"/>
      <c r="CY33" s="626"/>
      <c r="CZ33" s="627">
        <v>48.2</v>
      </c>
      <c r="DA33" s="628"/>
      <c r="DB33" s="628"/>
      <c r="DC33" s="629"/>
      <c r="DD33" s="602">
        <v>3741195</v>
      </c>
      <c r="DE33" s="625"/>
      <c r="DF33" s="625"/>
      <c r="DG33" s="625"/>
      <c r="DH33" s="625"/>
      <c r="DI33" s="625"/>
      <c r="DJ33" s="625"/>
      <c r="DK33" s="626"/>
      <c r="DL33" s="602">
        <v>3027929</v>
      </c>
      <c r="DM33" s="625"/>
      <c r="DN33" s="625"/>
      <c r="DO33" s="625"/>
      <c r="DP33" s="625"/>
      <c r="DQ33" s="625"/>
      <c r="DR33" s="625"/>
      <c r="DS33" s="625"/>
      <c r="DT33" s="625"/>
      <c r="DU33" s="625"/>
      <c r="DV33" s="626"/>
      <c r="DW33" s="598">
        <v>46.6</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1490138</v>
      </c>
      <c r="CS34" s="594"/>
      <c r="CT34" s="594"/>
      <c r="CU34" s="594"/>
      <c r="CV34" s="594"/>
      <c r="CW34" s="594"/>
      <c r="CX34" s="594"/>
      <c r="CY34" s="595"/>
      <c r="CZ34" s="627">
        <v>14.5</v>
      </c>
      <c r="DA34" s="628"/>
      <c r="DB34" s="628"/>
      <c r="DC34" s="629"/>
      <c r="DD34" s="602">
        <v>1026316</v>
      </c>
      <c r="DE34" s="594"/>
      <c r="DF34" s="594"/>
      <c r="DG34" s="594"/>
      <c r="DH34" s="594"/>
      <c r="DI34" s="594"/>
      <c r="DJ34" s="594"/>
      <c r="DK34" s="595"/>
      <c r="DL34" s="602">
        <v>838671</v>
      </c>
      <c r="DM34" s="594"/>
      <c r="DN34" s="594"/>
      <c r="DO34" s="594"/>
      <c r="DP34" s="594"/>
      <c r="DQ34" s="594"/>
      <c r="DR34" s="594"/>
      <c r="DS34" s="594"/>
      <c r="DT34" s="594"/>
      <c r="DU34" s="594"/>
      <c r="DV34" s="595"/>
      <c r="DW34" s="598">
        <v>12.9</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370000</v>
      </c>
      <c r="S35" s="594"/>
      <c r="T35" s="594"/>
      <c r="U35" s="594"/>
      <c r="V35" s="594"/>
      <c r="W35" s="594"/>
      <c r="X35" s="594"/>
      <c r="Y35" s="595"/>
      <c r="Z35" s="596">
        <v>3.5</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1590243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63467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246238</v>
      </c>
      <c r="CS35" s="625"/>
      <c r="CT35" s="625"/>
      <c r="CU35" s="625"/>
      <c r="CV35" s="625"/>
      <c r="CW35" s="625"/>
      <c r="CX35" s="625"/>
      <c r="CY35" s="626"/>
      <c r="CZ35" s="627">
        <v>2.4</v>
      </c>
      <c r="DA35" s="628"/>
      <c r="DB35" s="628"/>
      <c r="DC35" s="629"/>
      <c r="DD35" s="602">
        <v>234021</v>
      </c>
      <c r="DE35" s="625"/>
      <c r="DF35" s="625"/>
      <c r="DG35" s="625"/>
      <c r="DH35" s="625"/>
      <c r="DI35" s="625"/>
      <c r="DJ35" s="625"/>
      <c r="DK35" s="626"/>
      <c r="DL35" s="602">
        <v>222970</v>
      </c>
      <c r="DM35" s="625"/>
      <c r="DN35" s="625"/>
      <c r="DO35" s="625"/>
      <c r="DP35" s="625"/>
      <c r="DQ35" s="625"/>
      <c r="DR35" s="625"/>
      <c r="DS35" s="625"/>
      <c r="DT35" s="625"/>
      <c r="DU35" s="625"/>
      <c r="DV35" s="626"/>
      <c r="DW35" s="598">
        <v>3.4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10604998</v>
      </c>
      <c r="S36" s="666"/>
      <c r="T36" s="666"/>
      <c r="U36" s="666"/>
      <c r="V36" s="666"/>
      <c r="W36" s="666"/>
      <c r="X36" s="666"/>
      <c r="Y36" s="667"/>
      <c r="Z36" s="668">
        <v>100</v>
      </c>
      <c r="AA36" s="668"/>
      <c r="AB36" s="668"/>
      <c r="AC36" s="668"/>
      <c r="AD36" s="669">
        <v>6122216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687111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32245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1343175</v>
      </c>
      <c r="CS36" s="594"/>
      <c r="CT36" s="594"/>
      <c r="CU36" s="594"/>
      <c r="CV36" s="594"/>
      <c r="CW36" s="594"/>
      <c r="CX36" s="594"/>
      <c r="CY36" s="595"/>
      <c r="CZ36" s="627">
        <v>13.1</v>
      </c>
      <c r="DA36" s="628"/>
      <c r="DB36" s="628"/>
      <c r="DC36" s="629"/>
      <c r="DD36" s="602">
        <v>1052168</v>
      </c>
      <c r="DE36" s="594"/>
      <c r="DF36" s="594"/>
      <c r="DG36" s="594"/>
      <c r="DH36" s="594"/>
      <c r="DI36" s="594"/>
      <c r="DJ36" s="594"/>
      <c r="DK36" s="595"/>
      <c r="DL36" s="602">
        <v>952744</v>
      </c>
      <c r="DM36" s="594"/>
      <c r="DN36" s="594"/>
      <c r="DO36" s="594"/>
      <c r="DP36" s="594"/>
      <c r="DQ36" s="594"/>
      <c r="DR36" s="594"/>
      <c r="DS36" s="594"/>
      <c r="DT36" s="594"/>
      <c r="DU36" s="594"/>
      <c r="DV36" s="595"/>
      <c r="DW36" s="598">
        <v>14.7</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119700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3990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766549</v>
      </c>
      <c r="CS37" s="625"/>
      <c r="CT37" s="625"/>
      <c r="CU37" s="625"/>
      <c r="CV37" s="625"/>
      <c r="CW37" s="625"/>
      <c r="CX37" s="625"/>
      <c r="CY37" s="626"/>
      <c r="CZ37" s="627">
        <v>7.5</v>
      </c>
      <c r="DA37" s="628"/>
      <c r="DB37" s="628"/>
      <c r="DC37" s="629"/>
      <c r="DD37" s="602">
        <v>571695</v>
      </c>
      <c r="DE37" s="625"/>
      <c r="DF37" s="625"/>
      <c r="DG37" s="625"/>
      <c r="DH37" s="625"/>
      <c r="DI37" s="625"/>
      <c r="DJ37" s="625"/>
      <c r="DK37" s="626"/>
      <c r="DL37" s="602">
        <v>535950</v>
      </c>
      <c r="DM37" s="625"/>
      <c r="DN37" s="625"/>
      <c r="DO37" s="625"/>
      <c r="DP37" s="625"/>
      <c r="DQ37" s="625"/>
      <c r="DR37" s="625"/>
      <c r="DS37" s="625"/>
      <c r="DT37" s="625"/>
      <c r="DU37" s="625"/>
      <c r="DV37" s="626"/>
      <c r="DW37" s="598">
        <v>8.3000000000000007</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11279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6982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1459264</v>
      </c>
      <c r="CS38" s="594"/>
      <c r="CT38" s="594"/>
      <c r="CU38" s="594"/>
      <c r="CV38" s="594"/>
      <c r="CW38" s="594"/>
      <c r="CX38" s="594"/>
      <c r="CY38" s="595"/>
      <c r="CZ38" s="627">
        <v>14.2</v>
      </c>
      <c r="DA38" s="628"/>
      <c r="DB38" s="628"/>
      <c r="DC38" s="629"/>
      <c r="DD38" s="602">
        <v>1308548</v>
      </c>
      <c r="DE38" s="594"/>
      <c r="DF38" s="594"/>
      <c r="DG38" s="594"/>
      <c r="DH38" s="594"/>
      <c r="DI38" s="594"/>
      <c r="DJ38" s="594"/>
      <c r="DK38" s="595"/>
      <c r="DL38" s="602">
        <v>993451</v>
      </c>
      <c r="DM38" s="594"/>
      <c r="DN38" s="594"/>
      <c r="DO38" s="594"/>
      <c r="DP38" s="594"/>
      <c r="DQ38" s="594"/>
      <c r="DR38" s="594"/>
      <c r="DS38" s="594"/>
      <c r="DT38" s="594"/>
      <c r="DU38" s="594"/>
      <c r="DV38" s="595"/>
      <c r="DW38" s="598">
        <v>15.3</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378899</v>
      </c>
      <c r="CS39" s="625"/>
      <c r="CT39" s="625"/>
      <c r="CU39" s="625"/>
      <c r="CV39" s="625"/>
      <c r="CW39" s="625"/>
      <c r="CX39" s="625"/>
      <c r="CY39" s="626"/>
      <c r="CZ39" s="627">
        <v>3.7</v>
      </c>
      <c r="DA39" s="628"/>
      <c r="DB39" s="628"/>
      <c r="DC39" s="629"/>
      <c r="DD39" s="602">
        <v>99999</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197906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22043</v>
      </c>
      <c r="CS40" s="594"/>
      <c r="CT40" s="594"/>
      <c r="CU40" s="594"/>
      <c r="CV40" s="594"/>
      <c r="CW40" s="594"/>
      <c r="CX40" s="594"/>
      <c r="CY40" s="595"/>
      <c r="CZ40" s="627">
        <v>0.2</v>
      </c>
      <c r="DA40" s="628"/>
      <c r="DB40" s="628"/>
      <c r="DC40" s="629"/>
      <c r="DD40" s="602">
        <v>20143</v>
      </c>
      <c r="DE40" s="594"/>
      <c r="DF40" s="594"/>
      <c r="DG40" s="594"/>
      <c r="DH40" s="594"/>
      <c r="DI40" s="594"/>
      <c r="DJ40" s="594"/>
      <c r="DK40" s="595"/>
      <c r="DL40" s="602">
        <v>20093</v>
      </c>
      <c r="DM40" s="594"/>
      <c r="DN40" s="594"/>
      <c r="DO40" s="594"/>
      <c r="DP40" s="594"/>
      <c r="DQ40" s="594"/>
      <c r="DR40" s="594"/>
      <c r="DS40" s="594"/>
      <c r="DT40" s="594"/>
      <c r="DU40" s="594"/>
      <c r="DV40" s="595"/>
      <c r="DW40" s="598">
        <v>0.3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574247</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239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851420</v>
      </c>
      <c r="CS42" s="594"/>
      <c r="CT42" s="594"/>
      <c r="CU42" s="594"/>
      <c r="CV42" s="594"/>
      <c r="CW42" s="594"/>
      <c r="CX42" s="594"/>
      <c r="CY42" s="595"/>
      <c r="CZ42" s="627">
        <v>8.3000000000000007</v>
      </c>
      <c r="DA42" s="676"/>
      <c r="DB42" s="676"/>
      <c r="DC42" s="677"/>
      <c r="DD42" s="602">
        <v>537096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24988</v>
      </c>
      <c r="CS43" s="625"/>
      <c r="CT43" s="625"/>
      <c r="CU43" s="625"/>
      <c r="CV43" s="625"/>
      <c r="CW43" s="625"/>
      <c r="CX43" s="625"/>
      <c r="CY43" s="626"/>
      <c r="CZ43" s="627">
        <v>0.2</v>
      </c>
      <c r="DA43" s="628"/>
      <c r="DB43" s="628"/>
      <c r="DC43" s="629"/>
      <c r="DD43" s="602">
        <v>24988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851420</v>
      </c>
      <c r="CS44" s="594"/>
      <c r="CT44" s="594"/>
      <c r="CU44" s="594"/>
      <c r="CV44" s="594"/>
      <c r="CW44" s="594"/>
      <c r="CX44" s="594"/>
      <c r="CY44" s="595"/>
      <c r="CZ44" s="627">
        <v>8.3000000000000007</v>
      </c>
      <c r="DA44" s="676"/>
      <c r="DB44" s="676"/>
      <c r="DC44" s="677"/>
      <c r="DD44" s="602">
        <v>537096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116916</v>
      </c>
      <c r="CS45" s="625"/>
      <c r="CT45" s="625"/>
      <c r="CU45" s="625"/>
      <c r="CV45" s="625"/>
      <c r="CW45" s="625"/>
      <c r="CX45" s="625"/>
      <c r="CY45" s="626"/>
      <c r="CZ45" s="627">
        <v>1.1000000000000001</v>
      </c>
      <c r="DA45" s="628"/>
      <c r="DB45" s="628"/>
      <c r="DC45" s="629"/>
      <c r="DD45" s="602">
        <v>24182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655348</v>
      </c>
      <c r="CS46" s="594"/>
      <c r="CT46" s="594"/>
      <c r="CU46" s="594"/>
      <c r="CV46" s="594"/>
      <c r="CW46" s="594"/>
      <c r="CX46" s="594"/>
      <c r="CY46" s="595"/>
      <c r="CZ46" s="627">
        <v>6.4</v>
      </c>
      <c r="DA46" s="676"/>
      <c r="DB46" s="676"/>
      <c r="DC46" s="677"/>
      <c r="DD46" s="602">
        <v>489158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341</v>
      </c>
      <c r="CS47" s="625"/>
      <c r="CT47" s="625"/>
      <c r="CU47" s="625"/>
      <c r="CV47" s="625"/>
      <c r="CW47" s="625"/>
      <c r="CX47" s="625"/>
      <c r="CY47" s="626"/>
      <c r="CZ47" s="627" t="s">
        <v>341</v>
      </c>
      <c r="DA47" s="628"/>
      <c r="DB47" s="628"/>
      <c r="DC47" s="629"/>
      <c r="DD47" s="602" t="s">
        <v>341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10245640</v>
      </c>
      <c r="CS49" s="661"/>
      <c r="CT49" s="661"/>
      <c r="CU49" s="661"/>
      <c r="CV49" s="661"/>
      <c r="CW49" s="661"/>
      <c r="CX49" s="661"/>
      <c r="CY49" s="688"/>
      <c r="CZ49" s="689">
        <v>100</v>
      </c>
      <c r="DA49" s="690"/>
      <c r="DB49" s="690"/>
      <c r="DC49" s="691"/>
      <c r="DD49" s="692">
        <v>7165157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10607</v>
      </c>
      <c r="R7" s="723"/>
      <c r="S7" s="723"/>
      <c r="T7" s="723"/>
      <c r="U7" s="723"/>
      <c r="V7" s="723">
        <v>10248</v>
      </c>
      <c r="W7" s="723"/>
      <c r="X7" s="723"/>
      <c r="Y7" s="723"/>
      <c r="Z7" s="723"/>
      <c r="AA7" s="723">
        <v>359</v>
      </c>
      <c r="AB7" s="723"/>
      <c r="AC7" s="723"/>
      <c r="AD7" s="723"/>
      <c r="AE7" s="724"/>
      <c r="AF7" s="725">
        <v>172</v>
      </c>
      <c r="AG7" s="726"/>
      <c r="AH7" s="726"/>
      <c r="AI7" s="726"/>
      <c r="AJ7" s="727"/>
      <c r="AK7" s="762">
        <v>475</v>
      </c>
      <c r="AL7" s="763"/>
      <c r="AM7" s="763"/>
      <c r="AN7" s="763"/>
      <c r="AO7" s="763"/>
      <c r="AP7" s="763">
        <v>10764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552</v>
      </c>
      <c r="BS7" s="766" t="s">
        <v>551</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5</v>
      </c>
      <c r="CS7" s="760"/>
      <c r="CT7" s="760"/>
      <c r="CU7" s="760"/>
      <c r="CV7" s="761"/>
      <c r="CW7" s="759" t="s">
        <v>547</v>
      </c>
      <c r="CX7" s="760"/>
      <c r="CY7" s="760"/>
      <c r="CZ7" s="760"/>
      <c r="DA7" s="761"/>
      <c r="DB7" s="759" t="s">
        <v>535</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18</v>
      </c>
      <c r="R8" s="747"/>
      <c r="S8" s="747"/>
      <c r="T8" s="747"/>
      <c r="U8" s="747"/>
      <c r="V8" s="747">
        <v>17</v>
      </c>
      <c r="W8" s="747"/>
      <c r="X8" s="747"/>
      <c r="Y8" s="747"/>
      <c r="Z8" s="747"/>
      <c r="AA8" s="747">
        <v>1</v>
      </c>
      <c r="AB8" s="747"/>
      <c r="AC8" s="747"/>
      <c r="AD8" s="747"/>
      <c r="AE8" s="748"/>
      <c r="AF8" s="749">
        <v>1</v>
      </c>
      <c r="AG8" s="750"/>
      <c r="AH8" s="750"/>
      <c r="AI8" s="750"/>
      <c r="AJ8" s="751"/>
      <c r="AK8" s="752">
        <v>3</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39</v>
      </c>
      <c r="R9" s="747"/>
      <c r="S9" s="747"/>
      <c r="T9" s="747"/>
      <c r="U9" s="747"/>
      <c r="V9" s="747">
        <v>39</v>
      </c>
      <c r="W9" s="747"/>
      <c r="X9" s="747"/>
      <c r="Y9" s="747"/>
      <c r="Z9" s="747"/>
      <c r="AA9" s="747">
        <v>0</v>
      </c>
      <c r="AB9" s="747"/>
      <c r="AC9" s="747"/>
      <c r="AD9" s="747"/>
      <c r="AE9" s="748"/>
      <c r="AF9" s="749">
        <v>0</v>
      </c>
      <c r="AG9" s="750"/>
      <c r="AH9" s="750"/>
      <c r="AI9" s="750"/>
      <c r="AJ9" s="751"/>
      <c r="AK9" s="752">
        <v>39</v>
      </c>
      <c r="AL9" s="753"/>
      <c r="AM9" s="753"/>
      <c r="AN9" s="753"/>
      <c r="AO9" s="753"/>
      <c r="AP9" s="753">
        <v>32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10605</v>
      </c>
      <c r="R23" s="782"/>
      <c r="S23" s="782"/>
      <c r="T23" s="782"/>
      <c r="U23" s="782"/>
      <c r="V23" s="782">
        <v>10246</v>
      </c>
      <c r="W23" s="782"/>
      <c r="X23" s="782"/>
      <c r="Y23" s="782"/>
      <c r="Z23" s="782"/>
      <c r="AA23" s="782">
        <v>359</v>
      </c>
      <c r="AB23" s="782"/>
      <c r="AC23" s="782"/>
      <c r="AD23" s="782"/>
      <c r="AE23" s="783"/>
      <c r="AF23" s="784">
        <v>172</v>
      </c>
      <c r="AG23" s="782"/>
      <c r="AH23" s="782"/>
      <c r="AI23" s="782"/>
      <c r="AJ23" s="785"/>
      <c r="AK23" s="786"/>
      <c r="AL23" s="787"/>
      <c r="AM23" s="787"/>
      <c r="AN23" s="787"/>
      <c r="AO23" s="787"/>
      <c r="AP23" s="782">
        <v>10796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2797</v>
      </c>
      <c r="R28" s="811"/>
      <c r="S28" s="811"/>
      <c r="T28" s="811"/>
      <c r="U28" s="811"/>
      <c r="V28" s="811">
        <v>2733</v>
      </c>
      <c r="W28" s="811"/>
      <c r="X28" s="811"/>
      <c r="Y28" s="811"/>
      <c r="Z28" s="811"/>
      <c r="AA28" s="811">
        <v>63</v>
      </c>
      <c r="AB28" s="811"/>
      <c r="AC28" s="811"/>
      <c r="AD28" s="811"/>
      <c r="AE28" s="812"/>
      <c r="AF28" s="813">
        <v>63</v>
      </c>
      <c r="AG28" s="811"/>
      <c r="AH28" s="811"/>
      <c r="AI28" s="811"/>
      <c r="AJ28" s="814"/>
      <c r="AK28" s="815">
        <v>198</v>
      </c>
      <c r="AL28" s="806"/>
      <c r="AM28" s="806"/>
      <c r="AN28" s="806"/>
      <c r="AO28" s="806"/>
      <c r="AP28" s="806" t="s">
        <v>535</v>
      </c>
      <c r="AQ28" s="806"/>
      <c r="AR28" s="806"/>
      <c r="AS28" s="806"/>
      <c r="AT28" s="806"/>
      <c r="AU28" s="806" t="s">
        <v>535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2122</v>
      </c>
      <c r="R29" s="747"/>
      <c r="S29" s="747"/>
      <c r="T29" s="747"/>
      <c r="U29" s="747"/>
      <c r="V29" s="747">
        <v>2078</v>
      </c>
      <c r="W29" s="747"/>
      <c r="X29" s="747"/>
      <c r="Y29" s="747"/>
      <c r="Z29" s="747"/>
      <c r="AA29" s="747">
        <v>44</v>
      </c>
      <c r="AB29" s="747"/>
      <c r="AC29" s="747"/>
      <c r="AD29" s="747"/>
      <c r="AE29" s="748"/>
      <c r="AF29" s="749">
        <v>44</v>
      </c>
      <c r="AG29" s="750"/>
      <c r="AH29" s="750"/>
      <c r="AI29" s="750"/>
      <c r="AJ29" s="751"/>
      <c r="AK29" s="818">
        <v>339</v>
      </c>
      <c r="AL29" s="819"/>
      <c r="AM29" s="819"/>
      <c r="AN29" s="819"/>
      <c r="AO29" s="819"/>
      <c r="AP29" s="819" t="s">
        <v>535</v>
      </c>
      <c r="AQ29" s="819"/>
      <c r="AR29" s="819"/>
      <c r="AS29" s="819"/>
      <c r="AT29" s="819"/>
      <c r="AU29" s="819" t="s">
        <v>535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155</v>
      </c>
      <c r="R30" s="747"/>
      <c r="S30" s="747"/>
      <c r="T30" s="747"/>
      <c r="U30" s="747"/>
      <c r="V30" s="747">
        <v>153</v>
      </c>
      <c r="W30" s="747"/>
      <c r="X30" s="747"/>
      <c r="Y30" s="747"/>
      <c r="Z30" s="747"/>
      <c r="AA30" s="747">
        <v>2</v>
      </c>
      <c r="AB30" s="747"/>
      <c r="AC30" s="747"/>
      <c r="AD30" s="747"/>
      <c r="AE30" s="748"/>
      <c r="AF30" s="749">
        <v>2</v>
      </c>
      <c r="AG30" s="750"/>
      <c r="AH30" s="750"/>
      <c r="AI30" s="750"/>
      <c r="AJ30" s="751"/>
      <c r="AK30" s="818">
        <v>61</v>
      </c>
      <c r="AL30" s="819"/>
      <c r="AM30" s="819"/>
      <c r="AN30" s="819"/>
      <c r="AO30" s="819"/>
      <c r="AP30" s="819" t="s">
        <v>535</v>
      </c>
      <c r="AQ30" s="819"/>
      <c r="AR30" s="819"/>
      <c r="AS30" s="819"/>
      <c r="AT30" s="819"/>
      <c r="AU30" s="819" t="s">
        <v>535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911</v>
      </c>
      <c r="R31" s="747"/>
      <c r="S31" s="747"/>
      <c r="T31" s="747"/>
      <c r="U31" s="747"/>
      <c r="V31" s="747">
        <v>962</v>
      </c>
      <c r="W31" s="747"/>
      <c r="X31" s="747"/>
      <c r="Y31" s="747"/>
      <c r="Z31" s="747"/>
      <c r="AA31" s="747">
        <v>-51</v>
      </c>
      <c r="AB31" s="747"/>
      <c r="AC31" s="747"/>
      <c r="AD31" s="747"/>
      <c r="AE31" s="748"/>
      <c r="AF31" s="749">
        <v>800</v>
      </c>
      <c r="AG31" s="750"/>
      <c r="AH31" s="750"/>
      <c r="AI31" s="750"/>
      <c r="AJ31" s="751"/>
      <c r="AK31" s="818">
        <v>120</v>
      </c>
      <c r="AL31" s="819"/>
      <c r="AM31" s="819"/>
      <c r="AN31" s="819"/>
      <c r="AO31" s="819"/>
      <c r="AP31" s="819">
        <v>131</v>
      </c>
      <c r="AQ31" s="819"/>
      <c r="AR31" s="819"/>
      <c r="AS31" s="819"/>
      <c r="AT31" s="819"/>
      <c r="AU31" s="819">
        <v>71</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1082</v>
      </c>
      <c r="R32" s="747"/>
      <c r="S32" s="747"/>
      <c r="T32" s="747"/>
      <c r="U32" s="747"/>
      <c r="V32" s="747">
        <v>1077</v>
      </c>
      <c r="W32" s="747"/>
      <c r="X32" s="747"/>
      <c r="Y32" s="747"/>
      <c r="Z32" s="747"/>
      <c r="AA32" s="747">
        <v>5</v>
      </c>
      <c r="AB32" s="747"/>
      <c r="AC32" s="747"/>
      <c r="AD32" s="747"/>
      <c r="AE32" s="748"/>
      <c r="AF32" s="749">
        <v>5</v>
      </c>
      <c r="AG32" s="750"/>
      <c r="AH32" s="750"/>
      <c r="AI32" s="750"/>
      <c r="AJ32" s="751"/>
      <c r="AK32" s="818">
        <v>615</v>
      </c>
      <c r="AL32" s="819"/>
      <c r="AM32" s="819"/>
      <c r="AN32" s="819"/>
      <c r="AO32" s="819"/>
      <c r="AP32" s="819">
        <v>8190</v>
      </c>
      <c r="AQ32" s="819"/>
      <c r="AR32" s="819"/>
      <c r="AS32" s="819"/>
      <c r="AT32" s="819"/>
      <c r="AU32" s="819">
        <v>7093</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124</v>
      </c>
      <c r="R33" s="747"/>
      <c r="S33" s="747"/>
      <c r="T33" s="747"/>
      <c r="U33" s="747"/>
      <c r="V33" s="747">
        <v>122</v>
      </c>
      <c r="W33" s="747"/>
      <c r="X33" s="747"/>
      <c r="Y33" s="747"/>
      <c r="Z33" s="747"/>
      <c r="AA33" s="747">
        <v>2</v>
      </c>
      <c r="AB33" s="747"/>
      <c r="AC33" s="747"/>
      <c r="AD33" s="747"/>
      <c r="AE33" s="748"/>
      <c r="AF33" s="749">
        <v>2</v>
      </c>
      <c r="AG33" s="750"/>
      <c r="AH33" s="750"/>
      <c r="AI33" s="750"/>
      <c r="AJ33" s="751"/>
      <c r="AK33" s="818">
        <v>72</v>
      </c>
      <c r="AL33" s="819"/>
      <c r="AM33" s="819"/>
      <c r="AN33" s="819"/>
      <c r="AO33" s="819"/>
      <c r="AP33" s="819">
        <v>742</v>
      </c>
      <c r="AQ33" s="819"/>
      <c r="AR33" s="819"/>
      <c r="AS33" s="819"/>
      <c r="AT33" s="819"/>
      <c r="AU33" s="819">
        <v>586</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916</v>
      </c>
      <c r="AG63" s="830"/>
      <c r="AH63" s="830"/>
      <c r="AI63" s="830"/>
      <c r="AJ63" s="831"/>
      <c r="AK63" s="832"/>
      <c r="AL63" s="827"/>
      <c r="AM63" s="827"/>
      <c r="AN63" s="827"/>
      <c r="AO63" s="827"/>
      <c r="AP63" s="830">
        <v>9063</v>
      </c>
      <c r="AQ63" s="830"/>
      <c r="AR63" s="830"/>
      <c r="AS63" s="830"/>
      <c r="AT63" s="830"/>
      <c r="AU63" s="830">
        <v>7750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892</v>
      </c>
      <c r="R68" s="854"/>
      <c r="S68" s="854"/>
      <c r="T68" s="854"/>
      <c r="U68" s="854"/>
      <c r="V68" s="854">
        <v>846</v>
      </c>
      <c r="W68" s="854"/>
      <c r="X68" s="854"/>
      <c r="Y68" s="854"/>
      <c r="Z68" s="854"/>
      <c r="AA68" s="854">
        <v>47</v>
      </c>
      <c r="AB68" s="854"/>
      <c r="AC68" s="854"/>
      <c r="AD68" s="854"/>
      <c r="AE68" s="854"/>
      <c r="AF68" s="854">
        <v>47</v>
      </c>
      <c r="AG68" s="854"/>
      <c r="AH68" s="854"/>
      <c r="AI68" s="854"/>
      <c r="AJ68" s="854"/>
      <c r="AK68" s="854">
        <v>4</v>
      </c>
      <c r="AL68" s="854"/>
      <c r="AM68" s="854"/>
      <c r="AN68" s="854"/>
      <c r="AO68" s="854"/>
      <c r="AP68" s="854" t="s">
        <v>535</v>
      </c>
      <c r="AQ68" s="854"/>
      <c r="AR68" s="854"/>
      <c r="AS68" s="854"/>
      <c r="AT68" s="854"/>
      <c r="AU68" s="854" t="s">
        <v>535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12664</v>
      </c>
      <c r="R69" s="819"/>
      <c r="S69" s="819"/>
      <c r="T69" s="819"/>
      <c r="U69" s="819"/>
      <c r="V69" s="819">
        <v>11120</v>
      </c>
      <c r="W69" s="819"/>
      <c r="X69" s="819"/>
      <c r="Y69" s="819"/>
      <c r="Z69" s="819"/>
      <c r="AA69" s="819">
        <v>1544</v>
      </c>
      <c r="AB69" s="819"/>
      <c r="AC69" s="819"/>
      <c r="AD69" s="819"/>
      <c r="AE69" s="819"/>
      <c r="AF69" s="819">
        <v>1544</v>
      </c>
      <c r="AG69" s="819"/>
      <c r="AH69" s="819"/>
      <c r="AI69" s="819"/>
      <c r="AJ69" s="819"/>
      <c r="AK69" s="819" t="s">
        <v>547</v>
      </c>
      <c r="AL69" s="819"/>
      <c r="AM69" s="819"/>
      <c r="AN69" s="819"/>
      <c r="AO69" s="819"/>
      <c r="AP69" s="819" t="s">
        <v>535</v>
      </c>
      <c r="AQ69" s="819"/>
      <c r="AR69" s="819"/>
      <c r="AS69" s="819"/>
      <c r="AT69" s="819"/>
      <c r="AU69" s="819" t="s">
        <v>535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1020</v>
      </c>
      <c r="R70" s="819"/>
      <c r="S70" s="819"/>
      <c r="T70" s="819"/>
      <c r="U70" s="819"/>
      <c r="V70" s="819">
        <v>989</v>
      </c>
      <c r="W70" s="819"/>
      <c r="X70" s="819"/>
      <c r="Y70" s="819"/>
      <c r="Z70" s="819"/>
      <c r="AA70" s="819">
        <v>30</v>
      </c>
      <c r="AB70" s="819"/>
      <c r="AC70" s="819"/>
      <c r="AD70" s="819"/>
      <c r="AE70" s="819"/>
      <c r="AF70" s="819">
        <v>30</v>
      </c>
      <c r="AG70" s="819"/>
      <c r="AH70" s="819"/>
      <c r="AI70" s="819"/>
      <c r="AJ70" s="819"/>
      <c r="AK70" s="819">
        <v>46</v>
      </c>
      <c r="AL70" s="819"/>
      <c r="AM70" s="819"/>
      <c r="AN70" s="819"/>
      <c r="AO70" s="819"/>
      <c r="AP70" s="819">
        <v>5</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382</v>
      </c>
      <c r="R71" s="819"/>
      <c r="S71" s="819"/>
      <c r="T71" s="819"/>
      <c r="U71" s="819"/>
      <c r="V71" s="819">
        <v>369</v>
      </c>
      <c r="W71" s="819"/>
      <c r="X71" s="819"/>
      <c r="Y71" s="819"/>
      <c r="Z71" s="819"/>
      <c r="AA71" s="819">
        <v>13</v>
      </c>
      <c r="AB71" s="819"/>
      <c r="AC71" s="819"/>
      <c r="AD71" s="819"/>
      <c r="AE71" s="819"/>
      <c r="AF71" s="819">
        <v>13</v>
      </c>
      <c r="AG71" s="819"/>
      <c r="AH71" s="819"/>
      <c r="AI71" s="819"/>
      <c r="AJ71" s="819"/>
      <c r="AK71" s="819">
        <v>21</v>
      </c>
      <c r="AL71" s="819"/>
      <c r="AM71" s="819"/>
      <c r="AN71" s="819"/>
      <c r="AO71" s="819"/>
      <c r="AP71" s="819" t="s">
        <v>535</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7884</v>
      </c>
      <c r="R72" s="819"/>
      <c r="S72" s="819"/>
      <c r="T72" s="819"/>
      <c r="U72" s="819"/>
      <c r="V72" s="819">
        <v>7610</v>
      </c>
      <c r="W72" s="819"/>
      <c r="X72" s="819"/>
      <c r="Y72" s="819"/>
      <c r="Z72" s="819"/>
      <c r="AA72" s="819">
        <v>274</v>
      </c>
      <c r="AB72" s="819"/>
      <c r="AC72" s="819"/>
      <c r="AD72" s="819"/>
      <c r="AE72" s="819"/>
      <c r="AF72" s="819">
        <v>268</v>
      </c>
      <c r="AG72" s="819"/>
      <c r="AH72" s="819"/>
      <c r="AI72" s="819"/>
      <c r="AJ72" s="819"/>
      <c r="AK72" s="819">
        <v>5</v>
      </c>
      <c r="AL72" s="819"/>
      <c r="AM72" s="819"/>
      <c r="AN72" s="819"/>
      <c r="AO72" s="819"/>
      <c r="AP72" s="819">
        <v>3685</v>
      </c>
      <c r="AQ72" s="819"/>
      <c r="AR72" s="819"/>
      <c r="AS72" s="819"/>
      <c r="AT72" s="819"/>
      <c r="AU72" s="819">
        <v>225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3783</v>
      </c>
      <c r="R73" s="819"/>
      <c r="S73" s="819"/>
      <c r="T73" s="819"/>
      <c r="U73" s="819"/>
      <c r="V73" s="819">
        <v>3682</v>
      </c>
      <c r="W73" s="819"/>
      <c r="X73" s="819"/>
      <c r="Y73" s="819"/>
      <c r="Z73" s="819"/>
      <c r="AA73" s="819">
        <v>101</v>
      </c>
      <c r="AB73" s="819"/>
      <c r="AC73" s="819"/>
      <c r="AD73" s="819"/>
      <c r="AE73" s="819"/>
      <c r="AF73" s="819">
        <v>101</v>
      </c>
      <c r="AG73" s="819"/>
      <c r="AH73" s="819"/>
      <c r="AI73" s="819"/>
      <c r="AJ73" s="819"/>
      <c r="AK73" s="819">
        <v>34</v>
      </c>
      <c r="AL73" s="819"/>
      <c r="AM73" s="819"/>
      <c r="AN73" s="819"/>
      <c r="AO73" s="819"/>
      <c r="AP73" s="819">
        <v>664</v>
      </c>
      <c r="AQ73" s="819"/>
      <c r="AR73" s="819"/>
      <c r="AS73" s="819"/>
      <c r="AT73" s="819"/>
      <c r="AU73" s="819">
        <v>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187</v>
      </c>
      <c r="R74" s="819"/>
      <c r="S74" s="819"/>
      <c r="T74" s="819"/>
      <c r="U74" s="819"/>
      <c r="V74" s="819">
        <v>181</v>
      </c>
      <c r="W74" s="819"/>
      <c r="X74" s="819"/>
      <c r="Y74" s="819"/>
      <c r="Z74" s="819"/>
      <c r="AA74" s="819">
        <v>6</v>
      </c>
      <c r="AB74" s="819"/>
      <c r="AC74" s="819"/>
      <c r="AD74" s="819"/>
      <c r="AE74" s="819"/>
      <c r="AF74" s="819">
        <v>6</v>
      </c>
      <c r="AG74" s="819"/>
      <c r="AH74" s="819"/>
      <c r="AI74" s="819"/>
      <c r="AJ74" s="819"/>
      <c r="AK74" s="819" t="s">
        <v>547</v>
      </c>
      <c r="AL74" s="819"/>
      <c r="AM74" s="819"/>
      <c r="AN74" s="819"/>
      <c r="AO74" s="819"/>
      <c r="AP74" s="819" t="s">
        <v>535</v>
      </c>
      <c r="AQ74" s="819"/>
      <c r="AR74" s="819"/>
      <c r="AS74" s="819"/>
      <c r="AT74" s="819"/>
      <c r="AU74" s="819" t="s">
        <v>535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8699</v>
      </c>
      <c r="R75" s="868"/>
      <c r="S75" s="868"/>
      <c r="T75" s="868"/>
      <c r="U75" s="818"/>
      <c r="V75" s="869">
        <v>7353</v>
      </c>
      <c r="W75" s="868"/>
      <c r="X75" s="868"/>
      <c r="Y75" s="868"/>
      <c r="Z75" s="818"/>
      <c r="AA75" s="869">
        <v>1346</v>
      </c>
      <c r="AB75" s="868"/>
      <c r="AC75" s="868"/>
      <c r="AD75" s="868"/>
      <c r="AE75" s="818"/>
      <c r="AF75" s="869">
        <v>6168</v>
      </c>
      <c r="AG75" s="868"/>
      <c r="AH75" s="868"/>
      <c r="AI75" s="868"/>
      <c r="AJ75" s="818"/>
      <c r="AK75" s="869">
        <v>198</v>
      </c>
      <c r="AL75" s="868"/>
      <c r="AM75" s="868"/>
      <c r="AN75" s="868"/>
      <c r="AO75" s="818"/>
      <c r="AP75" s="869">
        <v>14110</v>
      </c>
      <c r="AQ75" s="868"/>
      <c r="AR75" s="868"/>
      <c r="AS75" s="868"/>
      <c r="AT75" s="818"/>
      <c r="AU75" s="869">
        <v>36</v>
      </c>
      <c r="AV75" s="868"/>
      <c r="AW75" s="868"/>
      <c r="AX75" s="868"/>
      <c r="AY75" s="818"/>
      <c r="AZ75" s="865" t="s">
        <v>550</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544</v>
      </c>
      <c r="C76" s="862"/>
      <c r="D76" s="862"/>
      <c r="E76" s="862"/>
      <c r="F76" s="862"/>
      <c r="G76" s="862"/>
      <c r="H76" s="862"/>
      <c r="I76" s="862"/>
      <c r="J76" s="862"/>
      <c r="K76" s="862"/>
      <c r="L76" s="862"/>
      <c r="M76" s="862"/>
      <c r="N76" s="862"/>
      <c r="O76" s="862"/>
      <c r="P76" s="863"/>
      <c r="Q76" s="867">
        <v>454</v>
      </c>
      <c r="R76" s="868"/>
      <c r="S76" s="868"/>
      <c r="T76" s="868"/>
      <c r="U76" s="818"/>
      <c r="V76" s="869">
        <v>422</v>
      </c>
      <c r="W76" s="868"/>
      <c r="X76" s="868"/>
      <c r="Y76" s="868"/>
      <c r="Z76" s="818"/>
      <c r="AA76" s="869">
        <v>32</v>
      </c>
      <c r="AB76" s="868"/>
      <c r="AC76" s="868"/>
      <c r="AD76" s="868"/>
      <c r="AE76" s="818"/>
      <c r="AF76" s="869">
        <v>32</v>
      </c>
      <c r="AG76" s="868"/>
      <c r="AH76" s="868"/>
      <c r="AI76" s="868"/>
      <c r="AJ76" s="818"/>
      <c r="AK76" s="869">
        <v>10</v>
      </c>
      <c r="AL76" s="868"/>
      <c r="AM76" s="868"/>
      <c r="AN76" s="868"/>
      <c r="AO76" s="818"/>
      <c r="AP76" s="869" t="s">
        <v>535</v>
      </c>
      <c r="AQ76" s="868"/>
      <c r="AR76" s="868"/>
      <c r="AS76" s="868"/>
      <c r="AT76" s="818"/>
      <c r="AU76" s="869" t="s">
        <v>535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545</v>
      </c>
      <c r="C77" s="862"/>
      <c r="D77" s="862"/>
      <c r="E77" s="862"/>
      <c r="F77" s="862"/>
      <c r="G77" s="862"/>
      <c r="H77" s="862"/>
      <c r="I77" s="862"/>
      <c r="J77" s="862"/>
      <c r="K77" s="862"/>
      <c r="L77" s="862"/>
      <c r="M77" s="862"/>
      <c r="N77" s="862"/>
      <c r="O77" s="862"/>
      <c r="P77" s="863"/>
      <c r="Q77" s="867">
        <v>159130</v>
      </c>
      <c r="R77" s="868"/>
      <c r="S77" s="868"/>
      <c r="T77" s="868"/>
      <c r="U77" s="818"/>
      <c r="V77" s="869">
        <v>153912</v>
      </c>
      <c r="W77" s="868"/>
      <c r="X77" s="868"/>
      <c r="Y77" s="868"/>
      <c r="Z77" s="818"/>
      <c r="AA77" s="869">
        <v>5218</v>
      </c>
      <c r="AB77" s="868"/>
      <c r="AC77" s="868"/>
      <c r="AD77" s="868"/>
      <c r="AE77" s="818"/>
      <c r="AF77" s="869">
        <v>5216</v>
      </c>
      <c r="AG77" s="868"/>
      <c r="AH77" s="868"/>
      <c r="AI77" s="868"/>
      <c r="AJ77" s="818"/>
      <c r="AK77" s="869">
        <v>3424</v>
      </c>
      <c r="AL77" s="868"/>
      <c r="AM77" s="868"/>
      <c r="AN77" s="868"/>
      <c r="AO77" s="818"/>
      <c r="AP77" s="869" t="s">
        <v>535</v>
      </c>
      <c r="AQ77" s="868"/>
      <c r="AR77" s="868"/>
      <c r="AS77" s="868"/>
      <c r="AT77" s="818"/>
      <c r="AU77" s="869" t="s">
        <v>549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546</v>
      </c>
      <c r="C78" s="862"/>
      <c r="D78" s="862"/>
      <c r="E78" s="862"/>
      <c r="F78" s="862"/>
      <c r="G78" s="862"/>
      <c r="H78" s="862"/>
      <c r="I78" s="862"/>
      <c r="J78" s="862"/>
      <c r="K78" s="862"/>
      <c r="L78" s="862"/>
      <c r="M78" s="862"/>
      <c r="N78" s="862"/>
      <c r="O78" s="862"/>
      <c r="P78" s="863"/>
      <c r="Q78" s="864">
        <v>100</v>
      </c>
      <c r="R78" s="819"/>
      <c r="S78" s="819"/>
      <c r="T78" s="819"/>
      <c r="U78" s="819"/>
      <c r="V78" s="819">
        <v>0</v>
      </c>
      <c r="W78" s="819"/>
      <c r="X78" s="819"/>
      <c r="Y78" s="819"/>
      <c r="Z78" s="819"/>
      <c r="AA78" s="819">
        <v>100</v>
      </c>
      <c r="AB78" s="819"/>
      <c r="AC78" s="819"/>
      <c r="AD78" s="819"/>
      <c r="AE78" s="819"/>
      <c r="AF78" s="819">
        <v>-118</v>
      </c>
      <c r="AG78" s="819"/>
      <c r="AH78" s="819"/>
      <c r="AI78" s="819"/>
      <c r="AJ78" s="819"/>
      <c r="AK78" s="819" t="s">
        <v>547</v>
      </c>
      <c r="AL78" s="819"/>
      <c r="AM78" s="819"/>
      <c r="AN78" s="819"/>
      <c r="AO78" s="819"/>
      <c r="AP78" s="819" t="s">
        <v>548</v>
      </c>
      <c r="AQ78" s="819"/>
      <c r="AR78" s="819"/>
      <c r="AS78" s="819"/>
      <c r="AT78" s="819"/>
      <c r="AU78" s="819" t="s">
        <v>549</v>
      </c>
      <c r="AV78" s="819"/>
      <c r="AW78" s="819"/>
      <c r="AX78" s="819"/>
      <c r="AY78" s="819"/>
      <c r="AZ78" s="865" t="s">
        <v>550</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13307</v>
      </c>
      <c r="AG88" s="830"/>
      <c r="AH88" s="830"/>
      <c r="AI88" s="830"/>
      <c r="AJ88" s="830"/>
      <c r="AK88" s="827"/>
      <c r="AL88" s="827"/>
      <c r="AM88" s="827"/>
      <c r="AN88" s="827"/>
      <c r="AO88" s="827"/>
      <c r="AP88" s="830">
        <v>18464</v>
      </c>
      <c r="AQ88" s="830"/>
      <c r="AR88" s="830"/>
      <c r="AS88" s="830"/>
      <c r="AT88" s="830"/>
      <c r="AU88" s="830">
        <v>297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286</v>
      </c>
      <c r="AG109" s="883"/>
      <c r="AH109" s="883"/>
      <c r="AI109" s="883"/>
      <c r="AJ109" s="884"/>
      <c r="AK109" s="882" t="s">
        <v>285</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286</v>
      </c>
      <c r="BW109" s="883"/>
      <c r="BX109" s="883"/>
      <c r="BY109" s="883"/>
      <c r="BZ109" s="884"/>
      <c r="CA109" s="882" t="s">
        <v>285</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286</v>
      </c>
      <c r="DM109" s="883"/>
      <c r="DN109" s="883"/>
      <c r="DO109" s="883"/>
      <c r="DP109" s="884"/>
      <c r="DQ109" s="882" t="s">
        <v>285</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1310507</v>
      </c>
      <c r="AB110" s="890"/>
      <c r="AC110" s="890"/>
      <c r="AD110" s="890"/>
      <c r="AE110" s="891"/>
      <c r="AF110" s="892">
        <v>1286540</v>
      </c>
      <c r="AG110" s="890"/>
      <c r="AH110" s="890"/>
      <c r="AI110" s="890"/>
      <c r="AJ110" s="891"/>
      <c r="AK110" s="892">
        <v>1285847</v>
      </c>
      <c r="AL110" s="890"/>
      <c r="AM110" s="890"/>
      <c r="AN110" s="890"/>
      <c r="AO110" s="891"/>
      <c r="AP110" s="893">
        <v>23.5</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11622493</v>
      </c>
      <c r="BR110" s="927"/>
      <c r="BS110" s="927"/>
      <c r="BT110" s="927"/>
      <c r="BU110" s="927"/>
      <c r="BV110" s="927">
        <v>11268505</v>
      </c>
      <c r="BW110" s="927"/>
      <c r="BX110" s="927"/>
      <c r="BY110" s="927"/>
      <c r="BZ110" s="927"/>
      <c r="CA110" s="927">
        <v>10795525</v>
      </c>
      <c r="CB110" s="927"/>
      <c r="CC110" s="927"/>
      <c r="CD110" s="927"/>
      <c r="CE110" s="927"/>
      <c r="CF110" s="941">
        <v>197.3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2814</v>
      </c>
      <c r="BR111" s="920"/>
      <c r="BS111" s="920"/>
      <c r="BT111" s="920"/>
      <c r="BU111" s="920"/>
      <c r="BV111" s="920">
        <v>1996</v>
      </c>
      <c r="BW111" s="920"/>
      <c r="BX111" s="920"/>
      <c r="BY111" s="920"/>
      <c r="BZ111" s="920"/>
      <c r="CA111" s="920">
        <v>1915</v>
      </c>
      <c r="CB111" s="920"/>
      <c r="CC111" s="920"/>
      <c r="CD111" s="920"/>
      <c r="CE111" s="920"/>
      <c r="CF111" s="914">
        <v>0</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8109451</v>
      </c>
      <c r="BR112" s="920"/>
      <c r="BS112" s="920"/>
      <c r="BT112" s="920"/>
      <c r="BU112" s="920"/>
      <c r="BV112" s="920">
        <v>7912013</v>
      </c>
      <c r="BW112" s="920"/>
      <c r="BX112" s="920"/>
      <c r="BY112" s="920"/>
      <c r="BZ112" s="920"/>
      <c r="CA112" s="920">
        <v>7749601</v>
      </c>
      <c r="CB112" s="920"/>
      <c r="CC112" s="920"/>
      <c r="CD112" s="920"/>
      <c r="CE112" s="920"/>
      <c r="CF112" s="914">
        <v>141.6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439326</v>
      </c>
      <c r="AB113" s="934"/>
      <c r="AC113" s="934"/>
      <c r="AD113" s="934"/>
      <c r="AE113" s="935"/>
      <c r="AF113" s="936">
        <v>529731</v>
      </c>
      <c r="AG113" s="934"/>
      <c r="AH113" s="934"/>
      <c r="AI113" s="934"/>
      <c r="AJ113" s="935"/>
      <c r="AK113" s="936">
        <v>541253</v>
      </c>
      <c r="AL113" s="934"/>
      <c r="AM113" s="934"/>
      <c r="AN113" s="934"/>
      <c r="AO113" s="935"/>
      <c r="AP113" s="937">
        <v>9.9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350045</v>
      </c>
      <c r="BR113" s="920"/>
      <c r="BS113" s="920"/>
      <c r="BT113" s="920"/>
      <c r="BU113" s="920"/>
      <c r="BV113" s="920">
        <v>313725</v>
      </c>
      <c r="BW113" s="920"/>
      <c r="BX113" s="920"/>
      <c r="BY113" s="920"/>
      <c r="BZ113" s="920"/>
      <c r="CA113" s="920">
        <v>296247</v>
      </c>
      <c r="CB113" s="920"/>
      <c r="CC113" s="920"/>
      <c r="CD113" s="920"/>
      <c r="CE113" s="920"/>
      <c r="CF113" s="914">
        <v>5.4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48108</v>
      </c>
      <c r="AB114" s="959"/>
      <c r="AC114" s="959"/>
      <c r="AD114" s="959"/>
      <c r="AE114" s="960"/>
      <c r="AF114" s="961">
        <v>53866</v>
      </c>
      <c r="AG114" s="959"/>
      <c r="AH114" s="959"/>
      <c r="AI114" s="959"/>
      <c r="AJ114" s="960"/>
      <c r="AK114" s="961">
        <v>55261</v>
      </c>
      <c r="AL114" s="959"/>
      <c r="AM114" s="959"/>
      <c r="AN114" s="959"/>
      <c r="AO114" s="960"/>
      <c r="AP114" s="962">
        <v>1</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1216861</v>
      </c>
      <c r="BR114" s="920"/>
      <c r="BS114" s="920"/>
      <c r="BT114" s="920"/>
      <c r="BU114" s="920"/>
      <c r="BV114" s="920">
        <v>1111300</v>
      </c>
      <c r="BW114" s="920"/>
      <c r="BX114" s="920"/>
      <c r="BY114" s="920"/>
      <c r="BZ114" s="920"/>
      <c r="CA114" s="920">
        <v>982034</v>
      </c>
      <c r="CB114" s="920"/>
      <c r="CC114" s="920"/>
      <c r="CD114" s="920"/>
      <c r="CE114" s="920"/>
      <c r="CF114" s="914">
        <v>17.899999999999999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3772</v>
      </c>
      <c r="AB115" s="934"/>
      <c r="AC115" s="934"/>
      <c r="AD115" s="934"/>
      <c r="AE115" s="935"/>
      <c r="AF115" s="936">
        <v>872</v>
      </c>
      <c r="AG115" s="934"/>
      <c r="AH115" s="934"/>
      <c r="AI115" s="934"/>
      <c r="AJ115" s="935"/>
      <c r="AK115" s="936">
        <v>725</v>
      </c>
      <c r="AL115" s="934"/>
      <c r="AM115" s="934"/>
      <c r="AN115" s="934"/>
      <c r="AO115" s="935"/>
      <c r="AP115" s="937">
        <v>0</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1801713</v>
      </c>
      <c r="AB117" s="966"/>
      <c r="AC117" s="966"/>
      <c r="AD117" s="966"/>
      <c r="AE117" s="967"/>
      <c r="AF117" s="965">
        <v>1871009</v>
      </c>
      <c r="AG117" s="966"/>
      <c r="AH117" s="966"/>
      <c r="AI117" s="966"/>
      <c r="AJ117" s="967"/>
      <c r="AK117" s="965">
        <v>1883086</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v>624742</v>
      </c>
      <c r="BR117" s="986"/>
      <c r="BS117" s="986"/>
      <c r="BT117" s="986"/>
      <c r="BU117" s="986"/>
      <c r="BV117" s="986">
        <v>517783</v>
      </c>
      <c r="BW117" s="986"/>
      <c r="BX117" s="986"/>
      <c r="BY117" s="986"/>
      <c r="BZ117" s="986"/>
      <c r="CA117" s="986">
        <v>118303</v>
      </c>
      <c r="CB117" s="986"/>
      <c r="CC117" s="986"/>
      <c r="CD117" s="986"/>
      <c r="CE117" s="986"/>
      <c r="CF117" s="914">
        <v>2.2000000000000002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286</v>
      </c>
      <c r="AG118" s="883"/>
      <c r="AH118" s="883"/>
      <c r="AI118" s="883"/>
      <c r="AJ118" s="884"/>
      <c r="AK118" s="882" t="s">
        <v>285</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21926406</v>
      </c>
      <c r="BR118" s="986"/>
      <c r="BS118" s="986"/>
      <c r="BT118" s="986"/>
      <c r="BU118" s="986"/>
      <c r="BV118" s="986">
        <v>21125322</v>
      </c>
      <c r="BW118" s="986"/>
      <c r="BX118" s="986"/>
      <c r="BY118" s="986"/>
      <c r="BZ118" s="986"/>
      <c r="CA118" s="986">
        <v>19943625</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3125332</v>
      </c>
      <c r="BR119" s="927"/>
      <c r="BS119" s="927"/>
      <c r="BT119" s="927"/>
      <c r="BU119" s="927"/>
      <c r="BV119" s="927">
        <v>3309825</v>
      </c>
      <c r="BW119" s="927"/>
      <c r="BX119" s="927"/>
      <c r="BY119" s="927"/>
      <c r="BZ119" s="927"/>
      <c r="CA119" s="927">
        <v>3379408</v>
      </c>
      <c r="CB119" s="927"/>
      <c r="CC119" s="927"/>
      <c r="CD119" s="927"/>
      <c r="CE119" s="927"/>
      <c r="CF119" s="941">
        <v>61.8</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2814</v>
      </c>
      <c r="DH119" s="998"/>
      <c r="DI119" s="998"/>
      <c r="DJ119" s="998"/>
      <c r="DK119" s="999"/>
      <c r="DL119" s="1000">
        <v>1996</v>
      </c>
      <c r="DM119" s="998"/>
      <c r="DN119" s="998"/>
      <c r="DO119" s="998"/>
      <c r="DP119" s="999"/>
      <c r="DQ119" s="1000">
        <v>1915</v>
      </c>
      <c r="DR119" s="998"/>
      <c r="DS119" s="998"/>
      <c r="DT119" s="998"/>
      <c r="DU119" s="999"/>
      <c r="DV119" s="1001">
        <v>0</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709974</v>
      </c>
      <c r="BR120" s="920"/>
      <c r="BS120" s="920"/>
      <c r="BT120" s="920"/>
      <c r="BU120" s="920"/>
      <c r="BV120" s="920">
        <v>595242</v>
      </c>
      <c r="BW120" s="920"/>
      <c r="BX120" s="920"/>
      <c r="BY120" s="920"/>
      <c r="BZ120" s="920"/>
      <c r="CA120" s="920">
        <v>447258</v>
      </c>
      <c r="CB120" s="920"/>
      <c r="CC120" s="920"/>
      <c r="CD120" s="920"/>
      <c r="CE120" s="920"/>
      <c r="CF120" s="914">
        <v>8.1999999999999993</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7366635</v>
      </c>
      <c r="DH120" s="927"/>
      <c r="DI120" s="927"/>
      <c r="DJ120" s="927"/>
      <c r="DK120" s="927"/>
      <c r="DL120" s="927">
        <v>7219329</v>
      </c>
      <c r="DM120" s="927"/>
      <c r="DN120" s="927"/>
      <c r="DO120" s="927"/>
      <c r="DP120" s="927"/>
      <c r="DQ120" s="927">
        <v>7092721</v>
      </c>
      <c r="DR120" s="927"/>
      <c r="DS120" s="927"/>
      <c r="DT120" s="927"/>
      <c r="DU120" s="927"/>
      <c r="DV120" s="928">
        <v>129.6</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13897484</v>
      </c>
      <c r="BR121" s="986"/>
      <c r="BS121" s="986"/>
      <c r="BT121" s="986"/>
      <c r="BU121" s="986"/>
      <c r="BV121" s="986">
        <v>13932045</v>
      </c>
      <c r="BW121" s="986"/>
      <c r="BX121" s="986"/>
      <c r="BY121" s="986"/>
      <c r="BZ121" s="986"/>
      <c r="CA121" s="986">
        <v>13876774</v>
      </c>
      <c r="CB121" s="986"/>
      <c r="CC121" s="986"/>
      <c r="CD121" s="986"/>
      <c r="CE121" s="986"/>
      <c r="CF121" s="1024">
        <v>253.6</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654441</v>
      </c>
      <c r="DH121" s="920"/>
      <c r="DI121" s="920"/>
      <c r="DJ121" s="920"/>
      <c r="DK121" s="920"/>
      <c r="DL121" s="920">
        <v>622160</v>
      </c>
      <c r="DM121" s="920"/>
      <c r="DN121" s="920"/>
      <c r="DO121" s="920"/>
      <c r="DP121" s="920"/>
      <c r="DQ121" s="920">
        <v>585567</v>
      </c>
      <c r="DR121" s="920"/>
      <c r="DS121" s="920"/>
      <c r="DT121" s="920"/>
      <c r="DU121" s="920"/>
      <c r="DV121" s="921">
        <v>10.7</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17732790</v>
      </c>
      <c r="BR122" s="1035"/>
      <c r="BS122" s="1035"/>
      <c r="BT122" s="1035"/>
      <c r="BU122" s="1035"/>
      <c r="BV122" s="1035">
        <v>17837112</v>
      </c>
      <c r="BW122" s="1035"/>
      <c r="BX122" s="1035"/>
      <c r="BY122" s="1035"/>
      <c r="BZ122" s="1035"/>
      <c r="CA122" s="1035">
        <v>17703440</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88375</v>
      </c>
      <c r="DH122" s="920"/>
      <c r="DI122" s="920"/>
      <c r="DJ122" s="920"/>
      <c r="DK122" s="920"/>
      <c r="DL122" s="920">
        <v>70524</v>
      </c>
      <c r="DM122" s="920"/>
      <c r="DN122" s="920"/>
      <c r="DO122" s="920"/>
      <c r="DP122" s="920"/>
      <c r="DQ122" s="920">
        <v>71313</v>
      </c>
      <c r="DR122" s="920"/>
      <c r="DS122" s="920"/>
      <c r="DT122" s="920"/>
      <c r="DU122" s="920"/>
      <c r="DV122" s="921">
        <v>1.3</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75.5</v>
      </c>
      <c r="BR123" s="1027"/>
      <c r="BS123" s="1027"/>
      <c r="BT123" s="1027"/>
      <c r="BU123" s="1027"/>
      <c r="BV123" s="1027">
        <v>59.2</v>
      </c>
      <c r="BW123" s="1027"/>
      <c r="BX123" s="1027"/>
      <c r="BY123" s="1027"/>
      <c r="BZ123" s="1027"/>
      <c r="CA123" s="1027">
        <v>40.9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1880</v>
      </c>
      <c r="AB126" s="959"/>
      <c r="AC126" s="959"/>
      <c r="AD126" s="959"/>
      <c r="AE126" s="960"/>
      <c r="AF126" s="961">
        <v>872</v>
      </c>
      <c r="AG126" s="959"/>
      <c r="AH126" s="959"/>
      <c r="AI126" s="959"/>
      <c r="AJ126" s="960"/>
      <c r="AK126" s="961">
        <v>725</v>
      </c>
      <c r="AL126" s="959"/>
      <c r="AM126" s="959"/>
      <c r="AN126" s="959"/>
      <c r="AO126" s="960"/>
      <c r="AP126" s="962">
        <v>0</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1892</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14.21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55294</v>
      </c>
      <c r="AB128" s="1090"/>
      <c r="AC128" s="1090"/>
      <c r="AD128" s="1090"/>
      <c r="AE128" s="1091"/>
      <c r="AF128" s="1092">
        <v>49720</v>
      </c>
      <c r="AG128" s="1090"/>
      <c r="AH128" s="1090"/>
      <c r="AI128" s="1090"/>
      <c r="AJ128" s="1091"/>
      <c r="AK128" s="1092">
        <v>39209</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19.21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6543401</v>
      </c>
      <c r="AB129" s="959"/>
      <c r="AC129" s="959"/>
      <c r="AD129" s="959"/>
      <c r="AE129" s="960"/>
      <c r="AF129" s="961">
        <v>6586715</v>
      </c>
      <c r="AG129" s="959"/>
      <c r="AH129" s="959"/>
      <c r="AI129" s="959"/>
      <c r="AJ129" s="960"/>
      <c r="AK129" s="961">
        <v>6562083</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13.8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989908</v>
      </c>
      <c r="AB130" s="959"/>
      <c r="AC130" s="959"/>
      <c r="AD130" s="959"/>
      <c r="AE130" s="960"/>
      <c r="AF130" s="961">
        <v>1036353</v>
      </c>
      <c r="AG130" s="959"/>
      <c r="AH130" s="959"/>
      <c r="AI130" s="959"/>
      <c r="AJ130" s="960"/>
      <c r="AK130" s="961">
        <v>1089997</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40.9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5553493</v>
      </c>
      <c r="AB131" s="998"/>
      <c r="AC131" s="998"/>
      <c r="AD131" s="998"/>
      <c r="AE131" s="999"/>
      <c r="AF131" s="1000">
        <v>5550362</v>
      </c>
      <c r="AG131" s="998"/>
      <c r="AH131" s="998"/>
      <c r="AI131" s="998"/>
      <c r="AJ131" s="999"/>
      <c r="AK131" s="1000">
        <v>5472086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13.6222554</v>
      </c>
      <c r="AB132" s="1104"/>
      <c r="AC132" s="1104"/>
      <c r="AD132" s="1104"/>
      <c r="AE132" s="1105"/>
      <c r="AF132" s="1106">
        <v>14.142068569999999</v>
      </c>
      <c r="AG132" s="1104"/>
      <c r="AH132" s="1104"/>
      <c r="AI132" s="1104"/>
      <c r="AJ132" s="1105"/>
      <c r="AK132" s="1106">
        <v>13.776830260000001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14</v>
      </c>
      <c r="AB133" s="1111"/>
      <c r="AC133" s="1111"/>
      <c r="AD133" s="1111"/>
      <c r="AE133" s="1112"/>
      <c r="AF133" s="1110">
        <v>13.7</v>
      </c>
      <c r="AG133" s="1111"/>
      <c r="AH133" s="1111"/>
      <c r="AI133" s="1111"/>
      <c r="AJ133" s="1112"/>
      <c r="AK133" s="1110">
        <v>13.8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1173663</v>
      </c>
      <c r="L9" s="264">
        <v>46511</v>
      </c>
      <c r="M9" s="265">
        <v>59313</v>
      </c>
      <c r="N9" s="266">
        <v>-21.6</v>
      </c>
    </row>
    <row r="10" spans="1:16" x14ac:dyDescent="0.15">
      <c r="A10" s="248"/>
      <c r="B10" s="244"/>
      <c r="C10" s="244"/>
      <c r="D10" s="244"/>
      <c r="E10" s="244"/>
      <c r="F10" s="244"/>
      <c r="G10" s="1119" t="s">
        <v>475</v>
      </c>
      <c r="H10" s="1120"/>
      <c r="I10" s="1120"/>
      <c r="J10" s="1121"/>
      <c r="K10" s="267">
        <v>86842</v>
      </c>
      <c r="L10" s="268">
        <v>3441</v>
      </c>
      <c r="M10" s="269">
        <v>5376</v>
      </c>
      <c r="N10" s="270">
        <v>-36</v>
      </c>
    </row>
    <row r="11" spans="1:16" ht="13.5" customHeight="1" x14ac:dyDescent="0.15">
      <c r="A11" s="248"/>
      <c r="B11" s="244"/>
      <c r="C11" s="244"/>
      <c r="D11" s="244"/>
      <c r="E11" s="244"/>
      <c r="F11" s="244"/>
      <c r="G11" s="1119" t="s">
        <v>476</v>
      </c>
      <c r="H11" s="1120"/>
      <c r="I11" s="1120"/>
      <c r="J11" s="1121"/>
      <c r="K11" s="267">
        <v>300532</v>
      </c>
      <c r="L11" s="268">
        <v>11910</v>
      </c>
      <c r="M11" s="269">
        <v>7786</v>
      </c>
      <c r="N11" s="270">
        <v>53</v>
      </c>
    </row>
    <row r="12" spans="1:16" ht="13.5" customHeight="1" x14ac:dyDescent="0.15">
      <c r="A12" s="248"/>
      <c r="B12" s="244"/>
      <c r="C12" s="244"/>
      <c r="D12" s="244"/>
      <c r="E12" s="244"/>
      <c r="F12" s="244"/>
      <c r="G12" s="1119" t="s">
        <v>477</v>
      </c>
      <c r="H12" s="1120"/>
      <c r="I12" s="1120"/>
      <c r="J12" s="1121"/>
      <c r="K12" s="267">
        <v>6141</v>
      </c>
      <c r="L12" s="268">
        <v>243</v>
      </c>
      <c r="M12" s="269">
        <v>131</v>
      </c>
      <c r="N12" s="270">
        <v>85.5</v>
      </c>
    </row>
    <row r="13" spans="1:16" ht="13.5" customHeight="1" x14ac:dyDescent="0.15">
      <c r="A13" s="248"/>
      <c r="B13" s="244"/>
      <c r="C13" s="244"/>
      <c r="D13" s="244"/>
      <c r="E13" s="244"/>
      <c r="F13" s="244"/>
      <c r="G13" s="1119" t="s">
        <v>478</v>
      </c>
      <c r="H13" s="1120"/>
      <c r="I13" s="1120"/>
      <c r="J13" s="1121"/>
      <c r="K13" s="267" t="s">
        <v>479</v>
      </c>
      <c r="L13" s="268" t="s">
        <v>479</v>
      </c>
      <c r="M13" s="269">
        <v>5</v>
      </c>
      <c r="N13" s="270" t="s">
        <v>479</v>
      </c>
    </row>
    <row r="14" spans="1:16" ht="13.5" customHeight="1" x14ac:dyDescent="0.15">
      <c r="A14" s="248"/>
      <c r="B14" s="244"/>
      <c r="C14" s="244"/>
      <c r="D14" s="244"/>
      <c r="E14" s="244"/>
      <c r="F14" s="244"/>
      <c r="G14" s="1119" t="s">
        <v>480</v>
      </c>
      <c r="H14" s="1120"/>
      <c r="I14" s="1120"/>
      <c r="J14" s="1121"/>
      <c r="K14" s="267">
        <v>124687</v>
      </c>
      <c r="L14" s="268">
        <v>4941</v>
      </c>
      <c r="M14" s="269">
        <v>2777</v>
      </c>
      <c r="N14" s="270">
        <v>77.900000000000006</v>
      </c>
    </row>
    <row r="15" spans="1:16" ht="13.5" customHeight="1" x14ac:dyDescent="0.15">
      <c r="A15" s="248"/>
      <c r="B15" s="244"/>
      <c r="C15" s="244"/>
      <c r="D15" s="244"/>
      <c r="E15" s="244"/>
      <c r="F15" s="244"/>
      <c r="G15" s="1119" t="s">
        <v>481</v>
      </c>
      <c r="H15" s="1120"/>
      <c r="I15" s="1120"/>
      <c r="J15" s="1121"/>
      <c r="K15" s="267">
        <v>24988</v>
      </c>
      <c r="L15" s="268">
        <v>990</v>
      </c>
      <c r="M15" s="269">
        <v>1317</v>
      </c>
      <c r="N15" s="270">
        <v>-24.8</v>
      </c>
    </row>
    <row r="16" spans="1:16" x14ac:dyDescent="0.15">
      <c r="A16" s="248"/>
      <c r="B16" s="244"/>
      <c r="C16" s="244"/>
      <c r="D16" s="244"/>
      <c r="E16" s="244"/>
      <c r="F16" s="244"/>
      <c r="G16" s="1122" t="s">
        <v>482</v>
      </c>
      <c r="H16" s="1123"/>
      <c r="I16" s="1123"/>
      <c r="J16" s="1124"/>
      <c r="K16" s="268">
        <v>-147648</v>
      </c>
      <c r="L16" s="268">
        <v>-5851</v>
      </c>
      <c r="M16" s="269">
        <v>-6006</v>
      </c>
      <c r="N16" s="270">
        <v>-2.6</v>
      </c>
    </row>
    <row r="17" spans="1:16" x14ac:dyDescent="0.15">
      <c r="A17" s="248"/>
      <c r="B17" s="244"/>
      <c r="C17" s="244"/>
      <c r="D17" s="244"/>
      <c r="E17" s="244"/>
      <c r="F17" s="244"/>
      <c r="G17" s="1122" t="s">
        <v>170</v>
      </c>
      <c r="H17" s="1123"/>
      <c r="I17" s="1123"/>
      <c r="J17" s="1124"/>
      <c r="K17" s="268">
        <v>1569205</v>
      </c>
      <c r="L17" s="268">
        <v>62186</v>
      </c>
      <c r="M17" s="269">
        <v>70700</v>
      </c>
      <c r="N17" s="270">
        <v>-12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5.51</v>
      </c>
      <c r="L21" s="281">
        <v>6.73</v>
      </c>
      <c r="M21" s="282">
        <v>-1.22</v>
      </c>
      <c r="N21" s="249"/>
      <c r="O21" s="283"/>
      <c r="P21" s="279"/>
    </row>
    <row r="22" spans="1:16" s="284" customFormat="1" x14ac:dyDescent="0.15">
      <c r="A22" s="279"/>
      <c r="B22" s="249"/>
      <c r="C22" s="249"/>
      <c r="D22" s="249"/>
      <c r="E22" s="249"/>
      <c r="F22" s="249"/>
      <c r="G22" s="1114" t="s">
        <v>488</v>
      </c>
      <c r="H22" s="1115"/>
      <c r="I22" s="1115"/>
      <c r="J22" s="1116"/>
      <c r="K22" s="285">
        <v>94.8</v>
      </c>
      <c r="L22" s="286">
        <v>96.8</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1285847</v>
      </c>
      <c r="L32" s="294">
        <v>50957</v>
      </c>
      <c r="M32" s="295">
        <v>33640</v>
      </c>
      <c r="N32" s="296">
        <v>51.5</v>
      </c>
    </row>
    <row r="33" spans="1:16" ht="13.5" customHeight="1" x14ac:dyDescent="0.15">
      <c r="A33" s="248"/>
      <c r="B33" s="244"/>
      <c r="C33" s="244"/>
      <c r="D33" s="244"/>
      <c r="E33" s="244"/>
      <c r="F33" s="244"/>
      <c r="G33" s="1130" t="s">
        <v>492</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493</v>
      </c>
      <c r="H34" s="1131"/>
      <c r="I34" s="1131"/>
      <c r="J34" s="1132"/>
      <c r="K34" s="294" t="s">
        <v>479</v>
      </c>
      <c r="L34" s="294" t="s">
        <v>479</v>
      </c>
      <c r="M34" s="295">
        <v>3</v>
      </c>
      <c r="N34" s="296" t="s">
        <v>479</v>
      </c>
    </row>
    <row r="35" spans="1:16" ht="27" customHeight="1" x14ac:dyDescent="0.15">
      <c r="A35" s="248"/>
      <c r="B35" s="244"/>
      <c r="C35" s="244"/>
      <c r="D35" s="244"/>
      <c r="E35" s="244"/>
      <c r="F35" s="244"/>
      <c r="G35" s="1130" t="s">
        <v>494</v>
      </c>
      <c r="H35" s="1131"/>
      <c r="I35" s="1131"/>
      <c r="J35" s="1132"/>
      <c r="K35" s="294">
        <v>541253</v>
      </c>
      <c r="L35" s="294">
        <v>21449</v>
      </c>
      <c r="M35" s="295">
        <v>10374</v>
      </c>
      <c r="N35" s="296">
        <v>106.8</v>
      </c>
    </row>
    <row r="36" spans="1:16" ht="27" customHeight="1" x14ac:dyDescent="0.15">
      <c r="A36" s="248"/>
      <c r="B36" s="244"/>
      <c r="C36" s="244"/>
      <c r="D36" s="244"/>
      <c r="E36" s="244"/>
      <c r="F36" s="244"/>
      <c r="G36" s="1130" t="s">
        <v>495</v>
      </c>
      <c r="H36" s="1131"/>
      <c r="I36" s="1131"/>
      <c r="J36" s="1132"/>
      <c r="K36" s="294">
        <v>55261</v>
      </c>
      <c r="L36" s="294">
        <v>2190</v>
      </c>
      <c r="M36" s="295">
        <v>2665</v>
      </c>
      <c r="N36" s="296">
        <v>-17.8</v>
      </c>
    </row>
    <row r="37" spans="1:16" ht="13.5" customHeight="1" x14ac:dyDescent="0.15">
      <c r="A37" s="248"/>
      <c r="B37" s="244"/>
      <c r="C37" s="244"/>
      <c r="D37" s="244"/>
      <c r="E37" s="244"/>
      <c r="F37" s="244"/>
      <c r="G37" s="1130" t="s">
        <v>496</v>
      </c>
      <c r="H37" s="1131"/>
      <c r="I37" s="1131"/>
      <c r="J37" s="1132"/>
      <c r="K37" s="294">
        <v>725</v>
      </c>
      <c r="L37" s="294">
        <v>29</v>
      </c>
      <c r="M37" s="295">
        <v>1343</v>
      </c>
      <c r="N37" s="296">
        <v>-97.8</v>
      </c>
    </row>
    <row r="38" spans="1:16" ht="27" customHeight="1" x14ac:dyDescent="0.15">
      <c r="A38" s="248"/>
      <c r="B38" s="244"/>
      <c r="C38" s="244"/>
      <c r="D38" s="244"/>
      <c r="E38" s="244"/>
      <c r="F38" s="244"/>
      <c r="G38" s="1133" t="s">
        <v>497</v>
      </c>
      <c r="H38" s="1134"/>
      <c r="I38" s="1134"/>
      <c r="J38" s="1135"/>
      <c r="K38" s="297" t="s">
        <v>479</v>
      </c>
      <c r="L38" s="297" t="s">
        <v>479</v>
      </c>
      <c r="M38" s="298">
        <v>2</v>
      </c>
      <c r="N38" s="299" t="s">
        <v>479</v>
      </c>
      <c r="O38" s="293"/>
    </row>
    <row r="39" spans="1:16" x14ac:dyDescent="0.15">
      <c r="A39" s="248"/>
      <c r="B39" s="244"/>
      <c r="C39" s="244"/>
      <c r="D39" s="244"/>
      <c r="E39" s="244"/>
      <c r="F39" s="244"/>
      <c r="G39" s="1133" t="s">
        <v>498</v>
      </c>
      <c r="H39" s="1134"/>
      <c r="I39" s="1134"/>
      <c r="J39" s="1135"/>
      <c r="K39" s="300">
        <v>-39209</v>
      </c>
      <c r="L39" s="300">
        <v>-1554</v>
      </c>
      <c r="M39" s="301">
        <v>-3110</v>
      </c>
      <c r="N39" s="302">
        <v>-50</v>
      </c>
      <c r="O39" s="293"/>
    </row>
    <row r="40" spans="1:16" ht="27" customHeight="1" x14ac:dyDescent="0.15">
      <c r="A40" s="248"/>
      <c r="B40" s="244"/>
      <c r="C40" s="244"/>
      <c r="D40" s="244"/>
      <c r="E40" s="244"/>
      <c r="F40" s="244"/>
      <c r="G40" s="1130" t="s">
        <v>499</v>
      </c>
      <c r="H40" s="1131"/>
      <c r="I40" s="1131"/>
      <c r="J40" s="1132"/>
      <c r="K40" s="300">
        <v>-1089997</v>
      </c>
      <c r="L40" s="300">
        <v>-43196</v>
      </c>
      <c r="M40" s="301">
        <v>-31707</v>
      </c>
      <c r="N40" s="302">
        <v>36.200000000000003</v>
      </c>
      <c r="O40" s="293"/>
    </row>
    <row r="41" spans="1:16" x14ac:dyDescent="0.15">
      <c r="A41" s="248"/>
      <c r="B41" s="244"/>
      <c r="C41" s="244"/>
      <c r="D41" s="244"/>
      <c r="E41" s="244"/>
      <c r="F41" s="244"/>
      <c r="G41" s="1136" t="s">
        <v>280</v>
      </c>
      <c r="H41" s="1137"/>
      <c r="I41" s="1137"/>
      <c r="J41" s="1138"/>
      <c r="K41" s="294">
        <v>753880</v>
      </c>
      <c r="L41" s="300">
        <v>29876</v>
      </c>
      <c r="M41" s="301">
        <v>13210</v>
      </c>
      <c r="N41" s="302">
        <v>126.2</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2105173</v>
      </c>
      <c r="J51" s="320">
        <v>83818</v>
      </c>
      <c r="K51" s="321">
        <v>5.3</v>
      </c>
      <c r="L51" s="322">
        <v>49426</v>
      </c>
      <c r="M51" s="323">
        <v>4.5999999999999996</v>
      </c>
      <c r="N51" s="324">
        <v>0.7</v>
      </c>
    </row>
    <row r="52" spans="1:14" x14ac:dyDescent="0.15">
      <c r="A52" s="248"/>
      <c r="B52" s="244"/>
      <c r="C52" s="244"/>
      <c r="D52" s="244"/>
      <c r="E52" s="244"/>
      <c r="F52" s="244"/>
      <c r="G52" s="325"/>
      <c r="H52" s="326" t="s">
        <v>510</v>
      </c>
      <c r="I52" s="327">
        <v>866135</v>
      </c>
      <c r="J52" s="328">
        <v>34485</v>
      </c>
      <c r="K52" s="329">
        <v>-3.2</v>
      </c>
      <c r="L52" s="330">
        <v>26568</v>
      </c>
      <c r="M52" s="331">
        <v>-4.5999999999999996</v>
      </c>
      <c r="N52" s="332">
        <v>1.4</v>
      </c>
    </row>
    <row r="53" spans="1:14" x14ac:dyDescent="0.15">
      <c r="A53" s="248"/>
      <c r="B53" s="244"/>
      <c r="C53" s="244"/>
      <c r="D53" s="244"/>
      <c r="E53" s="244"/>
      <c r="F53" s="244"/>
      <c r="G53" s="310" t="s">
        <v>511</v>
      </c>
      <c r="H53" s="311"/>
      <c r="I53" s="319">
        <v>974899</v>
      </c>
      <c r="J53" s="320">
        <v>38882</v>
      </c>
      <c r="K53" s="321">
        <v>-53.6</v>
      </c>
      <c r="L53" s="322">
        <v>42839</v>
      </c>
      <c r="M53" s="323">
        <v>-13.3</v>
      </c>
      <c r="N53" s="324">
        <v>-40.299999999999997</v>
      </c>
    </row>
    <row r="54" spans="1:14" x14ac:dyDescent="0.15">
      <c r="A54" s="248"/>
      <c r="B54" s="244"/>
      <c r="C54" s="244"/>
      <c r="D54" s="244"/>
      <c r="E54" s="244"/>
      <c r="F54" s="244"/>
      <c r="G54" s="325"/>
      <c r="H54" s="326" t="s">
        <v>510</v>
      </c>
      <c r="I54" s="327">
        <v>588228</v>
      </c>
      <c r="J54" s="328">
        <v>23461</v>
      </c>
      <c r="K54" s="329">
        <v>-32</v>
      </c>
      <c r="L54" s="330">
        <v>22027</v>
      </c>
      <c r="M54" s="331">
        <v>-17.100000000000001</v>
      </c>
      <c r="N54" s="332">
        <v>-14.9</v>
      </c>
    </row>
    <row r="55" spans="1:14" x14ac:dyDescent="0.15">
      <c r="A55" s="248"/>
      <c r="B55" s="244"/>
      <c r="C55" s="244"/>
      <c r="D55" s="244"/>
      <c r="E55" s="244"/>
      <c r="F55" s="244"/>
      <c r="G55" s="310" t="s">
        <v>512</v>
      </c>
      <c r="H55" s="311"/>
      <c r="I55" s="319">
        <v>2222362</v>
      </c>
      <c r="J55" s="320">
        <v>88424</v>
      </c>
      <c r="K55" s="321">
        <v>127.4</v>
      </c>
      <c r="L55" s="322">
        <v>46819</v>
      </c>
      <c r="M55" s="323">
        <v>9.3000000000000007</v>
      </c>
      <c r="N55" s="324">
        <v>118.1</v>
      </c>
    </row>
    <row r="56" spans="1:14" x14ac:dyDescent="0.15">
      <c r="A56" s="248"/>
      <c r="B56" s="244"/>
      <c r="C56" s="244"/>
      <c r="D56" s="244"/>
      <c r="E56" s="244"/>
      <c r="F56" s="244"/>
      <c r="G56" s="325"/>
      <c r="H56" s="326" t="s">
        <v>510</v>
      </c>
      <c r="I56" s="327">
        <v>839081</v>
      </c>
      <c r="J56" s="328">
        <v>33386</v>
      </c>
      <c r="K56" s="329">
        <v>42.3</v>
      </c>
      <c r="L56" s="330">
        <v>24121</v>
      </c>
      <c r="M56" s="331">
        <v>9.5</v>
      </c>
      <c r="N56" s="332">
        <v>32.799999999999997</v>
      </c>
    </row>
    <row r="57" spans="1:14" x14ac:dyDescent="0.15">
      <c r="A57" s="248"/>
      <c r="B57" s="244"/>
      <c r="C57" s="244"/>
      <c r="D57" s="244"/>
      <c r="E57" s="244"/>
      <c r="F57" s="244"/>
      <c r="G57" s="310" t="s">
        <v>513</v>
      </c>
      <c r="H57" s="311"/>
      <c r="I57" s="319">
        <v>1370781</v>
      </c>
      <c r="J57" s="320">
        <v>54381</v>
      </c>
      <c r="K57" s="321">
        <v>-38.5</v>
      </c>
      <c r="L57" s="322">
        <v>53270</v>
      </c>
      <c r="M57" s="323">
        <v>13.8</v>
      </c>
      <c r="N57" s="324">
        <v>-52.3</v>
      </c>
    </row>
    <row r="58" spans="1:14" x14ac:dyDescent="0.15">
      <c r="A58" s="248"/>
      <c r="B58" s="244"/>
      <c r="C58" s="244"/>
      <c r="D58" s="244"/>
      <c r="E58" s="244"/>
      <c r="F58" s="244"/>
      <c r="G58" s="325"/>
      <c r="H58" s="326" t="s">
        <v>510</v>
      </c>
      <c r="I58" s="327">
        <v>1093865</v>
      </c>
      <c r="J58" s="328">
        <v>43395</v>
      </c>
      <c r="K58" s="329">
        <v>30</v>
      </c>
      <c r="L58" s="330">
        <v>24316</v>
      </c>
      <c r="M58" s="331">
        <v>0.8</v>
      </c>
      <c r="N58" s="332">
        <v>29.2</v>
      </c>
    </row>
    <row r="59" spans="1:14" x14ac:dyDescent="0.15">
      <c r="A59" s="248"/>
      <c r="B59" s="244"/>
      <c r="C59" s="244"/>
      <c r="D59" s="244"/>
      <c r="E59" s="244"/>
      <c r="F59" s="244"/>
      <c r="G59" s="310" t="s">
        <v>514</v>
      </c>
      <c r="H59" s="311"/>
      <c r="I59" s="319">
        <v>851420</v>
      </c>
      <c r="J59" s="320">
        <v>33741</v>
      </c>
      <c r="K59" s="321">
        <v>-38</v>
      </c>
      <c r="L59" s="322">
        <v>53292</v>
      </c>
      <c r="M59" s="323">
        <v>0</v>
      </c>
      <c r="N59" s="324">
        <v>-38</v>
      </c>
    </row>
    <row r="60" spans="1:14" x14ac:dyDescent="0.15">
      <c r="A60" s="248"/>
      <c r="B60" s="244"/>
      <c r="C60" s="244"/>
      <c r="D60" s="244"/>
      <c r="E60" s="244"/>
      <c r="F60" s="244"/>
      <c r="G60" s="325"/>
      <c r="H60" s="326" t="s">
        <v>510</v>
      </c>
      <c r="I60" s="333">
        <v>655348</v>
      </c>
      <c r="J60" s="328">
        <v>25971</v>
      </c>
      <c r="K60" s="329">
        <v>-40.200000000000003</v>
      </c>
      <c r="L60" s="330">
        <v>28900</v>
      </c>
      <c r="M60" s="331">
        <v>18.899999999999999</v>
      </c>
      <c r="N60" s="332">
        <v>-59.1</v>
      </c>
    </row>
    <row r="61" spans="1:14" x14ac:dyDescent="0.15">
      <c r="A61" s="248"/>
      <c r="B61" s="244"/>
      <c r="C61" s="244"/>
      <c r="D61" s="244"/>
      <c r="E61" s="244"/>
      <c r="F61" s="244"/>
      <c r="G61" s="310" t="s">
        <v>515</v>
      </c>
      <c r="H61" s="334"/>
      <c r="I61" s="335">
        <v>1504927</v>
      </c>
      <c r="J61" s="336">
        <v>59849</v>
      </c>
      <c r="K61" s="337">
        <v>0.5</v>
      </c>
      <c r="L61" s="338">
        <v>49129</v>
      </c>
      <c r="M61" s="339">
        <v>2.9</v>
      </c>
      <c r="N61" s="324">
        <v>-2.4</v>
      </c>
    </row>
    <row r="62" spans="1:14" x14ac:dyDescent="0.15">
      <c r="A62" s="248"/>
      <c r="B62" s="244"/>
      <c r="C62" s="244"/>
      <c r="D62" s="244"/>
      <c r="E62" s="244"/>
      <c r="F62" s="244"/>
      <c r="G62" s="325"/>
      <c r="H62" s="326" t="s">
        <v>510</v>
      </c>
      <c r="I62" s="327">
        <v>808531</v>
      </c>
      <c r="J62" s="328">
        <v>32140</v>
      </c>
      <c r="K62" s="329">
        <v>-0.6</v>
      </c>
      <c r="L62" s="330">
        <v>25186</v>
      </c>
      <c r="M62" s="331">
        <v>1.5</v>
      </c>
      <c r="N62" s="332">
        <v>-2.1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14.02</v>
      </c>
      <c r="G47" s="12">
        <v>19.89</v>
      </c>
      <c r="H47" s="12">
        <v>21.98</v>
      </c>
      <c r="I47" s="12">
        <v>23.71</v>
      </c>
      <c r="J47" s="13">
        <v>22.73</v>
      </c>
    </row>
    <row r="48" spans="2:10" ht="57.75" customHeight="1" x14ac:dyDescent="0.15">
      <c r="B48" s="14"/>
      <c r="C48" s="1141" t="s">
        <v>4</v>
      </c>
      <c r="D48" s="1141"/>
      <c r="E48" s="1142"/>
      <c r="F48" s="15">
        <v>3.9</v>
      </c>
      <c r="G48" s="16">
        <v>3.55</v>
      </c>
      <c r="H48" s="16">
        <v>3.39</v>
      </c>
      <c r="I48" s="16">
        <v>1.68</v>
      </c>
      <c r="J48" s="17">
        <v>2.63</v>
      </c>
    </row>
    <row r="49" spans="2:10" ht="57.75" customHeight="1" thickBot="1" x14ac:dyDescent="0.2">
      <c r="B49" s="18"/>
      <c r="C49" s="1143" t="s">
        <v>5</v>
      </c>
      <c r="D49" s="1143"/>
      <c r="E49" s="1144"/>
      <c r="F49" s="19">
        <v>6.13</v>
      </c>
      <c r="G49" s="20">
        <v>3.42</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525</v>
      </c>
      <c r="D34" s="1151"/>
      <c r="E34" s="1152"/>
      <c r="F34" s="32">
        <v>10.01</v>
      </c>
      <c r="G34" s="33">
        <v>10.77</v>
      </c>
      <c r="H34" s="33">
        <v>11.39</v>
      </c>
      <c r="I34" s="33">
        <v>12.04</v>
      </c>
      <c r="J34" s="34">
        <v>12.18</v>
      </c>
      <c r="K34" s="22"/>
      <c r="L34" s="22"/>
      <c r="M34" s="22"/>
      <c r="N34" s="22"/>
      <c r="O34" s="22"/>
      <c r="P34" s="22"/>
    </row>
    <row r="35" spans="1:16" ht="39" customHeight="1" x14ac:dyDescent="0.15">
      <c r="A35" s="22"/>
      <c r="B35" s="35"/>
      <c r="C35" s="1145" t="s">
        <v>526</v>
      </c>
      <c r="D35" s="1146"/>
      <c r="E35" s="1147"/>
      <c r="F35" s="36">
        <v>3.87</v>
      </c>
      <c r="G35" s="37">
        <v>3.53</v>
      </c>
      <c r="H35" s="37">
        <v>3.38</v>
      </c>
      <c r="I35" s="37">
        <v>1.67</v>
      </c>
      <c r="J35" s="38">
        <v>2.62</v>
      </c>
      <c r="K35" s="22"/>
      <c r="L35" s="22"/>
      <c r="M35" s="22"/>
      <c r="N35" s="22"/>
      <c r="O35" s="22"/>
      <c r="P35" s="22"/>
    </row>
    <row r="36" spans="1:16" ht="39" customHeight="1" x14ac:dyDescent="0.15">
      <c r="A36" s="22"/>
      <c r="B36" s="35"/>
      <c r="C36" s="1145" t="s">
        <v>527</v>
      </c>
      <c r="D36" s="1146"/>
      <c r="E36" s="1147"/>
      <c r="F36" s="36">
        <v>1.5</v>
      </c>
      <c r="G36" s="37">
        <v>0.72</v>
      </c>
      <c r="H36" s="37">
        <v>0.72</v>
      </c>
      <c r="I36" s="37">
        <v>0.71</v>
      </c>
      <c r="J36" s="38">
        <v>0.96</v>
      </c>
      <c r="K36" s="22"/>
      <c r="L36" s="22"/>
      <c r="M36" s="22"/>
      <c r="N36" s="22"/>
      <c r="O36" s="22"/>
      <c r="P36" s="22"/>
    </row>
    <row r="37" spans="1:16" ht="39" customHeight="1" x14ac:dyDescent="0.15">
      <c r="A37" s="22"/>
      <c r="B37" s="35"/>
      <c r="C37" s="1145" t="s">
        <v>528</v>
      </c>
      <c r="D37" s="1146"/>
      <c r="E37" s="1147"/>
      <c r="F37" s="36">
        <v>0.42</v>
      </c>
      <c r="G37" s="37">
        <v>0.37</v>
      </c>
      <c r="H37" s="37">
        <v>0.34</v>
      </c>
      <c r="I37" s="37">
        <v>0.46</v>
      </c>
      <c r="J37" s="38">
        <v>0.67</v>
      </c>
      <c r="K37" s="22"/>
      <c r="L37" s="22"/>
      <c r="M37" s="22"/>
      <c r="N37" s="22"/>
      <c r="O37" s="22"/>
      <c r="P37" s="22"/>
    </row>
    <row r="38" spans="1:16" ht="39" customHeight="1" x14ac:dyDescent="0.15">
      <c r="A38" s="22"/>
      <c r="B38" s="35"/>
      <c r="C38" s="1145" t="s">
        <v>529</v>
      </c>
      <c r="D38" s="1146"/>
      <c r="E38" s="1147"/>
      <c r="F38" s="36">
        <v>0.15</v>
      </c>
      <c r="G38" s="37">
        <v>0.19</v>
      </c>
      <c r="H38" s="37">
        <v>0.19</v>
      </c>
      <c r="I38" s="37">
        <v>0.1</v>
      </c>
      <c r="J38" s="38">
        <v>7.0000000000000007E-2</v>
      </c>
      <c r="K38" s="22"/>
      <c r="L38" s="22"/>
      <c r="M38" s="22"/>
      <c r="N38" s="22"/>
      <c r="O38" s="22"/>
      <c r="P38" s="22"/>
    </row>
    <row r="39" spans="1:16" ht="39" customHeight="1" x14ac:dyDescent="0.15">
      <c r="A39" s="22"/>
      <c r="B39" s="35"/>
      <c r="C39" s="1145" t="s">
        <v>530</v>
      </c>
      <c r="D39" s="1146"/>
      <c r="E39" s="1147"/>
      <c r="F39" s="36">
        <v>7.0000000000000007E-2</v>
      </c>
      <c r="G39" s="37">
        <v>0.03</v>
      </c>
      <c r="H39" s="37">
        <v>0.02</v>
      </c>
      <c r="I39" s="37">
        <v>0.02</v>
      </c>
      <c r="J39" s="38">
        <v>0.03</v>
      </c>
      <c r="K39" s="22"/>
      <c r="L39" s="22"/>
      <c r="M39" s="22"/>
      <c r="N39" s="22"/>
      <c r="O39" s="22"/>
      <c r="P39" s="22"/>
    </row>
    <row r="40" spans="1:16" ht="39" customHeight="1" x14ac:dyDescent="0.15">
      <c r="A40" s="22"/>
      <c r="B40" s="35"/>
      <c r="C40" s="1145" t="s">
        <v>531</v>
      </c>
      <c r="D40" s="1146"/>
      <c r="E40" s="1147"/>
      <c r="F40" s="36">
        <v>0</v>
      </c>
      <c r="G40" s="37">
        <v>0</v>
      </c>
      <c r="H40" s="37">
        <v>0</v>
      </c>
      <c r="I40" s="37">
        <v>0.01</v>
      </c>
      <c r="J40" s="38">
        <v>0.02</v>
      </c>
      <c r="K40" s="22"/>
      <c r="L40" s="22"/>
      <c r="M40" s="22"/>
      <c r="N40" s="22"/>
      <c r="O40" s="22"/>
      <c r="P40" s="22"/>
    </row>
    <row r="41" spans="1:16" ht="39" customHeight="1" x14ac:dyDescent="0.15">
      <c r="A41" s="22"/>
      <c r="B41" s="35"/>
      <c r="C41" s="1145" t="s">
        <v>532</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534</v>
      </c>
      <c r="D43" s="1149"/>
      <c r="E43" s="1150"/>
      <c r="F43" s="41">
        <v>0.05</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1312</v>
      </c>
      <c r="L45" s="60">
        <v>1296</v>
      </c>
      <c r="M45" s="60">
        <v>1311</v>
      </c>
      <c r="N45" s="60">
        <v>1287</v>
      </c>
      <c r="O45" s="61">
        <v>1286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435</v>
      </c>
      <c r="L48" s="64">
        <v>423</v>
      </c>
      <c r="M48" s="64">
        <v>439</v>
      </c>
      <c r="N48" s="64">
        <v>530</v>
      </c>
      <c r="O48" s="65">
        <v>541</v>
      </c>
      <c r="P48" s="48"/>
      <c r="Q48" s="48"/>
      <c r="R48" s="48"/>
      <c r="S48" s="48"/>
      <c r="T48" s="48"/>
      <c r="U48" s="48"/>
    </row>
    <row r="49" spans="1:21" ht="30.75" customHeight="1" x14ac:dyDescent="0.15">
      <c r="A49" s="48"/>
      <c r="B49" s="1163"/>
      <c r="C49" s="1164"/>
      <c r="D49" s="62"/>
      <c r="E49" s="1155" t="s">
        <v>16</v>
      </c>
      <c r="F49" s="1155"/>
      <c r="G49" s="1155"/>
      <c r="H49" s="1155"/>
      <c r="I49" s="1155"/>
      <c r="J49" s="1156"/>
      <c r="K49" s="63">
        <v>92</v>
      </c>
      <c r="L49" s="64">
        <v>64</v>
      </c>
      <c r="M49" s="64">
        <v>48</v>
      </c>
      <c r="N49" s="64">
        <v>54</v>
      </c>
      <c r="O49" s="65">
        <v>55</v>
      </c>
      <c r="P49" s="48"/>
      <c r="Q49" s="48"/>
      <c r="R49" s="48"/>
      <c r="S49" s="48"/>
      <c r="T49" s="48"/>
      <c r="U49" s="48"/>
    </row>
    <row r="50" spans="1:21" ht="30.75" customHeight="1" x14ac:dyDescent="0.15">
      <c r="A50" s="48"/>
      <c r="B50" s="1163"/>
      <c r="C50" s="1164"/>
      <c r="D50" s="62"/>
      <c r="E50" s="1155" t="s">
        <v>17</v>
      </c>
      <c r="F50" s="1155"/>
      <c r="G50" s="1155"/>
      <c r="H50" s="1155"/>
      <c r="I50" s="1155"/>
      <c r="J50" s="1156"/>
      <c r="K50" s="63">
        <v>5</v>
      </c>
      <c r="L50" s="64">
        <v>3</v>
      </c>
      <c r="M50" s="64">
        <v>4</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981</v>
      </c>
      <c r="L52" s="64">
        <v>1021</v>
      </c>
      <c r="M52" s="64">
        <v>1046</v>
      </c>
      <c r="N52" s="64">
        <v>1086</v>
      </c>
      <c r="O52" s="65">
        <v>1130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863</v>
      </c>
      <c r="L53" s="69">
        <v>765</v>
      </c>
      <c r="M53" s="69">
        <v>756</v>
      </c>
      <c r="N53" s="69">
        <v>786</v>
      </c>
      <c r="O53" s="70">
        <v>753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2016-05-01T07:43:09Z</cp:lastPrinted>
  <dcterms:created xsi:type="dcterms:W3CDTF">2016-02-15T00:33:25Z</dcterms:created>
  <dcterms:modified xsi:type="dcterms:W3CDTF">2016-05-09T07:18:32Z</dcterms:modified>
</cp:coreProperties>
</file>