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W34" i="9" l="1"/>
  <c r="BW35" i="9" s="1"/>
  <c r="BW36" i="9" s="1"/>
  <c r="BW37" i="9" s="1"/>
  <c r="BW38" i="9" s="1"/>
  <c r="BW39" i="9" s="1"/>
  <c r="BW40" i="9" s="1"/>
  <c r="BW41" i="9" s="1"/>
  <c r="BW42" i="9" s="1"/>
</calcChain>
</file>

<file path=xl/sharedStrings.xml><?xml version="1.0" encoding="utf-8"?>
<sst xmlns="http://schemas.openxmlformats.org/spreadsheetml/2006/main" count="1041" uniqueCount="559">
  <si>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</si>
  <si>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</si>
  <si>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</si>
  <si>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</si>
  <si>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</si>
  <si>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</si>
  <si>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</si>
  <si>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</si>
  <si>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</si>
  <si>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</si>
  <si>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</si>
  <si>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</si>
  <si>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</si>
  <si>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</si>
  <si>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</si>
  <si>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</si>
  <si>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</si>
  <si>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</si>
  <si>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</si>
  <si>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</si>
  <si>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</si>
  <si>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</si>
  <si>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</si>
  <si>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</si>
  <si>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</si>
  <si>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</si>
  <si>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</si>
  <si>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</si>
  <si>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</si>
  <si>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</si>
  <si>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</si>
  <si>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</si>
  <si>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</si>
  <si>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</si>
  <si>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</si>
  <si>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</si>
  <si>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</si>
  <si>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</si>
  <si>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</si>
  <si>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</si>
  <si>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</si>
  <si>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</si>
  <si>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</si>
  <si>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</si>
  <si>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</si>
  <si>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</si>
  <si>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</si>
  <si>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</si>
  <si>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</si>
  <si>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</si>
  <si>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</si>
  <si>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</si>
  <si>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</si>
  <si>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</si>
  <si>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</si>
  <si>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</si>
  <si>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</si>
  <si>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</si>
  <si>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</si>
  <si>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</si>
  <si>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</si>
  <si>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</si>
  <si>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</si>
  <si>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</si>
  <si>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</si>
  <si>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</si>
  <si>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</si>
  <si>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</si>
  <si>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</si>
  <si>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</si>
  <si>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</si>
  <si>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</si>
  <si>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</si>
  <si>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</si>
  <si>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</si>
  <si>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</si>
  <si>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</si>
  <si>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</si>
  <si>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</si>
  <si>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</si>
  <si>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六戸町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</si>
  <si>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</si>
  <si>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</si>
  <si>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</si>
  <si>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</si>
  <si>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</si>
  <si>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</si>
  <si>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</si>
  <si>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</si>
  <si>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</si>
  <si>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</si>
  <si>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</si>
  <si>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</si>
  <si>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</si>
  <si>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</si>
  <si>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</si>
  <si>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</si>
  <si>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</si>
  <si>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</si>
  <si>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</si>
  <si>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</si>
  <si>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</si>
  <si>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</si>
  <si>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</si>
  <si>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</si>
  <si>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</si>
  <si>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</si>
  <si>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</si>
  <si>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</si>
  <si>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</si>
  <si>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</si>
  <si>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</si>
  <si>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</si>
  <si>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</si>
  <si>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</si>
  <si>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</si>
  <si>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</si>
  <si>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</si>
  <si>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</si>
  <si>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</si>
  <si>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</si>
  <si>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</si>
  <si>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</si>
  <si>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</si>
  <si>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</si>
  <si>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</si>
  <si>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</si>
  <si>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</si>
  <si>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</si>
  <si>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</si>
  <si>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</si>
  <si>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</si>
  <si>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</si>
  <si>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</si>
  <si>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</si>
  <si>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</si>
  <si>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</si>
  <si>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</si>
  <si>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</si>
  <si>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</si>
  <si>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</si>
  <si>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</si>
  <si>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</si>
  <si>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</si>
  <si>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</si>
  <si>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</si>
  <si>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</si>
  <si>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</si>
  <si>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</si>
  <si>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</si>
  <si>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</si>
  <si>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</si>
  <si>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</si>
  <si>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</si>
  <si>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</si>
  <si>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</si>
  <si>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</si>
  <si>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</si>
  <si>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</si>
  <si>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</si>
  <si>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</si>
  <si>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</si>
  <si>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</si>
  <si>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</si>
  <si>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</si>
  <si>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</si>
  <si>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</si>
  <si>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</si>
  <si>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</si>
  <si>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</si>
  <si>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</si>
  <si>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</si>
  <si>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</si>
  <si>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</si>
  <si>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</si>
  <si>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</si>
  <si>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</si>
  <si>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</si>
  <si>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</si>
  <si>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</si>
  <si>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</si>
  <si>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</si>
  <si>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</si>
  <si>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</si>
  <si>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</si>
  <si>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</si>
  <si>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</si>
  <si>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</si>
  <si>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</si>
  <si>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</si>
  <si>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</si>
  <si>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</si>
  <si>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</si>
  <si>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</si>
  <si>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</si>
  <si>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青森県六戸町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</si>
  <si>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</si>
  <si>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</si>
  <si>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</si>
  <si>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</si>
  <si>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</si>
  <si>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</si>
  <si>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</si>
  <si>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</si>
  <si>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</si>
  <si>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</si>
  <si>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</si>
  <si>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</si>
  <si>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</si>
  <si>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</si>
  <si>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</si>
  <si>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</si>
  <si>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</si>
  <si>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</si>
  <si>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</si>
  <si>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</si>
  <si>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</si>
  <si>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</si>
  <si>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</si>
  <si>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</si>
  <si>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</si>
  <si>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</si>
  <si>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</si>
  <si>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</si>
  <si>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</si>
  <si>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</si>
  <si>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</si>
  <si>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</si>
  <si>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</si>
  <si>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</si>
  <si>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</si>
  <si>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</si>
  <si>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</si>
  <si>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</si>
  <si>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</si>
  <si>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</si>
  <si>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</si>
  <si>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</si>
  <si>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</si>
  <si>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</si>
  <si>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</si>
  <si>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</si>
  <si>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</si>
  <si>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</si>
  <si>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</si>
  <si>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</si>
  <si>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</si>
  <si>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</si>
  <si>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</si>
  <si>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</si>
  <si>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</si>
  <si>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</si>
  <si>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</si>
  <si>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</si>
  <si>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</si>
  <si>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</si>
  <si>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</si>
  <si>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</si>
  <si>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</si>
  <si>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</si>
  <si>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</si>
  <si>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</si>
  <si>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</si>
  <si>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</si>
  <si>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</si>
  <si>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</si>
  <si>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</si>
  <si>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</si>
  <si>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</si>
  <si>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</si>
  <si>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</si>
  <si>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</si>
  <si>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</si>
  <si>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</si>
  <si>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</si>
  <si>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</si>
  <si>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</si>
  <si>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</si>
  <si>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</si>
  <si>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</si>
  <si>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</si>
  <si>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</si>
  <si>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</si>
  <si>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</si>
  <si>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</si>
  <si>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</si>
  <si>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</si>
  <si>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</si>
  <si>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</si>
  <si>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</si>
  <si>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</si>
  <si>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</si>
  <si>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</si>
  <si>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</si>
  <si>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</si>
  <si>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</si>
  <si>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</si>
  <si>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</si>
  <si>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</si>
  <si>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</si>
  <si>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</si>
  <si>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</si>
  <si>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</si>
  <si>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</si>
  <si>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</si>
  <si>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</si>
  <si>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</si>
  <si>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</si>
  <si>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</si>
  <si>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</si>
  <si>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</si>
  <si>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</si>
  <si>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</si>
  <si>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</si>
  <si>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</si>
  <si>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</si>
  <si>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</si>
  <si>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</si>
  <si>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</si>
  <si>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</si>
  <si>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</si>
  <si>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</si>
  <si>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</si>
  <si>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</si>
  <si>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</si>
  <si>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</si>
  <si>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</si>
  <si>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</si>
  <si>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</si>
  <si>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</si>
  <si>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</si>
  <si>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</si>
  <si>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</si>
  <si>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</si>
  <si>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</si>
  <si>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</si>
  <si>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</si>
  <si>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</si>
  <si>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</si>
  <si>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</si>
  <si>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</si>
  <si>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</si>
  <si>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</si>
  <si>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</si>
  <si>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</si>
  <si>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青森県六戸町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</si>
  <si>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</si>
  <si>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</si>
  <si>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</si>
  <si>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</si>
  <si>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</si>
  <si>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</si>
  <si>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</si>
  <si>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</si>
  <si>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</si>
  <si>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</si>
  <si>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</si>
  <si>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</si>
  <si>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</si>
  <si>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</si>
  <si>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</si>
  <si>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</si>
  <si>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</si>
  <si>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</si>
  <si>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</si>
  <si>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</si>
  <si>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</si>
  <si>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</si>
  <si>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</si>
  <si>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</si>
  <si>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</si>
  <si>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</si>
  <si>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</si>
  <si>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</si>
  <si>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</si>
  <si>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</si>
  <si>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</si>
  <si>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</si>
  <si>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</si>
  <si>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</si>
  <si>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</si>
  <si>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</si>
  <si>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</si>
  <si>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国民健康保険病院事業特別会計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</si>
  <si>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</si>
  <si>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</si>
  <si>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</si>
  <si>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</si>
  <si>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</si>
  <si>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</si>
  <si>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</si>
  <si>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</si>
  <si>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</si>
  <si>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</si>
  <si>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</si>
  <si>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</si>
  <si>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</si>
  <si>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</si>
  <si>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</si>
  <si>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</si>
  <si>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</si>
  <si>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</si>
  <si>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</si>
  <si>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</si>
  <si>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</si>
  <si>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</si>
  <si>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</si>
  <si>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</si>
  <si>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</si>
  <si>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</si>
  <si>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</si>
  <si>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</si>
  <si>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</si>
  <si>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</si>
  <si>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</si>
  <si>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</si>
  <si>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</si>
  <si>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</si>
  <si>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</si>
  <si>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</si>
  <si>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</si>
  <si>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</si>
  <si>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</si>
  <si>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</si>
  <si>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</si>
  <si>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</si>
  <si>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</si>
  <si>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</si>
  <si>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</si>
  <si>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</si>
  <si>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</si>
  <si>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</si>
  <si>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</si>
  <si>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</si>
  <si>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</si>
  <si>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</si>
  <si>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</si>
  <si>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</si>
  <si>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</si>
  <si>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</si>
  <si>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</si>
  <si>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</si>
  <si>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</si>
  <si>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</si>
  <si>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</si>
  <si>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</si>
  <si>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</si>
  <si>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</si>
  <si>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</si>
  <si>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</si>
  <si>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</si>
  <si>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</si>
  <si>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</si>
  <si>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</si>
  <si>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</si>
  <si>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</si>
  <si>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</si>
  <si>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</si>
  <si>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</si>
  <si>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</si>
  <si>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</si>
  <si>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</si>
  <si>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</si>
  <si>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</si>
  <si>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</si>
  <si>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</si>
  <si>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</si>
  <si>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</si>
  <si>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</si>
  <si>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</si>
  <si>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</si>
  <si>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</si>
  <si>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</si>
  <si>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</si>
  <si>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</si>
  <si>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</si>
  <si>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</si>
  <si>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</si>
  <si>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</si>
  <si>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</si>
  <si>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</si>
  <si>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</si>
  <si>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</si>
  <si>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</si>
  <si>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</si>
  <si>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</si>
  <si>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</si>
  <si>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</si>
  <si>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</si>
  <si>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</si>
  <si>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</si>
  <si>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</si>
  <si>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</si>
  <si>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</si>
  <si>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</si>
  <si>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</si>
  <si>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</si>
  <si>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</si>
  <si>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</si>
  <si>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</si>
  <si>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</si>
  <si>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</si>
  <si>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</si>
  <si>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</si>
  <si>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</si>
  <si>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</si>
  <si>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</si>
  <si>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</si>
  <si>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</si>
  <si>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</si>
  <si>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</si>
  <si>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</si>
  <si>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</si>
  <si>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</si>
  <si>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</si>
  <si>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</si>
  <si>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</si>
  <si>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</si>
  <si>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</si>
  <si>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</si>
  <si>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</si>
  <si>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2.18</t>
  </si>
  <si>
    <t>一般会計</t>
  </si>
  <si>
    <t>国民健康保険病院事業特別会計</t>
  </si>
  <si>
    <t>国民健康保険事業特別会計</t>
  </si>
  <si>
    <t>介護保険事業特別会計</t>
  </si>
  <si>
    <t>後期高齢者医療特別会計</t>
  </si>
  <si>
    <t>霊園事業特別会計</t>
  </si>
  <si>
    <t>下水道事業特別会計</t>
  </si>
  <si>
    <t>農業集落排水事業特別会計</t>
  </si>
  <si>
    <t>その他会計（赤字）</t>
  </si>
  <si>
    <t>その他会計（黒字）</t>
  </si>
  <si>
    <t>-</t>
    <phoneticPr fontId="2"/>
  </si>
  <si>
    <t>-</t>
    <phoneticPr fontId="2"/>
  </si>
  <si>
    <t>上北地方教育・福祉事務組合</t>
    <rPh sb="0" eb="2">
      <t>カミキタ</t>
    </rPh>
    <rPh sb="2" eb="4">
      <t>チホウ</t>
    </rPh>
    <rPh sb="4" eb="6">
      <t>キョウイク</t>
    </rPh>
    <rPh sb="7" eb="9">
      <t>フクシ</t>
    </rPh>
    <rPh sb="9" eb="11">
      <t>ジム</t>
    </rPh>
    <rPh sb="11" eb="13">
      <t>クミアイ</t>
    </rPh>
    <phoneticPr fontId="2"/>
  </si>
  <si>
    <t>十和田地域広域事務組合</t>
    <rPh sb="0" eb="3">
      <t>トワダ</t>
    </rPh>
    <rPh sb="3" eb="5">
      <t>チイキ</t>
    </rPh>
    <rPh sb="5" eb="7">
      <t>コウイキ</t>
    </rPh>
    <rPh sb="7" eb="9">
      <t>ジム</t>
    </rPh>
    <rPh sb="9" eb="11">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</si>
  <si>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</si>
  <si>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</si>
  <si>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</si>
  <si>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</si>
  <si>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</si>
  <si>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</si>
  <si>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</si>
  <si>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t>
    <phoneticPr fontId="2"/>
  </si>
  <si>
    <t>-</t>
    <phoneticPr fontId="2"/>
  </si>
  <si>
    <t>-</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</si>
  <si>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</si>
  <si>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</si>
  <si>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</si>
  <si>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</si>
  <si>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</si>
  <si>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</si>
  <si>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</si>
  <si>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</si>
  <si>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</si>
  <si>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</si>
  <si>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実質公債費比率が類似団体と比較して高いものの、将来負担比率は低くなっている。
Ｈ２６と比べ将来負担率が７．３％増加した要因は、主に基準財政需要額算入見込額が減少したためと考えられる。
将来負担額内の公債費の割合が類似団体より多く、過去の地方債の繰上償還や新規借入の抑制により、元利償還金の額は減少傾向にあることから、５年を目途に実質公債費率についても類似団体と同程度まで減少できる見込みとなっている。
引き続きさらなる繰上償還の可能性を含めた公債費の適正化の検討を行い将来へ向けた公債費の圧縮を図りたい。</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</si>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</sst>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72719</c:v>
                </c:pt>
                <c:pt idx="1">
                  <c:v>43431</c:v>
                </c:pt>
                <c:pt idx="2">
                  <c:v>47736</c:v>
                </c:pt>
                <c:pt idx="3">
                  <c:v>60011</c:v>
                </c:pt>
                <c:pt idx="4">
                  <c:v>73930</c:v>
                </c:pt>
              </c:numCache>
            </c:numRef>
          </c:val>
          <c:smooth val="0"/>
        </c:ser>
        <c:dLbls>
          <c:showLegendKey val="0"/>
          <c:showVal val="0"/>
          <c:showCatName val="0"/>
          <c:showSerName val="0"/>
          <c:showPercent val="0"/>
          <c:showBubbleSize val="0"/>
        </c:dLbls>
        <c:marker val="1"/>
        <c:smooth val="0"/>
        <c:axId val="107575552"/>
        <c:axId val="107581824"/>
      </c:lineChart>
      <c:catAx>
        <c:axId val="107575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581824"/>
        <c:crosses val="autoZero"/>
        <c:auto val="1"/>
        <c:lblAlgn val="ctr"/>
        <c:lblOffset val="100"/>
        <c:tickLblSkip val="1"/>
        <c:tickMarkSkip val="1"/>
        <c:noMultiLvlLbl val="0"/>
      </c:catAx>
      <c:valAx>
        <c:axId val="1075818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575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5.0599999999999996</c:v>
                </c:pt>
                <c:pt idx="1">
                  <c:v>5.1100000000000003</c:v>
                </c:pt>
                <c:pt idx="2">
                  <c:v>7.3</c:v>
                </c:pt>
                <c:pt idx="3">
                  <c:v>5.2</c:v>
                </c:pt>
                <c:pt idx="4">
                  <c:v>9.2899999999999991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14.71</c:v>
                </c:pt>
                <c:pt idx="1">
                  <c:v>12.54</c:v>
                </c:pt>
                <c:pt idx="2">
                  <c:v>18.47</c:v>
                </c:pt>
                <c:pt idx="3">
                  <c:v>23.21</c:v>
                </c:pt>
                <c:pt idx="4">
                  <c:v>25.62</c:v>
                </c:pt>
              </c:numCache>
            </c:numRef>
          </c:val>
        </c:ser>
        <c:dLbls>
          <c:showLegendKey val="0"/>
          <c:showVal val="0"/>
          <c:showCatName val="0"/>
          <c:showSerName val="0"/>
          <c:showPercent val="0"/>
          <c:showBubbleSize val="0"/>
        </c:dLbls>
        <c:gapWidth val="250"/>
        <c:overlap val="100"/>
        <c:axId val="124276096"/>
        <c:axId val="124290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5.49</c:v>
                </c:pt>
                <c:pt idx="1">
                  <c:v>2.2200000000000002</c:v>
                </c:pt>
                <c:pt idx="2">
                  <c:v>5.77</c:v>
                </c:pt>
                <c:pt idx="3">
                  <c:v>-2.1800000000000002</c:v>
                </c:pt>
                <c:pt idx="4">
                  <c:v>4.2</c:v>
                </c:pt>
              </c:numCache>
            </c:numRef>
          </c:val>
          <c:smooth val="0"/>
        </c:ser>
        <c:dLbls>
          <c:showLegendKey val="0"/>
          <c:showVal val="0"/>
          <c:showCatName val="0"/>
          <c:showSerName val="0"/>
          <c:showPercent val="0"/>
          <c:showBubbleSize val="0"/>
        </c:dLbls>
        <c:marker val="1"/>
        <c:smooth val="0"/>
        <c:axId val="124276096"/>
        <c:axId val="124290560"/>
      </c:lineChart>
      <c:catAx>
        <c:axId val="1242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290560"/>
        <c:crosses val="autoZero"/>
        <c:auto val="1"/>
        <c:lblAlgn val="ctr"/>
        <c:lblOffset val="100"/>
        <c:tickLblSkip val="1"/>
        <c:tickMarkSkip val="1"/>
        <c:noMultiLvlLbl val="0"/>
      </c:catAx>
      <c:valAx>
        <c:axId val="12429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7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c:v>
                </c:pt>
                <c:pt idx="4">
                  <c:v>#N/A</c:v>
                </c:pt>
                <c:pt idx="5">
                  <c:v>0</c:v>
                </c:pt>
                <c:pt idx="6">
                  <c:v>#N/A</c:v>
                </c:pt>
                <c:pt idx="7">
                  <c:v>0.02</c:v>
                </c:pt>
                <c:pt idx="8">
                  <c:v>#N/A</c:v>
                </c:pt>
                <c:pt idx="9">
                  <c:v>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0.39</c:v>
                </c:pt>
                <c:pt idx="2">
                  <c:v>#N/A</c:v>
                </c:pt>
                <c:pt idx="3">
                  <c:v>0.51</c:v>
                </c:pt>
                <c:pt idx="4">
                  <c:v>#N/A</c:v>
                </c:pt>
                <c:pt idx="5">
                  <c:v>0.49</c:v>
                </c:pt>
                <c:pt idx="6">
                  <c:v>#N/A</c:v>
                </c:pt>
                <c:pt idx="7">
                  <c:v>0.5</c:v>
                </c:pt>
                <c:pt idx="8">
                  <c:v>#N/A</c:v>
                </c:pt>
                <c:pt idx="9">
                  <c:v>0.02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0.18</c:v>
                </c:pt>
                <c:pt idx="2">
                  <c:v>#N/A</c:v>
                </c:pt>
                <c:pt idx="3">
                  <c:v>0.78</c:v>
                </c:pt>
                <c:pt idx="4">
                  <c:v>#N/A</c:v>
                </c:pt>
                <c:pt idx="5">
                  <c:v>0.83</c:v>
                </c:pt>
                <c:pt idx="6">
                  <c:v>#N/A</c:v>
                </c:pt>
                <c:pt idx="7">
                  <c:v>0.15</c:v>
                </c:pt>
                <c:pt idx="8">
                  <c:v>#N/A</c:v>
                </c:pt>
                <c:pt idx="9">
                  <c:v>0.16</c:v>
                </c:pt>
              </c:numCache>
            </c:numRef>
          </c:val>
        </c:ser>
        <c:ser>
          <c:idx val="8"/>
          <c:order val="8"/>
          <c:tx>
            <c:strRef>
              <c:f>データシート!$A$35</c:f>
              <c:strCache>
                <c:ptCount val="1"/>
                <c:pt idx="0">
                  <c:v>国民健康保険病院事業特別会計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0.09</c:v>
                </c:pt>
                <c:pt idx="2">
                  <c:v>#N/A</c:v>
                </c:pt>
                <c:pt idx="3">
                  <c:v>0</c:v>
                </c:pt>
                <c:pt idx="4">
                  <c:v>#N/A</c:v>
                </c:pt>
                <c:pt idx="5">
                  <c:v>0</c:v>
                </c:pt>
                <c:pt idx="6">
                  <c:v>#N/A</c:v>
                </c:pt>
                <c:pt idx="7">
                  <c:v>0.73</c:v>
                </c:pt>
                <c:pt idx="8">
                  <c:v>#N/A</c:v>
                </c:pt>
                <c:pt idx="9">
                  <c:v>0.75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5.05</c:v>
                </c:pt>
                <c:pt idx="2">
                  <c:v>#N/A</c:v>
                </c:pt>
                <c:pt idx="3">
                  <c:v>5.0999999999999996</c:v>
                </c:pt>
                <c:pt idx="4">
                  <c:v>#N/A</c:v>
                </c:pt>
                <c:pt idx="5">
                  <c:v>7.29</c:v>
                </c:pt>
                <c:pt idx="6">
                  <c:v>#N/A</c:v>
                </c:pt>
                <c:pt idx="7">
                  <c:v>5.2</c:v>
                </c:pt>
                <c:pt idx="8">
                  <c:v>#N/A</c:v>
                </c:pt>
                <c:pt idx="9">
                  <c:v>9.2799999999999994</c:v>
                </c:pt>
              </c:numCache>
            </c:numRef>
          </c:val>
        </c:ser>
        <c:dLbls>
          <c:showLegendKey val="0"/>
          <c:showVal val="0"/>
          <c:showCatName val="0"/>
          <c:showSerName val="0"/>
          <c:showPercent val="0"/>
          <c:showBubbleSize val="0"/>
        </c:dLbls>
        <c:gapWidth val="150"/>
        <c:overlap val="100"/>
        <c:axId val="107734144"/>
        <c:axId val="107735680"/>
      </c:barChart>
      <c:catAx>
        <c:axId val="10773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735680"/>
        <c:crosses val="autoZero"/>
        <c:auto val="1"/>
        <c:lblAlgn val="ctr"/>
        <c:lblOffset val="100"/>
        <c:tickLblSkip val="1"/>
        <c:tickMarkSkip val="1"/>
        <c:noMultiLvlLbl val="0"/>
      </c:catAx>
      <c:valAx>
        <c:axId val="10773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34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508</c:v>
                </c:pt>
                <c:pt idx="5">
                  <c:v>529</c:v>
                </c:pt>
                <c:pt idx="8">
                  <c:v>534</c:v>
                </c:pt>
                <c:pt idx="11">
                  <c:v>569</c:v>
                </c:pt>
                <c:pt idx="14">
                  <c:v>561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27</c:v>
                </c:pt>
                <c:pt idx="3">
                  <c:v>28</c:v>
                </c:pt>
                <c:pt idx="6">
                  <c:v>28</c:v>
                </c:pt>
                <c:pt idx="9">
                  <c:v>28</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341</c:v>
                </c:pt>
                <c:pt idx="3">
                  <c:v>346</c:v>
                </c:pt>
                <c:pt idx="6">
                  <c:v>339</c:v>
                </c:pt>
                <c:pt idx="9">
                  <c:v>334</c:v>
                </c:pt>
                <c:pt idx="12">
                  <c:v>335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558</c:v>
                </c:pt>
                <c:pt idx="3">
                  <c:v>555</c:v>
                </c:pt>
                <c:pt idx="6">
                  <c:v>541</c:v>
                </c:pt>
                <c:pt idx="9">
                  <c:v>536</c:v>
                </c:pt>
                <c:pt idx="12">
                  <c:v>521</c:v>
                </c:pt>
              </c:numCache>
            </c:numRef>
          </c:val>
        </c:ser>
        <c:dLbls>
          <c:showLegendKey val="0"/>
          <c:showVal val="0"/>
          <c:showCatName val="0"/>
          <c:showSerName val="0"/>
          <c:showPercent val="0"/>
          <c:showBubbleSize val="0"/>
        </c:dLbls>
        <c:gapWidth val="100"/>
        <c:overlap val="100"/>
        <c:axId val="127968000"/>
        <c:axId val="127969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418</c:v>
                </c:pt>
                <c:pt idx="2">
                  <c:v>#N/A</c:v>
                </c:pt>
                <c:pt idx="3">
                  <c:v>#N/A</c:v>
                </c:pt>
                <c:pt idx="4">
                  <c:v>400</c:v>
                </c:pt>
                <c:pt idx="5">
                  <c:v>#N/A</c:v>
                </c:pt>
                <c:pt idx="6">
                  <c:v>#N/A</c:v>
                </c:pt>
                <c:pt idx="7">
                  <c:v>374</c:v>
                </c:pt>
                <c:pt idx="8">
                  <c:v>#N/A</c:v>
                </c:pt>
                <c:pt idx="9">
                  <c:v>#N/A</c:v>
                </c:pt>
                <c:pt idx="10">
                  <c:v>329</c:v>
                </c:pt>
                <c:pt idx="11">
                  <c:v>#N/A</c:v>
                </c:pt>
                <c:pt idx="12">
                  <c:v>#N/A</c:v>
                </c:pt>
                <c:pt idx="13">
                  <c:v>324</c:v>
                </c:pt>
                <c:pt idx="14">
                  <c:v>#N/A</c:v>
                </c:pt>
              </c:numCache>
            </c:numRef>
          </c:val>
          <c:smooth val="0"/>
        </c:ser>
        <c:dLbls>
          <c:showLegendKey val="0"/>
          <c:showVal val="0"/>
          <c:showCatName val="0"/>
          <c:showSerName val="0"/>
          <c:showPercent val="0"/>
          <c:showBubbleSize val="0"/>
        </c:dLbls>
        <c:marker val="1"/>
        <c:smooth val="0"/>
        <c:axId val="127968000"/>
        <c:axId val="127969920"/>
      </c:lineChart>
      <c:catAx>
        <c:axId val="12796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969920"/>
        <c:crosses val="autoZero"/>
        <c:auto val="1"/>
        <c:lblAlgn val="ctr"/>
        <c:lblOffset val="100"/>
        <c:tickLblSkip val="1"/>
        <c:tickMarkSkip val="1"/>
        <c:noMultiLvlLbl val="0"/>
      </c:catAx>
      <c:valAx>
        <c:axId val="12796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6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6161</c:v>
                </c:pt>
                <c:pt idx="5">
                  <c:v>6052</c:v>
                </c:pt>
                <c:pt idx="8">
                  <c:v>5898</c:v>
                </c:pt>
                <c:pt idx="11">
                  <c:v>5602</c:v>
                </c:pt>
                <c:pt idx="14">
                  <c:v>5202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410</c:v>
                </c:pt>
                <c:pt idx="5">
                  <c:v>504</c:v>
                </c:pt>
                <c:pt idx="8">
                  <c:v>499</c:v>
                </c:pt>
                <c:pt idx="11">
                  <c:v>521</c:v>
                </c:pt>
                <c:pt idx="14">
                  <c:v>439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2433</c:v>
                </c:pt>
                <c:pt idx="5">
                  <c:v>2506</c:v>
                </c:pt>
                <c:pt idx="8">
                  <c:v>2732</c:v>
                </c:pt>
                <c:pt idx="11">
                  <c:v>2795</c:v>
                </c:pt>
                <c:pt idx="14">
                  <c:v>2663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772</c:v>
                </c:pt>
                <c:pt idx="3">
                  <c:v>720</c:v>
                </c:pt>
                <c:pt idx="6">
                  <c:v>625</c:v>
                </c:pt>
                <c:pt idx="9">
                  <c:v>550</c:v>
                </c:pt>
                <c:pt idx="12">
                  <c:v>482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203</c:v>
                </c:pt>
                <c:pt idx="3">
                  <c:v>185</c:v>
                </c:pt>
                <c:pt idx="6">
                  <c:v>170</c:v>
                </c:pt>
                <c:pt idx="9">
                  <c:v>159</c:v>
                </c:pt>
                <c:pt idx="12">
                  <c:v>192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4370</c:v>
                </c:pt>
                <c:pt idx="3">
                  <c:v>4226</c:v>
                </c:pt>
                <c:pt idx="6">
                  <c:v>3806</c:v>
                </c:pt>
                <c:pt idx="9">
                  <c:v>3559</c:v>
                </c:pt>
                <c:pt idx="12">
                  <c:v>3315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5632</c:v>
                </c:pt>
                <c:pt idx="3">
                  <c:v>5358</c:v>
                </c:pt>
                <c:pt idx="6">
                  <c:v>5183</c:v>
                </c:pt>
                <c:pt idx="9">
                  <c:v>5002</c:v>
                </c:pt>
                <c:pt idx="12">
                  <c:v>4896</c:v>
                </c:pt>
              </c:numCache>
            </c:numRef>
          </c:val>
        </c:ser>
        <c:dLbls>
          <c:showLegendKey val="0"/>
          <c:showVal val="0"/>
          <c:showCatName val="0"/>
          <c:showSerName val="0"/>
          <c:showPercent val="0"/>
          <c:showBubbleSize val="0"/>
        </c:dLbls>
        <c:gapWidth val="100"/>
        <c:overlap val="100"/>
        <c:axId val="128365312"/>
        <c:axId val="128367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1973</c:v>
                </c:pt>
                <c:pt idx="2">
                  <c:v>#N/A</c:v>
                </c:pt>
                <c:pt idx="3">
                  <c:v>#N/A</c:v>
                </c:pt>
                <c:pt idx="4">
                  <c:v>1426</c:v>
                </c:pt>
                <c:pt idx="5">
                  <c:v>#N/A</c:v>
                </c:pt>
                <c:pt idx="6">
                  <c:v>#N/A</c:v>
                </c:pt>
                <c:pt idx="7">
                  <c:v>655</c:v>
                </c:pt>
                <c:pt idx="8">
                  <c:v>#N/A</c:v>
                </c:pt>
                <c:pt idx="9">
                  <c:v>#N/A</c:v>
                </c:pt>
                <c:pt idx="10">
                  <c:v>353</c:v>
                </c:pt>
                <c:pt idx="11">
                  <c:v>#N/A</c:v>
                </c:pt>
                <c:pt idx="12">
                  <c:v>#N/A</c:v>
                </c:pt>
                <c:pt idx="13">
                  <c:v>581</c:v>
                </c:pt>
                <c:pt idx="14">
                  <c:v>#N/A</c:v>
                </c:pt>
              </c:numCache>
            </c:numRef>
          </c:val>
          <c:smooth val="0"/>
        </c:ser>
        <c:dLbls>
          <c:showLegendKey val="0"/>
          <c:showVal val="0"/>
          <c:showCatName val="0"/>
          <c:showSerName val="0"/>
          <c:showPercent val="0"/>
          <c:showBubbleSize val="0"/>
        </c:dLbls>
        <c:marker val="1"/>
        <c:smooth val="0"/>
        <c:axId val="128365312"/>
        <c:axId val="128367232"/>
      </c:lineChart>
      <c:catAx>
        <c:axId val="12836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367232"/>
        <c:crosses val="autoZero"/>
        <c:auto val="1"/>
        <c:lblAlgn val="ctr"/>
        <c:lblOffset val="100"/>
        <c:tickLblSkip val="1"/>
        <c:tickMarkSkip val="1"/>
        <c:noMultiLvlLbl val="0"/>
      </c:catAx>
      <c:valAx>
        <c:axId val="12836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6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8103552"/>
        <c:axId val="128105472"/>
      </c:scatterChart>
      <c:valAx>
        <c:axId val="1281035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05472"/>
        <c:crosses val="autoZero"/>
        <c:crossBetween val="midCat"/>
      </c:valAx>
      <c:valAx>
        <c:axId val="1281054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03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15.7</c:v>
                </c:pt>
                <c:pt idx="1">
                  <c:v>14.6</c:v>
                </c:pt>
                <c:pt idx="2">
                  <c:v>13.3</c:v>
                </c:pt>
                <c:pt idx="3">
                  <c:v>12.4</c:v>
                </c:pt>
                <c:pt idx="4">
                  <c:v>11.5</c:v>
                </c:pt>
              </c:numCache>
            </c:numRef>
          </c:xVal>
          <c:yVal>
            <c:numRef>
              <c:f>公会計指標分析・財政指標組合せ分析表!$K$73:$O$73</c:f>
              <c:numCache>
                <c:formatCode>#,##0.0;"▲ "#,##0.0</c:formatCode>
                <c:ptCount val="5"/>
                <c:pt idx="0">
                  <c:v>66</c:v>
                </c:pt>
                <c:pt idx="1">
                  <c:v>48.3</c:v>
                </c:pt>
                <c:pt idx="2">
                  <c:v>21.8</c:v>
                </c:pt>
                <c:pt idx="3">
                  <c:v>12</c:v>
                </c:pt>
                <c:pt idx="4">
                  <c:v>19.3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107456768"/>
        <c:axId val="120631680"/>
      </c:scatterChart>
      <c:valAx>
        <c:axId val="107456768"/>
        <c:scaling>
          <c:orientation val="minMax"/>
          <c:max val="16.200000000000003"/>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631680"/>
        <c:crosses val="autoZero"/>
        <c:crossBetween val="midCat"/>
      </c:valAx>
      <c:valAx>
        <c:axId val="120631680"/>
        <c:scaling>
          <c:orientation val="minMax"/>
          <c:max val="8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456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過去に実施した地方債の繰上償還や新規借入の抑制により、元利償還金の額は徐々に減少傾向にある。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年度をピークに減少傾向になっている。これは下水道事業債に係るものが中心である。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今後、更なる繰上償還の可能性も含めた公債費の適正化の検討を行い、将来へ向けた公債費の圧縮を図りたい。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将来負担額が減少した要因は、一般会計、公営企業債及び一部事務組合の公債費残高の減少があげられる。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は基準財政需要額算入見込額が大きく減少したため例年よりも減っている。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これらの要因により将来負担比率の分子はＨ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よりも増加した。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今後も公債費等義務的経費の削減を中心とする行財政改革を進め財政健全化に努める。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10,937
10,876
83.89
5,929,960
5,545,382
328,057
3,531,441
4,895,747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19.3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10,937
10,876
83.89
5,929,960
5,545,382
328,057
3,531,441
4,895,747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10,937
10,876
83.89
5,929,960
5,545,382
328,057
3,531,441
4,895,747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10,937
10,876
83.89
5,929,960
5,545,382
328,057
3,531,441
4,895,747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前年度と比較して、地方消費税交付金（対前年比</a:t>
          </a:r>
          <a:r>
            <a:rPr kumimoji="1" lang="en-US" altLang="ja-JP" sz="1300">
              <a:latin typeface="ＭＳ Ｐゴシック"/>
            </a:rPr>
            <a:t>62.9%</a:t>
          </a:r>
          <a:r>
            <a:rPr kumimoji="1" lang="ja-JP" altLang="en-US" sz="1300">
              <a:latin typeface="ＭＳ Ｐゴシック"/>
            </a:rPr>
            <a:t>増）や固定資産税（償却資産　対前年比</a:t>
          </a:r>
          <a:r>
            <a:rPr kumimoji="1" lang="en-US" altLang="ja-JP" sz="1300">
              <a:latin typeface="ＭＳ Ｐゴシック"/>
            </a:rPr>
            <a:t>10.5%</a:t>
          </a:r>
          <a:r>
            <a:rPr kumimoji="1" lang="ja-JP" altLang="en-US" sz="1300">
              <a:latin typeface="ＭＳ Ｐゴシック"/>
            </a:rPr>
            <a:t>増）等に増収が見られ、このような要因により指数が上昇したと考えられる。</a:t>
          </a:r>
          <a:endParaRPr kumimoji="1" lang="en-US" altLang="ja-JP" sz="1300">
            <a:latin typeface="ＭＳ Ｐゴシック"/>
          </a:endParaRPr>
        </a:p>
        <a:p>
          <a:r>
            <a:rPr kumimoji="1" lang="ja-JP" altLang="en-US" sz="1300">
              <a:latin typeface="ＭＳ Ｐゴシック"/>
            </a:rPr>
            <a:t>　しかし、これは一過性のものと考えられ、景気回復が実感できない昨今の状況を考えると将来にわたり不安要素が残るため、今後も歳出の徹底的な見直し（前年比</a:t>
          </a:r>
          <a:r>
            <a:rPr kumimoji="1" lang="en-US" altLang="ja-JP" sz="1300">
              <a:latin typeface="ＭＳ Ｐゴシック"/>
            </a:rPr>
            <a:t>5</a:t>
          </a:r>
          <a:r>
            <a:rPr kumimoji="1" lang="ja-JP" altLang="en-US" sz="1300">
              <a:latin typeface="ＭＳ Ｐゴシック"/>
            </a:rPr>
            <a:t>％を目標）を図り、財政の健全化を図る。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161472</xdr:rowOff>
    </xdr:from>
    <xdr:to>
      <xdr:col>7</xdr:col>
      <xdr:colOff>152400</xdr:colOff>
      <xdr:row>41</xdr:row>
      <xdr:rowOff>24493</xdr:rowOff>
    </xdr:to>
    <xdr:cxnSp macro="">
      <xdr:nvCxnSpPr>
        <xdr:cNvPr id="70" name="直線コネクタ 69"/>
        <xdr:cNvCxnSpPr/>
      </xdr:nvCxnSpPr>
      <xdr:spPr>
        <a:xfrm flipV="1">
          <a:off x="4114800" y="70194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58965</xdr:rowOff>
    </xdr:to>
    <xdr:cxnSp macro="">
      <xdr:nvCxnSpPr>
        <xdr:cNvPr id="73" name="直線コネクタ 72"/>
        <xdr:cNvCxnSpPr/>
      </xdr:nvCxnSpPr>
      <xdr:spPr>
        <a:xfrm flipV="1">
          <a:off x="3225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93435</xdr:rowOff>
    </xdr:to>
    <xdr:cxnSp macro="">
      <xdr:nvCxnSpPr>
        <xdr:cNvPr id="76" name="直線コネクタ 75"/>
        <xdr:cNvCxnSpPr/>
      </xdr:nvCxnSpPr>
      <xdr:spPr>
        <a:xfrm flipV="1">
          <a:off x="2336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93435</xdr:rowOff>
    </xdr:to>
    <xdr:cxnSp macro="">
      <xdr:nvCxnSpPr>
        <xdr:cNvPr id="79" name="直線コネクタ 78"/>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110672</xdr:rowOff>
    </xdr:from>
    <xdr:to>
      <xdr:col>7</xdr:col>
      <xdr:colOff>203200</xdr:colOff>
      <xdr:row>41</xdr:row>
      <xdr:rowOff>40822</xdr:rowOff>
    </xdr:to>
    <xdr:sp macro="" textlink="">
      <xdr:nvSpPr>
        <xdr:cNvPr id="89" name="円/楕円 88"/>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127199</xdr:rowOff>
    </xdr:from>
    <xdr:ext cx="762000" cy="259045"/>
    <xdr:sp macro="" textlink="">
      <xdr:nvSpPr>
        <xdr:cNvPr id="90"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1" name="円/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3" name="円/楕円 92"/>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4" name="テキスト ボックス 93"/>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7" name="円/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経常収支比率が低下した主な要因としては、公債費の減（前年比</a:t>
          </a:r>
          <a:r>
            <a:rPr kumimoji="1" lang="en-US" altLang="ja-JP" sz="1300">
              <a:latin typeface="ＭＳ Ｐゴシック"/>
            </a:rPr>
            <a:t>-2.8%</a:t>
          </a:r>
          <a:r>
            <a:rPr kumimoji="1" lang="ja-JP" altLang="en-US" sz="1300">
              <a:latin typeface="ＭＳ Ｐゴシック"/>
            </a:rPr>
            <a:t>）や人件費の減（前年比</a:t>
          </a:r>
          <a:r>
            <a:rPr kumimoji="1" lang="en-US" altLang="ja-JP" sz="1300">
              <a:latin typeface="ＭＳ Ｐゴシック"/>
            </a:rPr>
            <a:t>-1.8%</a:t>
          </a:r>
          <a:r>
            <a:rPr kumimoji="1" lang="ja-JP" altLang="en-US" sz="1300">
              <a:latin typeface="ＭＳ Ｐゴシック"/>
            </a:rPr>
            <a:t>）が考えられる。</a:t>
          </a:r>
          <a:endParaRPr kumimoji="1" lang="en-US" altLang="ja-JP" sz="1300">
            <a:latin typeface="ＭＳ Ｐゴシック"/>
          </a:endParaRPr>
        </a:p>
        <a:p>
          <a:r>
            <a:rPr kumimoji="1" lang="ja-JP" altLang="en-US" sz="1300">
              <a:latin typeface="ＭＳ Ｐゴシック"/>
            </a:rPr>
            <a:t>　公債費については、過去に行った繰上償還や新規借入の抑制が功を奏している。</a:t>
          </a:r>
          <a:endParaRPr kumimoji="1" lang="en-US" altLang="ja-JP" sz="1300">
            <a:latin typeface="ＭＳ Ｐゴシック"/>
          </a:endParaRPr>
        </a:p>
        <a:p>
          <a:r>
            <a:rPr kumimoji="1" lang="ja-JP" altLang="en-US" sz="1300">
              <a:latin typeface="ＭＳ Ｐゴシック"/>
            </a:rPr>
            <a:t>　また、人件費については定年退職者が多かったことや、時間外勤務の縮小が要因であると思われる。</a:t>
          </a:r>
          <a:endParaRPr kumimoji="1" lang="en-US" altLang="ja-JP" sz="1300">
            <a:latin typeface="ＭＳ Ｐゴシック"/>
          </a:endParaRPr>
        </a:p>
        <a:p>
          <a:r>
            <a:rPr kumimoji="1" lang="ja-JP" altLang="en-US" sz="1300">
              <a:latin typeface="ＭＳ Ｐゴシック"/>
            </a:rPr>
            <a:t>　しかし、今後考えられる扶助費の増に備え、より一層の義務的経費の削減に努め経常収支比率の改善を図る。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56388</xdr:rowOff>
    </xdr:from>
    <xdr:to>
      <xdr:col>7</xdr:col>
      <xdr:colOff>152400</xdr:colOff>
      <xdr:row>64</xdr:row>
      <xdr:rowOff>29718</xdr:rowOff>
    </xdr:to>
    <xdr:cxnSp macro="">
      <xdr:nvCxnSpPr>
        <xdr:cNvPr id="131" name="直線コネクタ 130"/>
        <xdr:cNvCxnSpPr/>
      </xdr:nvCxnSpPr>
      <xdr:spPr>
        <a:xfrm flipV="1">
          <a:off x="4114800" y="1085773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64</xdr:row>
      <xdr:rowOff>29718</xdr:rowOff>
    </xdr:to>
    <xdr:cxnSp macro="">
      <xdr:nvCxnSpPr>
        <xdr:cNvPr id="134" name="直線コネクタ 133"/>
        <xdr:cNvCxnSpPr/>
      </xdr:nvCxnSpPr>
      <xdr:spPr>
        <a:xfrm>
          <a:off x="3225800" y="1084326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75692</xdr:rowOff>
    </xdr:to>
    <xdr:cxnSp macro="">
      <xdr:nvCxnSpPr>
        <xdr:cNvPr id="137" name="直線コネクタ 136"/>
        <xdr:cNvCxnSpPr/>
      </xdr:nvCxnSpPr>
      <xdr:spPr>
        <a:xfrm flipV="1">
          <a:off x="2336800" y="1084326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75692</xdr:rowOff>
    </xdr:from>
    <xdr:to>
      <xdr:col>3</xdr:col>
      <xdr:colOff>279400</xdr:colOff>
      <xdr:row>63</xdr:row>
      <xdr:rowOff>75692</xdr:rowOff>
    </xdr:to>
    <xdr:cxnSp macro="">
      <xdr:nvCxnSpPr>
        <xdr:cNvPr id="140" name="直線コネクタ 139"/>
        <xdr:cNvCxnSpPr/>
      </xdr:nvCxnSpPr>
      <xdr:spPr>
        <a:xfrm>
          <a:off x="1447800" y="10877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50" name="円/楕円 149"/>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149115</xdr:rowOff>
    </xdr:from>
    <xdr:ext cx="762000" cy="259045"/>
    <xdr:sp macro="" textlink="">
      <xdr:nvSpPr>
        <xdr:cNvPr id="151" name="財政構造の弾力性該当値テキスト"/>
        <xdr:cNvSpPr txBox="1"/>
      </xdr:nvSpPr>
      <xdr:spPr>
        <a:xfrm>
          <a:off x="5041900" y="1077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150368</xdr:rowOff>
    </xdr:from>
    <xdr:to>
      <xdr:col>6</xdr:col>
      <xdr:colOff>50800</xdr:colOff>
      <xdr:row>64</xdr:row>
      <xdr:rowOff>80518</xdr:rowOff>
    </xdr:to>
    <xdr:sp macro="" textlink="">
      <xdr:nvSpPr>
        <xdr:cNvPr id="152" name="円/楕円 151"/>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65295</xdr:rowOff>
    </xdr:from>
    <xdr:ext cx="736600" cy="259045"/>
    <xdr:sp macro="" textlink="">
      <xdr:nvSpPr>
        <xdr:cNvPr id="153" name="テキスト ボックス 152"/>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4" name="円/楕円 153"/>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55" name="テキスト ボックス 154"/>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24892</xdr:rowOff>
    </xdr:from>
    <xdr:to>
      <xdr:col>3</xdr:col>
      <xdr:colOff>330200</xdr:colOff>
      <xdr:row>63</xdr:row>
      <xdr:rowOff>126492</xdr:rowOff>
    </xdr:to>
    <xdr:sp macro="" textlink="">
      <xdr:nvSpPr>
        <xdr:cNvPr id="156" name="円/楕円 155"/>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57" name="テキスト ボックス 156"/>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58" name="円/楕円 157"/>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111269</xdr:rowOff>
    </xdr:from>
    <xdr:ext cx="762000" cy="259045"/>
    <xdr:sp macro="" textlink="">
      <xdr:nvSpPr>
        <xdr:cNvPr id="159" name="テキスト ボックス 158"/>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[133,121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人件費については、継続的に職員数の適正化、人件費の削減に取り組んでいる。（前年比</a:t>
          </a:r>
          <a:r>
            <a:rPr kumimoji="1" lang="en-US" altLang="ja-JP" sz="1300">
              <a:latin typeface="ＭＳ Ｐゴシック"/>
            </a:rPr>
            <a:t>-1.8%</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物件費については、新規事業の増による各種物品購入や委託の増と、福祉分野において嘱託職員を雇用する機会が多くなったため全体的に増加となった。（前年比</a:t>
          </a:r>
          <a:r>
            <a:rPr kumimoji="1" lang="en-US" altLang="ja-JP" sz="1300">
              <a:latin typeface="ＭＳ Ｐゴシック"/>
            </a:rPr>
            <a:t>14.9%</a:t>
          </a:r>
          <a:r>
            <a:rPr kumimoji="1" lang="ja-JP" altLang="en-US" sz="1300">
              <a:latin typeface="ＭＳ Ｐゴシック"/>
            </a:rPr>
            <a:t>増）</a:t>
          </a:r>
          <a:endParaRPr kumimoji="1" lang="en-US" altLang="ja-JP" sz="1300">
            <a:latin typeface="ＭＳ Ｐゴシック"/>
          </a:endParaRPr>
        </a:p>
        <a:p>
          <a:r>
            <a:rPr kumimoji="1" lang="ja-JP" altLang="en-US" sz="1300">
              <a:latin typeface="ＭＳ Ｐゴシック"/>
            </a:rPr>
            <a:t>　今後においては人件費は引き続き抑制を図り、物件費については更なる精査を行い抑制を図っていく。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105897</xdr:rowOff>
    </xdr:from>
    <xdr:to>
      <xdr:col>7</xdr:col>
      <xdr:colOff>152400</xdr:colOff>
      <xdr:row>81</xdr:row>
      <xdr:rowOff>153491</xdr:rowOff>
    </xdr:to>
    <xdr:cxnSp macro="">
      <xdr:nvCxnSpPr>
        <xdr:cNvPr id="192" name="直線コネクタ 191"/>
        <xdr:cNvCxnSpPr/>
      </xdr:nvCxnSpPr>
      <xdr:spPr>
        <a:xfrm>
          <a:off x="4114800" y="13993347"/>
          <a:ext cx="8382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104899</xdr:rowOff>
    </xdr:from>
    <xdr:to>
      <xdr:col>6</xdr:col>
      <xdr:colOff>0</xdr:colOff>
      <xdr:row>81</xdr:row>
      <xdr:rowOff>105897</xdr:rowOff>
    </xdr:to>
    <xdr:cxnSp macro="">
      <xdr:nvCxnSpPr>
        <xdr:cNvPr id="195" name="直線コネクタ 194"/>
        <xdr:cNvCxnSpPr/>
      </xdr:nvCxnSpPr>
      <xdr:spPr>
        <a:xfrm>
          <a:off x="3225800" y="13992349"/>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83987</xdr:rowOff>
    </xdr:from>
    <xdr:to>
      <xdr:col>4</xdr:col>
      <xdr:colOff>482600</xdr:colOff>
      <xdr:row>81</xdr:row>
      <xdr:rowOff>104899</xdr:rowOff>
    </xdr:to>
    <xdr:cxnSp macro="">
      <xdr:nvCxnSpPr>
        <xdr:cNvPr id="198" name="直線コネクタ 197"/>
        <xdr:cNvCxnSpPr/>
      </xdr:nvCxnSpPr>
      <xdr:spPr>
        <a:xfrm>
          <a:off x="2336800" y="13971437"/>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83987</xdr:rowOff>
    </xdr:from>
    <xdr:to>
      <xdr:col>3</xdr:col>
      <xdr:colOff>279400</xdr:colOff>
      <xdr:row>81</xdr:row>
      <xdr:rowOff>89692</xdr:rowOff>
    </xdr:to>
    <xdr:cxnSp macro="">
      <xdr:nvCxnSpPr>
        <xdr:cNvPr id="201" name="直線コネクタ 200"/>
        <xdr:cNvCxnSpPr/>
      </xdr:nvCxnSpPr>
      <xdr:spPr>
        <a:xfrm flipV="1">
          <a:off x="1447800" y="13971437"/>
          <a:ext cx="8890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102691</xdr:rowOff>
    </xdr:from>
    <xdr:to>
      <xdr:col>7</xdr:col>
      <xdr:colOff>203200</xdr:colOff>
      <xdr:row>82</xdr:row>
      <xdr:rowOff>32841</xdr:rowOff>
    </xdr:to>
    <xdr:sp macro="" textlink="">
      <xdr:nvSpPr>
        <xdr:cNvPr id="211" name="円/楕円 210"/>
        <xdr:cNvSpPr/>
      </xdr:nvSpPr>
      <xdr:spPr>
        <a:xfrm>
          <a:off x="4902200" y="1399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119218</xdr:rowOff>
    </xdr:from>
    <xdr:ext cx="762000" cy="259045"/>
    <xdr:sp macro="" textlink="">
      <xdr:nvSpPr>
        <xdr:cNvPr id="212" name="人件費・物件費等の状況該当値テキスト"/>
        <xdr:cNvSpPr txBox="1"/>
      </xdr:nvSpPr>
      <xdr:spPr>
        <a:xfrm>
          <a:off x="5041900" y="1383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133,121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55097</xdr:rowOff>
    </xdr:from>
    <xdr:to>
      <xdr:col>6</xdr:col>
      <xdr:colOff>50800</xdr:colOff>
      <xdr:row>81</xdr:row>
      <xdr:rowOff>156697</xdr:rowOff>
    </xdr:to>
    <xdr:sp macro="" textlink="">
      <xdr:nvSpPr>
        <xdr:cNvPr id="213" name="円/楕円 212"/>
        <xdr:cNvSpPr/>
      </xdr:nvSpPr>
      <xdr:spPr>
        <a:xfrm>
          <a:off x="4064000" y="1394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166874</xdr:rowOff>
    </xdr:from>
    <xdr:ext cx="736600" cy="259045"/>
    <xdr:sp macro="" textlink="">
      <xdr:nvSpPr>
        <xdr:cNvPr id="214" name="テキスト ボックス 213"/>
        <xdr:cNvSpPr txBox="1"/>
      </xdr:nvSpPr>
      <xdr:spPr>
        <a:xfrm>
          <a:off x="3733800" y="1371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54099</xdr:rowOff>
    </xdr:from>
    <xdr:to>
      <xdr:col>4</xdr:col>
      <xdr:colOff>533400</xdr:colOff>
      <xdr:row>81</xdr:row>
      <xdr:rowOff>155699</xdr:rowOff>
    </xdr:to>
    <xdr:sp macro="" textlink="">
      <xdr:nvSpPr>
        <xdr:cNvPr id="215" name="円/楕円 214"/>
        <xdr:cNvSpPr/>
      </xdr:nvSpPr>
      <xdr:spPr>
        <a:xfrm>
          <a:off x="3175000" y="1394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165876</xdr:rowOff>
    </xdr:from>
    <xdr:ext cx="762000" cy="259045"/>
    <xdr:sp macro="" textlink="">
      <xdr:nvSpPr>
        <xdr:cNvPr id="216" name="テキスト ボックス 215"/>
        <xdr:cNvSpPr txBox="1"/>
      </xdr:nvSpPr>
      <xdr:spPr>
        <a:xfrm>
          <a:off x="2844800" y="1371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33187</xdr:rowOff>
    </xdr:from>
    <xdr:to>
      <xdr:col>3</xdr:col>
      <xdr:colOff>330200</xdr:colOff>
      <xdr:row>81</xdr:row>
      <xdr:rowOff>134787</xdr:rowOff>
    </xdr:to>
    <xdr:sp macro="" textlink="">
      <xdr:nvSpPr>
        <xdr:cNvPr id="217" name="円/楕円 216"/>
        <xdr:cNvSpPr/>
      </xdr:nvSpPr>
      <xdr:spPr>
        <a:xfrm>
          <a:off x="2286000" y="13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144964</xdr:rowOff>
    </xdr:from>
    <xdr:ext cx="762000" cy="259045"/>
    <xdr:sp macro="" textlink="">
      <xdr:nvSpPr>
        <xdr:cNvPr id="218" name="テキスト ボックス 217"/>
        <xdr:cNvSpPr txBox="1"/>
      </xdr:nvSpPr>
      <xdr:spPr>
        <a:xfrm>
          <a:off x="1955800" y="1368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38892</xdr:rowOff>
    </xdr:from>
    <xdr:to>
      <xdr:col>2</xdr:col>
      <xdr:colOff>127000</xdr:colOff>
      <xdr:row>81</xdr:row>
      <xdr:rowOff>140492</xdr:rowOff>
    </xdr:to>
    <xdr:sp macro="" textlink="">
      <xdr:nvSpPr>
        <xdr:cNvPr id="219" name="円/楕円 218"/>
        <xdr:cNvSpPr/>
      </xdr:nvSpPr>
      <xdr:spPr>
        <a:xfrm>
          <a:off x="1397000" y="139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150669</xdr:rowOff>
    </xdr:from>
    <xdr:ext cx="762000" cy="259045"/>
    <xdr:sp macro="" textlink="">
      <xdr:nvSpPr>
        <xdr:cNvPr id="220" name="テキスト ボックス 219"/>
        <xdr:cNvSpPr txBox="1"/>
      </xdr:nvSpPr>
      <xdr:spPr>
        <a:xfrm>
          <a:off x="1066800" y="136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97.8</a:t>
          </a:r>
          <a:r>
            <a:rPr kumimoji="1" lang="ja-JP" altLang="en-US" sz="1300">
              <a:latin typeface="ＭＳ Ｐゴシック"/>
            </a:rPr>
            <a:t>と類似団体平均を上回っている状況である。要因としては、職員の年齢構造に偏りがあり年齢層の高い職員が一定の層に多く現給補償適用となっていることが挙げられる。</a:t>
          </a:r>
        </a:p>
        <a:p>
          <a:r>
            <a:rPr kumimoji="1" lang="ja-JP" altLang="en-US" sz="1300">
              <a:latin typeface="ＭＳ Ｐゴシック"/>
            </a:rPr>
            <a:t>　しかし、これらの職員は数年後に定年退職となりその後は、現給補償適用は無くなる見込みであるため、解消される見込みである。</a:t>
          </a:r>
        </a:p>
        <a:p>
          <a:r>
            <a:rPr kumimoji="1" lang="ja-JP" altLang="en-US" sz="1300">
              <a:latin typeface="ＭＳ Ｐゴシック"/>
            </a:rPr>
            <a:t>　また、今後も人事院勧告の情報等に注意し適正な給与水準保持に努力する。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86</xdr:row>
      <xdr:rowOff>136071</xdr:rowOff>
    </xdr:to>
    <xdr:cxnSp macro="">
      <xdr:nvCxnSpPr>
        <xdr:cNvPr id="251" name="直線コネクタ 250"/>
        <xdr:cNvCxnSpPr/>
      </xdr:nvCxnSpPr>
      <xdr:spPr>
        <a:xfrm flipV="1">
          <a:off x="17018000" y="13938552"/>
          <a:ext cx="0" cy="9422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2"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3" name="直線コネクタ 252"/>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85</xdr:row>
      <xdr:rowOff>66221</xdr:rowOff>
    </xdr:to>
    <xdr:cxnSp macro="">
      <xdr:nvCxnSpPr>
        <xdr:cNvPr id="256" name="直線コネクタ 255"/>
        <xdr:cNvCxnSpPr/>
      </xdr:nvCxnSpPr>
      <xdr:spPr>
        <a:xfrm>
          <a:off x="16179800" y="145705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122059</xdr:rowOff>
    </xdr:from>
    <xdr:ext cx="762000" cy="259045"/>
    <xdr:sp macro="" textlink="">
      <xdr:nvSpPr>
        <xdr:cNvPr id="257" name="給与水準   （国との比較）平均値テキスト"/>
        <xdr:cNvSpPr txBox="1"/>
      </xdr:nvSpPr>
      <xdr:spPr>
        <a:xfrm>
          <a:off x="17106900" y="14180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58" name="フローチャート : 判断 257"/>
        <xdr:cNvSpPr/>
      </xdr:nvSpPr>
      <xdr:spPr>
        <a:xfrm>
          <a:off x="16967200" y="1433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168729</xdr:rowOff>
    </xdr:from>
    <xdr:to>
      <xdr:col>23</xdr:col>
      <xdr:colOff>406400</xdr:colOff>
      <xdr:row>85</xdr:row>
      <xdr:rowOff>89202</xdr:rowOff>
    </xdr:to>
    <xdr:cxnSp macro="">
      <xdr:nvCxnSpPr>
        <xdr:cNvPr id="259" name="直線コネクタ 258"/>
        <xdr:cNvCxnSpPr/>
      </xdr:nvCxnSpPr>
      <xdr:spPr>
        <a:xfrm flipV="1">
          <a:off x="15290800" y="14570529"/>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89202</xdr:rowOff>
    </xdr:from>
    <xdr:to>
      <xdr:col>22</xdr:col>
      <xdr:colOff>203200</xdr:colOff>
      <xdr:row>90</xdr:row>
      <xdr:rowOff>47777</xdr:rowOff>
    </xdr:to>
    <xdr:cxnSp macro="">
      <xdr:nvCxnSpPr>
        <xdr:cNvPr id="262" name="直線コネクタ 261"/>
        <xdr:cNvCxnSpPr/>
      </xdr:nvCxnSpPr>
      <xdr:spPr>
        <a:xfrm flipV="1">
          <a:off x="14401800" y="14662452"/>
          <a:ext cx="889000" cy="8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3" name="フローチャート : 判断 262"/>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4" name="テキスト ボックス 26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36286</xdr:rowOff>
    </xdr:from>
    <xdr:to>
      <xdr:col>21</xdr:col>
      <xdr:colOff>0</xdr:colOff>
      <xdr:row>90</xdr:row>
      <xdr:rowOff>47777</xdr:rowOff>
    </xdr:to>
    <xdr:cxnSp macro="">
      <xdr:nvCxnSpPr>
        <xdr:cNvPr id="265" name="直線コネクタ 264"/>
        <xdr:cNvCxnSpPr/>
      </xdr:nvCxnSpPr>
      <xdr:spPr>
        <a:xfrm>
          <a:off x="13512800" y="154667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6" name="フローチャート : 判断 265"/>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7" name="テキスト ボックス 266"/>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68" name="フローチャート : 判断 267"/>
        <xdr:cNvSpPr/>
      </xdr:nvSpPr>
      <xdr:spPr>
        <a:xfrm>
          <a:off x="13462000" y="150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69" name="テキスト ボックス 268"/>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15421</xdr:rowOff>
    </xdr:from>
    <xdr:to>
      <xdr:col>24</xdr:col>
      <xdr:colOff>609600</xdr:colOff>
      <xdr:row>85</xdr:row>
      <xdr:rowOff>117021</xdr:rowOff>
    </xdr:to>
    <xdr:sp macro="" textlink="">
      <xdr:nvSpPr>
        <xdr:cNvPr id="275" name="円/楕円 274"/>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158948</xdr:rowOff>
    </xdr:from>
    <xdr:ext cx="762000" cy="259045"/>
    <xdr:sp macro="" textlink="">
      <xdr:nvSpPr>
        <xdr:cNvPr id="276"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77" name="円/楕円 276"/>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78" name="テキスト ボックス 277"/>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38402</xdr:rowOff>
    </xdr:from>
    <xdr:to>
      <xdr:col>22</xdr:col>
      <xdr:colOff>254000</xdr:colOff>
      <xdr:row>85</xdr:row>
      <xdr:rowOff>140002</xdr:rowOff>
    </xdr:to>
    <xdr:sp macro="" textlink="">
      <xdr:nvSpPr>
        <xdr:cNvPr id="279" name="円/楕円 278"/>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124779</xdr:rowOff>
    </xdr:from>
    <xdr:ext cx="762000" cy="259045"/>
    <xdr:sp macro="" textlink="">
      <xdr:nvSpPr>
        <xdr:cNvPr id="280" name="テキスト ボックス 279"/>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168427</xdr:rowOff>
    </xdr:from>
    <xdr:to>
      <xdr:col>21</xdr:col>
      <xdr:colOff>50800</xdr:colOff>
      <xdr:row>90</xdr:row>
      <xdr:rowOff>98577</xdr:rowOff>
    </xdr:to>
    <xdr:sp macro="" textlink="">
      <xdr:nvSpPr>
        <xdr:cNvPr id="281" name="円/楕円 280"/>
        <xdr:cNvSpPr/>
      </xdr:nvSpPr>
      <xdr:spPr>
        <a:xfrm>
          <a:off x="14351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83354</xdr:rowOff>
    </xdr:from>
    <xdr:ext cx="762000" cy="259045"/>
    <xdr:sp macro="" textlink="">
      <xdr:nvSpPr>
        <xdr:cNvPr id="282" name="テキスト ボックス 281"/>
        <xdr:cNvSpPr txBox="1"/>
      </xdr:nvSpPr>
      <xdr:spPr>
        <a:xfrm>
          <a:off x="14020800" y="155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156936</xdr:rowOff>
    </xdr:from>
    <xdr:to>
      <xdr:col>19</xdr:col>
      <xdr:colOff>533400</xdr:colOff>
      <xdr:row>90</xdr:row>
      <xdr:rowOff>87086</xdr:rowOff>
    </xdr:to>
    <xdr:sp macro="" textlink="">
      <xdr:nvSpPr>
        <xdr:cNvPr id="283" name="円/楕円 282"/>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71863</xdr:rowOff>
    </xdr:from>
    <xdr:ext cx="762000" cy="259045"/>
    <xdr:sp macro="" textlink="">
      <xdr:nvSpPr>
        <xdr:cNvPr id="284" name="テキスト ボックス 283"/>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7.13</a:t>
          </a:r>
          <a:r>
            <a:rPr kumimoji="1" lang="ja-JP" altLang="en-US" sz="1300">
              <a:latin typeface="ＭＳ Ｐゴシック"/>
            </a:rPr>
            <a:t>人と類似団体平均を大きく下回っている。要因としては、消防・ごみ処理・上下水道事業等を広域で行っていることや、定員管理計画に基づく職員数の適正化（Ｈ</a:t>
          </a:r>
          <a:r>
            <a:rPr kumimoji="1" lang="en-US" altLang="ja-JP" sz="1300">
              <a:latin typeface="ＭＳ Ｐゴシック"/>
            </a:rPr>
            <a:t>22</a:t>
          </a:r>
          <a:r>
            <a:rPr kumimoji="1" lang="ja-JP" altLang="en-US" sz="1300">
              <a:latin typeface="ＭＳ Ｐゴシック"/>
            </a:rPr>
            <a:t>比で</a:t>
          </a:r>
          <a:r>
            <a:rPr kumimoji="1" lang="en-US" altLang="ja-JP" sz="1300">
              <a:latin typeface="ＭＳ Ｐゴシック"/>
            </a:rPr>
            <a:t>5</a:t>
          </a:r>
          <a:r>
            <a:rPr kumimoji="1" lang="ja-JP" altLang="en-US" sz="1300">
              <a:latin typeface="ＭＳ Ｐゴシック"/>
            </a:rPr>
            <a:t>人減）が上げられる。</a:t>
          </a:r>
        </a:p>
        <a:p>
          <a:r>
            <a:rPr kumimoji="1" lang="ja-JP" altLang="en-US" sz="1300">
              <a:latin typeface="ＭＳ Ｐゴシック"/>
            </a:rPr>
            <a:t>　今後においても、定員管理計画に沿った適正職員数の維持や臨時職員・嘱託職員の効率的な配置を進め維持していく。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6" name="直線コネクタ 315"/>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7"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8" name="直線コネクタ 317"/>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9"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20" name="直線コネクタ 319"/>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166642</xdr:rowOff>
    </xdr:from>
    <xdr:to>
      <xdr:col>24</xdr:col>
      <xdr:colOff>558800</xdr:colOff>
      <xdr:row>59</xdr:row>
      <xdr:rowOff>12428</xdr:rowOff>
    </xdr:to>
    <xdr:cxnSp macro="">
      <xdr:nvCxnSpPr>
        <xdr:cNvPr id="321" name="直線コネクタ 320"/>
        <xdr:cNvCxnSpPr/>
      </xdr:nvCxnSpPr>
      <xdr:spPr>
        <a:xfrm>
          <a:off x="16179800" y="1011074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27776</xdr:rowOff>
    </xdr:from>
    <xdr:ext cx="762000" cy="259045"/>
    <xdr:sp macro="" textlink="">
      <xdr:nvSpPr>
        <xdr:cNvPr id="322" name="定員管理の状況平均値テキスト"/>
        <xdr:cNvSpPr txBox="1"/>
      </xdr:nvSpPr>
      <xdr:spPr>
        <a:xfrm>
          <a:off x="17106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3" name="フローチャート : 判断 322"/>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166642</xdr:rowOff>
    </xdr:from>
    <xdr:to>
      <xdr:col>23</xdr:col>
      <xdr:colOff>406400</xdr:colOff>
      <xdr:row>59</xdr:row>
      <xdr:rowOff>19322</xdr:rowOff>
    </xdr:to>
    <xdr:cxnSp macro="">
      <xdr:nvCxnSpPr>
        <xdr:cNvPr id="324" name="直線コネクタ 323"/>
        <xdr:cNvCxnSpPr/>
      </xdr:nvCxnSpPr>
      <xdr:spPr>
        <a:xfrm flipV="1">
          <a:off x="15290800" y="101107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5" name="フローチャート : 判断 324"/>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6" name="テキスト ボックス 325"/>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19322</xdr:rowOff>
    </xdr:from>
    <xdr:to>
      <xdr:col>22</xdr:col>
      <xdr:colOff>203200</xdr:colOff>
      <xdr:row>59</xdr:row>
      <xdr:rowOff>79647</xdr:rowOff>
    </xdr:to>
    <xdr:cxnSp macro="">
      <xdr:nvCxnSpPr>
        <xdr:cNvPr id="327" name="直線コネクタ 326"/>
        <xdr:cNvCxnSpPr/>
      </xdr:nvCxnSpPr>
      <xdr:spPr>
        <a:xfrm flipV="1">
          <a:off x="14401800" y="1013487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8" name="フローチャート : 判断 327"/>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75764</xdr:rowOff>
    </xdr:from>
    <xdr:ext cx="762000" cy="259045"/>
    <xdr:sp macro="" textlink="">
      <xdr:nvSpPr>
        <xdr:cNvPr id="329" name="テキスト ボックス 328"/>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79647</xdr:rowOff>
    </xdr:from>
    <xdr:to>
      <xdr:col>21</xdr:col>
      <xdr:colOff>0</xdr:colOff>
      <xdr:row>59</xdr:row>
      <xdr:rowOff>88265</xdr:rowOff>
    </xdr:to>
    <xdr:cxnSp macro="">
      <xdr:nvCxnSpPr>
        <xdr:cNvPr id="330" name="直線コネクタ 329"/>
        <xdr:cNvCxnSpPr/>
      </xdr:nvCxnSpPr>
      <xdr:spPr>
        <a:xfrm flipV="1">
          <a:off x="13512800" y="1019519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31" name="フローチャート : 判断 330"/>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2" name="テキスト ボックス 331"/>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3" name="フローチャート : 判断 332"/>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4" name="テキスト ボックス 333"/>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133078</xdr:rowOff>
    </xdr:from>
    <xdr:to>
      <xdr:col>24</xdr:col>
      <xdr:colOff>609600</xdr:colOff>
      <xdr:row>59</xdr:row>
      <xdr:rowOff>63228</xdr:rowOff>
    </xdr:to>
    <xdr:sp macro="" textlink="">
      <xdr:nvSpPr>
        <xdr:cNvPr id="340" name="円/楕円 339"/>
        <xdr:cNvSpPr/>
      </xdr:nvSpPr>
      <xdr:spPr>
        <a:xfrm>
          <a:off x="169672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54355</xdr:rowOff>
    </xdr:from>
    <xdr:ext cx="762000" cy="259045"/>
    <xdr:sp macro="" textlink="">
      <xdr:nvSpPr>
        <xdr:cNvPr id="341" name="定員管理の状況該当値テキスト"/>
        <xdr:cNvSpPr txBox="1"/>
      </xdr:nvSpPr>
      <xdr:spPr>
        <a:xfrm>
          <a:off x="17106900" y="999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115842</xdr:rowOff>
    </xdr:from>
    <xdr:to>
      <xdr:col>23</xdr:col>
      <xdr:colOff>457200</xdr:colOff>
      <xdr:row>59</xdr:row>
      <xdr:rowOff>45992</xdr:rowOff>
    </xdr:to>
    <xdr:sp macro="" textlink="">
      <xdr:nvSpPr>
        <xdr:cNvPr id="342" name="円/楕円 341"/>
        <xdr:cNvSpPr/>
      </xdr:nvSpPr>
      <xdr:spPr>
        <a:xfrm>
          <a:off x="16129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56169</xdr:rowOff>
    </xdr:from>
    <xdr:ext cx="736600" cy="259045"/>
    <xdr:sp macro="" textlink="">
      <xdr:nvSpPr>
        <xdr:cNvPr id="343" name="テキスト ボックス 342"/>
        <xdr:cNvSpPr txBox="1"/>
      </xdr:nvSpPr>
      <xdr:spPr>
        <a:xfrm>
          <a:off x="15798800" y="982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139972</xdr:rowOff>
    </xdr:from>
    <xdr:to>
      <xdr:col>22</xdr:col>
      <xdr:colOff>254000</xdr:colOff>
      <xdr:row>59</xdr:row>
      <xdr:rowOff>70122</xdr:rowOff>
    </xdr:to>
    <xdr:sp macro="" textlink="">
      <xdr:nvSpPr>
        <xdr:cNvPr id="344" name="円/楕円 343"/>
        <xdr:cNvSpPr/>
      </xdr:nvSpPr>
      <xdr:spPr>
        <a:xfrm>
          <a:off x="15240000" y="100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80299</xdr:rowOff>
    </xdr:from>
    <xdr:ext cx="762000" cy="259045"/>
    <xdr:sp macro="" textlink="">
      <xdr:nvSpPr>
        <xdr:cNvPr id="345" name="テキスト ボックス 344"/>
        <xdr:cNvSpPr txBox="1"/>
      </xdr:nvSpPr>
      <xdr:spPr>
        <a:xfrm>
          <a:off x="14909800" y="98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28847</xdr:rowOff>
    </xdr:from>
    <xdr:to>
      <xdr:col>21</xdr:col>
      <xdr:colOff>50800</xdr:colOff>
      <xdr:row>59</xdr:row>
      <xdr:rowOff>130447</xdr:rowOff>
    </xdr:to>
    <xdr:sp macro="" textlink="">
      <xdr:nvSpPr>
        <xdr:cNvPr id="346" name="円/楕円 345"/>
        <xdr:cNvSpPr/>
      </xdr:nvSpPr>
      <xdr:spPr>
        <a:xfrm>
          <a:off x="14351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140624</xdr:rowOff>
    </xdr:from>
    <xdr:ext cx="762000" cy="259045"/>
    <xdr:sp macro="" textlink="">
      <xdr:nvSpPr>
        <xdr:cNvPr id="347" name="テキスト ボックス 346"/>
        <xdr:cNvSpPr txBox="1"/>
      </xdr:nvSpPr>
      <xdr:spPr>
        <a:xfrm>
          <a:off x="14020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37465</xdr:rowOff>
    </xdr:from>
    <xdr:to>
      <xdr:col>19</xdr:col>
      <xdr:colOff>533400</xdr:colOff>
      <xdr:row>59</xdr:row>
      <xdr:rowOff>139065</xdr:rowOff>
    </xdr:to>
    <xdr:sp macro="" textlink="">
      <xdr:nvSpPr>
        <xdr:cNvPr id="348" name="円/楕円 347"/>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149242</xdr:rowOff>
    </xdr:from>
    <xdr:ext cx="762000" cy="259045"/>
    <xdr:sp macro="" textlink="">
      <xdr:nvSpPr>
        <xdr:cNvPr id="349" name="テキスト ボックス 348"/>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以前計画的に実施した地方債の繰上償還の効果によって圧縮が図られたものと思われる。また、最近は新規借入の抑制を図っており、その効果も出ているものと思われる。</a:t>
          </a:r>
          <a:endParaRPr kumimoji="1" lang="en-US" altLang="ja-JP" sz="1300">
            <a:latin typeface="ＭＳ Ｐゴシック"/>
          </a:endParaRPr>
        </a:p>
        <a:p>
          <a:r>
            <a:rPr kumimoji="1" lang="ja-JP" altLang="en-US" sz="1300">
              <a:latin typeface="ＭＳ Ｐゴシック"/>
            </a:rPr>
            <a:t>　しかし、依然類似団体平均の</a:t>
          </a:r>
          <a:r>
            <a:rPr kumimoji="1" lang="en-US" altLang="ja-JP" sz="1300">
              <a:latin typeface="ＭＳ Ｐゴシック"/>
            </a:rPr>
            <a:t>10.8%</a:t>
          </a:r>
          <a:r>
            <a:rPr kumimoji="1" lang="ja-JP" altLang="en-US" sz="1300">
              <a:latin typeface="ＭＳ Ｐゴシック"/>
            </a:rPr>
            <a:t>を上回っている状況であり、今後においても、繰り上げ償還が可能であるものについては積極的に繰上償還を行い、公債費負担の圧縮を図りたい。</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1" name="直線コネクタ 380"/>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2"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3" name="直線コネクタ 382"/>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4"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5" name="直線コネクタ 384"/>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70455</xdr:rowOff>
    </xdr:from>
    <xdr:to>
      <xdr:col>24</xdr:col>
      <xdr:colOff>558800</xdr:colOff>
      <xdr:row>42</xdr:row>
      <xdr:rowOff>2419</xdr:rowOff>
    </xdr:to>
    <xdr:cxnSp macro="">
      <xdr:nvCxnSpPr>
        <xdr:cNvPr id="386" name="直線コネクタ 385"/>
        <xdr:cNvCxnSpPr/>
      </xdr:nvCxnSpPr>
      <xdr:spPr>
        <a:xfrm flipV="1">
          <a:off x="16179800" y="7099905"/>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127199</xdr:rowOff>
    </xdr:from>
    <xdr:ext cx="762000" cy="259045"/>
    <xdr:sp macro="" textlink="">
      <xdr:nvSpPr>
        <xdr:cNvPr id="387" name="公債費負担の状況平均値テキスト"/>
        <xdr:cNvSpPr txBox="1"/>
      </xdr:nvSpPr>
      <xdr:spPr>
        <a:xfrm>
          <a:off x="17106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8" name="フローチャート : 判断 387"/>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2419</xdr:rowOff>
    </xdr:from>
    <xdr:to>
      <xdr:col>23</xdr:col>
      <xdr:colOff>406400</xdr:colOff>
      <xdr:row>42</xdr:row>
      <xdr:rowOff>105833</xdr:rowOff>
    </xdr:to>
    <xdr:cxnSp macro="">
      <xdr:nvCxnSpPr>
        <xdr:cNvPr id="389" name="直線コネクタ 388"/>
        <xdr:cNvCxnSpPr/>
      </xdr:nvCxnSpPr>
      <xdr:spPr>
        <a:xfrm flipV="1">
          <a:off x="15290800" y="72033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0" name="フローチャート : 判断 389"/>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91" name="テキスト ボックス 390"/>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83759</xdr:rowOff>
    </xdr:to>
    <xdr:cxnSp macro="">
      <xdr:nvCxnSpPr>
        <xdr:cNvPr id="392" name="直線コネクタ 391"/>
        <xdr:cNvCxnSpPr/>
      </xdr:nvCxnSpPr>
      <xdr:spPr>
        <a:xfrm flipV="1">
          <a:off x="14401800" y="7306733"/>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3" name="フローチャート :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74886</xdr:rowOff>
    </xdr:from>
    <xdr:ext cx="762000" cy="259045"/>
    <xdr:sp macro="" textlink="">
      <xdr:nvSpPr>
        <xdr:cNvPr id="394" name="テキスト ボックス 393"/>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83759</xdr:rowOff>
    </xdr:from>
    <xdr:to>
      <xdr:col>21</xdr:col>
      <xdr:colOff>0</xdr:colOff>
      <xdr:row>44</xdr:row>
      <xdr:rowOff>38705</xdr:rowOff>
    </xdr:to>
    <xdr:cxnSp macro="">
      <xdr:nvCxnSpPr>
        <xdr:cNvPr id="395" name="直線コネクタ 394"/>
        <xdr:cNvCxnSpPr/>
      </xdr:nvCxnSpPr>
      <xdr:spPr>
        <a:xfrm flipV="1">
          <a:off x="13512800" y="74561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7" name="テキスト ボックス 396"/>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9" name="テキスト ボックス 398"/>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405" name="円/楕円 404"/>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163182</xdr:rowOff>
    </xdr:from>
    <xdr:ext cx="762000" cy="259045"/>
    <xdr:sp macro="" textlink="">
      <xdr:nvSpPr>
        <xdr:cNvPr id="406" name="公債費負担の状況該当値テキスト"/>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123069</xdr:rowOff>
    </xdr:from>
    <xdr:to>
      <xdr:col>23</xdr:col>
      <xdr:colOff>457200</xdr:colOff>
      <xdr:row>42</xdr:row>
      <xdr:rowOff>53219</xdr:rowOff>
    </xdr:to>
    <xdr:sp macro="" textlink="">
      <xdr:nvSpPr>
        <xdr:cNvPr id="407" name="円/楕円 406"/>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37996</xdr:rowOff>
    </xdr:from>
    <xdr:ext cx="736600" cy="259045"/>
    <xdr:sp macro="" textlink="">
      <xdr:nvSpPr>
        <xdr:cNvPr id="408" name="テキスト ボックス 407"/>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9" name="円/楕円 408"/>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10" name="テキスト ボックス 409"/>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32959</xdr:rowOff>
    </xdr:from>
    <xdr:to>
      <xdr:col>21</xdr:col>
      <xdr:colOff>50800</xdr:colOff>
      <xdr:row>43</xdr:row>
      <xdr:rowOff>134559</xdr:rowOff>
    </xdr:to>
    <xdr:sp macro="" textlink="">
      <xdr:nvSpPr>
        <xdr:cNvPr id="411" name="円/楕円 410"/>
        <xdr:cNvSpPr/>
      </xdr:nvSpPr>
      <xdr:spPr>
        <a:xfrm>
          <a:off x="14351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412" name="テキスト ボックス 411"/>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413" name="円/楕円 412"/>
        <xdr:cNvSpPr/>
      </xdr:nvSpPr>
      <xdr:spPr>
        <a:xfrm>
          <a:off x="13462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414" name="テキスト ボックス 413"/>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当該年度においては、地方債現在高（</a:t>
          </a:r>
          <a:r>
            <a:rPr kumimoji="1" lang="en-US" altLang="ja-JP" sz="1300">
              <a:latin typeface="ＭＳ Ｐゴシック"/>
            </a:rPr>
            <a:t>2.2</a:t>
          </a:r>
          <a:r>
            <a:rPr kumimoji="1" lang="ja-JP" altLang="en-US" sz="1300">
              <a:latin typeface="ＭＳ Ｐゴシック"/>
            </a:rPr>
            <a:t>％減）、公営企業債等繰入見込額（</a:t>
          </a:r>
          <a:r>
            <a:rPr kumimoji="1" lang="en-US" altLang="ja-JP" sz="1300">
              <a:latin typeface="ＭＳ Ｐゴシック"/>
            </a:rPr>
            <a:t>6.9</a:t>
          </a:r>
          <a:r>
            <a:rPr kumimoji="1" lang="ja-JP" altLang="en-US" sz="1300">
              <a:latin typeface="ＭＳ Ｐゴシック"/>
            </a:rPr>
            <a:t>％減）、退職手当負担見込額（</a:t>
          </a:r>
          <a:r>
            <a:rPr kumimoji="1" lang="en-US" altLang="ja-JP" sz="1300">
              <a:latin typeface="ＭＳ Ｐゴシック"/>
            </a:rPr>
            <a:t>12.5%</a:t>
          </a:r>
          <a:r>
            <a:rPr kumimoji="1" lang="ja-JP" altLang="en-US" sz="1300">
              <a:latin typeface="ＭＳ Ｐゴシック"/>
            </a:rPr>
            <a:t>減）と将来負担額は大きく減少しているものの将来負担比率は</a:t>
          </a:r>
          <a:r>
            <a:rPr kumimoji="1" lang="en-US" altLang="ja-JP" sz="1300">
              <a:latin typeface="ＭＳ Ｐゴシック"/>
            </a:rPr>
            <a:t>7.3%</a:t>
          </a:r>
          <a:r>
            <a:rPr kumimoji="1" lang="ja-JP" altLang="en-US" sz="1300">
              <a:latin typeface="ＭＳ Ｐゴシック"/>
            </a:rPr>
            <a:t>増となっている。　</a:t>
          </a:r>
          <a:endParaRPr kumimoji="1" lang="en-US" altLang="ja-JP" sz="1300">
            <a:latin typeface="ＭＳ Ｐゴシック"/>
          </a:endParaRPr>
        </a:p>
        <a:p>
          <a:r>
            <a:rPr kumimoji="1" lang="ja-JP" altLang="en-US" sz="1300">
              <a:latin typeface="ＭＳ Ｐゴシック"/>
            </a:rPr>
            <a:t>　これは、充当可能財源である基準財政需要額算入見込額が大幅に減少した（</a:t>
          </a:r>
          <a:r>
            <a:rPr kumimoji="1" lang="en-US" altLang="ja-JP" sz="1300">
              <a:latin typeface="ＭＳ Ｐゴシック"/>
            </a:rPr>
            <a:t>7.2</a:t>
          </a:r>
          <a:r>
            <a:rPr kumimoji="1" lang="ja-JP" altLang="en-US" sz="1300">
              <a:latin typeface="ＭＳ Ｐゴシック"/>
            </a:rPr>
            <a:t>％減）ことが要因である。</a:t>
          </a:r>
          <a:endParaRPr kumimoji="1" lang="en-US" altLang="ja-JP" sz="1300">
            <a:latin typeface="ＭＳ Ｐゴシック"/>
          </a:endParaRPr>
        </a:p>
        <a:p>
          <a:r>
            <a:rPr kumimoji="1" lang="ja-JP" altLang="en-US" sz="1300">
              <a:latin typeface="ＭＳ Ｐゴシック"/>
            </a:rPr>
            <a:t>　今後においても、将来負担額の圧縮を図りたい。</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3" name="直線コネクタ 442"/>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4"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5" name="直線コネクタ 444"/>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66887</xdr:rowOff>
    </xdr:from>
    <xdr:to>
      <xdr:col>24</xdr:col>
      <xdr:colOff>558800</xdr:colOff>
      <xdr:row>14</xdr:row>
      <xdr:rowOff>125603</xdr:rowOff>
    </xdr:to>
    <xdr:cxnSp macro="">
      <xdr:nvCxnSpPr>
        <xdr:cNvPr id="448" name="直線コネクタ 447"/>
        <xdr:cNvCxnSpPr/>
      </xdr:nvCxnSpPr>
      <xdr:spPr>
        <a:xfrm>
          <a:off x="16179800" y="2467187"/>
          <a:ext cx="8382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9"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50" name="フローチャート : 判断 449"/>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66887</xdr:rowOff>
    </xdr:from>
    <xdr:to>
      <xdr:col>23</xdr:col>
      <xdr:colOff>406400</xdr:colOff>
      <xdr:row>14</xdr:row>
      <xdr:rowOff>145711</xdr:rowOff>
    </xdr:to>
    <xdr:cxnSp macro="">
      <xdr:nvCxnSpPr>
        <xdr:cNvPr id="451" name="直線コネクタ 450"/>
        <xdr:cNvCxnSpPr/>
      </xdr:nvCxnSpPr>
      <xdr:spPr>
        <a:xfrm flipV="1">
          <a:off x="15290800" y="2467187"/>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2" name="フローチャート : 判断 451"/>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97384</xdr:rowOff>
    </xdr:from>
    <xdr:ext cx="736600" cy="259045"/>
    <xdr:sp macro="" textlink="">
      <xdr:nvSpPr>
        <xdr:cNvPr id="453" name="テキスト ボックス 452"/>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145711</xdr:rowOff>
    </xdr:from>
    <xdr:to>
      <xdr:col>22</xdr:col>
      <xdr:colOff>203200</xdr:colOff>
      <xdr:row>16</xdr:row>
      <xdr:rowOff>15960</xdr:rowOff>
    </xdr:to>
    <xdr:cxnSp macro="">
      <xdr:nvCxnSpPr>
        <xdr:cNvPr id="454" name="直線コネクタ 453"/>
        <xdr:cNvCxnSpPr/>
      </xdr:nvCxnSpPr>
      <xdr:spPr>
        <a:xfrm flipV="1">
          <a:off x="14401800" y="2546011"/>
          <a:ext cx="8890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5" name="フローチャート : 判断 454"/>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107036</xdr:rowOff>
    </xdr:from>
    <xdr:ext cx="762000" cy="259045"/>
    <xdr:sp macro="" textlink="">
      <xdr:nvSpPr>
        <xdr:cNvPr id="456" name="テキスト ボックス 455"/>
        <xdr:cNvSpPr txBox="1"/>
      </xdr:nvSpPr>
      <xdr:spPr>
        <a:xfrm>
          <a:off x="14909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15960</xdr:rowOff>
    </xdr:from>
    <xdr:to>
      <xdr:col>21</xdr:col>
      <xdr:colOff>0</xdr:colOff>
      <xdr:row>16</xdr:row>
      <xdr:rowOff>158327</xdr:rowOff>
    </xdr:to>
    <xdr:cxnSp macro="">
      <xdr:nvCxnSpPr>
        <xdr:cNvPr id="457" name="直線コネクタ 456"/>
        <xdr:cNvCxnSpPr/>
      </xdr:nvCxnSpPr>
      <xdr:spPr>
        <a:xfrm flipV="1">
          <a:off x="13512800" y="2759160"/>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8" name="フローチャート : 判断 457"/>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11997</xdr:rowOff>
    </xdr:from>
    <xdr:ext cx="762000" cy="259045"/>
    <xdr:sp macro="" textlink="">
      <xdr:nvSpPr>
        <xdr:cNvPr id="459" name="テキスト ボックス 458"/>
        <xdr:cNvSpPr txBox="1"/>
      </xdr:nvSpPr>
      <xdr:spPr>
        <a:xfrm>
          <a:off x="14020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60" name="フローチャート : 判断 459"/>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93235</xdr:rowOff>
    </xdr:from>
    <xdr:ext cx="762000" cy="259045"/>
    <xdr:sp macro="" textlink="">
      <xdr:nvSpPr>
        <xdr:cNvPr id="461" name="テキスト ボックス 460"/>
        <xdr:cNvSpPr txBox="1"/>
      </xdr:nvSpPr>
      <xdr:spPr>
        <a:xfrm>
          <a:off x="13131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74803</xdr:rowOff>
    </xdr:from>
    <xdr:to>
      <xdr:col>24</xdr:col>
      <xdr:colOff>609600</xdr:colOff>
      <xdr:row>15</xdr:row>
      <xdr:rowOff>4953</xdr:rowOff>
    </xdr:to>
    <xdr:sp macro="" textlink="">
      <xdr:nvSpPr>
        <xdr:cNvPr id="467" name="円/楕円 466"/>
        <xdr:cNvSpPr/>
      </xdr:nvSpPr>
      <xdr:spPr>
        <a:xfrm>
          <a:off x="169672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91330</xdr:rowOff>
    </xdr:from>
    <xdr:ext cx="762000" cy="259045"/>
    <xdr:sp macro="" textlink="">
      <xdr:nvSpPr>
        <xdr:cNvPr id="468" name="将来負担の状況該当値テキスト"/>
        <xdr:cNvSpPr txBox="1"/>
      </xdr:nvSpPr>
      <xdr:spPr>
        <a:xfrm>
          <a:off x="17106900" y="232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16087</xdr:rowOff>
    </xdr:from>
    <xdr:to>
      <xdr:col>23</xdr:col>
      <xdr:colOff>457200</xdr:colOff>
      <xdr:row>14</xdr:row>
      <xdr:rowOff>117687</xdr:rowOff>
    </xdr:to>
    <xdr:sp macro="" textlink="">
      <xdr:nvSpPr>
        <xdr:cNvPr id="469" name="円/楕円 468"/>
        <xdr:cNvSpPr/>
      </xdr:nvSpPr>
      <xdr:spPr>
        <a:xfrm>
          <a:off x="161290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127864</xdr:rowOff>
    </xdr:from>
    <xdr:ext cx="736600" cy="259045"/>
    <xdr:sp macro="" textlink="">
      <xdr:nvSpPr>
        <xdr:cNvPr id="470" name="テキスト ボックス 469"/>
        <xdr:cNvSpPr txBox="1"/>
      </xdr:nvSpPr>
      <xdr:spPr>
        <a:xfrm>
          <a:off x="15798800" y="218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94911</xdr:rowOff>
    </xdr:from>
    <xdr:to>
      <xdr:col>22</xdr:col>
      <xdr:colOff>254000</xdr:colOff>
      <xdr:row>15</xdr:row>
      <xdr:rowOff>25061</xdr:rowOff>
    </xdr:to>
    <xdr:sp macro="" textlink="">
      <xdr:nvSpPr>
        <xdr:cNvPr id="471" name="円/楕円 470"/>
        <xdr:cNvSpPr/>
      </xdr:nvSpPr>
      <xdr:spPr>
        <a:xfrm>
          <a:off x="15240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35238</xdr:rowOff>
    </xdr:from>
    <xdr:ext cx="762000" cy="259045"/>
    <xdr:sp macro="" textlink="">
      <xdr:nvSpPr>
        <xdr:cNvPr id="472" name="テキスト ボックス 471"/>
        <xdr:cNvSpPr txBox="1"/>
      </xdr:nvSpPr>
      <xdr:spPr>
        <a:xfrm>
          <a:off x="14909800" y="22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136610</xdr:rowOff>
    </xdr:from>
    <xdr:to>
      <xdr:col>21</xdr:col>
      <xdr:colOff>50800</xdr:colOff>
      <xdr:row>16</xdr:row>
      <xdr:rowOff>66760</xdr:rowOff>
    </xdr:to>
    <xdr:sp macro="" textlink="">
      <xdr:nvSpPr>
        <xdr:cNvPr id="473" name="円/楕円 472"/>
        <xdr:cNvSpPr/>
      </xdr:nvSpPr>
      <xdr:spPr>
        <a:xfrm>
          <a:off x="14351000" y="27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74" name="テキスト ボックス 473"/>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107527</xdr:rowOff>
    </xdr:from>
    <xdr:to>
      <xdr:col>19</xdr:col>
      <xdr:colOff>533400</xdr:colOff>
      <xdr:row>17</xdr:row>
      <xdr:rowOff>37677</xdr:rowOff>
    </xdr:to>
    <xdr:sp macro="" textlink="">
      <xdr:nvSpPr>
        <xdr:cNvPr id="475" name="円/楕円 474"/>
        <xdr:cNvSpPr/>
      </xdr:nvSpPr>
      <xdr:spPr>
        <a:xfrm>
          <a:off x="13462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47854</xdr:rowOff>
    </xdr:from>
    <xdr:ext cx="762000" cy="259045"/>
    <xdr:sp macro="" textlink="">
      <xdr:nvSpPr>
        <xdr:cNvPr id="476" name="テキスト ボックス 475"/>
        <xdr:cNvSpPr txBox="1"/>
      </xdr:nvSpPr>
      <xdr:spPr>
        <a:xfrm>
          <a:off x="13131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10,937
10,876
83.89
5,929,960
5,545,382
328,057
3,531,441
4,895,747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a:t>
          </a:r>
          <a:r>
            <a:rPr kumimoji="1" lang="en-US" altLang="ja-JP" sz="1300">
              <a:latin typeface="ＭＳ Ｐゴシック"/>
            </a:rPr>
            <a:t>18.6%</a:t>
          </a:r>
          <a:r>
            <a:rPr kumimoji="1" lang="ja-JP" altLang="en-US" sz="1300">
              <a:latin typeface="ＭＳ Ｐゴシック"/>
            </a:rPr>
            <a:t>と類似団体平均を下回っている状況にある。これは、定員管理計画に基づき職員数の適正化を継続的に実施してきたことと、ごみ処理、消防業務を一部事務組合で行っていることがあげられる。</a:t>
          </a:r>
          <a:endParaRPr kumimoji="1" lang="en-US" altLang="ja-JP" sz="1300">
            <a:latin typeface="ＭＳ Ｐゴシック"/>
          </a:endParaRPr>
        </a:p>
        <a:p>
          <a:r>
            <a:rPr kumimoji="1" lang="ja-JP" altLang="en-US" sz="1300">
              <a:latin typeface="ＭＳ Ｐゴシック"/>
            </a:rPr>
            <a:t>　また、業務の民間委託化及び臨時職員の雇用へシフトしてきたことも要因としてあげられる。今後とも定員管理の厳格な運用によって人件費関係経費抑制を図る。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37</xdr:row>
      <xdr:rowOff>135164</xdr:rowOff>
    </xdr:to>
    <xdr:cxnSp macro="">
      <xdr:nvCxnSpPr>
        <xdr:cNvPr id="68" name="直線コネクタ 67"/>
        <xdr:cNvCxnSpPr/>
      </xdr:nvCxnSpPr>
      <xdr:spPr>
        <a:xfrm flipV="1">
          <a:off x="3987800" y="6315528"/>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26307</xdr:rowOff>
    </xdr:from>
    <xdr:to>
      <xdr:col>5</xdr:col>
      <xdr:colOff>549275</xdr:colOff>
      <xdr:row>37</xdr:row>
      <xdr:rowOff>135164</xdr:rowOff>
    </xdr:to>
    <xdr:cxnSp macro="">
      <xdr:nvCxnSpPr>
        <xdr:cNvPr id="71" name="直線コネクタ 70"/>
        <xdr:cNvCxnSpPr/>
      </xdr:nvCxnSpPr>
      <xdr:spPr>
        <a:xfrm>
          <a:off x="3098800" y="6369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26307</xdr:rowOff>
    </xdr:from>
    <xdr:to>
      <xdr:col>4</xdr:col>
      <xdr:colOff>346075</xdr:colOff>
      <xdr:row>37</xdr:row>
      <xdr:rowOff>113393</xdr:rowOff>
    </xdr:to>
    <xdr:cxnSp macro="">
      <xdr:nvCxnSpPr>
        <xdr:cNvPr id="74" name="直線コネクタ 73"/>
        <xdr:cNvCxnSpPr/>
      </xdr:nvCxnSpPr>
      <xdr:spPr>
        <a:xfrm flipV="1">
          <a:off x="2209800" y="6369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6" name="テキスト ボックス 75"/>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15422</xdr:rowOff>
    </xdr:from>
    <xdr:to>
      <xdr:col>3</xdr:col>
      <xdr:colOff>142875</xdr:colOff>
      <xdr:row>37</xdr:row>
      <xdr:rowOff>113393</xdr:rowOff>
    </xdr:to>
    <xdr:cxnSp macro="">
      <xdr:nvCxnSpPr>
        <xdr:cNvPr id="77" name="直線コネクタ 76"/>
        <xdr:cNvCxnSpPr/>
      </xdr:nvCxnSpPr>
      <xdr:spPr>
        <a:xfrm>
          <a:off x="1320800" y="6359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9" name="テキスト ボックス 78"/>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1" name="テキスト ボックス 80"/>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87" name="円/楕円 86"/>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109055</xdr:rowOff>
    </xdr:from>
    <xdr:ext cx="762000" cy="259045"/>
    <xdr:sp macro="" textlink="">
      <xdr:nvSpPr>
        <xdr:cNvPr id="88" name="人件費該当値テキスト"/>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84364</xdr:rowOff>
    </xdr:from>
    <xdr:to>
      <xdr:col>5</xdr:col>
      <xdr:colOff>600075</xdr:colOff>
      <xdr:row>38</xdr:row>
      <xdr:rowOff>14514</xdr:rowOff>
    </xdr:to>
    <xdr:sp macro="" textlink="">
      <xdr:nvSpPr>
        <xdr:cNvPr id="89" name="円/楕円 88"/>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24691</xdr:rowOff>
    </xdr:from>
    <xdr:ext cx="736600" cy="259045"/>
    <xdr:sp macro="" textlink="">
      <xdr:nvSpPr>
        <xdr:cNvPr id="90" name="テキスト ボックス 89"/>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146957</xdr:rowOff>
    </xdr:from>
    <xdr:to>
      <xdr:col>4</xdr:col>
      <xdr:colOff>396875</xdr:colOff>
      <xdr:row>37</xdr:row>
      <xdr:rowOff>77107</xdr:rowOff>
    </xdr:to>
    <xdr:sp macro="" textlink="">
      <xdr:nvSpPr>
        <xdr:cNvPr id="91" name="円/楕円 90"/>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87284</xdr:rowOff>
    </xdr:from>
    <xdr:ext cx="762000" cy="259045"/>
    <xdr:sp macro="" textlink="">
      <xdr:nvSpPr>
        <xdr:cNvPr id="92" name="テキスト ボックス 91"/>
        <xdr:cNvSpPr txBox="1"/>
      </xdr:nvSpPr>
      <xdr:spPr>
        <a:xfrm>
          <a:off x="2717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62593</xdr:rowOff>
    </xdr:from>
    <xdr:to>
      <xdr:col>3</xdr:col>
      <xdr:colOff>193675</xdr:colOff>
      <xdr:row>37</xdr:row>
      <xdr:rowOff>164193</xdr:rowOff>
    </xdr:to>
    <xdr:sp macro="" textlink="">
      <xdr:nvSpPr>
        <xdr:cNvPr id="93" name="円/楕円 92"/>
        <xdr:cNvSpPr/>
      </xdr:nvSpPr>
      <xdr:spPr>
        <a:xfrm>
          <a:off x="2159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94" name="テキスト ボックス 93"/>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136072</xdr:rowOff>
    </xdr:from>
    <xdr:to>
      <xdr:col>1</xdr:col>
      <xdr:colOff>676275</xdr:colOff>
      <xdr:row>37</xdr:row>
      <xdr:rowOff>66222</xdr:rowOff>
    </xdr:to>
    <xdr:sp macro="" textlink="">
      <xdr:nvSpPr>
        <xdr:cNvPr id="95" name="円/楕円 94"/>
        <xdr:cNvSpPr/>
      </xdr:nvSpPr>
      <xdr:spPr>
        <a:xfrm>
          <a:off x="1270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76399</xdr:rowOff>
    </xdr:from>
    <xdr:ext cx="762000" cy="259045"/>
    <xdr:sp macro="" textlink="">
      <xdr:nvSpPr>
        <xdr:cNvPr id="96" name="テキスト ボックス 95"/>
        <xdr:cNvSpPr txBox="1"/>
      </xdr:nvSpPr>
      <xdr:spPr>
        <a:xfrm>
          <a:off x="939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収支比率が類似団体を上回っている要因としては、業務の民間委託化の推進及び臨時職員の雇用による人件費から物件費（賃金、委託料）へとシフトしてきた結果である。今後においても、職員の定員管理の状況を踏まえつつ、物件費の削減へ努力す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38100</xdr:rowOff>
    </xdr:from>
    <xdr:to>
      <xdr:col>24</xdr:col>
      <xdr:colOff>31750</xdr:colOff>
      <xdr:row>18</xdr:row>
      <xdr:rowOff>88900</xdr:rowOff>
    </xdr:to>
    <xdr:cxnSp macro="">
      <xdr:nvCxnSpPr>
        <xdr:cNvPr id="129" name="直線コネクタ 128"/>
        <xdr:cNvCxnSpPr/>
      </xdr:nvCxnSpPr>
      <xdr:spPr>
        <a:xfrm>
          <a:off x="15671800" y="3124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99077</xdr:rowOff>
    </xdr:from>
    <xdr:ext cx="762000" cy="259045"/>
    <xdr:sp macro="" textlink="">
      <xdr:nvSpPr>
        <xdr:cNvPr id="130" name="物件費平均値テキスト"/>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18</xdr:row>
      <xdr:rowOff>38100</xdr:rowOff>
    </xdr:to>
    <xdr:cxnSp macro="">
      <xdr:nvCxnSpPr>
        <xdr:cNvPr id="132" name="直線コネクタ 131"/>
        <xdr:cNvCxnSpPr/>
      </xdr:nvCxnSpPr>
      <xdr:spPr>
        <a:xfrm>
          <a:off x="14782800" y="3022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107950</xdr:rowOff>
    </xdr:to>
    <xdr:cxnSp macro="">
      <xdr:nvCxnSpPr>
        <xdr:cNvPr id="135" name="直線コネクタ 134"/>
        <xdr:cNvCxnSpPr/>
      </xdr:nvCxnSpPr>
      <xdr:spPr>
        <a:xfrm>
          <a:off x="13893800" y="290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92727</xdr:rowOff>
    </xdr:from>
    <xdr:ext cx="762000" cy="259045"/>
    <xdr:sp macro="" textlink="">
      <xdr:nvSpPr>
        <xdr:cNvPr id="137" name="テキスト ボックス 136"/>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57150</xdr:rowOff>
    </xdr:to>
    <xdr:cxnSp macro="">
      <xdr:nvCxnSpPr>
        <xdr:cNvPr id="138" name="直線コネクタ 137"/>
        <xdr:cNvCxnSpPr/>
      </xdr:nvCxnSpPr>
      <xdr:spPr>
        <a:xfrm flipV="1">
          <a:off x="13004800" y="290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2" name="テキスト ボックス 141"/>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8" name="円/楕円 147"/>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9"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158750</xdr:rowOff>
    </xdr:from>
    <xdr:to>
      <xdr:col>22</xdr:col>
      <xdr:colOff>615950</xdr:colOff>
      <xdr:row>18</xdr:row>
      <xdr:rowOff>88900</xdr:rowOff>
    </xdr:to>
    <xdr:sp macro="" textlink="">
      <xdr:nvSpPr>
        <xdr:cNvPr id="150" name="円/楕円 149"/>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73677</xdr:rowOff>
    </xdr:from>
    <xdr:ext cx="736600" cy="259045"/>
    <xdr:sp macro="" textlink="">
      <xdr:nvSpPr>
        <xdr:cNvPr id="151" name="テキスト ボックス 150"/>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52" name="円/楕円 151"/>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53" name="テキスト ボックス 152"/>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4" name="円/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56" name="円/楕円 155"/>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57" name="テキスト ボックス 156"/>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扶助費に係る経常収支比率が類似団体を上回っている要因としては、定住支援事業の成果により他市町村より転入してくる若者世代の人口が増加傾向にあり、そのことにより子ども医療給付事業（</a:t>
          </a:r>
          <a:r>
            <a:rPr kumimoji="1" lang="en-US" altLang="ja-JP" sz="1300">
              <a:latin typeface="ＭＳ Ｐゴシック"/>
            </a:rPr>
            <a:t>18.2%</a:t>
          </a:r>
          <a:r>
            <a:rPr kumimoji="1" lang="ja-JP" altLang="en-US" sz="1300">
              <a:latin typeface="ＭＳ Ｐゴシック"/>
            </a:rPr>
            <a:t>増）及び私立保育所運営経費（</a:t>
          </a:r>
          <a:r>
            <a:rPr kumimoji="1" lang="en-US" altLang="ja-JP" sz="1300">
              <a:latin typeface="ＭＳ Ｐゴシック"/>
            </a:rPr>
            <a:t>1.0</a:t>
          </a:r>
          <a:r>
            <a:rPr kumimoji="1" lang="ja-JP" altLang="en-US" sz="1300">
              <a:latin typeface="ＭＳ Ｐゴシック"/>
            </a:rPr>
            <a:t>％増）の支出が膨らんでいることが考えられる</a:t>
          </a:r>
          <a:endParaRPr kumimoji="1" lang="en-US" altLang="ja-JP" sz="1300">
            <a:latin typeface="ＭＳ Ｐゴシック"/>
          </a:endParaRPr>
        </a:p>
        <a:p>
          <a:r>
            <a:rPr kumimoji="1" lang="ja-JP" altLang="en-US" sz="1300">
              <a:latin typeface="ＭＳ Ｐゴシック"/>
            </a:rPr>
            <a:t>　今後とも政策面とのバランスを考慮しながら扶助費の適正化に向けて努力していく。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88900</xdr:rowOff>
    </xdr:from>
    <xdr:to>
      <xdr:col>7</xdr:col>
      <xdr:colOff>15875</xdr:colOff>
      <xdr:row>57</xdr:row>
      <xdr:rowOff>127000</xdr:rowOff>
    </xdr:to>
    <xdr:cxnSp macro="">
      <xdr:nvCxnSpPr>
        <xdr:cNvPr id="190" name="直線コネクタ 189"/>
        <xdr:cNvCxnSpPr/>
      </xdr:nvCxnSpPr>
      <xdr:spPr>
        <a:xfrm flipV="1">
          <a:off x="3987800" y="986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127000</xdr:rowOff>
    </xdr:to>
    <xdr:cxnSp macro="">
      <xdr:nvCxnSpPr>
        <xdr:cNvPr id="193" name="直線コネクタ 192"/>
        <xdr:cNvCxnSpPr/>
      </xdr:nvCxnSpPr>
      <xdr:spPr>
        <a:xfrm>
          <a:off x="3098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12700</xdr:rowOff>
    </xdr:to>
    <xdr:cxnSp macro="">
      <xdr:nvCxnSpPr>
        <xdr:cNvPr id="196" name="直線コネクタ 195"/>
        <xdr:cNvCxnSpPr/>
      </xdr:nvCxnSpPr>
      <xdr:spPr>
        <a:xfrm>
          <a:off x="2209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146050</xdr:rowOff>
    </xdr:to>
    <xdr:cxnSp macro="">
      <xdr:nvCxnSpPr>
        <xdr:cNvPr id="199" name="直線コネクタ 198"/>
        <xdr:cNvCxnSpPr/>
      </xdr:nvCxnSpPr>
      <xdr:spPr>
        <a:xfrm>
          <a:off x="1320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09" name="円/楕円 208"/>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10177</xdr:rowOff>
    </xdr:from>
    <xdr:ext cx="762000" cy="259045"/>
    <xdr:sp macro="" textlink="">
      <xdr:nvSpPr>
        <xdr:cNvPr id="210"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11" name="円/楕円 210"/>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12" name="テキスト ボックス 211"/>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13" name="円/楕円 212"/>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14" name="テキスト ボックス 213"/>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5" name="円/楕円 214"/>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16" name="テキスト ボックス 215"/>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7" name="円/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8" name="テキスト ボックス 217"/>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その他に係る経常収支比率が類似団体平均を大幅に上回っている要因としては、各特別会計への繰出金の増加が主な要因と考える。</a:t>
          </a:r>
          <a:endParaRPr kumimoji="1" lang="en-US" altLang="ja-JP" sz="1300">
            <a:latin typeface="ＭＳ Ｐゴシック"/>
          </a:endParaRPr>
        </a:p>
        <a:p>
          <a:r>
            <a:rPr kumimoji="1" lang="ja-JP" altLang="en-US" sz="1300">
              <a:latin typeface="ＭＳ Ｐゴシック"/>
            </a:rPr>
            <a:t>　今後においても財政状況を見極めながら健全な運営に努める。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50800</xdr:rowOff>
    </xdr:from>
    <xdr:to>
      <xdr:col>24</xdr:col>
      <xdr:colOff>31750</xdr:colOff>
      <xdr:row>60</xdr:row>
      <xdr:rowOff>66040</xdr:rowOff>
    </xdr:to>
    <xdr:cxnSp macro="">
      <xdr:nvCxnSpPr>
        <xdr:cNvPr id="251" name="直線コネクタ 250"/>
        <xdr:cNvCxnSpPr/>
      </xdr:nvCxnSpPr>
      <xdr:spPr>
        <a:xfrm>
          <a:off x="15671800" y="10337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35560</xdr:rowOff>
    </xdr:from>
    <xdr:to>
      <xdr:col>22</xdr:col>
      <xdr:colOff>565150</xdr:colOff>
      <xdr:row>60</xdr:row>
      <xdr:rowOff>50800</xdr:rowOff>
    </xdr:to>
    <xdr:cxnSp macro="">
      <xdr:nvCxnSpPr>
        <xdr:cNvPr id="254" name="直線コネクタ 253"/>
        <xdr:cNvCxnSpPr/>
      </xdr:nvCxnSpPr>
      <xdr:spPr>
        <a:xfrm>
          <a:off x="14782800" y="1032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35560</xdr:rowOff>
    </xdr:from>
    <xdr:to>
      <xdr:col>21</xdr:col>
      <xdr:colOff>361950</xdr:colOff>
      <xdr:row>60</xdr:row>
      <xdr:rowOff>43180</xdr:rowOff>
    </xdr:to>
    <xdr:cxnSp macro="">
      <xdr:nvCxnSpPr>
        <xdr:cNvPr id="257" name="直線コネクタ 256"/>
        <xdr:cNvCxnSpPr/>
      </xdr:nvCxnSpPr>
      <xdr:spPr>
        <a:xfrm flipV="1">
          <a:off x="13893800" y="1032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20320</xdr:rowOff>
    </xdr:from>
    <xdr:to>
      <xdr:col>20</xdr:col>
      <xdr:colOff>158750</xdr:colOff>
      <xdr:row>60</xdr:row>
      <xdr:rowOff>43180</xdr:rowOff>
    </xdr:to>
    <xdr:cxnSp macro="">
      <xdr:nvCxnSpPr>
        <xdr:cNvPr id="260" name="直線コネクタ 259"/>
        <xdr:cNvCxnSpPr/>
      </xdr:nvCxnSpPr>
      <xdr:spPr>
        <a:xfrm>
          <a:off x="13004800" y="1030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15240</xdr:rowOff>
    </xdr:from>
    <xdr:to>
      <xdr:col>24</xdr:col>
      <xdr:colOff>82550</xdr:colOff>
      <xdr:row>60</xdr:row>
      <xdr:rowOff>116840</xdr:rowOff>
    </xdr:to>
    <xdr:sp macro="" textlink="">
      <xdr:nvSpPr>
        <xdr:cNvPr id="270" name="円/楕円 269"/>
        <xdr:cNvSpPr/>
      </xdr:nvSpPr>
      <xdr:spPr>
        <a:xfrm>
          <a:off x="164592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95267</xdr:rowOff>
    </xdr:from>
    <xdr:ext cx="762000" cy="259045"/>
    <xdr:sp macro="" textlink="">
      <xdr:nvSpPr>
        <xdr:cNvPr id="271" name="その他該当値テキスト"/>
        <xdr:cNvSpPr txBox="1"/>
      </xdr:nvSpPr>
      <xdr:spPr>
        <a:xfrm>
          <a:off x="16598900" y="102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0</xdr:rowOff>
    </xdr:from>
    <xdr:to>
      <xdr:col>22</xdr:col>
      <xdr:colOff>615950</xdr:colOff>
      <xdr:row>60</xdr:row>
      <xdr:rowOff>101600</xdr:rowOff>
    </xdr:to>
    <xdr:sp macro="" textlink="">
      <xdr:nvSpPr>
        <xdr:cNvPr id="272" name="円/楕円 271"/>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86377</xdr:rowOff>
    </xdr:from>
    <xdr:ext cx="736600" cy="259045"/>
    <xdr:sp macro="" textlink="">
      <xdr:nvSpPr>
        <xdr:cNvPr id="273" name="テキスト ボックス 272"/>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156210</xdr:rowOff>
    </xdr:from>
    <xdr:to>
      <xdr:col>21</xdr:col>
      <xdr:colOff>412750</xdr:colOff>
      <xdr:row>60</xdr:row>
      <xdr:rowOff>86360</xdr:rowOff>
    </xdr:to>
    <xdr:sp macro="" textlink="">
      <xdr:nvSpPr>
        <xdr:cNvPr id="274" name="円/楕円 273"/>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71137</xdr:rowOff>
    </xdr:from>
    <xdr:ext cx="762000" cy="259045"/>
    <xdr:sp macro="" textlink="">
      <xdr:nvSpPr>
        <xdr:cNvPr id="275" name="テキスト ボックス 274"/>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163830</xdr:rowOff>
    </xdr:from>
    <xdr:to>
      <xdr:col>20</xdr:col>
      <xdr:colOff>209550</xdr:colOff>
      <xdr:row>60</xdr:row>
      <xdr:rowOff>93980</xdr:rowOff>
    </xdr:to>
    <xdr:sp macro="" textlink="">
      <xdr:nvSpPr>
        <xdr:cNvPr id="276" name="円/楕円 275"/>
        <xdr:cNvSpPr/>
      </xdr:nvSpPr>
      <xdr:spPr>
        <a:xfrm>
          <a:off x="13843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78757</xdr:rowOff>
    </xdr:from>
    <xdr:ext cx="762000" cy="259045"/>
    <xdr:sp macro="" textlink="">
      <xdr:nvSpPr>
        <xdr:cNvPr id="277" name="テキスト ボックス 276"/>
        <xdr:cNvSpPr txBox="1"/>
      </xdr:nvSpPr>
      <xdr:spPr>
        <a:xfrm>
          <a:off x="13512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140970</xdr:rowOff>
    </xdr:from>
    <xdr:to>
      <xdr:col>19</xdr:col>
      <xdr:colOff>6350</xdr:colOff>
      <xdr:row>60</xdr:row>
      <xdr:rowOff>71120</xdr:rowOff>
    </xdr:to>
    <xdr:sp macro="" textlink="">
      <xdr:nvSpPr>
        <xdr:cNvPr id="278" name="円/楕円 277"/>
        <xdr:cNvSpPr/>
      </xdr:nvSpPr>
      <xdr:spPr>
        <a:xfrm>
          <a:off x="12954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55897</xdr:rowOff>
    </xdr:from>
    <xdr:ext cx="762000" cy="259045"/>
    <xdr:sp macro="" textlink="">
      <xdr:nvSpPr>
        <xdr:cNvPr id="279" name="テキスト ボックス 278"/>
        <xdr:cNvSpPr txBox="1"/>
      </xdr:nvSpPr>
      <xdr:spPr>
        <a:xfrm>
          <a:off x="12623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a:t>
          </a:r>
          <a:r>
            <a:rPr kumimoji="1" lang="en-US" altLang="ja-JP" sz="1300">
              <a:latin typeface="ＭＳ Ｐゴシック"/>
            </a:rPr>
            <a:t>12.9%</a:t>
          </a:r>
          <a:r>
            <a:rPr kumimoji="1" lang="ja-JP" altLang="en-US" sz="1300">
              <a:latin typeface="ＭＳ Ｐゴシック"/>
            </a:rPr>
            <a:t>と類似団体を下回っている。これは、徹底した事業精査・査定により補助費等の圧縮を図っている結果である。</a:t>
          </a:r>
          <a:endParaRPr kumimoji="1" lang="en-US" altLang="ja-JP" sz="1300">
            <a:latin typeface="ＭＳ Ｐゴシック"/>
          </a:endParaRPr>
        </a:p>
        <a:p>
          <a:r>
            <a:rPr kumimoji="1" lang="ja-JP" altLang="en-US" sz="1300">
              <a:latin typeface="ＭＳ Ｐゴシック"/>
            </a:rPr>
            <a:t>　今後も、政策面とのバランスを図りつつ圧縮を図っていきたい。</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149860</xdr:rowOff>
    </xdr:to>
    <xdr:cxnSp macro="">
      <xdr:nvCxnSpPr>
        <xdr:cNvPr id="312" name="直線コネクタ 311"/>
        <xdr:cNvCxnSpPr/>
      </xdr:nvCxnSpPr>
      <xdr:spPr>
        <a:xfrm flipV="1">
          <a:off x="15671800" y="6253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147337</xdr:rowOff>
    </xdr:from>
    <xdr:ext cx="762000" cy="259045"/>
    <xdr:sp macro="" textlink="">
      <xdr:nvSpPr>
        <xdr:cNvPr id="313" name="補助費等平均値テキスト"/>
        <xdr:cNvSpPr txBox="1"/>
      </xdr:nvSpPr>
      <xdr:spPr>
        <a:xfrm>
          <a:off x="16598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73660</xdr:rowOff>
    </xdr:from>
    <xdr:to>
      <xdr:col>22</xdr:col>
      <xdr:colOff>565150</xdr:colOff>
      <xdr:row>36</xdr:row>
      <xdr:rowOff>149860</xdr:rowOff>
    </xdr:to>
    <xdr:cxnSp macro="">
      <xdr:nvCxnSpPr>
        <xdr:cNvPr id="315" name="直線コネクタ 314"/>
        <xdr:cNvCxnSpPr/>
      </xdr:nvCxnSpPr>
      <xdr:spPr>
        <a:xfrm>
          <a:off x="14782800" y="6245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7" name="テキスト ボックス 316"/>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73660</xdr:rowOff>
    </xdr:from>
    <xdr:to>
      <xdr:col>21</xdr:col>
      <xdr:colOff>361950</xdr:colOff>
      <xdr:row>36</xdr:row>
      <xdr:rowOff>88900</xdr:rowOff>
    </xdr:to>
    <xdr:cxnSp macro="">
      <xdr:nvCxnSpPr>
        <xdr:cNvPr id="318" name="直線コネクタ 317"/>
        <xdr:cNvCxnSpPr/>
      </xdr:nvCxnSpPr>
      <xdr:spPr>
        <a:xfrm flipV="1">
          <a:off x="13893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20" name="テキスト ボックス 319"/>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37</xdr:row>
      <xdr:rowOff>16510</xdr:rowOff>
    </xdr:to>
    <xdr:cxnSp macro="">
      <xdr:nvCxnSpPr>
        <xdr:cNvPr id="321" name="直線コネクタ 320"/>
        <xdr:cNvCxnSpPr/>
      </xdr:nvCxnSpPr>
      <xdr:spPr>
        <a:xfrm flipV="1">
          <a:off x="13004800" y="6261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5" name="テキスト ボックス 32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31" name="円/楕円 330"/>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32"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33" name="円/楕円 332"/>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34" name="テキスト ボックス 333"/>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22860</xdr:rowOff>
    </xdr:from>
    <xdr:to>
      <xdr:col>21</xdr:col>
      <xdr:colOff>412750</xdr:colOff>
      <xdr:row>36</xdr:row>
      <xdr:rowOff>124460</xdr:rowOff>
    </xdr:to>
    <xdr:sp macro="" textlink="">
      <xdr:nvSpPr>
        <xdr:cNvPr id="335" name="円/楕円 334"/>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36" name="テキスト ボックス 335"/>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7" name="円/楕円 336"/>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8" name="テキスト ボックス 33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137160</xdr:rowOff>
    </xdr:from>
    <xdr:to>
      <xdr:col>19</xdr:col>
      <xdr:colOff>6350</xdr:colOff>
      <xdr:row>37</xdr:row>
      <xdr:rowOff>67310</xdr:rowOff>
    </xdr:to>
    <xdr:sp macro="" textlink="">
      <xdr:nvSpPr>
        <xdr:cNvPr id="339" name="円/楕円 338"/>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52087</xdr:rowOff>
    </xdr:from>
    <xdr:ext cx="762000" cy="259045"/>
    <xdr:sp macro="" textlink="">
      <xdr:nvSpPr>
        <xdr:cNvPr id="340" name="テキスト ボックス 339"/>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a:t>
          </a:r>
          <a:r>
            <a:rPr kumimoji="1" lang="en-US" altLang="ja-JP" sz="1300">
              <a:latin typeface="ＭＳ Ｐゴシック"/>
            </a:rPr>
            <a:t>13.5%</a:t>
          </a:r>
          <a:r>
            <a:rPr kumimoji="1" lang="ja-JP" altLang="en-US" sz="1300">
              <a:latin typeface="ＭＳ Ｐゴシック"/>
            </a:rPr>
            <a:t>と類似団体を下回っている状況である。これは公営企業債の元利償還金に対する繰出金などの準元利償還金を含めたベースでも人口</a:t>
          </a:r>
          <a:r>
            <a:rPr kumimoji="1" lang="en-US" altLang="ja-JP" sz="1300">
              <a:latin typeface="ＭＳ Ｐゴシック"/>
            </a:rPr>
            <a:t>1</a:t>
          </a:r>
          <a:r>
            <a:rPr kumimoji="1" lang="ja-JP" altLang="en-US" sz="1300">
              <a:latin typeface="ＭＳ Ｐゴシック"/>
            </a:rPr>
            <a:t>人当たり決算額が類似団体平均を下回っており、今後においても地方債繰上償還が可能なものについては実施し、更なる公債費の圧縮を図る。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46989</xdr:rowOff>
    </xdr:to>
    <xdr:cxnSp macro="">
      <xdr:nvCxnSpPr>
        <xdr:cNvPr id="370" name="直線コネクタ 369"/>
        <xdr:cNvCxnSpPr/>
      </xdr:nvCxnSpPr>
      <xdr:spPr>
        <a:xfrm flipV="1">
          <a:off x="3987800" y="132029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60706</xdr:rowOff>
    </xdr:to>
    <xdr:cxnSp macro="">
      <xdr:nvCxnSpPr>
        <xdr:cNvPr id="373" name="直線コネクタ 372"/>
        <xdr:cNvCxnSpPr/>
      </xdr:nvCxnSpPr>
      <xdr:spPr>
        <a:xfrm flipV="1">
          <a:off x="3098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5" name="テキスト ボックス 37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60706</xdr:rowOff>
    </xdr:from>
    <xdr:to>
      <xdr:col>4</xdr:col>
      <xdr:colOff>346075</xdr:colOff>
      <xdr:row>77</xdr:row>
      <xdr:rowOff>92711</xdr:rowOff>
    </xdr:to>
    <xdr:cxnSp macro="">
      <xdr:nvCxnSpPr>
        <xdr:cNvPr id="376" name="直線コネクタ 375"/>
        <xdr:cNvCxnSpPr/>
      </xdr:nvCxnSpPr>
      <xdr:spPr>
        <a:xfrm flipV="1">
          <a:off x="2209800" y="132623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8" name="テキスト ボックス 377"/>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77</xdr:row>
      <xdr:rowOff>92711</xdr:rowOff>
    </xdr:to>
    <xdr:cxnSp macro="">
      <xdr:nvCxnSpPr>
        <xdr:cNvPr id="379" name="直線コネクタ 378"/>
        <xdr:cNvCxnSpPr/>
      </xdr:nvCxnSpPr>
      <xdr:spPr>
        <a:xfrm>
          <a:off x="1320800" y="13289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1" name="テキスト ボックス 38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3" name="テキスト ボックス 382"/>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9" name="円/楕円 388"/>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90"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91" name="円/楕円 390"/>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92" name="テキスト ボックス 391"/>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xdr:rowOff>
    </xdr:from>
    <xdr:to>
      <xdr:col>4</xdr:col>
      <xdr:colOff>396875</xdr:colOff>
      <xdr:row>77</xdr:row>
      <xdr:rowOff>111506</xdr:rowOff>
    </xdr:to>
    <xdr:sp macro="" textlink="">
      <xdr:nvSpPr>
        <xdr:cNvPr id="393" name="円/楕円 392"/>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121683</xdr:rowOff>
    </xdr:from>
    <xdr:ext cx="762000" cy="259045"/>
    <xdr:sp macro="" textlink="">
      <xdr:nvSpPr>
        <xdr:cNvPr id="394" name="テキスト ボックス 393"/>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5" name="円/楕円 394"/>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96" name="テキスト ボックス 395"/>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97" name="円/楕円 396"/>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98" name="テキスト ボックス 397"/>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以外に係る経常収支比率が類似団体を上回っている要因としては、全体の経常収支比率に対して公債費に係る経常収支比率の割合が低いこと、その他の経費が経常収支比率の割合の半分以上を占めている。</a:t>
          </a:r>
          <a:endParaRPr kumimoji="1" lang="en-US" altLang="ja-JP" sz="1200">
            <a:latin typeface="ＭＳ Ｐゴシック"/>
          </a:endParaRPr>
        </a:p>
        <a:p>
          <a:r>
            <a:rPr kumimoji="1" lang="ja-JP" altLang="en-US" sz="1200">
              <a:latin typeface="ＭＳ Ｐゴシック"/>
            </a:rPr>
            <a:t>　その中でも、繰出金、補助金等それぞれに係る経常収支比率に対して、相対的に高くなっていることも要因の一つとして考えられる。今後においても、繰出金、補助金等に係る経常収支の内容を検討し改善することにより適正化を図っていきたい。</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83565</xdr:rowOff>
    </xdr:from>
    <xdr:to>
      <xdr:col>24</xdr:col>
      <xdr:colOff>31750</xdr:colOff>
      <xdr:row>80</xdr:row>
      <xdr:rowOff>3556</xdr:rowOff>
    </xdr:to>
    <xdr:cxnSp macro="">
      <xdr:nvCxnSpPr>
        <xdr:cNvPr id="429" name="直線コネクタ 428"/>
        <xdr:cNvCxnSpPr/>
      </xdr:nvCxnSpPr>
      <xdr:spPr>
        <a:xfrm flipV="1">
          <a:off x="15671800" y="1362811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0"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10413</xdr:rowOff>
    </xdr:from>
    <xdr:to>
      <xdr:col>22</xdr:col>
      <xdr:colOff>565150</xdr:colOff>
      <xdr:row>80</xdr:row>
      <xdr:rowOff>3556</xdr:rowOff>
    </xdr:to>
    <xdr:cxnSp macro="">
      <xdr:nvCxnSpPr>
        <xdr:cNvPr id="432" name="直線コネクタ 431"/>
        <xdr:cNvCxnSpPr/>
      </xdr:nvCxnSpPr>
      <xdr:spPr>
        <a:xfrm>
          <a:off x="14782800" y="13554963"/>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10413</xdr:rowOff>
    </xdr:from>
    <xdr:to>
      <xdr:col>21</xdr:col>
      <xdr:colOff>361950</xdr:colOff>
      <xdr:row>79</xdr:row>
      <xdr:rowOff>10413</xdr:rowOff>
    </xdr:to>
    <xdr:cxnSp macro="">
      <xdr:nvCxnSpPr>
        <xdr:cNvPr id="435" name="直線コネクタ 434"/>
        <xdr:cNvCxnSpPr/>
      </xdr:nvCxnSpPr>
      <xdr:spPr>
        <a:xfrm>
          <a:off x="13893800" y="13554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10413</xdr:rowOff>
    </xdr:from>
    <xdr:to>
      <xdr:col>20</xdr:col>
      <xdr:colOff>158750</xdr:colOff>
      <xdr:row>79</xdr:row>
      <xdr:rowOff>14987</xdr:rowOff>
    </xdr:to>
    <xdr:cxnSp macro="">
      <xdr:nvCxnSpPr>
        <xdr:cNvPr id="438" name="直線コネクタ 437"/>
        <xdr:cNvCxnSpPr/>
      </xdr:nvCxnSpPr>
      <xdr:spPr>
        <a:xfrm flipV="1">
          <a:off x="13004800" y="135549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32765</xdr:rowOff>
    </xdr:from>
    <xdr:to>
      <xdr:col>24</xdr:col>
      <xdr:colOff>82550</xdr:colOff>
      <xdr:row>79</xdr:row>
      <xdr:rowOff>134365</xdr:rowOff>
    </xdr:to>
    <xdr:sp macro="" textlink="">
      <xdr:nvSpPr>
        <xdr:cNvPr id="448" name="円/楕円 447"/>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4842</xdr:rowOff>
    </xdr:from>
    <xdr:ext cx="762000" cy="259045"/>
    <xdr:sp macro="" textlink="">
      <xdr:nvSpPr>
        <xdr:cNvPr id="449" name="公債費以外該当値テキスト"/>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124206</xdr:rowOff>
    </xdr:from>
    <xdr:to>
      <xdr:col>22</xdr:col>
      <xdr:colOff>615950</xdr:colOff>
      <xdr:row>80</xdr:row>
      <xdr:rowOff>54356</xdr:rowOff>
    </xdr:to>
    <xdr:sp macro="" textlink="">
      <xdr:nvSpPr>
        <xdr:cNvPr id="450" name="円/楕円 449"/>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39133</xdr:rowOff>
    </xdr:from>
    <xdr:ext cx="736600" cy="259045"/>
    <xdr:sp macro="" textlink="">
      <xdr:nvSpPr>
        <xdr:cNvPr id="451" name="テキスト ボックス 450"/>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131063</xdr:rowOff>
    </xdr:from>
    <xdr:to>
      <xdr:col>21</xdr:col>
      <xdr:colOff>412750</xdr:colOff>
      <xdr:row>79</xdr:row>
      <xdr:rowOff>61213</xdr:rowOff>
    </xdr:to>
    <xdr:sp macro="" textlink="">
      <xdr:nvSpPr>
        <xdr:cNvPr id="452" name="円/楕円 451"/>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45990</xdr:rowOff>
    </xdr:from>
    <xdr:ext cx="762000" cy="259045"/>
    <xdr:sp macro="" textlink="">
      <xdr:nvSpPr>
        <xdr:cNvPr id="453" name="テキスト ボックス 452"/>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131063</xdr:rowOff>
    </xdr:from>
    <xdr:to>
      <xdr:col>20</xdr:col>
      <xdr:colOff>209550</xdr:colOff>
      <xdr:row>79</xdr:row>
      <xdr:rowOff>61213</xdr:rowOff>
    </xdr:to>
    <xdr:sp macro="" textlink="">
      <xdr:nvSpPr>
        <xdr:cNvPr id="454" name="円/楕円 453"/>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45990</xdr:rowOff>
    </xdr:from>
    <xdr:ext cx="762000" cy="259045"/>
    <xdr:sp macro="" textlink="">
      <xdr:nvSpPr>
        <xdr:cNvPr id="455" name="テキスト ボックス 454"/>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135637</xdr:rowOff>
    </xdr:from>
    <xdr:to>
      <xdr:col>19</xdr:col>
      <xdr:colOff>6350</xdr:colOff>
      <xdr:row>79</xdr:row>
      <xdr:rowOff>65787</xdr:rowOff>
    </xdr:to>
    <xdr:sp macro="" textlink="">
      <xdr:nvSpPr>
        <xdr:cNvPr id="456" name="円/楕円 455"/>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50564</xdr:rowOff>
    </xdr:from>
    <xdr:ext cx="762000" cy="259045"/>
    <xdr:sp macro="" textlink="">
      <xdr:nvSpPr>
        <xdr:cNvPr id="457" name="テキスト ボックス 456"/>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青森県六戸町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60782</xdr:rowOff>
    </xdr:from>
    <xdr:to>
      <xdr:col>4</xdr:col>
      <xdr:colOff>1117600</xdr:colOff>
      <xdr:row>19</xdr:row>
      <xdr:rowOff>63264</xdr:rowOff>
    </xdr:to>
    <xdr:cxnSp macro="">
      <xdr:nvCxnSpPr>
        <xdr:cNvPr id="52" name="直線コネクタ 51"/>
        <xdr:cNvCxnSpPr/>
      </xdr:nvCxnSpPr>
      <xdr:spPr bwMode="auto">
        <a:xfrm>
          <a:off x="5003800" y="3365957"/>
          <a:ext cx="6477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143683</xdr:rowOff>
    </xdr:from>
    <xdr:ext cx="762000" cy="259045"/>
    <xdr:sp macro="" textlink="">
      <xdr:nvSpPr>
        <xdr:cNvPr id="53" name="人口1人当たり決算額の推移平均値テキスト130"/>
        <xdr:cNvSpPr txBox="1"/>
      </xdr:nvSpPr>
      <xdr:spPr>
        <a:xfrm>
          <a:off x="5740400" y="2763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60782</xdr:rowOff>
    </xdr:from>
    <xdr:to>
      <xdr:col>4</xdr:col>
      <xdr:colOff>469900</xdr:colOff>
      <xdr:row>19</xdr:row>
      <xdr:rowOff>89063</xdr:rowOff>
    </xdr:to>
    <xdr:cxnSp macro="">
      <xdr:nvCxnSpPr>
        <xdr:cNvPr id="55" name="直線コネクタ 54"/>
        <xdr:cNvCxnSpPr/>
      </xdr:nvCxnSpPr>
      <xdr:spPr bwMode="auto">
        <a:xfrm flipV="1">
          <a:off x="4305300" y="3365957"/>
          <a:ext cx="698500" cy="2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41852</xdr:rowOff>
    </xdr:from>
    <xdr:to>
      <xdr:col>3</xdr:col>
      <xdr:colOff>904875</xdr:colOff>
      <xdr:row>19</xdr:row>
      <xdr:rowOff>89063</xdr:rowOff>
    </xdr:to>
    <xdr:cxnSp macro="">
      <xdr:nvCxnSpPr>
        <xdr:cNvPr id="58" name="直線コネクタ 57"/>
        <xdr:cNvCxnSpPr/>
      </xdr:nvCxnSpPr>
      <xdr:spPr bwMode="auto">
        <a:xfrm>
          <a:off x="3606800" y="3347027"/>
          <a:ext cx="698500" cy="4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41852</xdr:rowOff>
    </xdr:from>
    <xdr:to>
      <xdr:col>3</xdr:col>
      <xdr:colOff>206375</xdr:colOff>
      <xdr:row>19</xdr:row>
      <xdr:rowOff>48405</xdr:rowOff>
    </xdr:to>
    <xdr:cxnSp macro="">
      <xdr:nvCxnSpPr>
        <xdr:cNvPr id="61" name="直線コネクタ 60"/>
        <xdr:cNvCxnSpPr/>
      </xdr:nvCxnSpPr>
      <xdr:spPr bwMode="auto">
        <a:xfrm flipV="1">
          <a:off x="2908300" y="3347027"/>
          <a:ext cx="6985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12464</xdr:rowOff>
    </xdr:from>
    <xdr:to>
      <xdr:col>5</xdr:col>
      <xdr:colOff>34925</xdr:colOff>
      <xdr:row>19</xdr:row>
      <xdr:rowOff>114064</xdr:rowOff>
    </xdr:to>
    <xdr:sp macro="" textlink="">
      <xdr:nvSpPr>
        <xdr:cNvPr id="71" name="円/楕円 70"/>
        <xdr:cNvSpPr/>
      </xdr:nvSpPr>
      <xdr:spPr bwMode="auto">
        <a:xfrm>
          <a:off x="5600700" y="331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92491</xdr:rowOff>
    </xdr:from>
    <xdr:ext cx="762000" cy="259045"/>
    <xdr:sp macro="" textlink="">
      <xdr:nvSpPr>
        <xdr:cNvPr id="72" name="人口1人当たり決算額の推移該当値テキスト130"/>
        <xdr:cNvSpPr txBox="1"/>
      </xdr:nvSpPr>
      <xdr:spPr>
        <a:xfrm>
          <a:off x="5740400" y="322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82,230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9982</xdr:rowOff>
    </xdr:from>
    <xdr:to>
      <xdr:col>4</xdr:col>
      <xdr:colOff>520700</xdr:colOff>
      <xdr:row>19</xdr:row>
      <xdr:rowOff>111582</xdr:rowOff>
    </xdr:to>
    <xdr:sp macro="" textlink="">
      <xdr:nvSpPr>
        <xdr:cNvPr id="73" name="円/楕円 72"/>
        <xdr:cNvSpPr/>
      </xdr:nvSpPr>
      <xdr:spPr bwMode="auto">
        <a:xfrm>
          <a:off x="4953000" y="331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96359</xdr:rowOff>
    </xdr:from>
    <xdr:ext cx="736600" cy="259045"/>
    <xdr:sp macro="" textlink="">
      <xdr:nvSpPr>
        <xdr:cNvPr id="74" name="テキスト ボックス 73"/>
        <xdr:cNvSpPr txBox="1"/>
      </xdr:nvSpPr>
      <xdr:spPr>
        <a:xfrm>
          <a:off x="4622800" y="340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82,458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38263</xdr:rowOff>
    </xdr:from>
    <xdr:to>
      <xdr:col>3</xdr:col>
      <xdr:colOff>955675</xdr:colOff>
      <xdr:row>19</xdr:row>
      <xdr:rowOff>139863</xdr:rowOff>
    </xdr:to>
    <xdr:sp macro="" textlink="">
      <xdr:nvSpPr>
        <xdr:cNvPr id="75" name="円/楕円 74"/>
        <xdr:cNvSpPr/>
      </xdr:nvSpPr>
      <xdr:spPr bwMode="auto">
        <a:xfrm>
          <a:off x="4254500" y="334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124640</xdr:rowOff>
    </xdr:from>
    <xdr:ext cx="762000" cy="259045"/>
    <xdr:sp macro="" textlink="">
      <xdr:nvSpPr>
        <xdr:cNvPr id="76" name="テキスト ボックス 75"/>
        <xdr:cNvSpPr txBox="1"/>
      </xdr:nvSpPr>
      <xdr:spPr>
        <a:xfrm>
          <a:off x="3924300" y="342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79,860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162502</xdr:rowOff>
    </xdr:from>
    <xdr:to>
      <xdr:col>3</xdr:col>
      <xdr:colOff>257175</xdr:colOff>
      <xdr:row>19</xdr:row>
      <xdr:rowOff>92652</xdr:rowOff>
    </xdr:to>
    <xdr:sp macro="" textlink="">
      <xdr:nvSpPr>
        <xdr:cNvPr id="77" name="円/楕円 76"/>
        <xdr:cNvSpPr/>
      </xdr:nvSpPr>
      <xdr:spPr bwMode="auto">
        <a:xfrm>
          <a:off x="3556000" y="3296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77429</xdr:rowOff>
    </xdr:from>
    <xdr:ext cx="762000" cy="259045"/>
    <xdr:sp macro="" textlink="">
      <xdr:nvSpPr>
        <xdr:cNvPr id="78" name="テキスト ボックス 77"/>
        <xdr:cNvSpPr txBox="1"/>
      </xdr:nvSpPr>
      <xdr:spPr>
        <a:xfrm>
          <a:off x="3225800" y="338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84,197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169055</xdr:rowOff>
    </xdr:from>
    <xdr:to>
      <xdr:col>2</xdr:col>
      <xdr:colOff>692150</xdr:colOff>
      <xdr:row>19</xdr:row>
      <xdr:rowOff>99205</xdr:rowOff>
    </xdr:to>
    <xdr:sp macro="" textlink="">
      <xdr:nvSpPr>
        <xdr:cNvPr id="79" name="円/楕円 78"/>
        <xdr:cNvSpPr/>
      </xdr:nvSpPr>
      <xdr:spPr bwMode="auto">
        <a:xfrm>
          <a:off x="2857500" y="330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83982</xdr:rowOff>
    </xdr:from>
    <xdr:ext cx="762000" cy="259045"/>
    <xdr:sp macro="" textlink="">
      <xdr:nvSpPr>
        <xdr:cNvPr id="80" name="テキスト ボックス 79"/>
        <xdr:cNvSpPr txBox="1"/>
      </xdr:nvSpPr>
      <xdr:spPr>
        <a:xfrm>
          <a:off x="2527300" y="33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31845</xdr:rowOff>
    </xdr:from>
    <xdr:to>
      <xdr:col>4</xdr:col>
      <xdr:colOff>1117600</xdr:colOff>
      <xdr:row>36</xdr:row>
      <xdr:rowOff>39522</xdr:rowOff>
    </xdr:to>
    <xdr:cxnSp macro="">
      <xdr:nvCxnSpPr>
        <xdr:cNvPr id="114" name="直線コネクタ 113"/>
        <xdr:cNvCxnSpPr/>
      </xdr:nvCxnSpPr>
      <xdr:spPr bwMode="auto">
        <a:xfrm>
          <a:off x="5003800" y="6985095"/>
          <a:ext cx="6477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291935</xdr:rowOff>
    </xdr:from>
    <xdr:to>
      <xdr:col>4</xdr:col>
      <xdr:colOff>469900</xdr:colOff>
      <xdr:row>36</xdr:row>
      <xdr:rowOff>31845</xdr:rowOff>
    </xdr:to>
    <xdr:cxnSp macro="">
      <xdr:nvCxnSpPr>
        <xdr:cNvPr id="117" name="直線コネクタ 116"/>
        <xdr:cNvCxnSpPr/>
      </xdr:nvCxnSpPr>
      <xdr:spPr bwMode="auto">
        <a:xfrm>
          <a:off x="4305300" y="6902285"/>
          <a:ext cx="698500" cy="82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235242</xdr:rowOff>
    </xdr:from>
    <xdr:to>
      <xdr:col>3</xdr:col>
      <xdr:colOff>904875</xdr:colOff>
      <xdr:row>35</xdr:row>
      <xdr:rowOff>291935</xdr:rowOff>
    </xdr:to>
    <xdr:cxnSp macro="">
      <xdr:nvCxnSpPr>
        <xdr:cNvPr id="120" name="直線コネクタ 119"/>
        <xdr:cNvCxnSpPr/>
      </xdr:nvCxnSpPr>
      <xdr:spPr bwMode="auto">
        <a:xfrm>
          <a:off x="3606800" y="6845592"/>
          <a:ext cx="6985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189408</xdr:rowOff>
    </xdr:from>
    <xdr:to>
      <xdr:col>3</xdr:col>
      <xdr:colOff>206375</xdr:colOff>
      <xdr:row>35</xdr:row>
      <xdr:rowOff>235242</xdr:rowOff>
    </xdr:to>
    <xdr:cxnSp macro="">
      <xdr:nvCxnSpPr>
        <xdr:cNvPr id="123" name="直線コネクタ 122"/>
        <xdr:cNvCxnSpPr/>
      </xdr:nvCxnSpPr>
      <xdr:spPr bwMode="auto">
        <a:xfrm>
          <a:off x="2908300" y="6799758"/>
          <a:ext cx="698500" cy="4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331622</xdr:rowOff>
    </xdr:from>
    <xdr:to>
      <xdr:col>5</xdr:col>
      <xdr:colOff>34925</xdr:colOff>
      <xdr:row>36</xdr:row>
      <xdr:rowOff>90322</xdr:rowOff>
    </xdr:to>
    <xdr:sp macro="" textlink="">
      <xdr:nvSpPr>
        <xdr:cNvPr id="133" name="円/楕円 132"/>
        <xdr:cNvSpPr/>
      </xdr:nvSpPr>
      <xdr:spPr bwMode="auto">
        <a:xfrm>
          <a:off x="5600700" y="694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303699</xdr:rowOff>
    </xdr:from>
    <xdr:ext cx="762000" cy="259045"/>
    <xdr:sp macro="" textlink="">
      <xdr:nvSpPr>
        <xdr:cNvPr id="134" name="人口1人当たり決算額の推移該当値テキスト445"/>
        <xdr:cNvSpPr txBox="1"/>
      </xdr:nvSpPr>
      <xdr:spPr>
        <a:xfrm>
          <a:off x="5740400" y="691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323945</xdr:rowOff>
    </xdr:from>
    <xdr:to>
      <xdr:col>4</xdr:col>
      <xdr:colOff>520700</xdr:colOff>
      <xdr:row>36</xdr:row>
      <xdr:rowOff>82645</xdr:rowOff>
    </xdr:to>
    <xdr:sp macro="" textlink="">
      <xdr:nvSpPr>
        <xdr:cNvPr id="135" name="円/楕円 134"/>
        <xdr:cNvSpPr/>
      </xdr:nvSpPr>
      <xdr:spPr bwMode="auto">
        <a:xfrm>
          <a:off x="4953000" y="6934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67422</xdr:rowOff>
    </xdr:from>
    <xdr:ext cx="736600" cy="259045"/>
    <xdr:sp macro="" textlink="">
      <xdr:nvSpPr>
        <xdr:cNvPr id="136" name="テキスト ボックス 135"/>
        <xdr:cNvSpPr txBox="1"/>
      </xdr:nvSpPr>
      <xdr:spPr>
        <a:xfrm>
          <a:off x="4622800" y="7020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241135</xdr:rowOff>
    </xdr:from>
    <xdr:to>
      <xdr:col>3</xdr:col>
      <xdr:colOff>955675</xdr:colOff>
      <xdr:row>35</xdr:row>
      <xdr:rowOff>342735</xdr:rowOff>
    </xdr:to>
    <xdr:sp macro="" textlink="">
      <xdr:nvSpPr>
        <xdr:cNvPr id="137" name="円/楕円 136"/>
        <xdr:cNvSpPr/>
      </xdr:nvSpPr>
      <xdr:spPr bwMode="auto">
        <a:xfrm>
          <a:off x="4254500" y="685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327512</xdr:rowOff>
    </xdr:from>
    <xdr:ext cx="762000" cy="259045"/>
    <xdr:sp macro="" textlink="">
      <xdr:nvSpPr>
        <xdr:cNvPr id="138" name="テキスト ボックス 137"/>
        <xdr:cNvSpPr txBox="1"/>
      </xdr:nvSpPr>
      <xdr:spPr>
        <a:xfrm>
          <a:off x="3924300" y="693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184442</xdr:rowOff>
    </xdr:from>
    <xdr:to>
      <xdr:col>3</xdr:col>
      <xdr:colOff>257175</xdr:colOff>
      <xdr:row>35</xdr:row>
      <xdr:rowOff>286042</xdr:rowOff>
    </xdr:to>
    <xdr:sp macro="" textlink="">
      <xdr:nvSpPr>
        <xdr:cNvPr id="139" name="円/楕円 138"/>
        <xdr:cNvSpPr/>
      </xdr:nvSpPr>
      <xdr:spPr bwMode="auto">
        <a:xfrm>
          <a:off x="3556000" y="679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270819</xdr:rowOff>
    </xdr:from>
    <xdr:ext cx="762000" cy="259045"/>
    <xdr:sp macro="" textlink="">
      <xdr:nvSpPr>
        <xdr:cNvPr id="140" name="テキスト ボックス 139"/>
        <xdr:cNvSpPr txBox="1"/>
      </xdr:nvSpPr>
      <xdr:spPr>
        <a:xfrm>
          <a:off x="3225800" y="688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138608</xdr:rowOff>
    </xdr:from>
    <xdr:to>
      <xdr:col>2</xdr:col>
      <xdr:colOff>692150</xdr:colOff>
      <xdr:row>35</xdr:row>
      <xdr:rowOff>240208</xdr:rowOff>
    </xdr:to>
    <xdr:sp macro="" textlink="">
      <xdr:nvSpPr>
        <xdr:cNvPr id="141" name="円/楕円 140"/>
        <xdr:cNvSpPr/>
      </xdr:nvSpPr>
      <xdr:spPr bwMode="auto">
        <a:xfrm>
          <a:off x="2857500" y="6748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224985</xdr:rowOff>
    </xdr:from>
    <xdr:ext cx="762000" cy="259045"/>
    <xdr:sp macro="" textlink="">
      <xdr:nvSpPr>
        <xdr:cNvPr id="142" name="テキスト ボックス 141"/>
        <xdr:cNvSpPr txBox="1"/>
      </xdr:nvSpPr>
      <xdr:spPr>
        <a:xfrm>
          <a:off x="2527300" y="683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10,937
10,876
83.89
5,929,960
5,545,382
328,057
3,531,441
4,895,747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27702</xdr:rowOff>
    </xdr:from>
    <xdr:to>
      <xdr:col>6</xdr:col>
      <xdr:colOff>511175</xdr:colOff>
      <xdr:row>37</xdr:row>
      <xdr:rowOff>45060</xdr:rowOff>
    </xdr:to>
    <xdr:cxnSp macro="">
      <xdr:nvCxnSpPr>
        <xdr:cNvPr id="63" name="直線コネクタ 62"/>
        <xdr:cNvCxnSpPr/>
      </xdr:nvCxnSpPr>
      <xdr:spPr>
        <a:xfrm>
          <a:off x="3797300" y="6371352"/>
          <a:ext cx="8382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27702</xdr:rowOff>
    </xdr:from>
    <xdr:to>
      <xdr:col>5</xdr:col>
      <xdr:colOff>358775</xdr:colOff>
      <xdr:row>37</xdr:row>
      <xdr:rowOff>53191</xdr:rowOff>
    </xdr:to>
    <xdr:cxnSp macro="">
      <xdr:nvCxnSpPr>
        <xdr:cNvPr id="66" name="直線コネクタ 65"/>
        <xdr:cNvCxnSpPr/>
      </xdr:nvCxnSpPr>
      <xdr:spPr>
        <a:xfrm flipV="1">
          <a:off x="2908300" y="6371352"/>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63303</xdr:rowOff>
    </xdr:from>
    <xdr:ext cx="534377" cy="259045"/>
    <xdr:sp macro="" textlink="">
      <xdr:nvSpPr>
        <xdr:cNvPr id="68" name="テキスト ボックス 67"/>
        <xdr:cNvSpPr txBox="1"/>
      </xdr:nvSpPr>
      <xdr:spPr>
        <a:xfrm>
          <a:off x="3530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12484</xdr:rowOff>
    </xdr:from>
    <xdr:to>
      <xdr:col>4</xdr:col>
      <xdr:colOff>155575</xdr:colOff>
      <xdr:row>37</xdr:row>
      <xdr:rowOff>53191</xdr:rowOff>
    </xdr:to>
    <xdr:cxnSp macro="">
      <xdr:nvCxnSpPr>
        <xdr:cNvPr id="69" name="直線コネクタ 68"/>
        <xdr:cNvCxnSpPr/>
      </xdr:nvCxnSpPr>
      <xdr:spPr>
        <a:xfrm>
          <a:off x="2019300" y="6356134"/>
          <a:ext cx="889000" cy="4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12484</xdr:rowOff>
    </xdr:from>
    <xdr:to>
      <xdr:col>2</xdr:col>
      <xdr:colOff>638175</xdr:colOff>
      <xdr:row>37</xdr:row>
      <xdr:rowOff>23637</xdr:rowOff>
    </xdr:to>
    <xdr:cxnSp macro="">
      <xdr:nvCxnSpPr>
        <xdr:cNvPr id="72" name="直線コネクタ 71"/>
        <xdr:cNvCxnSpPr/>
      </xdr:nvCxnSpPr>
      <xdr:spPr>
        <a:xfrm flipV="1">
          <a:off x="1130300" y="6356134"/>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165710</xdr:rowOff>
    </xdr:from>
    <xdr:to>
      <xdr:col>6</xdr:col>
      <xdr:colOff>561975</xdr:colOff>
      <xdr:row>37</xdr:row>
      <xdr:rowOff>95860</xdr:rowOff>
    </xdr:to>
    <xdr:sp macro="" textlink="">
      <xdr:nvSpPr>
        <xdr:cNvPr id="82" name="円/楕円 81"/>
        <xdr:cNvSpPr/>
      </xdr:nvSpPr>
      <xdr:spPr>
        <a:xfrm>
          <a:off x="4584700" y="63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144137</xdr:rowOff>
    </xdr:from>
    <xdr:ext cx="534377" cy="259045"/>
    <xdr:sp macro="" textlink="">
      <xdr:nvSpPr>
        <xdr:cNvPr id="83" name="人件費該当値テキスト"/>
        <xdr:cNvSpPr txBox="1"/>
      </xdr:nvSpPr>
      <xdr:spPr>
        <a:xfrm>
          <a:off x="4686300" y="63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64,296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148352</xdr:rowOff>
    </xdr:from>
    <xdr:to>
      <xdr:col>5</xdr:col>
      <xdr:colOff>409575</xdr:colOff>
      <xdr:row>37</xdr:row>
      <xdr:rowOff>78502</xdr:rowOff>
    </xdr:to>
    <xdr:sp macro="" textlink="">
      <xdr:nvSpPr>
        <xdr:cNvPr id="84" name="円/楕円 83"/>
        <xdr:cNvSpPr/>
      </xdr:nvSpPr>
      <xdr:spPr>
        <a:xfrm>
          <a:off x="3746500" y="632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69629</xdr:rowOff>
    </xdr:from>
    <xdr:ext cx="534377" cy="259045"/>
    <xdr:sp macro="" textlink="">
      <xdr:nvSpPr>
        <xdr:cNvPr id="85" name="テキスト ボックス 84"/>
        <xdr:cNvSpPr txBox="1"/>
      </xdr:nvSpPr>
      <xdr:spPr>
        <a:xfrm>
          <a:off x="3530111" y="641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2391</xdr:rowOff>
    </xdr:from>
    <xdr:to>
      <xdr:col>4</xdr:col>
      <xdr:colOff>206375</xdr:colOff>
      <xdr:row>37</xdr:row>
      <xdr:rowOff>103991</xdr:rowOff>
    </xdr:to>
    <xdr:sp macro="" textlink="">
      <xdr:nvSpPr>
        <xdr:cNvPr id="86" name="円/楕円 85"/>
        <xdr:cNvSpPr/>
      </xdr:nvSpPr>
      <xdr:spPr>
        <a:xfrm>
          <a:off x="2857500" y="634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95118</xdr:rowOff>
    </xdr:from>
    <xdr:ext cx="534377" cy="259045"/>
    <xdr:sp macro="" textlink="">
      <xdr:nvSpPr>
        <xdr:cNvPr id="87" name="テキスト ボックス 86"/>
        <xdr:cNvSpPr txBox="1"/>
      </xdr:nvSpPr>
      <xdr:spPr>
        <a:xfrm>
          <a:off x="2641111" y="643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133134</xdr:rowOff>
    </xdr:from>
    <xdr:to>
      <xdr:col>3</xdr:col>
      <xdr:colOff>3175</xdr:colOff>
      <xdr:row>37</xdr:row>
      <xdr:rowOff>63284</xdr:rowOff>
    </xdr:to>
    <xdr:sp macro="" textlink="">
      <xdr:nvSpPr>
        <xdr:cNvPr id="88" name="円/楕円 87"/>
        <xdr:cNvSpPr/>
      </xdr:nvSpPr>
      <xdr:spPr>
        <a:xfrm>
          <a:off x="1968500" y="63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54411</xdr:rowOff>
    </xdr:from>
    <xdr:ext cx="534377" cy="259045"/>
    <xdr:sp macro="" textlink="">
      <xdr:nvSpPr>
        <xdr:cNvPr id="89" name="テキスト ボックス 88"/>
        <xdr:cNvSpPr txBox="1"/>
      </xdr:nvSpPr>
      <xdr:spPr>
        <a:xfrm>
          <a:off x="1752111" y="63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144287</xdr:rowOff>
    </xdr:from>
    <xdr:to>
      <xdr:col>1</xdr:col>
      <xdr:colOff>485775</xdr:colOff>
      <xdr:row>37</xdr:row>
      <xdr:rowOff>74437</xdr:rowOff>
    </xdr:to>
    <xdr:sp macro="" textlink="">
      <xdr:nvSpPr>
        <xdr:cNvPr id="90" name="円/楕円 89"/>
        <xdr:cNvSpPr/>
      </xdr:nvSpPr>
      <xdr:spPr>
        <a:xfrm>
          <a:off x="1079500" y="631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65564</xdr:rowOff>
    </xdr:from>
    <xdr:ext cx="534377" cy="259045"/>
    <xdr:sp macro="" textlink="">
      <xdr:nvSpPr>
        <xdr:cNvPr id="91" name="テキスト ボックス 90"/>
        <xdr:cNvSpPr txBox="1"/>
      </xdr:nvSpPr>
      <xdr:spPr>
        <a:xfrm>
          <a:off x="863111" y="640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40259</xdr:rowOff>
    </xdr:from>
    <xdr:to>
      <xdr:col>6</xdr:col>
      <xdr:colOff>511175</xdr:colOff>
      <xdr:row>58</xdr:row>
      <xdr:rowOff>113144</xdr:rowOff>
    </xdr:to>
    <xdr:cxnSp macro="">
      <xdr:nvCxnSpPr>
        <xdr:cNvPr id="121" name="直線コネクタ 120"/>
        <xdr:cNvCxnSpPr/>
      </xdr:nvCxnSpPr>
      <xdr:spPr>
        <a:xfrm flipV="1">
          <a:off x="3797300" y="9984359"/>
          <a:ext cx="838200" cy="7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56578</xdr:rowOff>
    </xdr:from>
    <xdr:ext cx="534377" cy="259045"/>
    <xdr:sp macro="" textlink="">
      <xdr:nvSpPr>
        <xdr:cNvPr id="122" name="物件費平均値テキスト"/>
        <xdr:cNvSpPr txBox="1"/>
      </xdr:nvSpPr>
      <xdr:spPr>
        <a:xfrm>
          <a:off x="4686300" y="9657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113144</xdr:rowOff>
    </xdr:from>
    <xdr:to>
      <xdr:col>5</xdr:col>
      <xdr:colOff>358775</xdr:colOff>
      <xdr:row>58</xdr:row>
      <xdr:rowOff>115774</xdr:rowOff>
    </xdr:to>
    <xdr:cxnSp macro="">
      <xdr:nvCxnSpPr>
        <xdr:cNvPr id="124" name="直線コネクタ 123"/>
        <xdr:cNvCxnSpPr/>
      </xdr:nvCxnSpPr>
      <xdr:spPr>
        <a:xfrm flipV="1">
          <a:off x="2908300" y="10057244"/>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115774</xdr:rowOff>
    </xdr:from>
    <xdr:to>
      <xdr:col>4</xdr:col>
      <xdr:colOff>155575</xdr:colOff>
      <xdr:row>58</xdr:row>
      <xdr:rowOff>155816</xdr:rowOff>
    </xdr:to>
    <xdr:cxnSp macro="">
      <xdr:nvCxnSpPr>
        <xdr:cNvPr id="127" name="直線コネクタ 126"/>
        <xdr:cNvCxnSpPr/>
      </xdr:nvCxnSpPr>
      <xdr:spPr>
        <a:xfrm flipV="1">
          <a:off x="2019300" y="10059874"/>
          <a:ext cx="889000" cy="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143716</xdr:rowOff>
    </xdr:from>
    <xdr:to>
      <xdr:col>2</xdr:col>
      <xdr:colOff>638175</xdr:colOff>
      <xdr:row>58</xdr:row>
      <xdr:rowOff>155816</xdr:rowOff>
    </xdr:to>
    <xdr:cxnSp macro="">
      <xdr:nvCxnSpPr>
        <xdr:cNvPr id="130" name="直線コネクタ 129"/>
        <xdr:cNvCxnSpPr/>
      </xdr:nvCxnSpPr>
      <xdr:spPr>
        <a:xfrm>
          <a:off x="1130300" y="10087816"/>
          <a:ext cx="889000" cy="1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160909</xdr:rowOff>
    </xdr:from>
    <xdr:to>
      <xdr:col>6</xdr:col>
      <xdr:colOff>561975</xdr:colOff>
      <xdr:row>58</xdr:row>
      <xdr:rowOff>91059</xdr:rowOff>
    </xdr:to>
    <xdr:sp macro="" textlink="">
      <xdr:nvSpPr>
        <xdr:cNvPr id="140" name="円/楕円 139"/>
        <xdr:cNvSpPr/>
      </xdr:nvSpPr>
      <xdr:spPr>
        <a:xfrm>
          <a:off x="4584700" y="993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139336</xdr:rowOff>
    </xdr:from>
    <xdr:ext cx="534377" cy="259045"/>
    <xdr:sp macro="" textlink="">
      <xdr:nvSpPr>
        <xdr:cNvPr id="141" name="物件費該当値テキスト"/>
        <xdr:cNvSpPr txBox="1"/>
      </xdr:nvSpPr>
      <xdr:spPr>
        <a:xfrm>
          <a:off x="4686300" y="99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62344</xdr:rowOff>
    </xdr:from>
    <xdr:to>
      <xdr:col>5</xdr:col>
      <xdr:colOff>409575</xdr:colOff>
      <xdr:row>58</xdr:row>
      <xdr:rowOff>163944</xdr:rowOff>
    </xdr:to>
    <xdr:sp macro="" textlink="">
      <xdr:nvSpPr>
        <xdr:cNvPr id="142" name="円/楕円 141"/>
        <xdr:cNvSpPr/>
      </xdr:nvSpPr>
      <xdr:spPr>
        <a:xfrm>
          <a:off x="3746500" y="100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155071</xdr:rowOff>
    </xdr:from>
    <xdr:ext cx="534377" cy="259045"/>
    <xdr:sp macro="" textlink="">
      <xdr:nvSpPr>
        <xdr:cNvPr id="143" name="テキスト ボックス 142"/>
        <xdr:cNvSpPr txBox="1"/>
      </xdr:nvSpPr>
      <xdr:spPr>
        <a:xfrm>
          <a:off x="3530111" y="1009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64974</xdr:rowOff>
    </xdr:from>
    <xdr:to>
      <xdr:col>4</xdr:col>
      <xdr:colOff>206375</xdr:colOff>
      <xdr:row>58</xdr:row>
      <xdr:rowOff>166574</xdr:rowOff>
    </xdr:to>
    <xdr:sp macro="" textlink="">
      <xdr:nvSpPr>
        <xdr:cNvPr id="144" name="円/楕円 143"/>
        <xdr:cNvSpPr/>
      </xdr:nvSpPr>
      <xdr:spPr>
        <a:xfrm>
          <a:off x="2857500" y="100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157701</xdr:rowOff>
    </xdr:from>
    <xdr:ext cx="534377" cy="259045"/>
    <xdr:sp macro="" textlink="">
      <xdr:nvSpPr>
        <xdr:cNvPr id="145" name="テキスト ボックス 144"/>
        <xdr:cNvSpPr txBox="1"/>
      </xdr:nvSpPr>
      <xdr:spPr>
        <a:xfrm>
          <a:off x="2641111" y="101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105016</xdr:rowOff>
    </xdr:from>
    <xdr:to>
      <xdr:col>3</xdr:col>
      <xdr:colOff>3175</xdr:colOff>
      <xdr:row>59</xdr:row>
      <xdr:rowOff>35166</xdr:rowOff>
    </xdr:to>
    <xdr:sp macro="" textlink="">
      <xdr:nvSpPr>
        <xdr:cNvPr id="146" name="円/楕円 145"/>
        <xdr:cNvSpPr/>
      </xdr:nvSpPr>
      <xdr:spPr>
        <a:xfrm>
          <a:off x="19685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26293</xdr:rowOff>
    </xdr:from>
    <xdr:ext cx="534377" cy="259045"/>
    <xdr:sp macro="" textlink="">
      <xdr:nvSpPr>
        <xdr:cNvPr id="147" name="テキスト ボックス 146"/>
        <xdr:cNvSpPr txBox="1"/>
      </xdr:nvSpPr>
      <xdr:spPr>
        <a:xfrm>
          <a:off x="1752111" y="1014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92916</xdr:rowOff>
    </xdr:from>
    <xdr:to>
      <xdr:col>1</xdr:col>
      <xdr:colOff>485775</xdr:colOff>
      <xdr:row>59</xdr:row>
      <xdr:rowOff>23066</xdr:rowOff>
    </xdr:to>
    <xdr:sp macro="" textlink="">
      <xdr:nvSpPr>
        <xdr:cNvPr id="148" name="円/楕円 147"/>
        <xdr:cNvSpPr/>
      </xdr:nvSpPr>
      <xdr:spPr>
        <a:xfrm>
          <a:off x="1079500" y="100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14193</xdr:rowOff>
    </xdr:from>
    <xdr:ext cx="534377" cy="259045"/>
    <xdr:sp macro="" textlink="">
      <xdr:nvSpPr>
        <xdr:cNvPr id="149" name="テキスト ボックス 148"/>
        <xdr:cNvSpPr txBox="1"/>
      </xdr:nvSpPr>
      <xdr:spPr>
        <a:xfrm>
          <a:off x="863111" y="1012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47346</xdr:rowOff>
    </xdr:from>
    <xdr:to>
      <xdr:col>6</xdr:col>
      <xdr:colOff>511175</xdr:colOff>
      <xdr:row>78</xdr:row>
      <xdr:rowOff>88075</xdr:rowOff>
    </xdr:to>
    <xdr:cxnSp macro="">
      <xdr:nvCxnSpPr>
        <xdr:cNvPr id="178" name="直線コネクタ 177"/>
        <xdr:cNvCxnSpPr/>
      </xdr:nvCxnSpPr>
      <xdr:spPr>
        <a:xfrm flipV="1">
          <a:off x="3797300" y="13420446"/>
          <a:ext cx="8382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32105</xdr:rowOff>
    </xdr:from>
    <xdr:to>
      <xdr:col>5</xdr:col>
      <xdr:colOff>358775</xdr:colOff>
      <xdr:row>78</xdr:row>
      <xdr:rowOff>88075</xdr:rowOff>
    </xdr:to>
    <xdr:cxnSp macro="">
      <xdr:nvCxnSpPr>
        <xdr:cNvPr id="181" name="直線コネクタ 180"/>
        <xdr:cNvCxnSpPr/>
      </xdr:nvCxnSpPr>
      <xdr:spPr>
        <a:xfrm>
          <a:off x="2908300" y="13405205"/>
          <a:ext cx="889000" cy="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32105</xdr:rowOff>
    </xdr:from>
    <xdr:to>
      <xdr:col>4</xdr:col>
      <xdr:colOff>155575</xdr:colOff>
      <xdr:row>78</xdr:row>
      <xdr:rowOff>85827</xdr:rowOff>
    </xdr:to>
    <xdr:cxnSp macro="">
      <xdr:nvCxnSpPr>
        <xdr:cNvPr id="184" name="直線コネクタ 183"/>
        <xdr:cNvCxnSpPr/>
      </xdr:nvCxnSpPr>
      <xdr:spPr>
        <a:xfrm flipV="1">
          <a:off x="2019300" y="13405205"/>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51079</xdr:rowOff>
    </xdr:from>
    <xdr:to>
      <xdr:col>2</xdr:col>
      <xdr:colOff>638175</xdr:colOff>
      <xdr:row>78</xdr:row>
      <xdr:rowOff>85827</xdr:rowOff>
    </xdr:to>
    <xdr:cxnSp macro="">
      <xdr:nvCxnSpPr>
        <xdr:cNvPr id="187" name="直線コネクタ 186"/>
        <xdr:cNvCxnSpPr/>
      </xdr:nvCxnSpPr>
      <xdr:spPr>
        <a:xfrm>
          <a:off x="1130300" y="13424179"/>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167996</xdr:rowOff>
    </xdr:from>
    <xdr:to>
      <xdr:col>6</xdr:col>
      <xdr:colOff>561975</xdr:colOff>
      <xdr:row>78</xdr:row>
      <xdr:rowOff>98146</xdr:rowOff>
    </xdr:to>
    <xdr:sp macro="" textlink="">
      <xdr:nvSpPr>
        <xdr:cNvPr id="197" name="円/楕円 196"/>
        <xdr:cNvSpPr/>
      </xdr:nvSpPr>
      <xdr:spPr>
        <a:xfrm>
          <a:off x="45847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82923</xdr:rowOff>
    </xdr:from>
    <xdr:ext cx="469744" cy="259045"/>
    <xdr:sp macro="" textlink="">
      <xdr:nvSpPr>
        <xdr:cNvPr id="198" name="維持補修費該当値テキスト"/>
        <xdr:cNvSpPr txBox="1"/>
      </xdr:nvSpPr>
      <xdr:spPr>
        <a:xfrm>
          <a:off x="4686300" y="1328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37275</xdr:rowOff>
    </xdr:from>
    <xdr:to>
      <xdr:col>5</xdr:col>
      <xdr:colOff>409575</xdr:colOff>
      <xdr:row>78</xdr:row>
      <xdr:rowOff>138875</xdr:rowOff>
    </xdr:to>
    <xdr:sp macro="" textlink="">
      <xdr:nvSpPr>
        <xdr:cNvPr id="199" name="円/楕円 198"/>
        <xdr:cNvSpPr/>
      </xdr:nvSpPr>
      <xdr:spPr>
        <a:xfrm>
          <a:off x="3746500" y="134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130002</xdr:rowOff>
    </xdr:from>
    <xdr:ext cx="469744" cy="259045"/>
    <xdr:sp macro="" textlink="">
      <xdr:nvSpPr>
        <xdr:cNvPr id="200" name="テキスト ボックス 199"/>
        <xdr:cNvSpPr txBox="1"/>
      </xdr:nvSpPr>
      <xdr:spPr>
        <a:xfrm>
          <a:off x="3562427" y="135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152755</xdr:rowOff>
    </xdr:from>
    <xdr:to>
      <xdr:col>4</xdr:col>
      <xdr:colOff>206375</xdr:colOff>
      <xdr:row>78</xdr:row>
      <xdr:rowOff>82905</xdr:rowOff>
    </xdr:to>
    <xdr:sp macro="" textlink="">
      <xdr:nvSpPr>
        <xdr:cNvPr id="201" name="円/楕円 200"/>
        <xdr:cNvSpPr/>
      </xdr:nvSpPr>
      <xdr:spPr>
        <a:xfrm>
          <a:off x="2857500" y="133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74032</xdr:rowOff>
    </xdr:from>
    <xdr:ext cx="469744" cy="259045"/>
    <xdr:sp macro="" textlink="">
      <xdr:nvSpPr>
        <xdr:cNvPr id="202" name="テキスト ボックス 201"/>
        <xdr:cNvSpPr txBox="1"/>
      </xdr:nvSpPr>
      <xdr:spPr>
        <a:xfrm>
          <a:off x="2673427" y="1344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35027</xdr:rowOff>
    </xdr:from>
    <xdr:to>
      <xdr:col>3</xdr:col>
      <xdr:colOff>3175</xdr:colOff>
      <xdr:row>78</xdr:row>
      <xdr:rowOff>136627</xdr:rowOff>
    </xdr:to>
    <xdr:sp macro="" textlink="">
      <xdr:nvSpPr>
        <xdr:cNvPr id="203" name="円/楕円 202"/>
        <xdr:cNvSpPr/>
      </xdr:nvSpPr>
      <xdr:spPr>
        <a:xfrm>
          <a:off x="1968500" y="134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127754</xdr:rowOff>
    </xdr:from>
    <xdr:ext cx="469744" cy="259045"/>
    <xdr:sp macro="" textlink="">
      <xdr:nvSpPr>
        <xdr:cNvPr id="204" name="テキスト ボックス 203"/>
        <xdr:cNvSpPr txBox="1"/>
      </xdr:nvSpPr>
      <xdr:spPr>
        <a:xfrm>
          <a:off x="1784427" y="1350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279</xdr:rowOff>
    </xdr:from>
    <xdr:to>
      <xdr:col>1</xdr:col>
      <xdr:colOff>485775</xdr:colOff>
      <xdr:row>78</xdr:row>
      <xdr:rowOff>101879</xdr:rowOff>
    </xdr:to>
    <xdr:sp macro="" textlink="">
      <xdr:nvSpPr>
        <xdr:cNvPr id="205" name="円/楕円 204"/>
        <xdr:cNvSpPr/>
      </xdr:nvSpPr>
      <xdr:spPr>
        <a:xfrm>
          <a:off x="1079500" y="133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93006</xdr:rowOff>
    </xdr:from>
    <xdr:ext cx="469744" cy="259045"/>
    <xdr:sp macro="" textlink="">
      <xdr:nvSpPr>
        <xdr:cNvPr id="206" name="テキスト ボックス 205"/>
        <xdr:cNvSpPr txBox="1"/>
      </xdr:nvSpPr>
      <xdr:spPr>
        <a:xfrm>
          <a:off x="895427" y="1346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162854</xdr:rowOff>
    </xdr:from>
    <xdr:to>
      <xdr:col>6</xdr:col>
      <xdr:colOff>511175</xdr:colOff>
      <xdr:row>96</xdr:row>
      <xdr:rowOff>22820</xdr:rowOff>
    </xdr:to>
    <xdr:cxnSp macro="">
      <xdr:nvCxnSpPr>
        <xdr:cNvPr id="238" name="直線コネクタ 237"/>
        <xdr:cNvCxnSpPr/>
      </xdr:nvCxnSpPr>
      <xdr:spPr>
        <a:xfrm flipV="1">
          <a:off x="3797300" y="16450604"/>
          <a:ext cx="8382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39"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22820</xdr:rowOff>
    </xdr:from>
    <xdr:to>
      <xdr:col>5</xdr:col>
      <xdr:colOff>358775</xdr:colOff>
      <xdr:row>96</xdr:row>
      <xdr:rowOff>135586</xdr:rowOff>
    </xdr:to>
    <xdr:cxnSp macro="">
      <xdr:nvCxnSpPr>
        <xdr:cNvPr id="241" name="直線コネクタ 240"/>
        <xdr:cNvCxnSpPr/>
      </xdr:nvCxnSpPr>
      <xdr:spPr>
        <a:xfrm flipV="1">
          <a:off x="2908300" y="16482020"/>
          <a:ext cx="889000" cy="11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39225</xdr:rowOff>
    </xdr:from>
    <xdr:ext cx="534377" cy="259045"/>
    <xdr:sp macro="" textlink="">
      <xdr:nvSpPr>
        <xdr:cNvPr id="243" name="テキスト ボックス 242"/>
        <xdr:cNvSpPr txBox="1"/>
      </xdr:nvSpPr>
      <xdr:spPr>
        <a:xfrm>
          <a:off x="3530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135586</xdr:rowOff>
    </xdr:from>
    <xdr:to>
      <xdr:col>4</xdr:col>
      <xdr:colOff>155575</xdr:colOff>
      <xdr:row>97</xdr:row>
      <xdr:rowOff>14394</xdr:rowOff>
    </xdr:to>
    <xdr:cxnSp macro="">
      <xdr:nvCxnSpPr>
        <xdr:cNvPr id="244" name="直線コネクタ 243"/>
        <xdr:cNvCxnSpPr/>
      </xdr:nvCxnSpPr>
      <xdr:spPr>
        <a:xfrm flipV="1">
          <a:off x="2019300" y="16594786"/>
          <a:ext cx="889000" cy="5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46" name="テキスト ボックス 245"/>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14394</xdr:rowOff>
    </xdr:from>
    <xdr:to>
      <xdr:col>2</xdr:col>
      <xdr:colOff>638175</xdr:colOff>
      <xdr:row>97</xdr:row>
      <xdr:rowOff>46579</xdr:rowOff>
    </xdr:to>
    <xdr:cxnSp macro="">
      <xdr:nvCxnSpPr>
        <xdr:cNvPr id="247" name="直線コネクタ 246"/>
        <xdr:cNvCxnSpPr/>
      </xdr:nvCxnSpPr>
      <xdr:spPr>
        <a:xfrm flipV="1">
          <a:off x="1130300" y="16645044"/>
          <a:ext cx="889000" cy="3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168809</xdr:rowOff>
    </xdr:from>
    <xdr:ext cx="534377" cy="259045"/>
    <xdr:sp macro="" textlink="">
      <xdr:nvSpPr>
        <xdr:cNvPr id="249" name="テキスト ボックス 248"/>
        <xdr:cNvSpPr txBox="1"/>
      </xdr:nvSpPr>
      <xdr:spPr>
        <a:xfrm>
          <a:off x="1752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21232</xdr:rowOff>
    </xdr:from>
    <xdr:ext cx="534377" cy="259045"/>
    <xdr:sp macro="" textlink="">
      <xdr:nvSpPr>
        <xdr:cNvPr id="251" name="テキスト ボックス 250"/>
        <xdr:cNvSpPr txBox="1"/>
      </xdr:nvSpPr>
      <xdr:spPr>
        <a:xfrm>
          <a:off x="863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112054</xdr:rowOff>
    </xdr:from>
    <xdr:to>
      <xdr:col>6</xdr:col>
      <xdr:colOff>561975</xdr:colOff>
      <xdr:row>96</xdr:row>
      <xdr:rowOff>42204</xdr:rowOff>
    </xdr:to>
    <xdr:sp macro="" textlink="">
      <xdr:nvSpPr>
        <xdr:cNvPr id="257" name="円/楕円 256"/>
        <xdr:cNvSpPr/>
      </xdr:nvSpPr>
      <xdr:spPr>
        <a:xfrm>
          <a:off x="4584700" y="163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134931</xdr:rowOff>
    </xdr:from>
    <xdr:ext cx="534377" cy="259045"/>
    <xdr:sp macro="" textlink="">
      <xdr:nvSpPr>
        <xdr:cNvPr id="258" name="扶助費該当値テキスト"/>
        <xdr:cNvSpPr txBox="1"/>
      </xdr:nvSpPr>
      <xdr:spPr>
        <a:xfrm>
          <a:off x="4686300" y="1625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78,082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143470</xdr:rowOff>
    </xdr:from>
    <xdr:to>
      <xdr:col>5</xdr:col>
      <xdr:colOff>409575</xdr:colOff>
      <xdr:row>96</xdr:row>
      <xdr:rowOff>73620</xdr:rowOff>
    </xdr:to>
    <xdr:sp macro="" textlink="">
      <xdr:nvSpPr>
        <xdr:cNvPr id="259" name="円/楕円 258"/>
        <xdr:cNvSpPr/>
      </xdr:nvSpPr>
      <xdr:spPr>
        <a:xfrm>
          <a:off x="3746500" y="1643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90147</xdr:rowOff>
    </xdr:from>
    <xdr:ext cx="534377" cy="259045"/>
    <xdr:sp macro="" textlink="">
      <xdr:nvSpPr>
        <xdr:cNvPr id="260" name="テキスト ボックス 259"/>
        <xdr:cNvSpPr txBox="1"/>
      </xdr:nvSpPr>
      <xdr:spPr>
        <a:xfrm>
          <a:off x="3530111" y="1620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84786</xdr:rowOff>
    </xdr:from>
    <xdr:to>
      <xdr:col>4</xdr:col>
      <xdr:colOff>206375</xdr:colOff>
      <xdr:row>97</xdr:row>
      <xdr:rowOff>14936</xdr:rowOff>
    </xdr:to>
    <xdr:sp macro="" textlink="">
      <xdr:nvSpPr>
        <xdr:cNvPr id="261" name="円/楕円 260"/>
        <xdr:cNvSpPr/>
      </xdr:nvSpPr>
      <xdr:spPr>
        <a:xfrm>
          <a:off x="2857500" y="165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31463</xdr:rowOff>
    </xdr:from>
    <xdr:ext cx="534377" cy="259045"/>
    <xdr:sp macro="" textlink="">
      <xdr:nvSpPr>
        <xdr:cNvPr id="262" name="テキスト ボックス 261"/>
        <xdr:cNvSpPr txBox="1"/>
      </xdr:nvSpPr>
      <xdr:spPr>
        <a:xfrm>
          <a:off x="2641111" y="1631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135044</xdr:rowOff>
    </xdr:from>
    <xdr:to>
      <xdr:col>3</xdr:col>
      <xdr:colOff>3175</xdr:colOff>
      <xdr:row>97</xdr:row>
      <xdr:rowOff>65194</xdr:rowOff>
    </xdr:to>
    <xdr:sp macro="" textlink="">
      <xdr:nvSpPr>
        <xdr:cNvPr id="263" name="円/楕円 262"/>
        <xdr:cNvSpPr/>
      </xdr:nvSpPr>
      <xdr:spPr>
        <a:xfrm>
          <a:off x="1968500" y="165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81721</xdr:rowOff>
    </xdr:from>
    <xdr:ext cx="534377" cy="259045"/>
    <xdr:sp macro="" textlink="">
      <xdr:nvSpPr>
        <xdr:cNvPr id="264" name="テキスト ボックス 263"/>
        <xdr:cNvSpPr txBox="1"/>
      </xdr:nvSpPr>
      <xdr:spPr>
        <a:xfrm>
          <a:off x="1752111" y="1636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167229</xdr:rowOff>
    </xdr:from>
    <xdr:to>
      <xdr:col>1</xdr:col>
      <xdr:colOff>485775</xdr:colOff>
      <xdr:row>97</xdr:row>
      <xdr:rowOff>97379</xdr:rowOff>
    </xdr:to>
    <xdr:sp macro="" textlink="">
      <xdr:nvSpPr>
        <xdr:cNvPr id="265" name="円/楕円 264"/>
        <xdr:cNvSpPr/>
      </xdr:nvSpPr>
      <xdr:spPr>
        <a:xfrm>
          <a:off x="1079500" y="166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113906</xdr:rowOff>
    </xdr:from>
    <xdr:ext cx="534377" cy="259045"/>
    <xdr:sp macro="" textlink="">
      <xdr:nvSpPr>
        <xdr:cNvPr id="266" name="テキスト ボックス 265"/>
        <xdr:cNvSpPr txBox="1"/>
      </xdr:nvSpPr>
      <xdr:spPr>
        <a:xfrm>
          <a:off x="863111" y="164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42972</xdr:rowOff>
    </xdr:from>
    <xdr:to>
      <xdr:col>15</xdr:col>
      <xdr:colOff>180975</xdr:colOff>
      <xdr:row>38</xdr:row>
      <xdr:rowOff>128255</xdr:rowOff>
    </xdr:to>
    <xdr:cxnSp macro="">
      <xdr:nvCxnSpPr>
        <xdr:cNvPr id="296" name="直線コネクタ 295"/>
        <xdr:cNvCxnSpPr/>
      </xdr:nvCxnSpPr>
      <xdr:spPr>
        <a:xfrm flipV="1">
          <a:off x="9639300" y="6558072"/>
          <a:ext cx="838200" cy="8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60372</xdr:rowOff>
    </xdr:from>
    <xdr:ext cx="599010" cy="259045"/>
    <xdr:sp macro="" textlink="">
      <xdr:nvSpPr>
        <xdr:cNvPr id="297" name="補助費等平均値テキスト"/>
        <xdr:cNvSpPr txBox="1"/>
      </xdr:nvSpPr>
      <xdr:spPr>
        <a:xfrm>
          <a:off x="10528300" y="6061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128255</xdr:rowOff>
    </xdr:from>
    <xdr:to>
      <xdr:col>14</xdr:col>
      <xdr:colOff>28575</xdr:colOff>
      <xdr:row>39</xdr:row>
      <xdr:rowOff>20950</xdr:rowOff>
    </xdr:to>
    <xdr:cxnSp macro="">
      <xdr:nvCxnSpPr>
        <xdr:cNvPr id="299" name="直線コネクタ 298"/>
        <xdr:cNvCxnSpPr/>
      </xdr:nvCxnSpPr>
      <xdr:spPr>
        <a:xfrm flipV="1">
          <a:off x="8750300" y="6643355"/>
          <a:ext cx="8890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78737</xdr:rowOff>
    </xdr:from>
    <xdr:ext cx="534377" cy="259045"/>
    <xdr:sp macro="" textlink="">
      <xdr:nvSpPr>
        <xdr:cNvPr id="301" name="テキスト ボックス 300"/>
        <xdr:cNvSpPr txBox="1"/>
      </xdr:nvSpPr>
      <xdr:spPr>
        <a:xfrm>
          <a:off x="9372111" y="60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8232</xdr:rowOff>
    </xdr:from>
    <xdr:to>
      <xdr:col>12</xdr:col>
      <xdr:colOff>511175</xdr:colOff>
      <xdr:row>39</xdr:row>
      <xdr:rowOff>20950</xdr:rowOff>
    </xdr:to>
    <xdr:cxnSp macro="">
      <xdr:nvCxnSpPr>
        <xdr:cNvPr id="302" name="直線コネクタ 301"/>
        <xdr:cNvCxnSpPr/>
      </xdr:nvCxnSpPr>
      <xdr:spPr>
        <a:xfrm>
          <a:off x="7861300" y="6694782"/>
          <a:ext cx="889000" cy="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135818</xdr:rowOff>
    </xdr:from>
    <xdr:ext cx="534377" cy="259045"/>
    <xdr:sp macro="" textlink="">
      <xdr:nvSpPr>
        <xdr:cNvPr id="304" name="テキスト ボックス 303"/>
        <xdr:cNvSpPr txBox="1"/>
      </xdr:nvSpPr>
      <xdr:spPr>
        <a:xfrm>
          <a:off x="8483111" y="61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8232</xdr:rowOff>
    </xdr:from>
    <xdr:to>
      <xdr:col>11</xdr:col>
      <xdr:colOff>307975</xdr:colOff>
      <xdr:row>39</xdr:row>
      <xdr:rowOff>23625</xdr:rowOff>
    </xdr:to>
    <xdr:cxnSp macro="">
      <xdr:nvCxnSpPr>
        <xdr:cNvPr id="305" name="直線コネクタ 304"/>
        <xdr:cNvCxnSpPr/>
      </xdr:nvCxnSpPr>
      <xdr:spPr>
        <a:xfrm flipV="1">
          <a:off x="6972300" y="6694782"/>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45933</xdr:rowOff>
    </xdr:from>
    <xdr:ext cx="599010" cy="259045"/>
    <xdr:sp macro="" textlink="">
      <xdr:nvSpPr>
        <xdr:cNvPr id="309" name="テキスト ボックス 308"/>
        <xdr:cNvSpPr txBox="1"/>
      </xdr:nvSpPr>
      <xdr:spPr>
        <a:xfrm>
          <a:off x="6672794" y="6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163622</xdr:rowOff>
    </xdr:from>
    <xdr:to>
      <xdr:col>15</xdr:col>
      <xdr:colOff>231775</xdr:colOff>
      <xdr:row>38</xdr:row>
      <xdr:rowOff>93772</xdr:rowOff>
    </xdr:to>
    <xdr:sp macro="" textlink="">
      <xdr:nvSpPr>
        <xdr:cNvPr id="315" name="円/楕円 314"/>
        <xdr:cNvSpPr/>
      </xdr:nvSpPr>
      <xdr:spPr>
        <a:xfrm>
          <a:off x="10426700" y="65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142049</xdr:rowOff>
    </xdr:from>
    <xdr:ext cx="534377" cy="259045"/>
    <xdr:sp macro="" textlink="">
      <xdr:nvSpPr>
        <xdr:cNvPr id="316" name="補助費等該当値テキスト"/>
        <xdr:cNvSpPr txBox="1"/>
      </xdr:nvSpPr>
      <xdr:spPr>
        <a:xfrm>
          <a:off x="10528300" y="64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77455</xdr:rowOff>
    </xdr:from>
    <xdr:to>
      <xdr:col>14</xdr:col>
      <xdr:colOff>79375</xdr:colOff>
      <xdr:row>39</xdr:row>
      <xdr:rowOff>7605</xdr:rowOff>
    </xdr:to>
    <xdr:sp macro="" textlink="">
      <xdr:nvSpPr>
        <xdr:cNvPr id="317" name="円/楕円 316"/>
        <xdr:cNvSpPr/>
      </xdr:nvSpPr>
      <xdr:spPr>
        <a:xfrm>
          <a:off x="9588500" y="65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170182</xdr:rowOff>
    </xdr:from>
    <xdr:ext cx="534377" cy="259045"/>
    <xdr:sp macro="" textlink="">
      <xdr:nvSpPr>
        <xdr:cNvPr id="318" name="テキスト ボックス 317"/>
        <xdr:cNvSpPr txBox="1"/>
      </xdr:nvSpPr>
      <xdr:spPr>
        <a:xfrm>
          <a:off x="9372111" y="66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141600</xdr:rowOff>
    </xdr:from>
    <xdr:to>
      <xdr:col>12</xdr:col>
      <xdr:colOff>561975</xdr:colOff>
      <xdr:row>39</xdr:row>
      <xdr:rowOff>71750</xdr:rowOff>
    </xdr:to>
    <xdr:sp macro="" textlink="">
      <xdr:nvSpPr>
        <xdr:cNvPr id="319" name="円/楕円 318"/>
        <xdr:cNvSpPr/>
      </xdr:nvSpPr>
      <xdr:spPr>
        <a:xfrm>
          <a:off x="8699500" y="66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62877</xdr:rowOff>
    </xdr:from>
    <xdr:ext cx="534377" cy="259045"/>
    <xdr:sp macro="" textlink="">
      <xdr:nvSpPr>
        <xdr:cNvPr id="320" name="テキスト ボックス 319"/>
        <xdr:cNvSpPr txBox="1"/>
      </xdr:nvSpPr>
      <xdr:spPr>
        <a:xfrm>
          <a:off x="8483111" y="67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128882</xdr:rowOff>
    </xdr:from>
    <xdr:to>
      <xdr:col>11</xdr:col>
      <xdr:colOff>358775</xdr:colOff>
      <xdr:row>39</xdr:row>
      <xdr:rowOff>59032</xdr:rowOff>
    </xdr:to>
    <xdr:sp macro="" textlink="">
      <xdr:nvSpPr>
        <xdr:cNvPr id="321" name="円/楕円 320"/>
        <xdr:cNvSpPr/>
      </xdr:nvSpPr>
      <xdr:spPr>
        <a:xfrm>
          <a:off x="7810500" y="664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50159</xdr:rowOff>
    </xdr:from>
    <xdr:ext cx="534377" cy="259045"/>
    <xdr:sp macro="" textlink="">
      <xdr:nvSpPr>
        <xdr:cNvPr id="322" name="テキスト ボックス 321"/>
        <xdr:cNvSpPr txBox="1"/>
      </xdr:nvSpPr>
      <xdr:spPr>
        <a:xfrm>
          <a:off x="7594111" y="673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144275</xdr:rowOff>
    </xdr:from>
    <xdr:to>
      <xdr:col>10</xdr:col>
      <xdr:colOff>155575</xdr:colOff>
      <xdr:row>39</xdr:row>
      <xdr:rowOff>74425</xdr:rowOff>
    </xdr:to>
    <xdr:sp macro="" textlink="">
      <xdr:nvSpPr>
        <xdr:cNvPr id="323" name="円/楕円 322"/>
        <xdr:cNvSpPr/>
      </xdr:nvSpPr>
      <xdr:spPr>
        <a:xfrm>
          <a:off x="6921500" y="665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65552</xdr:rowOff>
    </xdr:from>
    <xdr:ext cx="534377" cy="259045"/>
    <xdr:sp macro="" textlink="">
      <xdr:nvSpPr>
        <xdr:cNvPr id="324" name="テキスト ボックス 323"/>
        <xdr:cNvSpPr txBox="1"/>
      </xdr:nvSpPr>
      <xdr:spPr>
        <a:xfrm>
          <a:off x="6705111" y="675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159565</xdr:rowOff>
    </xdr:from>
    <xdr:to>
      <xdr:col>15</xdr:col>
      <xdr:colOff>180975</xdr:colOff>
      <xdr:row>58</xdr:row>
      <xdr:rowOff>170172</xdr:rowOff>
    </xdr:to>
    <xdr:cxnSp macro="">
      <xdr:nvCxnSpPr>
        <xdr:cNvPr id="353" name="直線コネクタ 352"/>
        <xdr:cNvCxnSpPr/>
      </xdr:nvCxnSpPr>
      <xdr:spPr>
        <a:xfrm flipV="1">
          <a:off x="9639300" y="10103665"/>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170172</xdr:rowOff>
    </xdr:from>
    <xdr:to>
      <xdr:col>14</xdr:col>
      <xdr:colOff>28575</xdr:colOff>
      <xdr:row>59</xdr:row>
      <xdr:rowOff>8075</xdr:rowOff>
    </xdr:to>
    <xdr:cxnSp macro="">
      <xdr:nvCxnSpPr>
        <xdr:cNvPr id="356" name="直線コネクタ 355"/>
        <xdr:cNvCxnSpPr/>
      </xdr:nvCxnSpPr>
      <xdr:spPr>
        <a:xfrm flipV="1">
          <a:off x="8750300" y="10114272"/>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8075</xdr:rowOff>
    </xdr:from>
    <xdr:to>
      <xdr:col>12</xdr:col>
      <xdr:colOff>511175</xdr:colOff>
      <xdr:row>59</xdr:row>
      <xdr:rowOff>11356</xdr:rowOff>
    </xdr:to>
    <xdr:cxnSp macro="">
      <xdr:nvCxnSpPr>
        <xdr:cNvPr id="359" name="直線コネクタ 358"/>
        <xdr:cNvCxnSpPr/>
      </xdr:nvCxnSpPr>
      <xdr:spPr>
        <a:xfrm flipV="1">
          <a:off x="7861300" y="10123625"/>
          <a:ext cx="889000" cy="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160488</xdr:rowOff>
    </xdr:from>
    <xdr:to>
      <xdr:col>11</xdr:col>
      <xdr:colOff>307975</xdr:colOff>
      <xdr:row>59</xdr:row>
      <xdr:rowOff>11356</xdr:rowOff>
    </xdr:to>
    <xdr:cxnSp macro="">
      <xdr:nvCxnSpPr>
        <xdr:cNvPr id="362" name="直線コネクタ 361"/>
        <xdr:cNvCxnSpPr/>
      </xdr:nvCxnSpPr>
      <xdr:spPr>
        <a:xfrm>
          <a:off x="6972300" y="10104588"/>
          <a:ext cx="889000" cy="2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108765</xdr:rowOff>
    </xdr:from>
    <xdr:to>
      <xdr:col>15</xdr:col>
      <xdr:colOff>231775</xdr:colOff>
      <xdr:row>59</xdr:row>
      <xdr:rowOff>38915</xdr:rowOff>
    </xdr:to>
    <xdr:sp macro="" textlink="">
      <xdr:nvSpPr>
        <xdr:cNvPr id="372" name="円/楕円 371"/>
        <xdr:cNvSpPr/>
      </xdr:nvSpPr>
      <xdr:spPr>
        <a:xfrm>
          <a:off x="10426700" y="1005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119372</xdr:rowOff>
    </xdr:from>
    <xdr:to>
      <xdr:col>14</xdr:col>
      <xdr:colOff>79375</xdr:colOff>
      <xdr:row>59</xdr:row>
      <xdr:rowOff>49522</xdr:rowOff>
    </xdr:to>
    <xdr:sp macro="" textlink="">
      <xdr:nvSpPr>
        <xdr:cNvPr id="374" name="円/楕円 373"/>
        <xdr:cNvSpPr/>
      </xdr:nvSpPr>
      <xdr:spPr>
        <a:xfrm>
          <a:off x="9588500" y="1006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40649</xdr:rowOff>
    </xdr:from>
    <xdr:ext cx="534377" cy="259045"/>
    <xdr:sp macro="" textlink="">
      <xdr:nvSpPr>
        <xdr:cNvPr id="375" name="テキスト ボックス 374"/>
        <xdr:cNvSpPr txBox="1"/>
      </xdr:nvSpPr>
      <xdr:spPr>
        <a:xfrm>
          <a:off x="9372111" y="1015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128725</xdr:rowOff>
    </xdr:from>
    <xdr:to>
      <xdr:col>12</xdr:col>
      <xdr:colOff>561975</xdr:colOff>
      <xdr:row>59</xdr:row>
      <xdr:rowOff>58875</xdr:rowOff>
    </xdr:to>
    <xdr:sp macro="" textlink="">
      <xdr:nvSpPr>
        <xdr:cNvPr id="376" name="円/楕円 375"/>
        <xdr:cNvSpPr/>
      </xdr:nvSpPr>
      <xdr:spPr>
        <a:xfrm>
          <a:off x="8699500" y="100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50002</xdr:rowOff>
    </xdr:from>
    <xdr:ext cx="534377" cy="259045"/>
    <xdr:sp macro="" textlink="">
      <xdr:nvSpPr>
        <xdr:cNvPr id="377" name="テキスト ボックス 376"/>
        <xdr:cNvSpPr txBox="1"/>
      </xdr:nvSpPr>
      <xdr:spPr>
        <a:xfrm>
          <a:off x="8483111" y="101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132006</xdr:rowOff>
    </xdr:from>
    <xdr:to>
      <xdr:col>11</xdr:col>
      <xdr:colOff>358775</xdr:colOff>
      <xdr:row>59</xdr:row>
      <xdr:rowOff>62156</xdr:rowOff>
    </xdr:to>
    <xdr:sp macro="" textlink="">
      <xdr:nvSpPr>
        <xdr:cNvPr id="378" name="円/楕円 377"/>
        <xdr:cNvSpPr/>
      </xdr:nvSpPr>
      <xdr:spPr>
        <a:xfrm>
          <a:off x="7810500" y="100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53283</xdr:rowOff>
    </xdr:from>
    <xdr:ext cx="534377" cy="259045"/>
    <xdr:sp macro="" textlink="">
      <xdr:nvSpPr>
        <xdr:cNvPr id="379" name="テキスト ボックス 378"/>
        <xdr:cNvSpPr txBox="1"/>
      </xdr:nvSpPr>
      <xdr:spPr>
        <a:xfrm>
          <a:off x="7594111" y="1016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109688</xdr:rowOff>
    </xdr:from>
    <xdr:to>
      <xdr:col>10</xdr:col>
      <xdr:colOff>155575</xdr:colOff>
      <xdr:row>59</xdr:row>
      <xdr:rowOff>39838</xdr:rowOff>
    </xdr:to>
    <xdr:sp macro="" textlink="">
      <xdr:nvSpPr>
        <xdr:cNvPr id="380" name="円/楕円 379"/>
        <xdr:cNvSpPr/>
      </xdr:nvSpPr>
      <xdr:spPr>
        <a:xfrm>
          <a:off x="6921500" y="100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30965</xdr:rowOff>
    </xdr:from>
    <xdr:ext cx="534377" cy="259045"/>
    <xdr:sp macro="" textlink="">
      <xdr:nvSpPr>
        <xdr:cNvPr id="381" name="テキスト ボックス 380"/>
        <xdr:cNvSpPr txBox="1"/>
      </xdr:nvSpPr>
      <xdr:spPr>
        <a:xfrm>
          <a:off x="6705111" y="1014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77577</xdr:rowOff>
    </xdr:from>
    <xdr:to>
      <xdr:col>15</xdr:col>
      <xdr:colOff>180975</xdr:colOff>
      <xdr:row>79</xdr:row>
      <xdr:rowOff>83398</xdr:rowOff>
    </xdr:to>
    <xdr:cxnSp macro="">
      <xdr:nvCxnSpPr>
        <xdr:cNvPr id="412" name="直線コネクタ 411"/>
        <xdr:cNvCxnSpPr/>
      </xdr:nvCxnSpPr>
      <xdr:spPr>
        <a:xfrm flipV="1">
          <a:off x="9639300" y="13622127"/>
          <a:ext cx="8382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26777</xdr:rowOff>
    </xdr:from>
    <xdr:to>
      <xdr:col>15</xdr:col>
      <xdr:colOff>231775</xdr:colOff>
      <xdr:row>79</xdr:row>
      <xdr:rowOff>128377</xdr:rowOff>
    </xdr:to>
    <xdr:sp macro="" textlink="">
      <xdr:nvSpPr>
        <xdr:cNvPr id="422" name="円/楕円 421"/>
        <xdr:cNvSpPr/>
      </xdr:nvSpPr>
      <xdr:spPr>
        <a:xfrm>
          <a:off x="10426700" y="135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156084</xdr:rowOff>
    </xdr:from>
    <xdr:ext cx="534377" cy="259045"/>
    <xdr:sp macro="" textlink="">
      <xdr:nvSpPr>
        <xdr:cNvPr id="423" name="普通建設事業費 （ うち新規整備　）該当値テキスト"/>
        <xdr:cNvSpPr txBox="1"/>
      </xdr:nvSpPr>
      <xdr:spPr>
        <a:xfrm>
          <a:off x="10528300" y="1352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19,569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32598</xdr:rowOff>
    </xdr:from>
    <xdr:to>
      <xdr:col>14</xdr:col>
      <xdr:colOff>79375</xdr:colOff>
      <xdr:row>79</xdr:row>
      <xdr:rowOff>134198</xdr:rowOff>
    </xdr:to>
    <xdr:sp macro="" textlink="">
      <xdr:nvSpPr>
        <xdr:cNvPr id="424" name="円/楕円 423"/>
        <xdr:cNvSpPr/>
      </xdr:nvSpPr>
      <xdr:spPr>
        <a:xfrm>
          <a:off x="9588500" y="135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125325</xdr:rowOff>
    </xdr:from>
    <xdr:ext cx="534377" cy="259045"/>
    <xdr:sp macro="" textlink="">
      <xdr:nvSpPr>
        <xdr:cNvPr id="425" name="テキスト ボックス 424"/>
        <xdr:cNvSpPr txBox="1"/>
      </xdr:nvSpPr>
      <xdr:spPr>
        <a:xfrm>
          <a:off x="9372111" y="13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59103</xdr:rowOff>
    </xdr:from>
    <xdr:to>
      <xdr:col>15</xdr:col>
      <xdr:colOff>180975</xdr:colOff>
      <xdr:row>98</xdr:row>
      <xdr:rowOff>49434</xdr:rowOff>
    </xdr:to>
    <xdr:cxnSp macro="">
      <xdr:nvCxnSpPr>
        <xdr:cNvPr id="454" name="直線コネクタ 453"/>
        <xdr:cNvCxnSpPr/>
      </xdr:nvCxnSpPr>
      <xdr:spPr>
        <a:xfrm flipV="1">
          <a:off x="9639300" y="16689753"/>
          <a:ext cx="838200" cy="16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11769</xdr:rowOff>
    </xdr:from>
    <xdr:ext cx="534377" cy="259045"/>
    <xdr:sp macro="" textlink="">
      <xdr:nvSpPr>
        <xdr:cNvPr id="455" name="普通建設事業費 （ うち更新整備　）平均値テキスト"/>
        <xdr:cNvSpPr txBox="1"/>
      </xdr:nvSpPr>
      <xdr:spPr>
        <a:xfrm>
          <a:off x="10528300" y="1664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8303</xdr:rowOff>
    </xdr:from>
    <xdr:to>
      <xdr:col>15</xdr:col>
      <xdr:colOff>231775</xdr:colOff>
      <xdr:row>97</xdr:row>
      <xdr:rowOff>109903</xdr:rowOff>
    </xdr:to>
    <xdr:sp macro="" textlink="">
      <xdr:nvSpPr>
        <xdr:cNvPr id="464" name="円/楕円 463"/>
        <xdr:cNvSpPr/>
      </xdr:nvSpPr>
      <xdr:spPr>
        <a:xfrm>
          <a:off x="10426700" y="1663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31180</xdr:rowOff>
    </xdr:from>
    <xdr:ext cx="534377" cy="259045"/>
    <xdr:sp macro="" textlink="">
      <xdr:nvSpPr>
        <xdr:cNvPr id="465" name="普通建設事業費 （ うち更新整備　）該当値テキスト"/>
        <xdr:cNvSpPr txBox="1"/>
      </xdr:nvSpPr>
      <xdr:spPr>
        <a:xfrm>
          <a:off x="10528300" y="1649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170084</xdr:rowOff>
    </xdr:from>
    <xdr:to>
      <xdr:col>14</xdr:col>
      <xdr:colOff>79375</xdr:colOff>
      <xdr:row>98</xdr:row>
      <xdr:rowOff>100234</xdr:rowOff>
    </xdr:to>
    <xdr:sp macro="" textlink="">
      <xdr:nvSpPr>
        <xdr:cNvPr id="466" name="円/楕円 465"/>
        <xdr:cNvSpPr/>
      </xdr:nvSpPr>
      <xdr:spPr>
        <a:xfrm>
          <a:off x="9588500" y="168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91361</xdr:rowOff>
    </xdr:from>
    <xdr:ext cx="534377" cy="259045"/>
    <xdr:sp macro="" textlink="">
      <xdr:nvSpPr>
        <xdr:cNvPr id="467" name="テキスト ボックス 466"/>
        <xdr:cNvSpPr txBox="1"/>
      </xdr:nvSpPr>
      <xdr:spPr>
        <a:xfrm>
          <a:off x="9372111" y="1689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43985</xdr:rowOff>
    </xdr:from>
    <xdr:to>
      <xdr:col>23</xdr:col>
      <xdr:colOff>517525</xdr:colOff>
      <xdr:row>39</xdr:row>
      <xdr:rowOff>44442</xdr:rowOff>
    </xdr:to>
    <xdr:cxnSp macro="">
      <xdr:nvCxnSpPr>
        <xdr:cNvPr id="496" name="直線コネクタ 495"/>
        <xdr:cNvCxnSpPr/>
      </xdr:nvCxnSpPr>
      <xdr:spPr>
        <a:xfrm>
          <a:off x="15481300" y="673053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38088</xdr:rowOff>
    </xdr:from>
    <xdr:to>
      <xdr:col>22</xdr:col>
      <xdr:colOff>365125</xdr:colOff>
      <xdr:row>39</xdr:row>
      <xdr:rowOff>43985</xdr:rowOff>
    </xdr:to>
    <xdr:cxnSp macro="">
      <xdr:nvCxnSpPr>
        <xdr:cNvPr id="499" name="直線コネクタ 498"/>
        <xdr:cNvCxnSpPr/>
      </xdr:nvCxnSpPr>
      <xdr:spPr>
        <a:xfrm>
          <a:off x="14592300" y="6724638"/>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38088</xdr:rowOff>
    </xdr:from>
    <xdr:to>
      <xdr:col>21</xdr:col>
      <xdr:colOff>161925</xdr:colOff>
      <xdr:row>39</xdr:row>
      <xdr:rowOff>44446</xdr:rowOff>
    </xdr:to>
    <xdr:cxnSp macro="">
      <xdr:nvCxnSpPr>
        <xdr:cNvPr id="502" name="直線コネクタ 501"/>
        <xdr:cNvCxnSpPr/>
      </xdr:nvCxnSpPr>
      <xdr:spPr>
        <a:xfrm flipV="1">
          <a:off x="13703300" y="6724638"/>
          <a:ext cx="8890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34495</xdr:rowOff>
    </xdr:from>
    <xdr:to>
      <xdr:col>19</xdr:col>
      <xdr:colOff>644525</xdr:colOff>
      <xdr:row>39</xdr:row>
      <xdr:rowOff>44446</xdr:rowOff>
    </xdr:to>
    <xdr:cxnSp macro="">
      <xdr:nvCxnSpPr>
        <xdr:cNvPr id="505" name="直線コネクタ 504"/>
        <xdr:cNvCxnSpPr/>
      </xdr:nvCxnSpPr>
      <xdr:spPr>
        <a:xfrm>
          <a:off x="12814300" y="6721045"/>
          <a:ext cx="889000" cy="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165092</xdr:rowOff>
    </xdr:from>
    <xdr:to>
      <xdr:col>23</xdr:col>
      <xdr:colOff>568325</xdr:colOff>
      <xdr:row>39</xdr:row>
      <xdr:rowOff>95242</xdr:rowOff>
    </xdr:to>
    <xdr:sp macro="" textlink="">
      <xdr:nvSpPr>
        <xdr:cNvPr id="515" name="円/楕円 514"/>
        <xdr:cNvSpPr/>
      </xdr:nvSpPr>
      <xdr:spPr>
        <a:xfrm>
          <a:off x="162687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121318</xdr:rowOff>
    </xdr:from>
    <xdr:ext cx="249299" cy="259045"/>
    <xdr:sp macro="" textlink="">
      <xdr:nvSpPr>
        <xdr:cNvPr id="516" name="災害復旧事業費該当値テキスト"/>
        <xdr:cNvSpPr txBox="1"/>
      </xdr:nvSpPr>
      <xdr:spPr>
        <a:xfrm>
          <a:off x="16370300" y="66364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164635</xdr:rowOff>
    </xdr:from>
    <xdr:to>
      <xdr:col>22</xdr:col>
      <xdr:colOff>415925</xdr:colOff>
      <xdr:row>39</xdr:row>
      <xdr:rowOff>94785</xdr:rowOff>
    </xdr:to>
    <xdr:sp macro="" textlink="">
      <xdr:nvSpPr>
        <xdr:cNvPr id="517" name="円/楕円 516"/>
        <xdr:cNvSpPr/>
      </xdr:nvSpPr>
      <xdr:spPr>
        <a:xfrm>
          <a:off x="15430500" y="66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85912</xdr:rowOff>
    </xdr:from>
    <xdr:ext cx="378565" cy="259045"/>
    <xdr:sp macro="" textlink="">
      <xdr:nvSpPr>
        <xdr:cNvPr id="518" name="テキスト ボックス 517"/>
        <xdr:cNvSpPr txBox="1"/>
      </xdr:nvSpPr>
      <xdr:spPr>
        <a:xfrm>
          <a:off x="15292017" y="677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158738</xdr:rowOff>
    </xdr:from>
    <xdr:to>
      <xdr:col>21</xdr:col>
      <xdr:colOff>212725</xdr:colOff>
      <xdr:row>39</xdr:row>
      <xdr:rowOff>88888</xdr:rowOff>
    </xdr:to>
    <xdr:sp macro="" textlink="">
      <xdr:nvSpPr>
        <xdr:cNvPr id="519" name="円/楕円 518"/>
        <xdr:cNvSpPr/>
      </xdr:nvSpPr>
      <xdr:spPr>
        <a:xfrm>
          <a:off x="14541500" y="66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80015</xdr:rowOff>
    </xdr:from>
    <xdr:ext cx="469744" cy="259045"/>
    <xdr:sp macro="" textlink="">
      <xdr:nvSpPr>
        <xdr:cNvPr id="520" name="テキスト ボックス 519"/>
        <xdr:cNvSpPr txBox="1"/>
      </xdr:nvSpPr>
      <xdr:spPr>
        <a:xfrm>
          <a:off x="14357427" y="67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165096</xdr:rowOff>
    </xdr:from>
    <xdr:to>
      <xdr:col>20</xdr:col>
      <xdr:colOff>9525</xdr:colOff>
      <xdr:row>39</xdr:row>
      <xdr:rowOff>95246</xdr:rowOff>
    </xdr:to>
    <xdr:sp macro="" textlink="">
      <xdr:nvSpPr>
        <xdr:cNvPr id="521" name="円/楕円 520"/>
        <xdr:cNvSpPr/>
      </xdr:nvSpPr>
      <xdr:spPr>
        <a:xfrm>
          <a:off x="13652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86373</xdr:rowOff>
    </xdr:from>
    <xdr:ext cx="249299" cy="259045"/>
    <xdr:sp macro="" textlink="">
      <xdr:nvSpPr>
        <xdr:cNvPr id="522" name="テキスト ボックス 521"/>
        <xdr:cNvSpPr txBox="1"/>
      </xdr:nvSpPr>
      <xdr:spPr>
        <a:xfrm>
          <a:off x="13578649"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155145</xdr:rowOff>
    </xdr:from>
    <xdr:to>
      <xdr:col>18</xdr:col>
      <xdr:colOff>492125</xdr:colOff>
      <xdr:row>39</xdr:row>
      <xdr:rowOff>85295</xdr:rowOff>
    </xdr:to>
    <xdr:sp macro="" textlink="">
      <xdr:nvSpPr>
        <xdr:cNvPr id="523" name="円/楕円 522"/>
        <xdr:cNvSpPr/>
      </xdr:nvSpPr>
      <xdr:spPr>
        <a:xfrm>
          <a:off x="12763500" y="66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76422</xdr:rowOff>
    </xdr:from>
    <xdr:ext cx="469744" cy="259045"/>
    <xdr:sp macro="" textlink="">
      <xdr:nvSpPr>
        <xdr:cNvPr id="524" name="テキスト ボックス 523"/>
        <xdr:cNvSpPr txBox="1"/>
      </xdr:nvSpPr>
      <xdr:spPr>
        <a:xfrm>
          <a:off x="12579427" y="67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87277</xdr:rowOff>
    </xdr:from>
    <xdr:to>
      <xdr:col>23</xdr:col>
      <xdr:colOff>517525</xdr:colOff>
      <xdr:row>77</xdr:row>
      <xdr:rowOff>93056</xdr:rowOff>
    </xdr:to>
    <xdr:cxnSp macro="">
      <xdr:nvCxnSpPr>
        <xdr:cNvPr id="600" name="直線コネクタ 599"/>
        <xdr:cNvCxnSpPr/>
      </xdr:nvCxnSpPr>
      <xdr:spPr>
        <a:xfrm>
          <a:off x="15481300" y="13288927"/>
          <a:ext cx="8382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601"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83606</xdr:rowOff>
    </xdr:from>
    <xdr:to>
      <xdr:col>22</xdr:col>
      <xdr:colOff>365125</xdr:colOff>
      <xdr:row>77</xdr:row>
      <xdr:rowOff>87277</xdr:rowOff>
    </xdr:to>
    <xdr:cxnSp macro="">
      <xdr:nvCxnSpPr>
        <xdr:cNvPr id="603" name="直線コネクタ 602"/>
        <xdr:cNvCxnSpPr/>
      </xdr:nvCxnSpPr>
      <xdr:spPr>
        <a:xfrm>
          <a:off x="14592300" y="13285256"/>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10167</xdr:rowOff>
    </xdr:from>
    <xdr:to>
      <xdr:col>21</xdr:col>
      <xdr:colOff>161925</xdr:colOff>
      <xdr:row>77</xdr:row>
      <xdr:rowOff>83606</xdr:rowOff>
    </xdr:to>
    <xdr:cxnSp macro="">
      <xdr:nvCxnSpPr>
        <xdr:cNvPr id="606" name="直線コネクタ 605"/>
        <xdr:cNvCxnSpPr/>
      </xdr:nvCxnSpPr>
      <xdr:spPr>
        <a:xfrm>
          <a:off x="13703300" y="13211817"/>
          <a:ext cx="889000" cy="7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10167</xdr:rowOff>
    </xdr:from>
    <xdr:to>
      <xdr:col>19</xdr:col>
      <xdr:colOff>644525</xdr:colOff>
      <xdr:row>77</xdr:row>
      <xdr:rowOff>48721</xdr:rowOff>
    </xdr:to>
    <xdr:cxnSp macro="">
      <xdr:nvCxnSpPr>
        <xdr:cNvPr id="609" name="直線コネクタ 608"/>
        <xdr:cNvCxnSpPr/>
      </xdr:nvCxnSpPr>
      <xdr:spPr>
        <a:xfrm flipV="1">
          <a:off x="12814300" y="13211817"/>
          <a:ext cx="889000" cy="3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42256</xdr:rowOff>
    </xdr:from>
    <xdr:to>
      <xdr:col>23</xdr:col>
      <xdr:colOff>568325</xdr:colOff>
      <xdr:row>77</xdr:row>
      <xdr:rowOff>143856</xdr:rowOff>
    </xdr:to>
    <xdr:sp macro="" textlink="">
      <xdr:nvSpPr>
        <xdr:cNvPr id="619" name="円/楕円 618"/>
        <xdr:cNvSpPr/>
      </xdr:nvSpPr>
      <xdr:spPr>
        <a:xfrm>
          <a:off x="16268700" y="132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20683</xdr:rowOff>
    </xdr:from>
    <xdr:ext cx="534377" cy="259045"/>
    <xdr:sp macro="" textlink="">
      <xdr:nvSpPr>
        <xdr:cNvPr id="620" name="公債費該当値テキスト"/>
        <xdr:cNvSpPr txBox="1"/>
      </xdr:nvSpPr>
      <xdr:spPr>
        <a:xfrm>
          <a:off x="16370300" y="1322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47,702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36477</xdr:rowOff>
    </xdr:from>
    <xdr:to>
      <xdr:col>22</xdr:col>
      <xdr:colOff>415925</xdr:colOff>
      <xdr:row>77</xdr:row>
      <xdr:rowOff>138077</xdr:rowOff>
    </xdr:to>
    <xdr:sp macro="" textlink="">
      <xdr:nvSpPr>
        <xdr:cNvPr id="621" name="円/楕円 620"/>
        <xdr:cNvSpPr/>
      </xdr:nvSpPr>
      <xdr:spPr>
        <a:xfrm>
          <a:off x="15430500" y="132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129204</xdr:rowOff>
    </xdr:from>
    <xdr:ext cx="534377" cy="259045"/>
    <xdr:sp macro="" textlink="">
      <xdr:nvSpPr>
        <xdr:cNvPr id="622" name="テキスト ボックス 621"/>
        <xdr:cNvSpPr txBox="1"/>
      </xdr:nvSpPr>
      <xdr:spPr>
        <a:xfrm>
          <a:off x="15214111" y="1333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32806</xdr:rowOff>
    </xdr:from>
    <xdr:to>
      <xdr:col>21</xdr:col>
      <xdr:colOff>212725</xdr:colOff>
      <xdr:row>77</xdr:row>
      <xdr:rowOff>134406</xdr:rowOff>
    </xdr:to>
    <xdr:sp macro="" textlink="">
      <xdr:nvSpPr>
        <xdr:cNvPr id="623" name="円/楕円 622"/>
        <xdr:cNvSpPr/>
      </xdr:nvSpPr>
      <xdr:spPr>
        <a:xfrm>
          <a:off x="14541500" y="132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125533</xdr:rowOff>
    </xdr:from>
    <xdr:ext cx="534377" cy="259045"/>
    <xdr:sp macro="" textlink="">
      <xdr:nvSpPr>
        <xdr:cNvPr id="624" name="テキスト ボックス 623"/>
        <xdr:cNvSpPr txBox="1"/>
      </xdr:nvSpPr>
      <xdr:spPr>
        <a:xfrm>
          <a:off x="14325111" y="133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130817</xdr:rowOff>
    </xdr:from>
    <xdr:to>
      <xdr:col>20</xdr:col>
      <xdr:colOff>9525</xdr:colOff>
      <xdr:row>77</xdr:row>
      <xdr:rowOff>60967</xdr:rowOff>
    </xdr:to>
    <xdr:sp macro="" textlink="">
      <xdr:nvSpPr>
        <xdr:cNvPr id="625" name="円/楕円 624"/>
        <xdr:cNvSpPr/>
      </xdr:nvSpPr>
      <xdr:spPr>
        <a:xfrm>
          <a:off x="13652500" y="131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52094</xdr:rowOff>
    </xdr:from>
    <xdr:ext cx="534377" cy="259045"/>
    <xdr:sp macro="" textlink="">
      <xdr:nvSpPr>
        <xdr:cNvPr id="626" name="テキスト ボックス 625"/>
        <xdr:cNvSpPr txBox="1"/>
      </xdr:nvSpPr>
      <xdr:spPr>
        <a:xfrm>
          <a:off x="13436111" y="132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169371</xdr:rowOff>
    </xdr:from>
    <xdr:to>
      <xdr:col>18</xdr:col>
      <xdr:colOff>492125</xdr:colOff>
      <xdr:row>77</xdr:row>
      <xdr:rowOff>99521</xdr:rowOff>
    </xdr:to>
    <xdr:sp macro="" textlink="">
      <xdr:nvSpPr>
        <xdr:cNvPr id="627" name="円/楕円 626"/>
        <xdr:cNvSpPr/>
      </xdr:nvSpPr>
      <xdr:spPr>
        <a:xfrm>
          <a:off x="12763500" y="131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90648</xdr:rowOff>
    </xdr:from>
    <xdr:ext cx="534377" cy="259045"/>
    <xdr:sp macro="" textlink="">
      <xdr:nvSpPr>
        <xdr:cNvPr id="628" name="テキスト ボックス 627"/>
        <xdr:cNvSpPr txBox="1"/>
      </xdr:nvSpPr>
      <xdr:spPr>
        <a:xfrm>
          <a:off x="12547111" y="1329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27124</xdr:rowOff>
    </xdr:from>
    <xdr:to>
      <xdr:col>23</xdr:col>
      <xdr:colOff>517525</xdr:colOff>
      <xdr:row>99</xdr:row>
      <xdr:rowOff>32581</xdr:rowOff>
    </xdr:to>
    <xdr:cxnSp macro="">
      <xdr:nvCxnSpPr>
        <xdr:cNvPr id="657" name="直線コネクタ 656"/>
        <xdr:cNvCxnSpPr/>
      </xdr:nvCxnSpPr>
      <xdr:spPr>
        <a:xfrm flipV="1">
          <a:off x="15481300" y="17000674"/>
          <a:ext cx="8382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27237</xdr:rowOff>
    </xdr:from>
    <xdr:to>
      <xdr:col>22</xdr:col>
      <xdr:colOff>365125</xdr:colOff>
      <xdr:row>99</xdr:row>
      <xdr:rowOff>32581</xdr:rowOff>
    </xdr:to>
    <xdr:cxnSp macro="">
      <xdr:nvCxnSpPr>
        <xdr:cNvPr id="660" name="直線コネクタ 659"/>
        <xdr:cNvCxnSpPr/>
      </xdr:nvCxnSpPr>
      <xdr:spPr>
        <a:xfrm>
          <a:off x="14592300" y="17000787"/>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27237</xdr:rowOff>
    </xdr:from>
    <xdr:to>
      <xdr:col>21</xdr:col>
      <xdr:colOff>161925</xdr:colOff>
      <xdr:row>99</xdr:row>
      <xdr:rowOff>38295</xdr:rowOff>
    </xdr:to>
    <xdr:cxnSp macro="">
      <xdr:nvCxnSpPr>
        <xdr:cNvPr id="663" name="直線コネクタ 662"/>
        <xdr:cNvCxnSpPr/>
      </xdr:nvCxnSpPr>
      <xdr:spPr>
        <a:xfrm flipV="1">
          <a:off x="13703300" y="17000787"/>
          <a:ext cx="88900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20349</xdr:rowOff>
    </xdr:from>
    <xdr:to>
      <xdr:col>19</xdr:col>
      <xdr:colOff>644525</xdr:colOff>
      <xdr:row>99</xdr:row>
      <xdr:rowOff>38295</xdr:rowOff>
    </xdr:to>
    <xdr:cxnSp macro="">
      <xdr:nvCxnSpPr>
        <xdr:cNvPr id="666" name="直線コネクタ 665"/>
        <xdr:cNvCxnSpPr/>
      </xdr:nvCxnSpPr>
      <xdr:spPr>
        <a:xfrm>
          <a:off x="12814300" y="16993899"/>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147774</xdr:rowOff>
    </xdr:from>
    <xdr:to>
      <xdr:col>23</xdr:col>
      <xdr:colOff>568325</xdr:colOff>
      <xdr:row>99</xdr:row>
      <xdr:rowOff>77924</xdr:rowOff>
    </xdr:to>
    <xdr:sp macro="" textlink="">
      <xdr:nvSpPr>
        <xdr:cNvPr id="676" name="円/楕円 675"/>
        <xdr:cNvSpPr/>
      </xdr:nvSpPr>
      <xdr:spPr>
        <a:xfrm>
          <a:off x="16268700" y="169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109784</xdr:rowOff>
    </xdr:from>
    <xdr:ext cx="534377" cy="259045"/>
    <xdr:sp macro="" textlink="">
      <xdr:nvSpPr>
        <xdr:cNvPr id="677" name="積立金該当値テキスト"/>
        <xdr:cNvSpPr txBox="1"/>
      </xdr:nvSpPr>
      <xdr:spPr>
        <a:xfrm>
          <a:off x="16370300" y="169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153231</xdr:rowOff>
    </xdr:from>
    <xdr:to>
      <xdr:col>22</xdr:col>
      <xdr:colOff>415925</xdr:colOff>
      <xdr:row>99</xdr:row>
      <xdr:rowOff>83381</xdr:rowOff>
    </xdr:to>
    <xdr:sp macro="" textlink="">
      <xdr:nvSpPr>
        <xdr:cNvPr id="678" name="円/楕円 677"/>
        <xdr:cNvSpPr/>
      </xdr:nvSpPr>
      <xdr:spPr>
        <a:xfrm>
          <a:off x="15430500" y="1695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74508</xdr:rowOff>
    </xdr:from>
    <xdr:ext cx="469744" cy="259045"/>
    <xdr:sp macro="" textlink="">
      <xdr:nvSpPr>
        <xdr:cNvPr id="679" name="テキスト ボックス 678"/>
        <xdr:cNvSpPr txBox="1"/>
      </xdr:nvSpPr>
      <xdr:spPr>
        <a:xfrm>
          <a:off x="15246427" y="1704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147887</xdr:rowOff>
    </xdr:from>
    <xdr:to>
      <xdr:col>21</xdr:col>
      <xdr:colOff>212725</xdr:colOff>
      <xdr:row>99</xdr:row>
      <xdr:rowOff>78037</xdr:rowOff>
    </xdr:to>
    <xdr:sp macro="" textlink="">
      <xdr:nvSpPr>
        <xdr:cNvPr id="680" name="円/楕円 679"/>
        <xdr:cNvSpPr/>
      </xdr:nvSpPr>
      <xdr:spPr>
        <a:xfrm>
          <a:off x="14541500" y="169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69164</xdr:rowOff>
    </xdr:from>
    <xdr:ext cx="534377" cy="259045"/>
    <xdr:sp macro="" textlink="">
      <xdr:nvSpPr>
        <xdr:cNvPr id="681" name="テキスト ボックス 680"/>
        <xdr:cNvSpPr txBox="1"/>
      </xdr:nvSpPr>
      <xdr:spPr>
        <a:xfrm>
          <a:off x="14325111" y="1704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158945</xdr:rowOff>
    </xdr:from>
    <xdr:to>
      <xdr:col>20</xdr:col>
      <xdr:colOff>9525</xdr:colOff>
      <xdr:row>99</xdr:row>
      <xdr:rowOff>89095</xdr:rowOff>
    </xdr:to>
    <xdr:sp macro="" textlink="">
      <xdr:nvSpPr>
        <xdr:cNvPr id="682" name="円/楕円 681"/>
        <xdr:cNvSpPr/>
      </xdr:nvSpPr>
      <xdr:spPr>
        <a:xfrm>
          <a:off x="13652500" y="169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80222</xdr:rowOff>
    </xdr:from>
    <xdr:ext cx="469744" cy="259045"/>
    <xdr:sp macro="" textlink="">
      <xdr:nvSpPr>
        <xdr:cNvPr id="683" name="テキスト ボックス 682"/>
        <xdr:cNvSpPr txBox="1"/>
      </xdr:nvSpPr>
      <xdr:spPr>
        <a:xfrm>
          <a:off x="13468427" y="1705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140999</xdr:rowOff>
    </xdr:from>
    <xdr:to>
      <xdr:col>18</xdr:col>
      <xdr:colOff>492125</xdr:colOff>
      <xdr:row>99</xdr:row>
      <xdr:rowOff>71149</xdr:rowOff>
    </xdr:to>
    <xdr:sp macro="" textlink="">
      <xdr:nvSpPr>
        <xdr:cNvPr id="684" name="円/楕円 683"/>
        <xdr:cNvSpPr/>
      </xdr:nvSpPr>
      <xdr:spPr>
        <a:xfrm>
          <a:off x="12763500" y="169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62276</xdr:rowOff>
    </xdr:from>
    <xdr:ext cx="534377" cy="259045"/>
    <xdr:sp macro="" textlink="">
      <xdr:nvSpPr>
        <xdr:cNvPr id="685" name="テキスト ボックス 684"/>
        <xdr:cNvSpPr txBox="1"/>
      </xdr:nvSpPr>
      <xdr:spPr>
        <a:xfrm>
          <a:off x="12547111" y="1703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124917</xdr:rowOff>
    </xdr:from>
    <xdr:to>
      <xdr:col>32</xdr:col>
      <xdr:colOff>187325</xdr:colOff>
      <xdr:row>38</xdr:row>
      <xdr:rowOff>135661</xdr:rowOff>
    </xdr:to>
    <xdr:cxnSp macro="">
      <xdr:nvCxnSpPr>
        <xdr:cNvPr id="714" name="直線コネクタ 713"/>
        <xdr:cNvCxnSpPr/>
      </xdr:nvCxnSpPr>
      <xdr:spPr>
        <a:xfrm flipV="1">
          <a:off x="21323300" y="6640017"/>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71441</xdr:rowOff>
    </xdr:from>
    <xdr:ext cx="378565" cy="259045"/>
    <xdr:sp macro="" textlink="">
      <xdr:nvSpPr>
        <xdr:cNvPr id="715" name="投資及び出資金平均値テキスト"/>
        <xdr:cNvSpPr txBox="1"/>
      </xdr:nvSpPr>
      <xdr:spPr>
        <a:xfrm>
          <a:off x="22212300" y="6586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160884</xdr:rowOff>
    </xdr:from>
    <xdr:to>
      <xdr:col>31</xdr:col>
      <xdr:colOff>34925</xdr:colOff>
      <xdr:row>38</xdr:row>
      <xdr:rowOff>135661</xdr:rowOff>
    </xdr:to>
    <xdr:cxnSp macro="">
      <xdr:nvCxnSpPr>
        <xdr:cNvPr id="717" name="直線コネクタ 716"/>
        <xdr:cNvCxnSpPr/>
      </xdr:nvCxnSpPr>
      <xdr:spPr>
        <a:xfrm>
          <a:off x="20434300" y="6504534"/>
          <a:ext cx="889000" cy="14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160884</xdr:rowOff>
    </xdr:from>
    <xdr:to>
      <xdr:col>29</xdr:col>
      <xdr:colOff>517525</xdr:colOff>
      <xdr:row>38</xdr:row>
      <xdr:rowOff>56871</xdr:rowOff>
    </xdr:to>
    <xdr:cxnSp macro="">
      <xdr:nvCxnSpPr>
        <xdr:cNvPr id="720" name="直線コネクタ 719"/>
        <xdr:cNvCxnSpPr/>
      </xdr:nvCxnSpPr>
      <xdr:spPr>
        <a:xfrm flipV="1">
          <a:off x="19545300" y="6504534"/>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73499</xdr:rowOff>
    </xdr:from>
    <xdr:ext cx="469744" cy="259045"/>
    <xdr:sp macro="" textlink="">
      <xdr:nvSpPr>
        <xdr:cNvPr id="722" name="テキスト ボックス 721"/>
        <xdr:cNvSpPr txBox="1"/>
      </xdr:nvSpPr>
      <xdr:spPr>
        <a:xfrm>
          <a:off x="20199427" y="658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51156</xdr:rowOff>
    </xdr:from>
    <xdr:to>
      <xdr:col>28</xdr:col>
      <xdr:colOff>314325</xdr:colOff>
      <xdr:row>38</xdr:row>
      <xdr:rowOff>56871</xdr:rowOff>
    </xdr:to>
    <xdr:cxnSp macro="">
      <xdr:nvCxnSpPr>
        <xdr:cNvPr id="723" name="直線コネクタ 722"/>
        <xdr:cNvCxnSpPr/>
      </xdr:nvCxnSpPr>
      <xdr:spPr>
        <a:xfrm>
          <a:off x="18656300" y="656625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142612</xdr:rowOff>
    </xdr:from>
    <xdr:ext cx="469744" cy="259045"/>
    <xdr:sp macro="" textlink="">
      <xdr:nvSpPr>
        <xdr:cNvPr id="725" name="テキスト ボックス 724"/>
        <xdr:cNvSpPr txBox="1"/>
      </xdr:nvSpPr>
      <xdr:spPr>
        <a:xfrm>
          <a:off x="19310427" y="665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95064</xdr:rowOff>
    </xdr:from>
    <xdr:ext cx="469744" cy="259045"/>
    <xdr:sp macro="" textlink="">
      <xdr:nvSpPr>
        <xdr:cNvPr id="727" name="テキスト ボックス 726"/>
        <xdr:cNvSpPr txBox="1"/>
      </xdr:nvSpPr>
      <xdr:spPr>
        <a:xfrm>
          <a:off x="18421427"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74117</xdr:rowOff>
    </xdr:from>
    <xdr:to>
      <xdr:col>32</xdr:col>
      <xdr:colOff>238125</xdr:colOff>
      <xdr:row>39</xdr:row>
      <xdr:rowOff>4267</xdr:rowOff>
    </xdr:to>
    <xdr:sp macro="" textlink="">
      <xdr:nvSpPr>
        <xdr:cNvPr id="733" name="円/楕円 732"/>
        <xdr:cNvSpPr/>
      </xdr:nvSpPr>
      <xdr:spPr>
        <a:xfrm>
          <a:off x="22110700" y="65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33494</xdr:rowOff>
    </xdr:from>
    <xdr:ext cx="469744" cy="259045"/>
    <xdr:sp macro="" textlink="">
      <xdr:nvSpPr>
        <xdr:cNvPr id="734" name="投資及び出資金該当値テキスト"/>
        <xdr:cNvSpPr txBox="1"/>
      </xdr:nvSpPr>
      <xdr:spPr>
        <a:xfrm>
          <a:off x="22212300" y="63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84861</xdr:rowOff>
    </xdr:from>
    <xdr:to>
      <xdr:col>31</xdr:col>
      <xdr:colOff>85725</xdr:colOff>
      <xdr:row>39</xdr:row>
      <xdr:rowOff>15011</xdr:rowOff>
    </xdr:to>
    <xdr:sp macro="" textlink="">
      <xdr:nvSpPr>
        <xdr:cNvPr id="735" name="円/楕円 734"/>
        <xdr:cNvSpPr/>
      </xdr:nvSpPr>
      <xdr:spPr>
        <a:xfrm>
          <a:off x="21272500" y="659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6138</xdr:rowOff>
    </xdr:from>
    <xdr:ext cx="469744" cy="259045"/>
    <xdr:sp macro="" textlink="">
      <xdr:nvSpPr>
        <xdr:cNvPr id="736" name="テキスト ボックス 735"/>
        <xdr:cNvSpPr txBox="1"/>
      </xdr:nvSpPr>
      <xdr:spPr>
        <a:xfrm>
          <a:off x="21088427"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110084</xdr:rowOff>
    </xdr:from>
    <xdr:to>
      <xdr:col>29</xdr:col>
      <xdr:colOff>568325</xdr:colOff>
      <xdr:row>38</xdr:row>
      <xdr:rowOff>40233</xdr:rowOff>
    </xdr:to>
    <xdr:sp macro="" textlink="">
      <xdr:nvSpPr>
        <xdr:cNvPr id="737" name="円/楕円 736"/>
        <xdr:cNvSpPr/>
      </xdr:nvSpPr>
      <xdr:spPr>
        <a:xfrm>
          <a:off x="20383500" y="64537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56761</xdr:rowOff>
    </xdr:from>
    <xdr:ext cx="469744" cy="259045"/>
    <xdr:sp macro="" textlink="">
      <xdr:nvSpPr>
        <xdr:cNvPr id="738" name="テキスト ボックス 737"/>
        <xdr:cNvSpPr txBox="1"/>
      </xdr:nvSpPr>
      <xdr:spPr>
        <a:xfrm>
          <a:off x="20199427" y="62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6071</xdr:rowOff>
    </xdr:from>
    <xdr:to>
      <xdr:col>28</xdr:col>
      <xdr:colOff>365125</xdr:colOff>
      <xdr:row>38</xdr:row>
      <xdr:rowOff>107671</xdr:rowOff>
    </xdr:to>
    <xdr:sp macro="" textlink="">
      <xdr:nvSpPr>
        <xdr:cNvPr id="739" name="円/楕円 738"/>
        <xdr:cNvSpPr/>
      </xdr:nvSpPr>
      <xdr:spPr>
        <a:xfrm>
          <a:off x="19494500" y="65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124198</xdr:rowOff>
    </xdr:from>
    <xdr:ext cx="469744" cy="259045"/>
    <xdr:sp macro="" textlink="">
      <xdr:nvSpPr>
        <xdr:cNvPr id="740" name="テキスト ボックス 739"/>
        <xdr:cNvSpPr txBox="1"/>
      </xdr:nvSpPr>
      <xdr:spPr>
        <a:xfrm>
          <a:off x="19310427" y="629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356</xdr:rowOff>
    </xdr:from>
    <xdr:to>
      <xdr:col>27</xdr:col>
      <xdr:colOff>161925</xdr:colOff>
      <xdr:row>38</xdr:row>
      <xdr:rowOff>101956</xdr:rowOff>
    </xdr:to>
    <xdr:sp macro="" textlink="">
      <xdr:nvSpPr>
        <xdr:cNvPr id="741" name="円/楕円 740"/>
        <xdr:cNvSpPr/>
      </xdr:nvSpPr>
      <xdr:spPr>
        <a:xfrm>
          <a:off x="18605500" y="65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118483</xdr:rowOff>
    </xdr:from>
    <xdr:ext cx="469744" cy="259045"/>
    <xdr:sp macro="" textlink="">
      <xdr:nvSpPr>
        <xdr:cNvPr id="742" name="テキスト ボックス 741"/>
        <xdr:cNvSpPr txBox="1"/>
      </xdr:nvSpPr>
      <xdr:spPr>
        <a:xfrm>
          <a:off x="18421427" y="629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41402</xdr:rowOff>
    </xdr:from>
    <xdr:to>
      <xdr:col>32</xdr:col>
      <xdr:colOff>187325</xdr:colOff>
      <xdr:row>59</xdr:row>
      <xdr:rowOff>42278</xdr:rowOff>
    </xdr:to>
    <xdr:cxnSp macro="">
      <xdr:nvCxnSpPr>
        <xdr:cNvPr id="771" name="直線コネクタ 770"/>
        <xdr:cNvCxnSpPr/>
      </xdr:nvCxnSpPr>
      <xdr:spPr>
        <a:xfrm flipV="1">
          <a:off x="21323300" y="10156952"/>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41649</xdr:rowOff>
    </xdr:from>
    <xdr:to>
      <xdr:col>31</xdr:col>
      <xdr:colOff>34925</xdr:colOff>
      <xdr:row>59</xdr:row>
      <xdr:rowOff>42278</xdr:rowOff>
    </xdr:to>
    <xdr:cxnSp macro="">
      <xdr:nvCxnSpPr>
        <xdr:cNvPr id="774" name="直線コネクタ 773"/>
        <xdr:cNvCxnSpPr/>
      </xdr:nvCxnSpPr>
      <xdr:spPr>
        <a:xfrm>
          <a:off x="20434300" y="10157199"/>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41649</xdr:rowOff>
    </xdr:from>
    <xdr:to>
      <xdr:col>29</xdr:col>
      <xdr:colOff>517525</xdr:colOff>
      <xdr:row>59</xdr:row>
      <xdr:rowOff>42240</xdr:rowOff>
    </xdr:to>
    <xdr:cxnSp macro="">
      <xdr:nvCxnSpPr>
        <xdr:cNvPr id="777" name="直線コネクタ 776"/>
        <xdr:cNvCxnSpPr/>
      </xdr:nvCxnSpPr>
      <xdr:spPr>
        <a:xfrm flipV="1">
          <a:off x="19545300" y="10157199"/>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42240</xdr:rowOff>
    </xdr:from>
    <xdr:to>
      <xdr:col>28</xdr:col>
      <xdr:colOff>314325</xdr:colOff>
      <xdr:row>59</xdr:row>
      <xdr:rowOff>42640</xdr:rowOff>
    </xdr:to>
    <xdr:cxnSp macro="">
      <xdr:nvCxnSpPr>
        <xdr:cNvPr id="780" name="直線コネクタ 779"/>
        <xdr:cNvCxnSpPr/>
      </xdr:nvCxnSpPr>
      <xdr:spPr>
        <a:xfrm flipV="1">
          <a:off x="18656300" y="1015779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162052</xdr:rowOff>
    </xdr:from>
    <xdr:to>
      <xdr:col>32</xdr:col>
      <xdr:colOff>238125</xdr:colOff>
      <xdr:row>59</xdr:row>
      <xdr:rowOff>92202</xdr:rowOff>
    </xdr:to>
    <xdr:sp macro="" textlink="">
      <xdr:nvSpPr>
        <xdr:cNvPr id="790" name="円/楕円 789"/>
        <xdr:cNvSpPr/>
      </xdr:nvSpPr>
      <xdr:spPr>
        <a:xfrm>
          <a:off x="22110700" y="101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76979</xdr:rowOff>
    </xdr:from>
    <xdr:ext cx="378565" cy="259045"/>
    <xdr:sp macro="" textlink="">
      <xdr:nvSpPr>
        <xdr:cNvPr id="791" name="貸付金該当値テキスト"/>
        <xdr:cNvSpPr txBox="1"/>
      </xdr:nvSpPr>
      <xdr:spPr>
        <a:xfrm>
          <a:off x="22212300" y="1002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162928</xdr:rowOff>
    </xdr:from>
    <xdr:to>
      <xdr:col>31</xdr:col>
      <xdr:colOff>85725</xdr:colOff>
      <xdr:row>59</xdr:row>
      <xdr:rowOff>93078</xdr:rowOff>
    </xdr:to>
    <xdr:sp macro="" textlink="">
      <xdr:nvSpPr>
        <xdr:cNvPr id="792" name="円/楕円 791"/>
        <xdr:cNvSpPr/>
      </xdr:nvSpPr>
      <xdr:spPr>
        <a:xfrm>
          <a:off x="21272500" y="101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84205</xdr:rowOff>
    </xdr:from>
    <xdr:ext cx="378565" cy="259045"/>
    <xdr:sp macro="" textlink="">
      <xdr:nvSpPr>
        <xdr:cNvPr id="793" name="テキスト ボックス 792"/>
        <xdr:cNvSpPr txBox="1"/>
      </xdr:nvSpPr>
      <xdr:spPr>
        <a:xfrm>
          <a:off x="21134017" y="1019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162299</xdr:rowOff>
    </xdr:from>
    <xdr:to>
      <xdr:col>29</xdr:col>
      <xdr:colOff>568325</xdr:colOff>
      <xdr:row>59</xdr:row>
      <xdr:rowOff>92449</xdr:rowOff>
    </xdr:to>
    <xdr:sp macro="" textlink="">
      <xdr:nvSpPr>
        <xdr:cNvPr id="794" name="円/楕円 793"/>
        <xdr:cNvSpPr/>
      </xdr:nvSpPr>
      <xdr:spPr>
        <a:xfrm>
          <a:off x="20383500" y="101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83576</xdr:rowOff>
    </xdr:from>
    <xdr:ext cx="378565" cy="259045"/>
    <xdr:sp macro="" textlink="">
      <xdr:nvSpPr>
        <xdr:cNvPr id="795" name="テキスト ボックス 794"/>
        <xdr:cNvSpPr txBox="1"/>
      </xdr:nvSpPr>
      <xdr:spPr>
        <a:xfrm>
          <a:off x="20245017" y="1019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162890</xdr:rowOff>
    </xdr:from>
    <xdr:to>
      <xdr:col>28</xdr:col>
      <xdr:colOff>365125</xdr:colOff>
      <xdr:row>59</xdr:row>
      <xdr:rowOff>93040</xdr:rowOff>
    </xdr:to>
    <xdr:sp macro="" textlink="">
      <xdr:nvSpPr>
        <xdr:cNvPr id="796" name="円/楕円 795"/>
        <xdr:cNvSpPr/>
      </xdr:nvSpPr>
      <xdr:spPr>
        <a:xfrm>
          <a:off x="19494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84167</xdr:rowOff>
    </xdr:from>
    <xdr:ext cx="378565" cy="259045"/>
    <xdr:sp macro="" textlink="">
      <xdr:nvSpPr>
        <xdr:cNvPr id="797" name="テキスト ボックス 796"/>
        <xdr:cNvSpPr txBox="1"/>
      </xdr:nvSpPr>
      <xdr:spPr>
        <a:xfrm>
          <a:off x="19356017" y="1019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163290</xdr:rowOff>
    </xdr:from>
    <xdr:to>
      <xdr:col>27</xdr:col>
      <xdr:colOff>161925</xdr:colOff>
      <xdr:row>59</xdr:row>
      <xdr:rowOff>93440</xdr:rowOff>
    </xdr:to>
    <xdr:sp macro="" textlink="">
      <xdr:nvSpPr>
        <xdr:cNvPr id="798" name="円/楕円 797"/>
        <xdr:cNvSpPr/>
      </xdr:nvSpPr>
      <xdr:spPr>
        <a:xfrm>
          <a:off x="18605500" y="101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84567</xdr:rowOff>
    </xdr:from>
    <xdr:ext cx="313932" cy="259045"/>
    <xdr:sp macro="" textlink="">
      <xdr:nvSpPr>
        <xdr:cNvPr id="799" name="テキスト ボックス 798"/>
        <xdr:cNvSpPr txBox="1"/>
      </xdr:nvSpPr>
      <xdr:spPr>
        <a:xfrm>
          <a:off x="18499333" y="10200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103594</xdr:rowOff>
    </xdr:from>
    <xdr:to>
      <xdr:col>32</xdr:col>
      <xdr:colOff>187325</xdr:colOff>
      <xdr:row>75</xdr:row>
      <xdr:rowOff>122504</xdr:rowOff>
    </xdr:to>
    <xdr:cxnSp macro="">
      <xdr:nvCxnSpPr>
        <xdr:cNvPr id="829" name="直線コネクタ 828"/>
        <xdr:cNvCxnSpPr/>
      </xdr:nvCxnSpPr>
      <xdr:spPr>
        <a:xfrm>
          <a:off x="21323300" y="12962344"/>
          <a:ext cx="8382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107599</xdr:rowOff>
    </xdr:from>
    <xdr:ext cx="534377" cy="259045"/>
    <xdr:sp macro="" textlink="">
      <xdr:nvSpPr>
        <xdr:cNvPr id="830" name="繰出金平均値テキスト"/>
        <xdr:cNvSpPr txBox="1"/>
      </xdr:nvSpPr>
      <xdr:spPr>
        <a:xfrm>
          <a:off x="22212300" y="1296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103594</xdr:rowOff>
    </xdr:from>
    <xdr:to>
      <xdr:col>31</xdr:col>
      <xdr:colOff>34925</xdr:colOff>
      <xdr:row>76</xdr:row>
      <xdr:rowOff>28639</xdr:rowOff>
    </xdr:to>
    <xdr:cxnSp macro="">
      <xdr:nvCxnSpPr>
        <xdr:cNvPr id="832" name="直線コネクタ 831"/>
        <xdr:cNvCxnSpPr/>
      </xdr:nvCxnSpPr>
      <xdr:spPr>
        <a:xfrm flipV="1">
          <a:off x="20434300" y="12962344"/>
          <a:ext cx="889000" cy="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47489</xdr:rowOff>
    </xdr:from>
    <xdr:ext cx="534377" cy="259045"/>
    <xdr:sp macro="" textlink="">
      <xdr:nvSpPr>
        <xdr:cNvPr id="834" name="テキスト ボックス 833"/>
        <xdr:cNvSpPr txBox="1"/>
      </xdr:nvSpPr>
      <xdr:spPr>
        <a:xfrm>
          <a:off x="21056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44234</xdr:rowOff>
    </xdr:from>
    <xdr:to>
      <xdr:col>29</xdr:col>
      <xdr:colOff>517525</xdr:colOff>
      <xdr:row>76</xdr:row>
      <xdr:rowOff>28639</xdr:rowOff>
    </xdr:to>
    <xdr:cxnSp macro="">
      <xdr:nvCxnSpPr>
        <xdr:cNvPr id="835" name="直線コネクタ 834"/>
        <xdr:cNvCxnSpPr/>
      </xdr:nvCxnSpPr>
      <xdr:spPr>
        <a:xfrm>
          <a:off x="19545300" y="12902984"/>
          <a:ext cx="889000" cy="1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85044</xdr:rowOff>
    </xdr:from>
    <xdr:ext cx="534377" cy="259045"/>
    <xdr:sp macro="" textlink="">
      <xdr:nvSpPr>
        <xdr:cNvPr id="837" name="テキスト ボックス 836"/>
        <xdr:cNvSpPr txBox="1"/>
      </xdr:nvSpPr>
      <xdr:spPr>
        <a:xfrm>
          <a:off x="20167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44234</xdr:rowOff>
    </xdr:from>
    <xdr:to>
      <xdr:col>28</xdr:col>
      <xdr:colOff>314325</xdr:colOff>
      <xdr:row>76</xdr:row>
      <xdr:rowOff>42481</xdr:rowOff>
    </xdr:to>
    <xdr:cxnSp macro="">
      <xdr:nvCxnSpPr>
        <xdr:cNvPr id="838" name="直線コネクタ 837"/>
        <xdr:cNvCxnSpPr/>
      </xdr:nvCxnSpPr>
      <xdr:spPr>
        <a:xfrm flipV="1">
          <a:off x="18656300" y="12902984"/>
          <a:ext cx="889000" cy="16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104272</xdr:rowOff>
    </xdr:from>
    <xdr:ext cx="534377" cy="259045"/>
    <xdr:sp macro="" textlink="">
      <xdr:nvSpPr>
        <xdr:cNvPr id="840" name="テキスト ボックス 839"/>
        <xdr:cNvSpPr txBox="1"/>
      </xdr:nvSpPr>
      <xdr:spPr>
        <a:xfrm>
          <a:off x="19278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103218</xdr:rowOff>
    </xdr:from>
    <xdr:ext cx="534377" cy="259045"/>
    <xdr:sp macro="" textlink="">
      <xdr:nvSpPr>
        <xdr:cNvPr id="842" name="テキスト ボックス 841"/>
        <xdr:cNvSpPr txBox="1"/>
      </xdr:nvSpPr>
      <xdr:spPr>
        <a:xfrm>
          <a:off x="18389111" y="131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71704</xdr:rowOff>
    </xdr:from>
    <xdr:to>
      <xdr:col>32</xdr:col>
      <xdr:colOff>238125</xdr:colOff>
      <xdr:row>76</xdr:row>
      <xdr:rowOff>1854</xdr:rowOff>
    </xdr:to>
    <xdr:sp macro="" textlink="">
      <xdr:nvSpPr>
        <xdr:cNvPr id="848" name="円/楕円 847"/>
        <xdr:cNvSpPr/>
      </xdr:nvSpPr>
      <xdr:spPr>
        <a:xfrm>
          <a:off x="22110700" y="129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94581</xdr:rowOff>
    </xdr:from>
    <xdr:ext cx="534377" cy="259045"/>
    <xdr:sp macro="" textlink="">
      <xdr:nvSpPr>
        <xdr:cNvPr id="849" name="繰出金該当値テキスト"/>
        <xdr:cNvSpPr txBox="1"/>
      </xdr:nvSpPr>
      <xdr:spPr>
        <a:xfrm>
          <a:off x="22212300" y="127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77,854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52794</xdr:rowOff>
    </xdr:from>
    <xdr:to>
      <xdr:col>31</xdr:col>
      <xdr:colOff>85725</xdr:colOff>
      <xdr:row>75</xdr:row>
      <xdr:rowOff>154394</xdr:rowOff>
    </xdr:to>
    <xdr:sp macro="" textlink="">
      <xdr:nvSpPr>
        <xdr:cNvPr id="850" name="円/楕円 849"/>
        <xdr:cNvSpPr/>
      </xdr:nvSpPr>
      <xdr:spPr>
        <a:xfrm>
          <a:off x="21272500" y="129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170921</xdr:rowOff>
    </xdr:from>
    <xdr:ext cx="534377" cy="259045"/>
    <xdr:sp macro="" textlink="">
      <xdr:nvSpPr>
        <xdr:cNvPr id="851" name="テキスト ボックス 850"/>
        <xdr:cNvSpPr txBox="1"/>
      </xdr:nvSpPr>
      <xdr:spPr>
        <a:xfrm>
          <a:off x="21056111" y="126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149289</xdr:rowOff>
    </xdr:from>
    <xdr:to>
      <xdr:col>29</xdr:col>
      <xdr:colOff>568325</xdr:colOff>
      <xdr:row>76</xdr:row>
      <xdr:rowOff>79439</xdr:rowOff>
    </xdr:to>
    <xdr:sp macro="" textlink="">
      <xdr:nvSpPr>
        <xdr:cNvPr id="852" name="円/楕円 851"/>
        <xdr:cNvSpPr/>
      </xdr:nvSpPr>
      <xdr:spPr>
        <a:xfrm>
          <a:off x="20383500" y="130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95966</xdr:rowOff>
    </xdr:from>
    <xdr:ext cx="534377" cy="259045"/>
    <xdr:sp macro="" textlink="">
      <xdr:nvSpPr>
        <xdr:cNvPr id="853" name="テキスト ボックス 852"/>
        <xdr:cNvSpPr txBox="1"/>
      </xdr:nvSpPr>
      <xdr:spPr>
        <a:xfrm>
          <a:off x="20167111" y="1278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164884</xdr:rowOff>
    </xdr:from>
    <xdr:to>
      <xdr:col>28</xdr:col>
      <xdr:colOff>365125</xdr:colOff>
      <xdr:row>75</xdr:row>
      <xdr:rowOff>95034</xdr:rowOff>
    </xdr:to>
    <xdr:sp macro="" textlink="">
      <xdr:nvSpPr>
        <xdr:cNvPr id="854" name="円/楕円 853"/>
        <xdr:cNvSpPr/>
      </xdr:nvSpPr>
      <xdr:spPr>
        <a:xfrm>
          <a:off x="19494500" y="128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111561</xdr:rowOff>
    </xdr:from>
    <xdr:ext cx="534377" cy="259045"/>
    <xdr:sp macro="" textlink="">
      <xdr:nvSpPr>
        <xdr:cNvPr id="855" name="テキスト ボックス 854"/>
        <xdr:cNvSpPr txBox="1"/>
      </xdr:nvSpPr>
      <xdr:spPr>
        <a:xfrm>
          <a:off x="19278111" y="126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163131</xdr:rowOff>
    </xdr:from>
    <xdr:to>
      <xdr:col>27</xdr:col>
      <xdr:colOff>161925</xdr:colOff>
      <xdr:row>76</xdr:row>
      <xdr:rowOff>93281</xdr:rowOff>
    </xdr:to>
    <xdr:sp macro="" textlink="">
      <xdr:nvSpPr>
        <xdr:cNvPr id="856" name="円/楕円 855"/>
        <xdr:cNvSpPr/>
      </xdr:nvSpPr>
      <xdr:spPr>
        <a:xfrm>
          <a:off x="18605500" y="1302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109808</xdr:rowOff>
    </xdr:from>
    <xdr:ext cx="534377" cy="259045"/>
    <xdr:sp macro="" textlink="">
      <xdr:nvSpPr>
        <xdr:cNvPr id="857" name="テキスト ボックス 856"/>
        <xdr:cNvSpPr txBox="1"/>
      </xdr:nvSpPr>
      <xdr:spPr>
        <a:xfrm>
          <a:off x="18389111" y="1279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上記の各項目のうち災害復旧費については減少している。これは、大きな災害がなかったことが要因である。　</a:t>
          </a:r>
        </a:p>
        <a:p>
          <a:r>
            <a:rPr kumimoji="1" lang="ja-JP" altLang="en-US" sz="1100" baseline="0">
              <a:solidFill>
                <a:schemeClr val="dk1"/>
              </a:solidFill>
              <a:effectLst/>
              <a:latin typeface="+mn-lt"/>
              <a:ea typeface="+mn-ea"/>
              <a:cs typeface="+mn-cs"/>
            </a:rPr>
            <a:t>　普通建設事業費（うち新規整備）については増加している。平成</a:t>
          </a:r>
          <a:r>
            <a:rPr kumimoji="1" lang="en-US" altLang="ja-JP" sz="1100" baseline="0">
              <a:solidFill>
                <a:schemeClr val="dk1"/>
              </a:solidFill>
              <a:effectLst/>
              <a:latin typeface="+mn-lt"/>
              <a:ea typeface="+mn-ea"/>
              <a:cs typeface="+mn-cs"/>
            </a:rPr>
            <a:t>26</a:t>
          </a:r>
          <a:r>
            <a:rPr kumimoji="1" lang="ja-JP" altLang="en-US" sz="1100" baseline="0">
              <a:solidFill>
                <a:schemeClr val="dk1"/>
              </a:solidFill>
              <a:effectLst/>
              <a:latin typeface="+mn-lt"/>
              <a:ea typeface="+mn-ea"/>
              <a:cs typeface="+mn-cs"/>
            </a:rPr>
            <a:t>年度は町民バス車庫建築工事（</a:t>
          </a:r>
          <a:r>
            <a:rPr kumimoji="1" lang="en-US" altLang="ja-JP" sz="1100" baseline="0">
              <a:solidFill>
                <a:schemeClr val="dk1"/>
              </a:solidFill>
              <a:effectLst/>
              <a:latin typeface="+mn-lt"/>
              <a:ea typeface="+mn-ea"/>
              <a:cs typeface="+mn-cs"/>
            </a:rPr>
            <a:t>88,000</a:t>
          </a:r>
          <a:r>
            <a:rPr kumimoji="1" lang="ja-JP" altLang="en-US" sz="1100" baseline="0">
              <a:solidFill>
                <a:schemeClr val="dk1"/>
              </a:solidFill>
              <a:effectLst/>
              <a:latin typeface="+mn-lt"/>
              <a:ea typeface="+mn-ea"/>
              <a:cs typeface="+mn-cs"/>
            </a:rPr>
            <a:t>千円）や子育て支援特別対策（保育所緊急整備）事業補助金（</a:t>
          </a:r>
          <a:r>
            <a:rPr kumimoji="1" lang="en-US" altLang="ja-JP" sz="1100" baseline="0">
              <a:solidFill>
                <a:schemeClr val="dk1"/>
              </a:solidFill>
              <a:effectLst/>
              <a:latin typeface="+mn-lt"/>
              <a:ea typeface="+mn-ea"/>
              <a:cs typeface="+mn-cs"/>
            </a:rPr>
            <a:t>110,000</a:t>
          </a:r>
          <a:r>
            <a:rPr kumimoji="1" lang="ja-JP" altLang="en-US" sz="1100" baseline="0">
              <a:solidFill>
                <a:schemeClr val="dk1"/>
              </a:solidFill>
              <a:effectLst/>
              <a:latin typeface="+mn-lt"/>
              <a:ea typeface="+mn-ea"/>
              <a:cs typeface="+mn-cs"/>
            </a:rPr>
            <a:t>千円）などの新規施設の整備が多く実施された。</a:t>
          </a:r>
        </a:p>
        <a:p>
          <a:r>
            <a:rPr kumimoji="1" lang="ja-JP" altLang="en-US" sz="1100" baseline="0">
              <a:solidFill>
                <a:schemeClr val="dk1"/>
              </a:solidFill>
              <a:effectLst/>
              <a:latin typeface="+mn-lt"/>
              <a:ea typeface="+mn-ea"/>
              <a:cs typeface="+mn-cs"/>
            </a:rPr>
            <a:t>　当該年度は、新規整備の主なものについては中学校講堂工事</a:t>
          </a:r>
          <a:r>
            <a:rPr kumimoji="1" lang="en-US" altLang="ja-JP" sz="1100" baseline="0">
              <a:solidFill>
                <a:schemeClr val="dk1"/>
              </a:solidFill>
              <a:effectLst/>
              <a:latin typeface="+mn-lt"/>
              <a:ea typeface="+mn-ea"/>
              <a:cs typeface="+mn-cs"/>
            </a:rPr>
            <a:t>(123,000</a:t>
          </a:r>
          <a:r>
            <a:rPr kumimoji="1" lang="ja-JP" altLang="en-US"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や町道単独工事（</a:t>
          </a:r>
          <a:r>
            <a:rPr kumimoji="1" lang="en-US" altLang="ja-JP" sz="1100" baseline="0">
              <a:solidFill>
                <a:schemeClr val="dk1"/>
              </a:solidFill>
              <a:effectLst/>
              <a:latin typeface="+mn-lt"/>
              <a:ea typeface="+mn-ea"/>
              <a:cs typeface="+mn-cs"/>
            </a:rPr>
            <a:t>81,351</a:t>
          </a:r>
          <a:r>
            <a:rPr kumimoji="1" lang="ja-JP" altLang="en-US" sz="1100" baseline="0">
              <a:solidFill>
                <a:schemeClr val="dk1"/>
              </a:solidFill>
              <a:effectLst/>
              <a:latin typeface="+mn-lt"/>
              <a:ea typeface="+mn-ea"/>
              <a:cs typeface="+mn-cs"/>
            </a:rPr>
            <a:t>千円）であり若干の増となった。</a:t>
          </a:r>
        </a:p>
        <a:p>
          <a:r>
            <a:rPr kumimoji="1" lang="ja-JP" altLang="en-US" sz="1100" baseline="0">
              <a:solidFill>
                <a:schemeClr val="dk1"/>
              </a:solidFill>
              <a:effectLst/>
              <a:latin typeface="+mn-lt"/>
              <a:ea typeface="+mn-ea"/>
              <a:cs typeface="+mn-cs"/>
            </a:rPr>
            <a:t>　また、補助費、物件費、普通建設事業費（うち更新整備）については大きく増加している。補助費については商工部門（前年比</a:t>
          </a:r>
          <a:r>
            <a:rPr kumimoji="1" lang="en-US" altLang="ja-JP" sz="1100" baseline="0">
              <a:solidFill>
                <a:schemeClr val="dk1"/>
              </a:solidFill>
              <a:effectLst/>
              <a:latin typeface="+mn-lt"/>
              <a:ea typeface="+mn-ea"/>
              <a:cs typeface="+mn-cs"/>
            </a:rPr>
            <a:t>2.7</a:t>
          </a:r>
          <a:r>
            <a:rPr kumimoji="1" lang="ja-JP" altLang="en-US" sz="1100" baseline="0">
              <a:solidFill>
                <a:schemeClr val="dk1"/>
              </a:solidFill>
              <a:effectLst/>
              <a:latin typeface="+mn-lt"/>
              <a:ea typeface="+mn-ea"/>
              <a:cs typeface="+mn-cs"/>
            </a:rPr>
            <a:t>倍）・農林水産部門（</a:t>
          </a:r>
          <a:r>
            <a:rPr kumimoji="1" lang="en-US" altLang="ja-JP" sz="1100" baseline="0">
              <a:solidFill>
                <a:schemeClr val="dk1"/>
              </a:solidFill>
              <a:effectLst/>
              <a:latin typeface="+mn-lt"/>
              <a:ea typeface="+mn-ea"/>
              <a:cs typeface="+mn-cs"/>
            </a:rPr>
            <a:t>2.0</a:t>
          </a:r>
          <a:r>
            <a:rPr kumimoji="1" lang="ja-JP" altLang="en-US" sz="1100" baseline="0">
              <a:solidFill>
                <a:schemeClr val="dk1"/>
              </a:solidFill>
              <a:effectLst/>
              <a:latin typeface="+mn-lt"/>
              <a:ea typeface="+mn-ea"/>
              <a:cs typeface="+mn-cs"/>
            </a:rPr>
            <a:t>倍）の伸びが顕著であり、これは国・県補助事業を利用しての農業機械購入補助事業や特産品開発への補助などが増加したことが要因である。物件費については、新規事業の増による各種物品購入や委託の増と、福祉分野において嘱託職員を雇用する機会が多くなったため全体的に増加となった。（前年比</a:t>
          </a:r>
          <a:r>
            <a:rPr kumimoji="1" lang="en-US" altLang="ja-JP" sz="1100" baseline="0">
              <a:solidFill>
                <a:schemeClr val="dk1"/>
              </a:solidFill>
              <a:effectLst/>
              <a:latin typeface="+mn-lt"/>
              <a:ea typeface="+mn-ea"/>
              <a:cs typeface="+mn-cs"/>
            </a:rPr>
            <a:t>14.9%</a:t>
          </a:r>
          <a:r>
            <a:rPr kumimoji="1" lang="ja-JP" altLang="en-US" sz="1100" baseline="0">
              <a:solidFill>
                <a:schemeClr val="dk1"/>
              </a:solidFill>
              <a:effectLst/>
              <a:latin typeface="+mn-lt"/>
              <a:ea typeface="+mn-ea"/>
              <a:cs typeface="+mn-cs"/>
            </a:rPr>
            <a:t>増）　</a:t>
          </a:r>
        </a:p>
        <a:p>
          <a:r>
            <a:rPr kumimoji="1" lang="ja-JP" altLang="en-US" sz="1100" baseline="0">
              <a:solidFill>
                <a:schemeClr val="dk1"/>
              </a:solidFill>
              <a:effectLst/>
              <a:latin typeface="+mn-lt"/>
              <a:ea typeface="+mn-ea"/>
              <a:cs typeface="+mn-cs"/>
            </a:rPr>
            <a:t>　普通建設事業費（うち更新整備）については、文化ホール・公民館等改修工事や消防ポンプ車製造工事（更新）等を行ったことが要因と考えられる。</a:t>
          </a:r>
        </a:p>
        <a:p>
          <a:r>
            <a:rPr kumimoji="1" lang="ja-JP" altLang="en-US" sz="1100" baseline="0">
              <a:solidFill>
                <a:schemeClr val="dk1"/>
              </a:solidFill>
              <a:effectLst/>
              <a:latin typeface="+mn-lt"/>
              <a:ea typeface="+mn-ea"/>
              <a:cs typeface="+mn-cs"/>
            </a:rPr>
            <a:t>　全般として、類似団体より低い数値となっているものの、扶助費等については類似団体を大きく上回っており今後の財政運営の課題である。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10,937
10,876
83.89
5,929,960
5,545,382
328,057
3,531,441
4,895,747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94742</xdr:rowOff>
    </xdr:from>
    <xdr:to>
      <xdr:col>6</xdr:col>
      <xdr:colOff>511175</xdr:colOff>
      <xdr:row>34</xdr:row>
      <xdr:rowOff>152654</xdr:rowOff>
    </xdr:to>
    <xdr:cxnSp macro="">
      <xdr:nvCxnSpPr>
        <xdr:cNvPr id="61" name="直線コネクタ 60"/>
        <xdr:cNvCxnSpPr/>
      </xdr:nvCxnSpPr>
      <xdr:spPr>
        <a:xfrm flipV="1">
          <a:off x="3797300" y="592404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42181</xdr:rowOff>
    </xdr:from>
    <xdr:ext cx="469744" cy="259045"/>
    <xdr:sp macro="" textlink="">
      <xdr:nvSpPr>
        <xdr:cNvPr id="62" name="議会費平均値テキスト"/>
        <xdr:cNvSpPr txBox="1"/>
      </xdr:nvSpPr>
      <xdr:spPr>
        <a:xfrm>
          <a:off x="4686300" y="6042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139700</xdr:rowOff>
    </xdr:from>
    <xdr:to>
      <xdr:col>5</xdr:col>
      <xdr:colOff>358775</xdr:colOff>
      <xdr:row>34</xdr:row>
      <xdr:rowOff>152654</xdr:rowOff>
    </xdr:to>
    <xdr:cxnSp macro="">
      <xdr:nvCxnSpPr>
        <xdr:cNvPr id="64" name="直線コネクタ 63"/>
        <xdr:cNvCxnSpPr/>
      </xdr:nvCxnSpPr>
      <xdr:spPr>
        <a:xfrm>
          <a:off x="2908300" y="596900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158767</xdr:rowOff>
    </xdr:from>
    <xdr:ext cx="469744" cy="259045"/>
    <xdr:sp macro="" textlink="">
      <xdr:nvSpPr>
        <xdr:cNvPr id="66" name="テキスト ボックス 65"/>
        <xdr:cNvSpPr txBox="1"/>
      </xdr:nvSpPr>
      <xdr:spPr>
        <a:xfrm>
          <a:off x="3562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65024</xdr:rowOff>
    </xdr:from>
    <xdr:to>
      <xdr:col>4</xdr:col>
      <xdr:colOff>155575</xdr:colOff>
      <xdr:row>34</xdr:row>
      <xdr:rowOff>139700</xdr:rowOff>
    </xdr:to>
    <xdr:cxnSp macro="">
      <xdr:nvCxnSpPr>
        <xdr:cNvPr id="67" name="直線コネクタ 66"/>
        <xdr:cNvCxnSpPr/>
      </xdr:nvCxnSpPr>
      <xdr:spPr>
        <a:xfrm>
          <a:off x="2019300" y="5894324"/>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26179</xdr:rowOff>
    </xdr:from>
    <xdr:ext cx="469744" cy="259045"/>
    <xdr:sp macro="" textlink="">
      <xdr:nvSpPr>
        <xdr:cNvPr id="69" name="テキスト ボックス 68"/>
        <xdr:cNvSpPr txBox="1"/>
      </xdr:nvSpPr>
      <xdr:spPr>
        <a:xfrm>
          <a:off x="2673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16256</xdr:rowOff>
    </xdr:from>
    <xdr:to>
      <xdr:col>2</xdr:col>
      <xdr:colOff>638175</xdr:colOff>
      <xdr:row>34</xdr:row>
      <xdr:rowOff>65024</xdr:rowOff>
    </xdr:to>
    <xdr:cxnSp macro="">
      <xdr:nvCxnSpPr>
        <xdr:cNvPr id="70" name="直線コネクタ 69"/>
        <xdr:cNvCxnSpPr/>
      </xdr:nvCxnSpPr>
      <xdr:spPr>
        <a:xfrm>
          <a:off x="1130300" y="5502656"/>
          <a:ext cx="889000" cy="3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133240</xdr:rowOff>
    </xdr:from>
    <xdr:ext cx="469744" cy="259045"/>
    <xdr:sp macro="" textlink="">
      <xdr:nvSpPr>
        <xdr:cNvPr id="72" name="テキスト ボックス 71"/>
        <xdr:cNvSpPr txBox="1"/>
      </xdr:nvSpPr>
      <xdr:spPr>
        <a:xfrm>
          <a:off x="1784427"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10177</xdr:rowOff>
    </xdr:from>
    <xdr:ext cx="469744" cy="259045"/>
    <xdr:sp macro="" textlink="">
      <xdr:nvSpPr>
        <xdr:cNvPr id="74" name="テキスト ボックス 73"/>
        <xdr:cNvSpPr txBox="1"/>
      </xdr:nvSpPr>
      <xdr:spPr>
        <a:xfrm>
          <a:off x="89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43942</xdr:rowOff>
    </xdr:from>
    <xdr:to>
      <xdr:col>6</xdr:col>
      <xdr:colOff>561975</xdr:colOff>
      <xdr:row>34</xdr:row>
      <xdr:rowOff>145542</xdr:rowOff>
    </xdr:to>
    <xdr:sp macro="" textlink="">
      <xdr:nvSpPr>
        <xdr:cNvPr id="80" name="円/楕円 79"/>
        <xdr:cNvSpPr/>
      </xdr:nvSpPr>
      <xdr:spPr>
        <a:xfrm>
          <a:off x="4584700" y="58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66819</xdr:rowOff>
    </xdr:from>
    <xdr:ext cx="469744" cy="259045"/>
    <xdr:sp macro="" textlink="">
      <xdr:nvSpPr>
        <xdr:cNvPr id="81" name="議会費該当値テキスト"/>
        <xdr:cNvSpPr txBox="1"/>
      </xdr:nvSpPr>
      <xdr:spPr>
        <a:xfrm>
          <a:off x="4686300"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101854</xdr:rowOff>
    </xdr:from>
    <xdr:to>
      <xdr:col>5</xdr:col>
      <xdr:colOff>409575</xdr:colOff>
      <xdr:row>35</xdr:row>
      <xdr:rowOff>32004</xdr:rowOff>
    </xdr:to>
    <xdr:sp macro="" textlink="">
      <xdr:nvSpPr>
        <xdr:cNvPr id="82" name="円/楕円 81"/>
        <xdr:cNvSpPr/>
      </xdr:nvSpPr>
      <xdr:spPr>
        <a:xfrm>
          <a:off x="3746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48531</xdr:rowOff>
    </xdr:from>
    <xdr:ext cx="469744" cy="259045"/>
    <xdr:sp macro="" textlink="">
      <xdr:nvSpPr>
        <xdr:cNvPr id="83" name="テキスト ボックス 82"/>
        <xdr:cNvSpPr txBox="1"/>
      </xdr:nvSpPr>
      <xdr:spPr>
        <a:xfrm>
          <a:off x="3562427" y="57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88900</xdr:rowOff>
    </xdr:from>
    <xdr:to>
      <xdr:col>4</xdr:col>
      <xdr:colOff>206375</xdr:colOff>
      <xdr:row>35</xdr:row>
      <xdr:rowOff>19050</xdr:rowOff>
    </xdr:to>
    <xdr:sp macro="" textlink="">
      <xdr:nvSpPr>
        <xdr:cNvPr id="84" name="円/楕円 83"/>
        <xdr:cNvSpPr/>
      </xdr:nvSpPr>
      <xdr:spPr>
        <a:xfrm>
          <a:off x="2857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35577</xdr:rowOff>
    </xdr:from>
    <xdr:ext cx="469744" cy="259045"/>
    <xdr:sp macro="" textlink="">
      <xdr:nvSpPr>
        <xdr:cNvPr id="85" name="テキスト ボックス 84"/>
        <xdr:cNvSpPr txBox="1"/>
      </xdr:nvSpPr>
      <xdr:spPr>
        <a:xfrm>
          <a:off x="2673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14224</xdr:rowOff>
    </xdr:from>
    <xdr:to>
      <xdr:col>3</xdr:col>
      <xdr:colOff>3175</xdr:colOff>
      <xdr:row>34</xdr:row>
      <xdr:rowOff>115824</xdr:rowOff>
    </xdr:to>
    <xdr:sp macro="" textlink="">
      <xdr:nvSpPr>
        <xdr:cNvPr id="86" name="円/楕円 85"/>
        <xdr:cNvSpPr/>
      </xdr:nvSpPr>
      <xdr:spPr>
        <a:xfrm>
          <a:off x="1968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132351</xdr:rowOff>
    </xdr:from>
    <xdr:ext cx="469744" cy="259045"/>
    <xdr:sp macro="" textlink="">
      <xdr:nvSpPr>
        <xdr:cNvPr id="87" name="テキスト ボックス 86"/>
        <xdr:cNvSpPr txBox="1"/>
      </xdr:nvSpPr>
      <xdr:spPr>
        <a:xfrm>
          <a:off x="1784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136906</xdr:rowOff>
    </xdr:from>
    <xdr:to>
      <xdr:col>1</xdr:col>
      <xdr:colOff>485775</xdr:colOff>
      <xdr:row>32</xdr:row>
      <xdr:rowOff>67056</xdr:rowOff>
    </xdr:to>
    <xdr:sp macro="" textlink="">
      <xdr:nvSpPr>
        <xdr:cNvPr id="88" name="円/楕円 87"/>
        <xdr:cNvSpPr/>
      </xdr:nvSpPr>
      <xdr:spPr>
        <a:xfrm>
          <a:off x="1079500" y="54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83583</xdr:rowOff>
    </xdr:from>
    <xdr:ext cx="469744" cy="259045"/>
    <xdr:sp macro="" textlink="">
      <xdr:nvSpPr>
        <xdr:cNvPr id="89" name="テキスト ボックス 88"/>
        <xdr:cNvSpPr txBox="1"/>
      </xdr:nvSpPr>
      <xdr:spPr>
        <a:xfrm>
          <a:off x="895427" y="52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108750</xdr:rowOff>
    </xdr:from>
    <xdr:to>
      <xdr:col>6</xdr:col>
      <xdr:colOff>511175</xdr:colOff>
      <xdr:row>58</xdr:row>
      <xdr:rowOff>115099</xdr:rowOff>
    </xdr:to>
    <xdr:cxnSp macro="">
      <xdr:nvCxnSpPr>
        <xdr:cNvPr id="118" name="直線コネクタ 117"/>
        <xdr:cNvCxnSpPr/>
      </xdr:nvCxnSpPr>
      <xdr:spPr>
        <a:xfrm flipV="1">
          <a:off x="3797300" y="10052850"/>
          <a:ext cx="838200" cy="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19"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115099</xdr:rowOff>
    </xdr:from>
    <xdr:to>
      <xdr:col>5</xdr:col>
      <xdr:colOff>358775</xdr:colOff>
      <xdr:row>58</xdr:row>
      <xdr:rowOff>115970</xdr:rowOff>
    </xdr:to>
    <xdr:cxnSp macro="">
      <xdr:nvCxnSpPr>
        <xdr:cNvPr id="121" name="直線コネクタ 120"/>
        <xdr:cNvCxnSpPr/>
      </xdr:nvCxnSpPr>
      <xdr:spPr>
        <a:xfrm flipV="1">
          <a:off x="2908300" y="10059199"/>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3" name="テキスト ボックス 122"/>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115970</xdr:rowOff>
    </xdr:from>
    <xdr:to>
      <xdr:col>4</xdr:col>
      <xdr:colOff>155575</xdr:colOff>
      <xdr:row>58</xdr:row>
      <xdr:rowOff>125532</xdr:rowOff>
    </xdr:to>
    <xdr:cxnSp macro="">
      <xdr:nvCxnSpPr>
        <xdr:cNvPr id="124" name="直線コネクタ 123"/>
        <xdr:cNvCxnSpPr/>
      </xdr:nvCxnSpPr>
      <xdr:spPr>
        <a:xfrm flipV="1">
          <a:off x="2019300" y="10060070"/>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115907</xdr:rowOff>
    </xdr:from>
    <xdr:to>
      <xdr:col>2</xdr:col>
      <xdr:colOff>638175</xdr:colOff>
      <xdr:row>58</xdr:row>
      <xdr:rowOff>125532</xdr:rowOff>
    </xdr:to>
    <xdr:cxnSp macro="">
      <xdr:nvCxnSpPr>
        <xdr:cNvPr id="127" name="直線コネクタ 126"/>
        <xdr:cNvCxnSpPr/>
      </xdr:nvCxnSpPr>
      <xdr:spPr>
        <a:xfrm>
          <a:off x="1130300" y="10060007"/>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57950</xdr:rowOff>
    </xdr:from>
    <xdr:to>
      <xdr:col>6</xdr:col>
      <xdr:colOff>561975</xdr:colOff>
      <xdr:row>58</xdr:row>
      <xdr:rowOff>159550</xdr:rowOff>
    </xdr:to>
    <xdr:sp macro="" textlink="">
      <xdr:nvSpPr>
        <xdr:cNvPr id="137" name="円/楕円 136"/>
        <xdr:cNvSpPr/>
      </xdr:nvSpPr>
      <xdr:spPr>
        <a:xfrm>
          <a:off x="4584700" y="100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7799</xdr:rowOff>
    </xdr:from>
    <xdr:ext cx="534377" cy="259045"/>
    <xdr:sp macro="" textlink="">
      <xdr:nvSpPr>
        <xdr:cNvPr id="138" name="総務費該当値テキスト"/>
        <xdr:cNvSpPr txBox="1"/>
      </xdr:nvSpPr>
      <xdr:spPr>
        <a:xfrm>
          <a:off x="4686300" y="995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84,370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64299</xdr:rowOff>
    </xdr:from>
    <xdr:to>
      <xdr:col>5</xdr:col>
      <xdr:colOff>409575</xdr:colOff>
      <xdr:row>58</xdr:row>
      <xdr:rowOff>165899</xdr:rowOff>
    </xdr:to>
    <xdr:sp macro="" textlink="">
      <xdr:nvSpPr>
        <xdr:cNvPr id="139" name="円/楕円 138"/>
        <xdr:cNvSpPr/>
      </xdr:nvSpPr>
      <xdr:spPr>
        <a:xfrm>
          <a:off x="3746500" y="1000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157026</xdr:rowOff>
    </xdr:from>
    <xdr:ext cx="534377" cy="259045"/>
    <xdr:sp macro="" textlink="">
      <xdr:nvSpPr>
        <xdr:cNvPr id="140" name="テキスト ボックス 139"/>
        <xdr:cNvSpPr txBox="1"/>
      </xdr:nvSpPr>
      <xdr:spPr>
        <a:xfrm>
          <a:off x="3530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65170</xdr:rowOff>
    </xdr:from>
    <xdr:to>
      <xdr:col>4</xdr:col>
      <xdr:colOff>206375</xdr:colOff>
      <xdr:row>58</xdr:row>
      <xdr:rowOff>166770</xdr:rowOff>
    </xdr:to>
    <xdr:sp macro="" textlink="">
      <xdr:nvSpPr>
        <xdr:cNvPr id="141" name="円/楕円 140"/>
        <xdr:cNvSpPr/>
      </xdr:nvSpPr>
      <xdr:spPr>
        <a:xfrm>
          <a:off x="2857500" y="100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157897</xdr:rowOff>
    </xdr:from>
    <xdr:ext cx="534377" cy="259045"/>
    <xdr:sp macro="" textlink="">
      <xdr:nvSpPr>
        <xdr:cNvPr id="142" name="テキスト ボックス 141"/>
        <xdr:cNvSpPr txBox="1"/>
      </xdr:nvSpPr>
      <xdr:spPr>
        <a:xfrm>
          <a:off x="2641111" y="1010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74732</xdr:rowOff>
    </xdr:from>
    <xdr:to>
      <xdr:col>3</xdr:col>
      <xdr:colOff>3175</xdr:colOff>
      <xdr:row>59</xdr:row>
      <xdr:rowOff>4882</xdr:rowOff>
    </xdr:to>
    <xdr:sp macro="" textlink="">
      <xdr:nvSpPr>
        <xdr:cNvPr id="143" name="円/楕円 142"/>
        <xdr:cNvSpPr/>
      </xdr:nvSpPr>
      <xdr:spPr>
        <a:xfrm>
          <a:off x="1968500" y="100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167459</xdr:rowOff>
    </xdr:from>
    <xdr:ext cx="534377" cy="259045"/>
    <xdr:sp macro="" textlink="">
      <xdr:nvSpPr>
        <xdr:cNvPr id="144" name="テキスト ボックス 143"/>
        <xdr:cNvSpPr txBox="1"/>
      </xdr:nvSpPr>
      <xdr:spPr>
        <a:xfrm>
          <a:off x="1752111" y="1011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65107</xdr:rowOff>
    </xdr:from>
    <xdr:to>
      <xdr:col>1</xdr:col>
      <xdr:colOff>485775</xdr:colOff>
      <xdr:row>58</xdr:row>
      <xdr:rowOff>166707</xdr:rowOff>
    </xdr:to>
    <xdr:sp macro="" textlink="">
      <xdr:nvSpPr>
        <xdr:cNvPr id="145" name="円/楕円 144"/>
        <xdr:cNvSpPr/>
      </xdr:nvSpPr>
      <xdr:spPr>
        <a:xfrm>
          <a:off x="1079500" y="100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157834</xdr:rowOff>
    </xdr:from>
    <xdr:ext cx="534377" cy="259045"/>
    <xdr:sp macro="" textlink="">
      <xdr:nvSpPr>
        <xdr:cNvPr id="146" name="テキスト ボックス 145"/>
        <xdr:cNvSpPr txBox="1"/>
      </xdr:nvSpPr>
      <xdr:spPr>
        <a:xfrm>
          <a:off x="863111" y="101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119420</xdr:rowOff>
    </xdr:from>
    <xdr:to>
      <xdr:col>6</xdr:col>
      <xdr:colOff>511175</xdr:colOff>
      <xdr:row>76</xdr:row>
      <xdr:rowOff>59483</xdr:rowOff>
    </xdr:to>
    <xdr:cxnSp macro="">
      <xdr:nvCxnSpPr>
        <xdr:cNvPr id="178" name="直線コネクタ 177"/>
        <xdr:cNvCxnSpPr/>
      </xdr:nvCxnSpPr>
      <xdr:spPr>
        <a:xfrm>
          <a:off x="3797300" y="12978170"/>
          <a:ext cx="838200" cy="1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55955</xdr:rowOff>
    </xdr:from>
    <xdr:ext cx="599010" cy="259045"/>
    <xdr:sp macro="" textlink="">
      <xdr:nvSpPr>
        <xdr:cNvPr id="179" name="民生費平均値テキスト"/>
        <xdr:cNvSpPr txBox="1"/>
      </xdr:nvSpPr>
      <xdr:spPr>
        <a:xfrm>
          <a:off x="4686300" y="1274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119420</xdr:rowOff>
    </xdr:from>
    <xdr:to>
      <xdr:col>5</xdr:col>
      <xdr:colOff>358775</xdr:colOff>
      <xdr:row>77</xdr:row>
      <xdr:rowOff>91</xdr:rowOff>
    </xdr:to>
    <xdr:cxnSp macro="">
      <xdr:nvCxnSpPr>
        <xdr:cNvPr id="181" name="直線コネクタ 180"/>
        <xdr:cNvCxnSpPr/>
      </xdr:nvCxnSpPr>
      <xdr:spPr>
        <a:xfrm flipV="1">
          <a:off x="2908300" y="12978170"/>
          <a:ext cx="889000" cy="2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xdr:rowOff>
    </xdr:from>
    <xdr:to>
      <xdr:col>4</xdr:col>
      <xdr:colOff>155575</xdr:colOff>
      <xdr:row>77</xdr:row>
      <xdr:rowOff>24769</xdr:rowOff>
    </xdr:to>
    <xdr:cxnSp macro="">
      <xdr:nvCxnSpPr>
        <xdr:cNvPr id="184" name="直線コネクタ 183"/>
        <xdr:cNvCxnSpPr/>
      </xdr:nvCxnSpPr>
      <xdr:spPr>
        <a:xfrm flipV="1">
          <a:off x="2019300" y="13201741"/>
          <a:ext cx="889000" cy="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24769</xdr:rowOff>
    </xdr:from>
    <xdr:to>
      <xdr:col>2</xdr:col>
      <xdr:colOff>638175</xdr:colOff>
      <xdr:row>77</xdr:row>
      <xdr:rowOff>65873</xdr:rowOff>
    </xdr:to>
    <xdr:cxnSp macro="">
      <xdr:nvCxnSpPr>
        <xdr:cNvPr id="187" name="直線コネクタ 186"/>
        <xdr:cNvCxnSpPr/>
      </xdr:nvCxnSpPr>
      <xdr:spPr>
        <a:xfrm flipV="1">
          <a:off x="1130300" y="13226419"/>
          <a:ext cx="889000" cy="4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89" name="テキスト ボックス 188"/>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8683</xdr:rowOff>
    </xdr:from>
    <xdr:to>
      <xdr:col>6</xdr:col>
      <xdr:colOff>561975</xdr:colOff>
      <xdr:row>76</xdr:row>
      <xdr:rowOff>110283</xdr:rowOff>
    </xdr:to>
    <xdr:sp macro="" textlink="">
      <xdr:nvSpPr>
        <xdr:cNvPr id="197" name="円/楕円 196"/>
        <xdr:cNvSpPr/>
      </xdr:nvSpPr>
      <xdr:spPr>
        <a:xfrm>
          <a:off x="4584700" y="130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158560</xdr:rowOff>
    </xdr:from>
    <xdr:ext cx="599010" cy="259045"/>
    <xdr:sp macro="" textlink="">
      <xdr:nvSpPr>
        <xdr:cNvPr id="198" name="民生費該当値テキスト"/>
        <xdr:cNvSpPr txBox="1"/>
      </xdr:nvSpPr>
      <xdr:spPr>
        <a:xfrm>
          <a:off x="4686300" y="1301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140,869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68620</xdr:rowOff>
    </xdr:from>
    <xdr:to>
      <xdr:col>5</xdr:col>
      <xdr:colOff>409575</xdr:colOff>
      <xdr:row>75</xdr:row>
      <xdr:rowOff>170219</xdr:rowOff>
    </xdr:to>
    <xdr:sp macro="" textlink="">
      <xdr:nvSpPr>
        <xdr:cNvPr id="199" name="円/楕円 198"/>
        <xdr:cNvSpPr/>
      </xdr:nvSpPr>
      <xdr:spPr>
        <a:xfrm>
          <a:off x="3746500" y="129273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161348</xdr:rowOff>
    </xdr:from>
    <xdr:ext cx="599010" cy="259045"/>
    <xdr:sp macro="" textlink="">
      <xdr:nvSpPr>
        <xdr:cNvPr id="200" name="テキスト ボックス 199"/>
        <xdr:cNvSpPr txBox="1"/>
      </xdr:nvSpPr>
      <xdr:spPr>
        <a:xfrm>
          <a:off x="3497794" y="1302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120741</xdr:rowOff>
    </xdr:from>
    <xdr:to>
      <xdr:col>4</xdr:col>
      <xdr:colOff>206375</xdr:colOff>
      <xdr:row>77</xdr:row>
      <xdr:rowOff>50891</xdr:rowOff>
    </xdr:to>
    <xdr:sp macro="" textlink="">
      <xdr:nvSpPr>
        <xdr:cNvPr id="201" name="円/楕円 200"/>
        <xdr:cNvSpPr/>
      </xdr:nvSpPr>
      <xdr:spPr>
        <a:xfrm>
          <a:off x="2857500" y="131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42018</xdr:rowOff>
    </xdr:from>
    <xdr:ext cx="599010" cy="259045"/>
    <xdr:sp macro="" textlink="">
      <xdr:nvSpPr>
        <xdr:cNvPr id="202" name="テキスト ボックス 201"/>
        <xdr:cNvSpPr txBox="1"/>
      </xdr:nvSpPr>
      <xdr:spPr>
        <a:xfrm>
          <a:off x="2608794" y="1324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130,575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145419</xdr:rowOff>
    </xdr:from>
    <xdr:to>
      <xdr:col>3</xdr:col>
      <xdr:colOff>3175</xdr:colOff>
      <xdr:row>77</xdr:row>
      <xdr:rowOff>75569</xdr:rowOff>
    </xdr:to>
    <xdr:sp macro="" textlink="">
      <xdr:nvSpPr>
        <xdr:cNvPr id="203" name="円/楕円 202"/>
        <xdr:cNvSpPr/>
      </xdr:nvSpPr>
      <xdr:spPr>
        <a:xfrm>
          <a:off x="1968500" y="1317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66696</xdr:rowOff>
    </xdr:from>
    <xdr:ext cx="599010" cy="259045"/>
    <xdr:sp macro="" textlink="">
      <xdr:nvSpPr>
        <xdr:cNvPr id="204" name="テキスト ボックス 203"/>
        <xdr:cNvSpPr txBox="1"/>
      </xdr:nvSpPr>
      <xdr:spPr>
        <a:xfrm>
          <a:off x="1719794" y="1326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15073</xdr:rowOff>
    </xdr:from>
    <xdr:to>
      <xdr:col>1</xdr:col>
      <xdr:colOff>485775</xdr:colOff>
      <xdr:row>77</xdr:row>
      <xdr:rowOff>116673</xdr:rowOff>
    </xdr:to>
    <xdr:sp macro="" textlink="">
      <xdr:nvSpPr>
        <xdr:cNvPr id="205" name="円/楕円 204"/>
        <xdr:cNvSpPr/>
      </xdr:nvSpPr>
      <xdr:spPr>
        <a:xfrm>
          <a:off x="1079500" y="132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107800</xdr:rowOff>
    </xdr:from>
    <xdr:ext cx="599010" cy="259045"/>
    <xdr:sp macro="" textlink="">
      <xdr:nvSpPr>
        <xdr:cNvPr id="206" name="テキスト ボックス 205"/>
        <xdr:cNvSpPr txBox="1"/>
      </xdr:nvSpPr>
      <xdr:spPr>
        <a:xfrm>
          <a:off x="830794" y="1330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63005</xdr:rowOff>
    </xdr:from>
    <xdr:to>
      <xdr:col>6</xdr:col>
      <xdr:colOff>511175</xdr:colOff>
      <xdr:row>96</xdr:row>
      <xdr:rowOff>96546</xdr:rowOff>
    </xdr:to>
    <xdr:cxnSp macro="">
      <xdr:nvCxnSpPr>
        <xdr:cNvPr id="235" name="直線コネクタ 234"/>
        <xdr:cNvCxnSpPr/>
      </xdr:nvCxnSpPr>
      <xdr:spPr>
        <a:xfrm flipV="1">
          <a:off x="3797300" y="16522205"/>
          <a:ext cx="8382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6"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96546</xdr:rowOff>
    </xdr:from>
    <xdr:to>
      <xdr:col>5</xdr:col>
      <xdr:colOff>358775</xdr:colOff>
      <xdr:row>97</xdr:row>
      <xdr:rowOff>24778</xdr:rowOff>
    </xdr:to>
    <xdr:cxnSp macro="">
      <xdr:nvCxnSpPr>
        <xdr:cNvPr id="238" name="直線コネクタ 237"/>
        <xdr:cNvCxnSpPr/>
      </xdr:nvCxnSpPr>
      <xdr:spPr>
        <a:xfrm flipV="1">
          <a:off x="2908300" y="16555746"/>
          <a:ext cx="889000" cy="9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27564</xdr:rowOff>
    </xdr:from>
    <xdr:ext cx="534377" cy="259045"/>
    <xdr:sp macro="" textlink="">
      <xdr:nvSpPr>
        <xdr:cNvPr id="240" name="テキスト ボックス 239"/>
        <xdr:cNvSpPr txBox="1"/>
      </xdr:nvSpPr>
      <xdr:spPr>
        <a:xfrm>
          <a:off x="3530111" y="15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162382</xdr:rowOff>
    </xdr:from>
    <xdr:to>
      <xdr:col>4</xdr:col>
      <xdr:colOff>155575</xdr:colOff>
      <xdr:row>97</xdr:row>
      <xdr:rowOff>24778</xdr:rowOff>
    </xdr:to>
    <xdr:cxnSp macro="">
      <xdr:nvCxnSpPr>
        <xdr:cNvPr id="241" name="直線コネクタ 240"/>
        <xdr:cNvCxnSpPr/>
      </xdr:nvCxnSpPr>
      <xdr:spPr>
        <a:xfrm>
          <a:off x="2019300" y="16621582"/>
          <a:ext cx="889000" cy="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3" name="テキスト ボックス 242"/>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162382</xdr:rowOff>
    </xdr:from>
    <xdr:to>
      <xdr:col>2</xdr:col>
      <xdr:colOff>638175</xdr:colOff>
      <xdr:row>97</xdr:row>
      <xdr:rowOff>54014</xdr:rowOff>
    </xdr:to>
    <xdr:cxnSp macro="">
      <xdr:nvCxnSpPr>
        <xdr:cNvPr id="244" name="直線コネクタ 243"/>
        <xdr:cNvCxnSpPr/>
      </xdr:nvCxnSpPr>
      <xdr:spPr>
        <a:xfrm flipV="1">
          <a:off x="1130300" y="16621582"/>
          <a:ext cx="889000" cy="6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6" name="テキスト ボックス 245"/>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48" name="テキスト ボックス 247"/>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12205</xdr:rowOff>
    </xdr:from>
    <xdr:to>
      <xdr:col>6</xdr:col>
      <xdr:colOff>561975</xdr:colOff>
      <xdr:row>96</xdr:row>
      <xdr:rowOff>113805</xdr:rowOff>
    </xdr:to>
    <xdr:sp macro="" textlink="">
      <xdr:nvSpPr>
        <xdr:cNvPr id="254" name="円/楕円 253"/>
        <xdr:cNvSpPr/>
      </xdr:nvSpPr>
      <xdr:spPr>
        <a:xfrm>
          <a:off x="4584700" y="164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162082</xdr:rowOff>
    </xdr:from>
    <xdr:ext cx="534377" cy="259045"/>
    <xdr:sp macro="" textlink="">
      <xdr:nvSpPr>
        <xdr:cNvPr id="255" name="衛生費該当値テキスト"/>
        <xdr:cNvSpPr txBox="1"/>
      </xdr:nvSpPr>
      <xdr:spPr>
        <a:xfrm>
          <a:off x="4686300" y="164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45746</xdr:rowOff>
    </xdr:from>
    <xdr:to>
      <xdr:col>5</xdr:col>
      <xdr:colOff>409575</xdr:colOff>
      <xdr:row>96</xdr:row>
      <xdr:rowOff>147346</xdr:rowOff>
    </xdr:to>
    <xdr:sp macro="" textlink="">
      <xdr:nvSpPr>
        <xdr:cNvPr id="256" name="円/楕円 255"/>
        <xdr:cNvSpPr/>
      </xdr:nvSpPr>
      <xdr:spPr>
        <a:xfrm>
          <a:off x="3746500" y="165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138473</xdr:rowOff>
    </xdr:from>
    <xdr:ext cx="534377" cy="259045"/>
    <xdr:sp macro="" textlink="">
      <xdr:nvSpPr>
        <xdr:cNvPr id="257" name="テキスト ボックス 256"/>
        <xdr:cNvSpPr txBox="1"/>
      </xdr:nvSpPr>
      <xdr:spPr>
        <a:xfrm>
          <a:off x="3530111" y="165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145428</xdr:rowOff>
    </xdr:from>
    <xdr:to>
      <xdr:col>4</xdr:col>
      <xdr:colOff>206375</xdr:colOff>
      <xdr:row>97</xdr:row>
      <xdr:rowOff>75578</xdr:rowOff>
    </xdr:to>
    <xdr:sp macro="" textlink="">
      <xdr:nvSpPr>
        <xdr:cNvPr id="258" name="円/楕円 257"/>
        <xdr:cNvSpPr/>
      </xdr:nvSpPr>
      <xdr:spPr>
        <a:xfrm>
          <a:off x="2857500" y="166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66705</xdr:rowOff>
    </xdr:from>
    <xdr:ext cx="534377" cy="259045"/>
    <xdr:sp macro="" textlink="">
      <xdr:nvSpPr>
        <xdr:cNvPr id="259" name="テキスト ボックス 258"/>
        <xdr:cNvSpPr txBox="1"/>
      </xdr:nvSpPr>
      <xdr:spPr>
        <a:xfrm>
          <a:off x="2641111" y="166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111582</xdr:rowOff>
    </xdr:from>
    <xdr:to>
      <xdr:col>3</xdr:col>
      <xdr:colOff>3175</xdr:colOff>
      <xdr:row>97</xdr:row>
      <xdr:rowOff>41732</xdr:rowOff>
    </xdr:to>
    <xdr:sp macro="" textlink="">
      <xdr:nvSpPr>
        <xdr:cNvPr id="260" name="円/楕円 259"/>
        <xdr:cNvSpPr/>
      </xdr:nvSpPr>
      <xdr:spPr>
        <a:xfrm>
          <a:off x="1968500" y="165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32859</xdr:rowOff>
    </xdr:from>
    <xdr:ext cx="534377" cy="259045"/>
    <xdr:sp macro="" textlink="">
      <xdr:nvSpPr>
        <xdr:cNvPr id="261" name="テキスト ボックス 260"/>
        <xdr:cNvSpPr txBox="1"/>
      </xdr:nvSpPr>
      <xdr:spPr>
        <a:xfrm>
          <a:off x="1752111" y="166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3214</xdr:rowOff>
    </xdr:from>
    <xdr:to>
      <xdr:col>1</xdr:col>
      <xdr:colOff>485775</xdr:colOff>
      <xdr:row>97</xdr:row>
      <xdr:rowOff>104814</xdr:rowOff>
    </xdr:to>
    <xdr:sp macro="" textlink="">
      <xdr:nvSpPr>
        <xdr:cNvPr id="262" name="円/楕円 261"/>
        <xdr:cNvSpPr/>
      </xdr:nvSpPr>
      <xdr:spPr>
        <a:xfrm>
          <a:off x="1079500" y="166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95941</xdr:rowOff>
    </xdr:from>
    <xdr:ext cx="534377" cy="259045"/>
    <xdr:sp macro="" textlink="">
      <xdr:nvSpPr>
        <xdr:cNvPr id="263" name="テキスト ボックス 262"/>
        <xdr:cNvSpPr txBox="1"/>
      </xdr:nvSpPr>
      <xdr:spPr>
        <a:xfrm>
          <a:off x="863111" y="167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43561</xdr:rowOff>
    </xdr:from>
    <xdr:to>
      <xdr:col>15</xdr:col>
      <xdr:colOff>180975</xdr:colOff>
      <xdr:row>39</xdr:row>
      <xdr:rowOff>43561</xdr:rowOff>
    </xdr:to>
    <xdr:cxnSp macro="">
      <xdr:nvCxnSpPr>
        <xdr:cNvPr id="292" name="直線コネクタ 291"/>
        <xdr:cNvCxnSpPr/>
      </xdr:nvCxnSpPr>
      <xdr:spPr>
        <a:xfrm>
          <a:off x="9639300" y="6730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3"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133096</xdr:rowOff>
    </xdr:from>
    <xdr:to>
      <xdr:col>14</xdr:col>
      <xdr:colOff>28575</xdr:colOff>
      <xdr:row>39</xdr:row>
      <xdr:rowOff>43561</xdr:rowOff>
    </xdr:to>
    <xdr:cxnSp macro="">
      <xdr:nvCxnSpPr>
        <xdr:cNvPr id="295" name="直線コネクタ 294"/>
        <xdr:cNvCxnSpPr/>
      </xdr:nvCxnSpPr>
      <xdr:spPr>
        <a:xfrm>
          <a:off x="8750300" y="6648196"/>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7" name="テキスト ボックス 296"/>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133096</xdr:rowOff>
    </xdr:from>
    <xdr:to>
      <xdr:col>12</xdr:col>
      <xdr:colOff>511175</xdr:colOff>
      <xdr:row>38</xdr:row>
      <xdr:rowOff>159766</xdr:rowOff>
    </xdr:to>
    <xdr:cxnSp macro="">
      <xdr:nvCxnSpPr>
        <xdr:cNvPr id="298" name="直線コネクタ 297"/>
        <xdr:cNvCxnSpPr/>
      </xdr:nvCxnSpPr>
      <xdr:spPr>
        <a:xfrm flipV="1">
          <a:off x="7861300" y="664819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85234</xdr:rowOff>
    </xdr:from>
    <xdr:ext cx="469744" cy="259045"/>
    <xdr:sp macro="" textlink="">
      <xdr:nvSpPr>
        <xdr:cNvPr id="300" name="テキスト ボックス 299"/>
        <xdr:cNvSpPr txBox="1"/>
      </xdr:nvSpPr>
      <xdr:spPr>
        <a:xfrm>
          <a:off x="851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18542</xdr:rowOff>
    </xdr:from>
    <xdr:to>
      <xdr:col>11</xdr:col>
      <xdr:colOff>307975</xdr:colOff>
      <xdr:row>38</xdr:row>
      <xdr:rowOff>159766</xdr:rowOff>
    </xdr:to>
    <xdr:cxnSp macro="">
      <xdr:nvCxnSpPr>
        <xdr:cNvPr id="301" name="直線コネクタ 300"/>
        <xdr:cNvCxnSpPr/>
      </xdr:nvCxnSpPr>
      <xdr:spPr>
        <a:xfrm>
          <a:off x="6972300" y="6362192"/>
          <a:ext cx="889000" cy="3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3" name="テキスト ボックス 302"/>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136796</xdr:rowOff>
    </xdr:from>
    <xdr:ext cx="469744" cy="259045"/>
    <xdr:sp macro="" textlink="">
      <xdr:nvSpPr>
        <xdr:cNvPr id="305" name="テキスト ボックス 304"/>
        <xdr:cNvSpPr txBox="1"/>
      </xdr:nvSpPr>
      <xdr:spPr>
        <a:xfrm>
          <a:off x="6737427" y="57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164211</xdr:rowOff>
    </xdr:from>
    <xdr:to>
      <xdr:col>15</xdr:col>
      <xdr:colOff>231775</xdr:colOff>
      <xdr:row>39</xdr:row>
      <xdr:rowOff>94361</xdr:rowOff>
    </xdr:to>
    <xdr:sp macro="" textlink="">
      <xdr:nvSpPr>
        <xdr:cNvPr id="311" name="円/楕円 310"/>
        <xdr:cNvSpPr/>
      </xdr:nvSpPr>
      <xdr:spPr>
        <a:xfrm>
          <a:off x="104267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79138</xdr:rowOff>
    </xdr:from>
    <xdr:ext cx="249299" cy="259045"/>
    <xdr:sp macro="" textlink="">
      <xdr:nvSpPr>
        <xdr:cNvPr id="312" name="労働費該当値テキスト"/>
        <xdr:cNvSpPr txBox="1"/>
      </xdr:nvSpPr>
      <xdr:spPr>
        <a:xfrm>
          <a:off x="10528300" y="65942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164211</xdr:rowOff>
    </xdr:from>
    <xdr:to>
      <xdr:col>14</xdr:col>
      <xdr:colOff>79375</xdr:colOff>
      <xdr:row>39</xdr:row>
      <xdr:rowOff>94361</xdr:rowOff>
    </xdr:to>
    <xdr:sp macro="" textlink="">
      <xdr:nvSpPr>
        <xdr:cNvPr id="313" name="円/楕円 312"/>
        <xdr:cNvSpPr/>
      </xdr:nvSpPr>
      <xdr:spPr>
        <a:xfrm>
          <a:off x="9588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85488</xdr:rowOff>
    </xdr:from>
    <xdr:ext cx="249299" cy="259045"/>
    <xdr:sp macro="" textlink="">
      <xdr:nvSpPr>
        <xdr:cNvPr id="314" name="テキスト ボックス 313"/>
        <xdr:cNvSpPr txBox="1"/>
      </xdr:nvSpPr>
      <xdr:spPr>
        <a:xfrm>
          <a:off x="9514649"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82296</xdr:rowOff>
    </xdr:from>
    <xdr:to>
      <xdr:col>12</xdr:col>
      <xdr:colOff>561975</xdr:colOff>
      <xdr:row>39</xdr:row>
      <xdr:rowOff>12446</xdr:rowOff>
    </xdr:to>
    <xdr:sp macro="" textlink="">
      <xdr:nvSpPr>
        <xdr:cNvPr id="315" name="円/楕円 314"/>
        <xdr:cNvSpPr/>
      </xdr:nvSpPr>
      <xdr:spPr>
        <a:xfrm>
          <a:off x="8699500" y="65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3573</xdr:rowOff>
    </xdr:from>
    <xdr:ext cx="378565" cy="259045"/>
    <xdr:sp macro="" textlink="">
      <xdr:nvSpPr>
        <xdr:cNvPr id="316" name="テキスト ボックス 315"/>
        <xdr:cNvSpPr txBox="1"/>
      </xdr:nvSpPr>
      <xdr:spPr>
        <a:xfrm>
          <a:off x="8561017" y="669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108966</xdr:rowOff>
    </xdr:from>
    <xdr:to>
      <xdr:col>11</xdr:col>
      <xdr:colOff>358775</xdr:colOff>
      <xdr:row>39</xdr:row>
      <xdr:rowOff>39116</xdr:rowOff>
    </xdr:to>
    <xdr:sp macro="" textlink="">
      <xdr:nvSpPr>
        <xdr:cNvPr id="317" name="円/楕円 316"/>
        <xdr:cNvSpPr/>
      </xdr:nvSpPr>
      <xdr:spPr>
        <a:xfrm>
          <a:off x="7810500" y="66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30243</xdr:rowOff>
    </xdr:from>
    <xdr:ext cx="378565" cy="259045"/>
    <xdr:sp macro="" textlink="">
      <xdr:nvSpPr>
        <xdr:cNvPr id="318" name="テキスト ボックス 317"/>
        <xdr:cNvSpPr txBox="1"/>
      </xdr:nvSpPr>
      <xdr:spPr>
        <a:xfrm>
          <a:off x="7672017" y="671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139192</xdr:rowOff>
    </xdr:from>
    <xdr:to>
      <xdr:col>10</xdr:col>
      <xdr:colOff>155575</xdr:colOff>
      <xdr:row>37</xdr:row>
      <xdr:rowOff>69342</xdr:rowOff>
    </xdr:to>
    <xdr:sp macro="" textlink="">
      <xdr:nvSpPr>
        <xdr:cNvPr id="319" name="円/楕円 318"/>
        <xdr:cNvSpPr/>
      </xdr:nvSpPr>
      <xdr:spPr>
        <a:xfrm>
          <a:off x="6921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60469</xdr:rowOff>
    </xdr:from>
    <xdr:ext cx="469744" cy="259045"/>
    <xdr:sp macro="" textlink="">
      <xdr:nvSpPr>
        <xdr:cNvPr id="320" name="テキスト ボックス 319"/>
        <xdr:cNvSpPr txBox="1"/>
      </xdr:nvSpPr>
      <xdr:spPr>
        <a:xfrm>
          <a:off x="6737427"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1905</xdr:rowOff>
    </xdr:from>
    <xdr:to>
      <xdr:col>15</xdr:col>
      <xdr:colOff>180975</xdr:colOff>
      <xdr:row>58</xdr:row>
      <xdr:rowOff>16745</xdr:rowOff>
    </xdr:to>
    <xdr:cxnSp macro="">
      <xdr:nvCxnSpPr>
        <xdr:cNvPr id="347" name="直線コネクタ 346"/>
        <xdr:cNvCxnSpPr/>
      </xdr:nvCxnSpPr>
      <xdr:spPr>
        <a:xfrm flipV="1">
          <a:off x="9639300" y="9946005"/>
          <a:ext cx="8382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48"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16745</xdr:rowOff>
    </xdr:from>
    <xdr:to>
      <xdr:col>14</xdr:col>
      <xdr:colOff>28575</xdr:colOff>
      <xdr:row>58</xdr:row>
      <xdr:rowOff>27160</xdr:rowOff>
    </xdr:to>
    <xdr:cxnSp macro="">
      <xdr:nvCxnSpPr>
        <xdr:cNvPr id="350" name="直線コネクタ 349"/>
        <xdr:cNvCxnSpPr/>
      </xdr:nvCxnSpPr>
      <xdr:spPr>
        <a:xfrm flipV="1">
          <a:off x="8750300" y="9960845"/>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2" name="テキスト ボックス 351"/>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21532</xdr:rowOff>
    </xdr:from>
    <xdr:to>
      <xdr:col>12</xdr:col>
      <xdr:colOff>511175</xdr:colOff>
      <xdr:row>58</xdr:row>
      <xdr:rowOff>27160</xdr:rowOff>
    </xdr:to>
    <xdr:cxnSp macro="">
      <xdr:nvCxnSpPr>
        <xdr:cNvPr id="353" name="直線コネクタ 352"/>
        <xdr:cNvCxnSpPr/>
      </xdr:nvCxnSpPr>
      <xdr:spPr>
        <a:xfrm>
          <a:off x="7861300" y="9965632"/>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5" name="テキスト ボックス 354"/>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21532</xdr:rowOff>
    </xdr:from>
    <xdr:to>
      <xdr:col>11</xdr:col>
      <xdr:colOff>307975</xdr:colOff>
      <xdr:row>58</xdr:row>
      <xdr:rowOff>45549</xdr:rowOff>
    </xdr:to>
    <xdr:cxnSp macro="">
      <xdr:nvCxnSpPr>
        <xdr:cNvPr id="356" name="直線コネクタ 355"/>
        <xdr:cNvCxnSpPr/>
      </xdr:nvCxnSpPr>
      <xdr:spPr>
        <a:xfrm flipV="1">
          <a:off x="6972300" y="9965632"/>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58" name="テキスト ボックス 357"/>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0" name="テキスト ボックス 359"/>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122555</xdr:rowOff>
    </xdr:from>
    <xdr:to>
      <xdr:col>15</xdr:col>
      <xdr:colOff>231775</xdr:colOff>
      <xdr:row>58</xdr:row>
      <xdr:rowOff>52705</xdr:rowOff>
    </xdr:to>
    <xdr:sp macro="" textlink="">
      <xdr:nvSpPr>
        <xdr:cNvPr id="366" name="円/楕円 365"/>
        <xdr:cNvSpPr/>
      </xdr:nvSpPr>
      <xdr:spPr>
        <a:xfrm>
          <a:off x="10426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37482</xdr:rowOff>
    </xdr:from>
    <xdr:ext cx="534377" cy="259045"/>
    <xdr:sp macro="" textlink="">
      <xdr:nvSpPr>
        <xdr:cNvPr id="367" name="農林水産業費該当値テキスト"/>
        <xdr:cNvSpPr txBox="1"/>
      </xdr:nvSpPr>
      <xdr:spPr>
        <a:xfrm>
          <a:off x="10528300" y="98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137395</xdr:rowOff>
    </xdr:from>
    <xdr:to>
      <xdr:col>14</xdr:col>
      <xdr:colOff>79375</xdr:colOff>
      <xdr:row>58</xdr:row>
      <xdr:rowOff>67545</xdr:rowOff>
    </xdr:to>
    <xdr:sp macro="" textlink="">
      <xdr:nvSpPr>
        <xdr:cNvPr id="368" name="円/楕円 367"/>
        <xdr:cNvSpPr/>
      </xdr:nvSpPr>
      <xdr:spPr>
        <a:xfrm>
          <a:off x="9588500" y="99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58672</xdr:rowOff>
    </xdr:from>
    <xdr:ext cx="534377" cy="259045"/>
    <xdr:sp macro="" textlink="">
      <xdr:nvSpPr>
        <xdr:cNvPr id="369" name="テキスト ボックス 368"/>
        <xdr:cNvSpPr txBox="1"/>
      </xdr:nvSpPr>
      <xdr:spPr>
        <a:xfrm>
          <a:off x="9372111" y="100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147810</xdr:rowOff>
    </xdr:from>
    <xdr:to>
      <xdr:col>12</xdr:col>
      <xdr:colOff>561975</xdr:colOff>
      <xdr:row>58</xdr:row>
      <xdr:rowOff>77960</xdr:rowOff>
    </xdr:to>
    <xdr:sp macro="" textlink="">
      <xdr:nvSpPr>
        <xdr:cNvPr id="370" name="円/楕円 369"/>
        <xdr:cNvSpPr/>
      </xdr:nvSpPr>
      <xdr:spPr>
        <a:xfrm>
          <a:off x="8699500" y="99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69087</xdr:rowOff>
    </xdr:from>
    <xdr:ext cx="534377" cy="259045"/>
    <xdr:sp macro="" textlink="">
      <xdr:nvSpPr>
        <xdr:cNvPr id="371" name="テキスト ボックス 370"/>
        <xdr:cNvSpPr txBox="1"/>
      </xdr:nvSpPr>
      <xdr:spPr>
        <a:xfrm>
          <a:off x="8483111" y="1001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142182</xdr:rowOff>
    </xdr:from>
    <xdr:to>
      <xdr:col>11</xdr:col>
      <xdr:colOff>358775</xdr:colOff>
      <xdr:row>58</xdr:row>
      <xdr:rowOff>72332</xdr:rowOff>
    </xdr:to>
    <xdr:sp macro="" textlink="">
      <xdr:nvSpPr>
        <xdr:cNvPr id="372" name="円/楕円 371"/>
        <xdr:cNvSpPr/>
      </xdr:nvSpPr>
      <xdr:spPr>
        <a:xfrm>
          <a:off x="7810500" y="99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63459</xdr:rowOff>
    </xdr:from>
    <xdr:ext cx="534377" cy="259045"/>
    <xdr:sp macro="" textlink="">
      <xdr:nvSpPr>
        <xdr:cNvPr id="373" name="テキスト ボックス 372"/>
        <xdr:cNvSpPr txBox="1"/>
      </xdr:nvSpPr>
      <xdr:spPr>
        <a:xfrm>
          <a:off x="7594111" y="100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166199</xdr:rowOff>
    </xdr:from>
    <xdr:to>
      <xdr:col>10</xdr:col>
      <xdr:colOff>155575</xdr:colOff>
      <xdr:row>58</xdr:row>
      <xdr:rowOff>96349</xdr:rowOff>
    </xdr:to>
    <xdr:sp macro="" textlink="">
      <xdr:nvSpPr>
        <xdr:cNvPr id="374" name="円/楕円 373"/>
        <xdr:cNvSpPr/>
      </xdr:nvSpPr>
      <xdr:spPr>
        <a:xfrm>
          <a:off x="6921500" y="99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87476</xdr:rowOff>
    </xdr:from>
    <xdr:ext cx="534377" cy="259045"/>
    <xdr:sp macro="" textlink="">
      <xdr:nvSpPr>
        <xdr:cNvPr id="375" name="テキスト ボックス 374"/>
        <xdr:cNvSpPr txBox="1"/>
      </xdr:nvSpPr>
      <xdr:spPr>
        <a:xfrm>
          <a:off x="6705111" y="100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146518</xdr:rowOff>
    </xdr:from>
    <xdr:to>
      <xdr:col>15</xdr:col>
      <xdr:colOff>180975</xdr:colOff>
      <xdr:row>78</xdr:row>
      <xdr:rowOff>248</xdr:rowOff>
    </xdr:to>
    <xdr:cxnSp macro="">
      <xdr:nvCxnSpPr>
        <xdr:cNvPr id="400" name="直線コネクタ 399"/>
        <xdr:cNvCxnSpPr/>
      </xdr:nvCxnSpPr>
      <xdr:spPr>
        <a:xfrm flipV="1">
          <a:off x="9639300" y="13348168"/>
          <a:ext cx="8382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169401</xdr:rowOff>
    </xdr:from>
    <xdr:to>
      <xdr:col>14</xdr:col>
      <xdr:colOff>28575</xdr:colOff>
      <xdr:row>78</xdr:row>
      <xdr:rowOff>248</xdr:rowOff>
    </xdr:to>
    <xdr:cxnSp macro="">
      <xdr:nvCxnSpPr>
        <xdr:cNvPr id="403" name="直線コネクタ 402"/>
        <xdr:cNvCxnSpPr/>
      </xdr:nvCxnSpPr>
      <xdr:spPr>
        <a:xfrm>
          <a:off x="8750300" y="13371051"/>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5" name="テキスト ボックス 404"/>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169401</xdr:rowOff>
    </xdr:from>
    <xdr:to>
      <xdr:col>12</xdr:col>
      <xdr:colOff>511175</xdr:colOff>
      <xdr:row>78</xdr:row>
      <xdr:rowOff>1191</xdr:rowOff>
    </xdr:to>
    <xdr:cxnSp macro="">
      <xdr:nvCxnSpPr>
        <xdr:cNvPr id="406" name="直線コネクタ 405"/>
        <xdr:cNvCxnSpPr/>
      </xdr:nvCxnSpPr>
      <xdr:spPr>
        <a:xfrm flipV="1">
          <a:off x="7861300" y="13371051"/>
          <a:ext cx="889000" cy="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08" name="テキスト ボックス 407"/>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1191</xdr:rowOff>
    </xdr:from>
    <xdr:to>
      <xdr:col>11</xdr:col>
      <xdr:colOff>307975</xdr:colOff>
      <xdr:row>78</xdr:row>
      <xdr:rowOff>2271</xdr:rowOff>
    </xdr:to>
    <xdr:cxnSp macro="">
      <xdr:nvCxnSpPr>
        <xdr:cNvPr id="409" name="直線コネクタ 408"/>
        <xdr:cNvCxnSpPr/>
      </xdr:nvCxnSpPr>
      <xdr:spPr>
        <a:xfrm flipV="1">
          <a:off x="6972300" y="13374291"/>
          <a:ext cx="889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1" name="テキスト ボックス 410"/>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95718</xdr:rowOff>
    </xdr:from>
    <xdr:to>
      <xdr:col>15</xdr:col>
      <xdr:colOff>231775</xdr:colOff>
      <xdr:row>78</xdr:row>
      <xdr:rowOff>25868</xdr:rowOff>
    </xdr:to>
    <xdr:sp macro="" textlink="">
      <xdr:nvSpPr>
        <xdr:cNvPr id="419" name="円/楕円 418"/>
        <xdr:cNvSpPr/>
      </xdr:nvSpPr>
      <xdr:spPr>
        <a:xfrm>
          <a:off x="10426700" y="132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10645</xdr:rowOff>
    </xdr:from>
    <xdr:ext cx="469744" cy="259045"/>
    <xdr:sp macro="" textlink="">
      <xdr:nvSpPr>
        <xdr:cNvPr id="420" name="商工費該当値テキスト"/>
        <xdr:cNvSpPr txBox="1"/>
      </xdr:nvSpPr>
      <xdr:spPr>
        <a:xfrm>
          <a:off x="10528300" y="1321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120898</xdr:rowOff>
    </xdr:from>
    <xdr:to>
      <xdr:col>14</xdr:col>
      <xdr:colOff>79375</xdr:colOff>
      <xdr:row>78</xdr:row>
      <xdr:rowOff>51048</xdr:rowOff>
    </xdr:to>
    <xdr:sp macro="" textlink="">
      <xdr:nvSpPr>
        <xdr:cNvPr id="421" name="円/楕円 420"/>
        <xdr:cNvSpPr/>
      </xdr:nvSpPr>
      <xdr:spPr>
        <a:xfrm>
          <a:off x="9588500" y="13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42175</xdr:rowOff>
    </xdr:from>
    <xdr:ext cx="469744" cy="259045"/>
    <xdr:sp macro="" textlink="">
      <xdr:nvSpPr>
        <xdr:cNvPr id="422" name="テキスト ボックス 421"/>
        <xdr:cNvSpPr txBox="1"/>
      </xdr:nvSpPr>
      <xdr:spPr>
        <a:xfrm>
          <a:off x="9404427" y="1341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118601</xdr:rowOff>
    </xdr:from>
    <xdr:to>
      <xdr:col>12</xdr:col>
      <xdr:colOff>561975</xdr:colOff>
      <xdr:row>78</xdr:row>
      <xdr:rowOff>48751</xdr:rowOff>
    </xdr:to>
    <xdr:sp macro="" textlink="">
      <xdr:nvSpPr>
        <xdr:cNvPr id="423" name="円/楕円 422"/>
        <xdr:cNvSpPr/>
      </xdr:nvSpPr>
      <xdr:spPr>
        <a:xfrm>
          <a:off x="8699500" y="1332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39878</xdr:rowOff>
    </xdr:from>
    <xdr:ext cx="469744" cy="259045"/>
    <xdr:sp macro="" textlink="">
      <xdr:nvSpPr>
        <xdr:cNvPr id="424" name="テキスト ボックス 423"/>
        <xdr:cNvSpPr txBox="1"/>
      </xdr:nvSpPr>
      <xdr:spPr>
        <a:xfrm>
          <a:off x="8515427" y="1341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121841</xdr:rowOff>
    </xdr:from>
    <xdr:to>
      <xdr:col>11</xdr:col>
      <xdr:colOff>358775</xdr:colOff>
      <xdr:row>78</xdr:row>
      <xdr:rowOff>51991</xdr:rowOff>
    </xdr:to>
    <xdr:sp macro="" textlink="">
      <xdr:nvSpPr>
        <xdr:cNvPr id="425" name="円/楕円 424"/>
        <xdr:cNvSpPr/>
      </xdr:nvSpPr>
      <xdr:spPr>
        <a:xfrm>
          <a:off x="7810500" y="133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43118</xdr:rowOff>
    </xdr:from>
    <xdr:ext cx="469744" cy="259045"/>
    <xdr:sp macro="" textlink="">
      <xdr:nvSpPr>
        <xdr:cNvPr id="426" name="テキスト ボックス 425"/>
        <xdr:cNvSpPr txBox="1"/>
      </xdr:nvSpPr>
      <xdr:spPr>
        <a:xfrm>
          <a:off x="7626427" y="1341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122921</xdr:rowOff>
    </xdr:from>
    <xdr:to>
      <xdr:col>10</xdr:col>
      <xdr:colOff>155575</xdr:colOff>
      <xdr:row>78</xdr:row>
      <xdr:rowOff>53071</xdr:rowOff>
    </xdr:to>
    <xdr:sp macro="" textlink="">
      <xdr:nvSpPr>
        <xdr:cNvPr id="427" name="円/楕円 426"/>
        <xdr:cNvSpPr/>
      </xdr:nvSpPr>
      <xdr:spPr>
        <a:xfrm>
          <a:off x="6921500" y="133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44198</xdr:rowOff>
    </xdr:from>
    <xdr:ext cx="469744" cy="259045"/>
    <xdr:sp macro="" textlink="">
      <xdr:nvSpPr>
        <xdr:cNvPr id="428" name="テキスト ボックス 427"/>
        <xdr:cNvSpPr txBox="1"/>
      </xdr:nvSpPr>
      <xdr:spPr>
        <a:xfrm>
          <a:off x="6737427" y="1341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88095</xdr:rowOff>
    </xdr:from>
    <xdr:to>
      <xdr:col>15</xdr:col>
      <xdr:colOff>180975</xdr:colOff>
      <xdr:row>98</xdr:row>
      <xdr:rowOff>93466</xdr:rowOff>
    </xdr:to>
    <xdr:cxnSp macro="">
      <xdr:nvCxnSpPr>
        <xdr:cNvPr id="455" name="直線コネクタ 454"/>
        <xdr:cNvCxnSpPr/>
      </xdr:nvCxnSpPr>
      <xdr:spPr>
        <a:xfrm flipV="1">
          <a:off x="9639300" y="16890195"/>
          <a:ext cx="8382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6"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86125</xdr:rowOff>
    </xdr:from>
    <xdr:to>
      <xdr:col>14</xdr:col>
      <xdr:colOff>28575</xdr:colOff>
      <xdr:row>98</xdr:row>
      <xdr:rowOff>93466</xdr:rowOff>
    </xdr:to>
    <xdr:cxnSp macro="">
      <xdr:nvCxnSpPr>
        <xdr:cNvPr id="458" name="直線コネクタ 457"/>
        <xdr:cNvCxnSpPr/>
      </xdr:nvCxnSpPr>
      <xdr:spPr>
        <a:xfrm>
          <a:off x="8750300" y="16888225"/>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86125</xdr:rowOff>
    </xdr:from>
    <xdr:to>
      <xdr:col>12</xdr:col>
      <xdr:colOff>511175</xdr:colOff>
      <xdr:row>98</xdr:row>
      <xdr:rowOff>87709</xdr:rowOff>
    </xdr:to>
    <xdr:cxnSp macro="">
      <xdr:nvCxnSpPr>
        <xdr:cNvPr id="461" name="直線コネクタ 460"/>
        <xdr:cNvCxnSpPr/>
      </xdr:nvCxnSpPr>
      <xdr:spPr>
        <a:xfrm flipV="1">
          <a:off x="7861300" y="16888225"/>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3" name="テキスト ボックス 462"/>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79023</xdr:rowOff>
    </xdr:from>
    <xdr:to>
      <xdr:col>11</xdr:col>
      <xdr:colOff>307975</xdr:colOff>
      <xdr:row>98</xdr:row>
      <xdr:rowOff>87709</xdr:rowOff>
    </xdr:to>
    <xdr:cxnSp macro="">
      <xdr:nvCxnSpPr>
        <xdr:cNvPr id="464" name="直線コネクタ 463"/>
        <xdr:cNvCxnSpPr/>
      </xdr:nvCxnSpPr>
      <xdr:spPr>
        <a:xfrm>
          <a:off x="6972300" y="1688112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6" name="テキスト ボックス 465"/>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125705</xdr:rowOff>
    </xdr:from>
    <xdr:ext cx="534377" cy="259045"/>
    <xdr:sp macro="" textlink="">
      <xdr:nvSpPr>
        <xdr:cNvPr id="468" name="テキスト ボックス 467"/>
        <xdr:cNvSpPr txBox="1"/>
      </xdr:nvSpPr>
      <xdr:spPr>
        <a:xfrm>
          <a:off x="6705111" y="169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37295</xdr:rowOff>
    </xdr:from>
    <xdr:to>
      <xdr:col>15</xdr:col>
      <xdr:colOff>231775</xdr:colOff>
      <xdr:row>98</xdr:row>
      <xdr:rowOff>138895</xdr:rowOff>
    </xdr:to>
    <xdr:sp macro="" textlink="">
      <xdr:nvSpPr>
        <xdr:cNvPr id="474" name="円/楕円 473"/>
        <xdr:cNvSpPr/>
      </xdr:nvSpPr>
      <xdr:spPr>
        <a:xfrm>
          <a:off x="10426700" y="168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6960</xdr:rowOff>
    </xdr:from>
    <xdr:ext cx="534377" cy="259045"/>
    <xdr:sp macro="" textlink="">
      <xdr:nvSpPr>
        <xdr:cNvPr id="475" name="土木費該当値テキスト"/>
        <xdr:cNvSpPr txBox="1"/>
      </xdr:nvSpPr>
      <xdr:spPr>
        <a:xfrm>
          <a:off x="10528300"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42666</xdr:rowOff>
    </xdr:from>
    <xdr:to>
      <xdr:col>14</xdr:col>
      <xdr:colOff>79375</xdr:colOff>
      <xdr:row>98</xdr:row>
      <xdr:rowOff>144266</xdr:rowOff>
    </xdr:to>
    <xdr:sp macro="" textlink="">
      <xdr:nvSpPr>
        <xdr:cNvPr id="476" name="円/楕円 475"/>
        <xdr:cNvSpPr/>
      </xdr:nvSpPr>
      <xdr:spPr>
        <a:xfrm>
          <a:off x="9588500" y="1684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135393</xdr:rowOff>
    </xdr:from>
    <xdr:ext cx="534377" cy="259045"/>
    <xdr:sp macro="" textlink="">
      <xdr:nvSpPr>
        <xdr:cNvPr id="477" name="テキスト ボックス 476"/>
        <xdr:cNvSpPr txBox="1"/>
      </xdr:nvSpPr>
      <xdr:spPr>
        <a:xfrm>
          <a:off x="9372111" y="1693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35325</xdr:rowOff>
    </xdr:from>
    <xdr:to>
      <xdr:col>12</xdr:col>
      <xdr:colOff>561975</xdr:colOff>
      <xdr:row>98</xdr:row>
      <xdr:rowOff>136925</xdr:rowOff>
    </xdr:to>
    <xdr:sp macro="" textlink="">
      <xdr:nvSpPr>
        <xdr:cNvPr id="478" name="円/楕円 477"/>
        <xdr:cNvSpPr/>
      </xdr:nvSpPr>
      <xdr:spPr>
        <a:xfrm>
          <a:off x="8699500" y="168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128052</xdr:rowOff>
    </xdr:from>
    <xdr:ext cx="534377" cy="259045"/>
    <xdr:sp macro="" textlink="">
      <xdr:nvSpPr>
        <xdr:cNvPr id="479" name="テキスト ボックス 478"/>
        <xdr:cNvSpPr txBox="1"/>
      </xdr:nvSpPr>
      <xdr:spPr>
        <a:xfrm>
          <a:off x="8483111" y="1693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36909</xdr:rowOff>
    </xdr:from>
    <xdr:to>
      <xdr:col>11</xdr:col>
      <xdr:colOff>358775</xdr:colOff>
      <xdr:row>98</xdr:row>
      <xdr:rowOff>138509</xdr:rowOff>
    </xdr:to>
    <xdr:sp macro="" textlink="">
      <xdr:nvSpPr>
        <xdr:cNvPr id="480" name="円/楕円 479"/>
        <xdr:cNvSpPr/>
      </xdr:nvSpPr>
      <xdr:spPr>
        <a:xfrm>
          <a:off x="7810500" y="168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129636</xdr:rowOff>
    </xdr:from>
    <xdr:ext cx="534377" cy="259045"/>
    <xdr:sp macro="" textlink="">
      <xdr:nvSpPr>
        <xdr:cNvPr id="481" name="テキスト ボックス 480"/>
        <xdr:cNvSpPr txBox="1"/>
      </xdr:nvSpPr>
      <xdr:spPr>
        <a:xfrm>
          <a:off x="7594111" y="169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28223</xdr:rowOff>
    </xdr:from>
    <xdr:to>
      <xdr:col>10</xdr:col>
      <xdr:colOff>155575</xdr:colOff>
      <xdr:row>98</xdr:row>
      <xdr:rowOff>129823</xdr:rowOff>
    </xdr:to>
    <xdr:sp macro="" textlink="">
      <xdr:nvSpPr>
        <xdr:cNvPr id="482" name="円/楕円 481"/>
        <xdr:cNvSpPr/>
      </xdr:nvSpPr>
      <xdr:spPr>
        <a:xfrm>
          <a:off x="6921500" y="168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146350</xdr:rowOff>
    </xdr:from>
    <xdr:ext cx="534377" cy="259045"/>
    <xdr:sp macro="" textlink="">
      <xdr:nvSpPr>
        <xdr:cNvPr id="483" name="テキスト ボックス 482"/>
        <xdr:cNvSpPr txBox="1"/>
      </xdr:nvSpPr>
      <xdr:spPr>
        <a:xfrm>
          <a:off x="6705111" y="1660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167121</xdr:rowOff>
    </xdr:from>
    <xdr:to>
      <xdr:col>23</xdr:col>
      <xdr:colOff>517525</xdr:colOff>
      <xdr:row>37</xdr:row>
      <xdr:rowOff>171388</xdr:rowOff>
    </xdr:to>
    <xdr:cxnSp macro="">
      <xdr:nvCxnSpPr>
        <xdr:cNvPr id="514" name="直線コネクタ 513"/>
        <xdr:cNvCxnSpPr/>
      </xdr:nvCxnSpPr>
      <xdr:spPr>
        <a:xfrm flipV="1">
          <a:off x="15481300" y="6510771"/>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5"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171388</xdr:rowOff>
    </xdr:from>
    <xdr:to>
      <xdr:col>22</xdr:col>
      <xdr:colOff>365125</xdr:colOff>
      <xdr:row>38</xdr:row>
      <xdr:rowOff>43383</xdr:rowOff>
    </xdr:to>
    <xdr:cxnSp macro="">
      <xdr:nvCxnSpPr>
        <xdr:cNvPr id="517" name="直線コネクタ 516"/>
        <xdr:cNvCxnSpPr/>
      </xdr:nvCxnSpPr>
      <xdr:spPr>
        <a:xfrm flipV="1">
          <a:off x="14592300" y="6515038"/>
          <a:ext cx="889000" cy="4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19" name="テキスト ボックス 518"/>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26282</xdr:rowOff>
    </xdr:from>
    <xdr:to>
      <xdr:col>21</xdr:col>
      <xdr:colOff>161925</xdr:colOff>
      <xdr:row>38</xdr:row>
      <xdr:rowOff>43383</xdr:rowOff>
    </xdr:to>
    <xdr:cxnSp macro="">
      <xdr:nvCxnSpPr>
        <xdr:cNvPr id="520" name="直線コネクタ 519"/>
        <xdr:cNvCxnSpPr/>
      </xdr:nvCxnSpPr>
      <xdr:spPr>
        <a:xfrm>
          <a:off x="13703300" y="6541382"/>
          <a:ext cx="889000" cy="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2" name="テキスト ボックス 521"/>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26282</xdr:rowOff>
    </xdr:from>
    <xdr:to>
      <xdr:col>19</xdr:col>
      <xdr:colOff>644525</xdr:colOff>
      <xdr:row>38</xdr:row>
      <xdr:rowOff>28208</xdr:rowOff>
    </xdr:to>
    <xdr:cxnSp macro="">
      <xdr:nvCxnSpPr>
        <xdr:cNvPr id="523" name="直線コネクタ 522"/>
        <xdr:cNvCxnSpPr/>
      </xdr:nvCxnSpPr>
      <xdr:spPr>
        <a:xfrm flipV="1">
          <a:off x="12814300" y="6541382"/>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5" name="テキスト ボックス 524"/>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7" name="テキスト ボックス 526"/>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116321</xdr:rowOff>
    </xdr:from>
    <xdr:to>
      <xdr:col>23</xdr:col>
      <xdr:colOff>568325</xdr:colOff>
      <xdr:row>38</xdr:row>
      <xdr:rowOff>46472</xdr:rowOff>
    </xdr:to>
    <xdr:sp macro="" textlink="">
      <xdr:nvSpPr>
        <xdr:cNvPr id="533" name="円/楕円 532"/>
        <xdr:cNvSpPr/>
      </xdr:nvSpPr>
      <xdr:spPr>
        <a:xfrm>
          <a:off x="16268700" y="6459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31248</xdr:rowOff>
    </xdr:from>
    <xdr:ext cx="534377" cy="259045"/>
    <xdr:sp macro="" textlink="">
      <xdr:nvSpPr>
        <xdr:cNvPr id="534" name="消防費該当値テキスト"/>
        <xdr:cNvSpPr txBox="1"/>
      </xdr:nvSpPr>
      <xdr:spPr>
        <a:xfrm>
          <a:off x="16370300" y="63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120588</xdr:rowOff>
    </xdr:from>
    <xdr:to>
      <xdr:col>22</xdr:col>
      <xdr:colOff>415925</xdr:colOff>
      <xdr:row>38</xdr:row>
      <xdr:rowOff>50738</xdr:rowOff>
    </xdr:to>
    <xdr:sp macro="" textlink="">
      <xdr:nvSpPr>
        <xdr:cNvPr id="535" name="円/楕円 534"/>
        <xdr:cNvSpPr/>
      </xdr:nvSpPr>
      <xdr:spPr>
        <a:xfrm>
          <a:off x="15430500" y="646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41865</xdr:rowOff>
    </xdr:from>
    <xdr:ext cx="534377" cy="259045"/>
    <xdr:sp macro="" textlink="">
      <xdr:nvSpPr>
        <xdr:cNvPr id="536" name="テキスト ボックス 535"/>
        <xdr:cNvSpPr txBox="1"/>
      </xdr:nvSpPr>
      <xdr:spPr>
        <a:xfrm>
          <a:off x="15214111" y="655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164033</xdr:rowOff>
    </xdr:from>
    <xdr:to>
      <xdr:col>21</xdr:col>
      <xdr:colOff>212725</xdr:colOff>
      <xdr:row>38</xdr:row>
      <xdr:rowOff>94183</xdr:rowOff>
    </xdr:to>
    <xdr:sp macro="" textlink="">
      <xdr:nvSpPr>
        <xdr:cNvPr id="537" name="円/楕円 536"/>
        <xdr:cNvSpPr/>
      </xdr:nvSpPr>
      <xdr:spPr>
        <a:xfrm>
          <a:off x="14541500" y="65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85310</xdr:rowOff>
    </xdr:from>
    <xdr:ext cx="534377" cy="259045"/>
    <xdr:sp macro="" textlink="">
      <xdr:nvSpPr>
        <xdr:cNvPr id="538" name="テキスト ボックス 537"/>
        <xdr:cNvSpPr txBox="1"/>
      </xdr:nvSpPr>
      <xdr:spPr>
        <a:xfrm>
          <a:off x="14325111" y="660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146932</xdr:rowOff>
    </xdr:from>
    <xdr:to>
      <xdr:col>20</xdr:col>
      <xdr:colOff>9525</xdr:colOff>
      <xdr:row>38</xdr:row>
      <xdr:rowOff>77082</xdr:rowOff>
    </xdr:to>
    <xdr:sp macro="" textlink="">
      <xdr:nvSpPr>
        <xdr:cNvPr id="539" name="円/楕円 538"/>
        <xdr:cNvSpPr/>
      </xdr:nvSpPr>
      <xdr:spPr>
        <a:xfrm>
          <a:off x="13652500" y="64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68209</xdr:rowOff>
    </xdr:from>
    <xdr:ext cx="534377" cy="259045"/>
    <xdr:sp macro="" textlink="">
      <xdr:nvSpPr>
        <xdr:cNvPr id="540" name="テキスト ボックス 539"/>
        <xdr:cNvSpPr txBox="1"/>
      </xdr:nvSpPr>
      <xdr:spPr>
        <a:xfrm>
          <a:off x="13436111" y="65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148858</xdr:rowOff>
    </xdr:from>
    <xdr:to>
      <xdr:col>18</xdr:col>
      <xdr:colOff>492125</xdr:colOff>
      <xdr:row>38</xdr:row>
      <xdr:rowOff>79008</xdr:rowOff>
    </xdr:to>
    <xdr:sp macro="" textlink="">
      <xdr:nvSpPr>
        <xdr:cNvPr id="541" name="円/楕円 540"/>
        <xdr:cNvSpPr/>
      </xdr:nvSpPr>
      <xdr:spPr>
        <a:xfrm>
          <a:off x="12763500" y="64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70135</xdr:rowOff>
    </xdr:from>
    <xdr:ext cx="534377" cy="259045"/>
    <xdr:sp macro="" textlink="">
      <xdr:nvSpPr>
        <xdr:cNvPr id="542" name="テキスト ボックス 541"/>
        <xdr:cNvSpPr txBox="1"/>
      </xdr:nvSpPr>
      <xdr:spPr>
        <a:xfrm>
          <a:off x="12547111" y="65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3" name="テキスト ボックス 56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5" name="テキスト ボックス 56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7" name="テキスト ボックス 56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1" name="直線コネクタ 570"/>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2"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3" name="直線コネクタ 572"/>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4"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5" name="直線コネクタ 574"/>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163832</xdr:rowOff>
    </xdr:from>
    <xdr:to>
      <xdr:col>23</xdr:col>
      <xdr:colOff>517525</xdr:colOff>
      <xdr:row>58</xdr:row>
      <xdr:rowOff>51432</xdr:rowOff>
    </xdr:to>
    <xdr:cxnSp macro="">
      <xdr:nvCxnSpPr>
        <xdr:cNvPr id="576" name="直線コネクタ 575"/>
        <xdr:cNvCxnSpPr/>
      </xdr:nvCxnSpPr>
      <xdr:spPr>
        <a:xfrm flipV="1">
          <a:off x="15481300" y="9593582"/>
          <a:ext cx="838200" cy="40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159638</xdr:rowOff>
    </xdr:from>
    <xdr:ext cx="534377" cy="259045"/>
    <xdr:sp macro="" textlink="">
      <xdr:nvSpPr>
        <xdr:cNvPr id="577" name="教育費平均値テキスト"/>
        <xdr:cNvSpPr txBox="1"/>
      </xdr:nvSpPr>
      <xdr:spPr>
        <a:xfrm>
          <a:off x="16370300" y="958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8" name="フローチャート : 判断 577"/>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51432</xdr:rowOff>
    </xdr:from>
    <xdr:to>
      <xdr:col>22</xdr:col>
      <xdr:colOff>365125</xdr:colOff>
      <xdr:row>58</xdr:row>
      <xdr:rowOff>97781</xdr:rowOff>
    </xdr:to>
    <xdr:cxnSp macro="">
      <xdr:nvCxnSpPr>
        <xdr:cNvPr id="579" name="直線コネクタ 578"/>
        <xdr:cNvCxnSpPr/>
      </xdr:nvCxnSpPr>
      <xdr:spPr>
        <a:xfrm flipV="1">
          <a:off x="14592300" y="9995532"/>
          <a:ext cx="8890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0" name="フローチャート : 判断 579"/>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1" name="テキスト ボックス 580"/>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97781</xdr:rowOff>
    </xdr:from>
    <xdr:to>
      <xdr:col>21</xdr:col>
      <xdr:colOff>161925</xdr:colOff>
      <xdr:row>58</xdr:row>
      <xdr:rowOff>106238</xdr:rowOff>
    </xdr:to>
    <xdr:cxnSp macro="">
      <xdr:nvCxnSpPr>
        <xdr:cNvPr id="582" name="直線コネクタ 581"/>
        <xdr:cNvCxnSpPr/>
      </xdr:nvCxnSpPr>
      <xdr:spPr>
        <a:xfrm flipV="1">
          <a:off x="13703300" y="10041881"/>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3" name="フローチャート : 判断 582"/>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4" name="テキスト ボックス 583"/>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138685</xdr:rowOff>
    </xdr:from>
    <xdr:to>
      <xdr:col>19</xdr:col>
      <xdr:colOff>644525</xdr:colOff>
      <xdr:row>58</xdr:row>
      <xdr:rowOff>106238</xdr:rowOff>
    </xdr:to>
    <xdr:cxnSp macro="">
      <xdr:nvCxnSpPr>
        <xdr:cNvPr id="585" name="直線コネクタ 584"/>
        <xdr:cNvCxnSpPr/>
      </xdr:nvCxnSpPr>
      <xdr:spPr>
        <a:xfrm>
          <a:off x="12814300" y="9739885"/>
          <a:ext cx="889000" cy="3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6" name="フローチャート : 判断 585"/>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7" name="テキスト ボックス 586"/>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8" name="フローチャート : 判断 587"/>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36548</xdr:rowOff>
    </xdr:from>
    <xdr:ext cx="534377" cy="259045"/>
    <xdr:sp macro="" textlink="">
      <xdr:nvSpPr>
        <xdr:cNvPr id="589" name="テキスト ボックス 588"/>
        <xdr:cNvSpPr txBox="1"/>
      </xdr:nvSpPr>
      <xdr:spPr>
        <a:xfrm>
          <a:off x="12547111" y="9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113032</xdr:rowOff>
    </xdr:from>
    <xdr:to>
      <xdr:col>23</xdr:col>
      <xdr:colOff>568325</xdr:colOff>
      <xdr:row>56</xdr:row>
      <xdr:rowOff>43182</xdr:rowOff>
    </xdr:to>
    <xdr:sp macro="" textlink="">
      <xdr:nvSpPr>
        <xdr:cNvPr id="595" name="円/楕円 594"/>
        <xdr:cNvSpPr/>
      </xdr:nvSpPr>
      <xdr:spPr>
        <a:xfrm>
          <a:off x="16268700" y="954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135909</xdr:rowOff>
    </xdr:from>
    <xdr:ext cx="534377" cy="259045"/>
    <xdr:sp macro="" textlink="">
      <xdr:nvSpPr>
        <xdr:cNvPr id="596" name="教育費該当値テキスト"/>
        <xdr:cNvSpPr txBox="1"/>
      </xdr:nvSpPr>
      <xdr:spPr>
        <a:xfrm>
          <a:off x="16370300" y="939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66,311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632</xdr:rowOff>
    </xdr:from>
    <xdr:to>
      <xdr:col>22</xdr:col>
      <xdr:colOff>415925</xdr:colOff>
      <xdr:row>58</xdr:row>
      <xdr:rowOff>102232</xdr:rowOff>
    </xdr:to>
    <xdr:sp macro="" textlink="">
      <xdr:nvSpPr>
        <xdr:cNvPr id="597" name="円/楕円 596"/>
        <xdr:cNvSpPr/>
      </xdr:nvSpPr>
      <xdr:spPr>
        <a:xfrm>
          <a:off x="15430500" y="994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93359</xdr:rowOff>
    </xdr:from>
    <xdr:ext cx="534377" cy="259045"/>
    <xdr:sp macro="" textlink="">
      <xdr:nvSpPr>
        <xdr:cNvPr id="598" name="テキスト ボックス 597"/>
        <xdr:cNvSpPr txBox="1"/>
      </xdr:nvSpPr>
      <xdr:spPr>
        <a:xfrm>
          <a:off x="15214111" y="1003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46981</xdr:rowOff>
    </xdr:from>
    <xdr:to>
      <xdr:col>21</xdr:col>
      <xdr:colOff>212725</xdr:colOff>
      <xdr:row>58</xdr:row>
      <xdr:rowOff>148581</xdr:rowOff>
    </xdr:to>
    <xdr:sp macro="" textlink="">
      <xdr:nvSpPr>
        <xdr:cNvPr id="599" name="円/楕円 598"/>
        <xdr:cNvSpPr/>
      </xdr:nvSpPr>
      <xdr:spPr>
        <a:xfrm>
          <a:off x="14541500" y="99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139708</xdr:rowOff>
    </xdr:from>
    <xdr:ext cx="534377" cy="259045"/>
    <xdr:sp macro="" textlink="">
      <xdr:nvSpPr>
        <xdr:cNvPr id="600" name="テキスト ボックス 599"/>
        <xdr:cNvSpPr txBox="1"/>
      </xdr:nvSpPr>
      <xdr:spPr>
        <a:xfrm>
          <a:off x="14325111" y="100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55438</xdr:rowOff>
    </xdr:from>
    <xdr:to>
      <xdr:col>20</xdr:col>
      <xdr:colOff>9525</xdr:colOff>
      <xdr:row>58</xdr:row>
      <xdr:rowOff>157038</xdr:rowOff>
    </xdr:to>
    <xdr:sp macro="" textlink="">
      <xdr:nvSpPr>
        <xdr:cNvPr id="601" name="円/楕円 600"/>
        <xdr:cNvSpPr/>
      </xdr:nvSpPr>
      <xdr:spPr>
        <a:xfrm>
          <a:off x="13652500" y="99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148165</xdr:rowOff>
    </xdr:from>
    <xdr:ext cx="534377" cy="259045"/>
    <xdr:sp macro="" textlink="">
      <xdr:nvSpPr>
        <xdr:cNvPr id="602" name="テキスト ボックス 601"/>
        <xdr:cNvSpPr txBox="1"/>
      </xdr:nvSpPr>
      <xdr:spPr>
        <a:xfrm>
          <a:off x="13436111" y="1009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87885</xdr:rowOff>
    </xdr:from>
    <xdr:to>
      <xdr:col>18</xdr:col>
      <xdr:colOff>492125</xdr:colOff>
      <xdr:row>57</xdr:row>
      <xdr:rowOff>18035</xdr:rowOff>
    </xdr:to>
    <xdr:sp macro="" textlink="">
      <xdr:nvSpPr>
        <xdr:cNvPr id="603" name="円/楕円 602"/>
        <xdr:cNvSpPr/>
      </xdr:nvSpPr>
      <xdr:spPr>
        <a:xfrm>
          <a:off x="12763500" y="96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9162</xdr:rowOff>
    </xdr:from>
    <xdr:ext cx="534377" cy="259045"/>
    <xdr:sp macro="" textlink="">
      <xdr:nvSpPr>
        <xdr:cNvPr id="604" name="テキスト ボックス 603"/>
        <xdr:cNvSpPr txBox="1"/>
      </xdr:nvSpPr>
      <xdr:spPr>
        <a:xfrm>
          <a:off x="12547111" y="978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8" name="直線コネクタ 627"/>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9"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1"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2" name="直線コネクタ 631"/>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43985</xdr:rowOff>
    </xdr:from>
    <xdr:to>
      <xdr:col>23</xdr:col>
      <xdr:colOff>517525</xdr:colOff>
      <xdr:row>79</xdr:row>
      <xdr:rowOff>44442</xdr:rowOff>
    </xdr:to>
    <xdr:cxnSp macro="">
      <xdr:nvCxnSpPr>
        <xdr:cNvPr id="633" name="直線コネクタ 632"/>
        <xdr:cNvCxnSpPr/>
      </xdr:nvCxnSpPr>
      <xdr:spPr>
        <a:xfrm>
          <a:off x="15481300" y="1358853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4"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5" name="フローチャート : 判断 634"/>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38088</xdr:rowOff>
    </xdr:from>
    <xdr:to>
      <xdr:col>22</xdr:col>
      <xdr:colOff>365125</xdr:colOff>
      <xdr:row>79</xdr:row>
      <xdr:rowOff>43985</xdr:rowOff>
    </xdr:to>
    <xdr:cxnSp macro="">
      <xdr:nvCxnSpPr>
        <xdr:cNvPr id="636" name="直線コネクタ 635"/>
        <xdr:cNvCxnSpPr/>
      </xdr:nvCxnSpPr>
      <xdr:spPr>
        <a:xfrm>
          <a:off x="14592300" y="13582638"/>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7" name="フローチャート : 判断 636"/>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38" name="テキスト ボックス 637"/>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38088</xdr:rowOff>
    </xdr:from>
    <xdr:to>
      <xdr:col>21</xdr:col>
      <xdr:colOff>161925</xdr:colOff>
      <xdr:row>79</xdr:row>
      <xdr:rowOff>44447</xdr:rowOff>
    </xdr:to>
    <xdr:cxnSp macro="">
      <xdr:nvCxnSpPr>
        <xdr:cNvPr id="639" name="直線コネクタ 638"/>
        <xdr:cNvCxnSpPr/>
      </xdr:nvCxnSpPr>
      <xdr:spPr>
        <a:xfrm flipV="1">
          <a:off x="13703300" y="13582638"/>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0" name="フローチャート : 判断 639"/>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1" name="テキスト ボックス 640"/>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34494</xdr:rowOff>
    </xdr:from>
    <xdr:to>
      <xdr:col>19</xdr:col>
      <xdr:colOff>644525</xdr:colOff>
      <xdr:row>79</xdr:row>
      <xdr:rowOff>44447</xdr:rowOff>
    </xdr:to>
    <xdr:cxnSp macro="">
      <xdr:nvCxnSpPr>
        <xdr:cNvPr id="642" name="直線コネクタ 641"/>
        <xdr:cNvCxnSpPr/>
      </xdr:nvCxnSpPr>
      <xdr:spPr>
        <a:xfrm>
          <a:off x="12814300" y="13579044"/>
          <a:ext cx="8890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3" name="フローチャート : 判断 642"/>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4" name="テキスト ボックス 643"/>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5" name="フローチャート : 判断 644"/>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6" name="テキスト ボックス 645"/>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165092</xdr:rowOff>
    </xdr:from>
    <xdr:to>
      <xdr:col>23</xdr:col>
      <xdr:colOff>568325</xdr:colOff>
      <xdr:row>79</xdr:row>
      <xdr:rowOff>95242</xdr:rowOff>
    </xdr:to>
    <xdr:sp macro="" textlink="">
      <xdr:nvSpPr>
        <xdr:cNvPr id="652" name="円/楕円 651"/>
        <xdr:cNvSpPr/>
      </xdr:nvSpPr>
      <xdr:spPr>
        <a:xfrm>
          <a:off x="162687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121318</xdr:rowOff>
    </xdr:from>
    <xdr:ext cx="249299" cy="259045"/>
    <xdr:sp macro="" textlink="">
      <xdr:nvSpPr>
        <xdr:cNvPr id="653" name="災害復旧費該当値テキスト"/>
        <xdr:cNvSpPr txBox="1"/>
      </xdr:nvSpPr>
      <xdr:spPr>
        <a:xfrm>
          <a:off x="16370300" y="134944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164635</xdr:rowOff>
    </xdr:from>
    <xdr:to>
      <xdr:col>22</xdr:col>
      <xdr:colOff>415925</xdr:colOff>
      <xdr:row>79</xdr:row>
      <xdr:rowOff>94785</xdr:rowOff>
    </xdr:to>
    <xdr:sp macro="" textlink="">
      <xdr:nvSpPr>
        <xdr:cNvPr id="654" name="円/楕円 653"/>
        <xdr:cNvSpPr/>
      </xdr:nvSpPr>
      <xdr:spPr>
        <a:xfrm>
          <a:off x="15430500" y="135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85912</xdr:rowOff>
    </xdr:from>
    <xdr:ext cx="378565" cy="259045"/>
    <xdr:sp macro="" textlink="">
      <xdr:nvSpPr>
        <xdr:cNvPr id="655" name="テキスト ボックス 654"/>
        <xdr:cNvSpPr txBox="1"/>
      </xdr:nvSpPr>
      <xdr:spPr>
        <a:xfrm>
          <a:off x="15292017" y="13630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158738</xdr:rowOff>
    </xdr:from>
    <xdr:to>
      <xdr:col>21</xdr:col>
      <xdr:colOff>212725</xdr:colOff>
      <xdr:row>79</xdr:row>
      <xdr:rowOff>88888</xdr:rowOff>
    </xdr:to>
    <xdr:sp macro="" textlink="">
      <xdr:nvSpPr>
        <xdr:cNvPr id="656" name="円/楕円 655"/>
        <xdr:cNvSpPr/>
      </xdr:nvSpPr>
      <xdr:spPr>
        <a:xfrm>
          <a:off x="145415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80015</xdr:rowOff>
    </xdr:from>
    <xdr:ext cx="469744" cy="259045"/>
    <xdr:sp macro="" textlink="">
      <xdr:nvSpPr>
        <xdr:cNvPr id="657" name="テキスト ボックス 656"/>
        <xdr:cNvSpPr txBox="1"/>
      </xdr:nvSpPr>
      <xdr:spPr>
        <a:xfrm>
          <a:off x="14357427" y="1362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165097</xdr:rowOff>
    </xdr:from>
    <xdr:to>
      <xdr:col>20</xdr:col>
      <xdr:colOff>9525</xdr:colOff>
      <xdr:row>79</xdr:row>
      <xdr:rowOff>95247</xdr:rowOff>
    </xdr:to>
    <xdr:sp macro="" textlink="">
      <xdr:nvSpPr>
        <xdr:cNvPr id="658" name="円/楕円 657"/>
        <xdr:cNvSpPr/>
      </xdr:nvSpPr>
      <xdr:spPr>
        <a:xfrm>
          <a:off x="13652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86374</xdr:rowOff>
    </xdr:from>
    <xdr:ext cx="249299" cy="259045"/>
    <xdr:sp macro="" textlink="">
      <xdr:nvSpPr>
        <xdr:cNvPr id="659" name="テキスト ボックス 658"/>
        <xdr:cNvSpPr txBox="1"/>
      </xdr:nvSpPr>
      <xdr:spPr>
        <a:xfrm>
          <a:off x="13578649"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155144</xdr:rowOff>
    </xdr:from>
    <xdr:to>
      <xdr:col>18</xdr:col>
      <xdr:colOff>492125</xdr:colOff>
      <xdr:row>79</xdr:row>
      <xdr:rowOff>85294</xdr:rowOff>
    </xdr:to>
    <xdr:sp macro="" textlink="">
      <xdr:nvSpPr>
        <xdr:cNvPr id="660" name="円/楕円 659"/>
        <xdr:cNvSpPr/>
      </xdr:nvSpPr>
      <xdr:spPr>
        <a:xfrm>
          <a:off x="12763500" y="135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76421</xdr:rowOff>
    </xdr:from>
    <xdr:ext cx="469744" cy="259045"/>
    <xdr:sp macro="" textlink="">
      <xdr:nvSpPr>
        <xdr:cNvPr id="661" name="テキスト ボックス 660"/>
        <xdr:cNvSpPr txBox="1"/>
      </xdr:nvSpPr>
      <xdr:spPr>
        <a:xfrm>
          <a:off x="12579427" y="136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3" name="直線コネクタ 682"/>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4"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5" name="直線コネクタ 684"/>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6"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7" name="直線コネクタ 686"/>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87277</xdr:rowOff>
    </xdr:from>
    <xdr:to>
      <xdr:col>23</xdr:col>
      <xdr:colOff>517525</xdr:colOff>
      <xdr:row>97</xdr:row>
      <xdr:rowOff>93056</xdr:rowOff>
    </xdr:to>
    <xdr:cxnSp macro="">
      <xdr:nvCxnSpPr>
        <xdr:cNvPr id="688" name="直線コネクタ 687"/>
        <xdr:cNvCxnSpPr/>
      </xdr:nvCxnSpPr>
      <xdr:spPr>
        <a:xfrm>
          <a:off x="15481300" y="16717927"/>
          <a:ext cx="8382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89"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0" name="フローチャート : 判断 689"/>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83606</xdr:rowOff>
    </xdr:from>
    <xdr:to>
      <xdr:col>22</xdr:col>
      <xdr:colOff>365125</xdr:colOff>
      <xdr:row>97</xdr:row>
      <xdr:rowOff>87277</xdr:rowOff>
    </xdr:to>
    <xdr:cxnSp macro="">
      <xdr:nvCxnSpPr>
        <xdr:cNvPr id="691" name="直線コネクタ 690"/>
        <xdr:cNvCxnSpPr/>
      </xdr:nvCxnSpPr>
      <xdr:spPr>
        <a:xfrm>
          <a:off x="14592300" y="16714256"/>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2" name="フローチャート : 判断 691"/>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93" name="テキスト ボックス 692"/>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10167</xdr:rowOff>
    </xdr:from>
    <xdr:to>
      <xdr:col>21</xdr:col>
      <xdr:colOff>161925</xdr:colOff>
      <xdr:row>97</xdr:row>
      <xdr:rowOff>83606</xdr:rowOff>
    </xdr:to>
    <xdr:cxnSp macro="">
      <xdr:nvCxnSpPr>
        <xdr:cNvPr id="694" name="直線コネクタ 693"/>
        <xdr:cNvCxnSpPr/>
      </xdr:nvCxnSpPr>
      <xdr:spPr>
        <a:xfrm>
          <a:off x="13703300" y="16640817"/>
          <a:ext cx="889000" cy="7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5" name="フローチャート : 判断 694"/>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6" name="テキスト ボックス 695"/>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10167</xdr:rowOff>
    </xdr:from>
    <xdr:to>
      <xdr:col>19</xdr:col>
      <xdr:colOff>644525</xdr:colOff>
      <xdr:row>97</xdr:row>
      <xdr:rowOff>48721</xdr:rowOff>
    </xdr:to>
    <xdr:cxnSp macro="">
      <xdr:nvCxnSpPr>
        <xdr:cNvPr id="697" name="直線コネクタ 696"/>
        <xdr:cNvCxnSpPr/>
      </xdr:nvCxnSpPr>
      <xdr:spPr>
        <a:xfrm flipV="1">
          <a:off x="12814300" y="16640817"/>
          <a:ext cx="889000" cy="3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8" name="フローチャート : 判断 697"/>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9" name="テキスト ボックス 698"/>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0" name="フローチャート : 判断 699"/>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701" name="テキスト ボックス 700"/>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42256</xdr:rowOff>
    </xdr:from>
    <xdr:to>
      <xdr:col>23</xdr:col>
      <xdr:colOff>568325</xdr:colOff>
      <xdr:row>97</xdr:row>
      <xdr:rowOff>143856</xdr:rowOff>
    </xdr:to>
    <xdr:sp macro="" textlink="">
      <xdr:nvSpPr>
        <xdr:cNvPr id="707" name="円/楕円 706"/>
        <xdr:cNvSpPr/>
      </xdr:nvSpPr>
      <xdr:spPr>
        <a:xfrm>
          <a:off x="16268700" y="1667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20683</xdr:rowOff>
    </xdr:from>
    <xdr:ext cx="534377" cy="259045"/>
    <xdr:sp macro="" textlink="">
      <xdr:nvSpPr>
        <xdr:cNvPr id="708" name="公債費該当値テキスト"/>
        <xdr:cNvSpPr txBox="1"/>
      </xdr:nvSpPr>
      <xdr:spPr>
        <a:xfrm>
          <a:off x="16370300" y="1665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47,702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36477</xdr:rowOff>
    </xdr:from>
    <xdr:to>
      <xdr:col>22</xdr:col>
      <xdr:colOff>415925</xdr:colOff>
      <xdr:row>97</xdr:row>
      <xdr:rowOff>138077</xdr:rowOff>
    </xdr:to>
    <xdr:sp macro="" textlink="">
      <xdr:nvSpPr>
        <xdr:cNvPr id="709" name="円/楕円 708"/>
        <xdr:cNvSpPr/>
      </xdr:nvSpPr>
      <xdr:spPr>
        <a:xfrm>
          <a:off x="15430500" y="166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129204</xdr:rowOff>
    </xdr:from>
    <xdr:ext cx="534377" cy="259045"/>
    <xdr:sp macro="" textlink="">
      <xdr:nvSpPr>
        <xdr:cNvPr id="710" name="テキスト ボックス 709"/>
        <xdr:cNvSpPr txBox="1"/>
      </xdr:nvSpPr>
      <xdr:spPr>
        <a:xfrm>
          <a:off x="15214111" y="167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32806</xdr:rowOff>
    </xdr:from>
    <xdr:to>
      <xdr:col>21</xdr:col>
      <xdr:colOff>212725</xdr:colOff>
      <xdr:row>97</xdr:row>
      <xdr:rowOff>134406</xdr:rowOff>
    </xdr:to>
    <xdr:sp macro="" textlink="">
      <xdr:nvSpPr>
        <xdr:cNvPr id="711" name="円/楕円 710"/>
        <xdr:cNvSpPr/>
      </xdr:nvSpPr>
      <xdr:spPr>
        <a:xfrm>
          <a:off x="14541500" y="166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125533</xdr:rowOff>
    </xdr:from>
    <xdr:ext cx="534377" cy="259045"/>
    <xdr:sp macro="" textlink="">
      <xdr:nvSpPr>
        <xdr:cNvPr id="712" name="テキスト ボックス 711"/>
        <xdr:cNvSpPr txBox="1"/>
      </xdr:nvSpPr>
      <xdr:spPr>
        <a:xfrm>
          <a:off x="14325111" y="167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130817</xdr:rowOff>
    </xdr:from>
    <xdr:to>
      <xdr:col>20</xdr:col>
      <xdr:colOff>9525</xdr:colOff>
      <xdr:row>97</xdr:row>
      <xdr:rowOff>60967</xdr:rowOff>
    </xdr:to>
    <xdr:sp macro="" textlink="">
      <xdr:nvSpPr>
        <xdr:cNvPr id="713" name="円/楕円 712"/>
        <xdr:cNvSpPr/>
      </xdr:nvSpPr>
      <xdr:spPr>
        <a:xfrm>
          <a:off x="13652500" y="165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52094</xdr:rowOff>
    </xdr:from>
    <xdr:ext cx="534377" cy="259045"/>
    <xdr:sp macro="" textlink="">
      <xdr:nvSpPr>
        <xdr:cNvPr id="714" name="テキスト ボックス 713"/>
        <xdr:cNvSpPr txBox="1"/>
      </xdr:nvSpPr>
      <xdr:spPr>
        <a:xfrm>
          <a:off x="13436111" y="166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169371</xdr:rowOff>
    </xdr:from>
    <xdr:to>
      <xdr:col>18</xdr:col>
      <xdr:colOff>492125</xdr:colOff>
      <xdr:row>97</xdr:row>
      <xdr:rowOff>99521</xdr:rowOff>
    </xdr:to>
    <xdr:sp macro="" textlink="">
      <xdr:nvSpPr>
        <xdr:cNvPr id="715" name="円/楕円 714"/>
        <xdr:cNvSpPr/>
      </xdr:nvSpPr>
      <xdr:spPr>
        <a:xfrm>
          <a:off x="12763500" y="166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90648</xdr:rowOff>
    </xdr:from>
    <xdr:ext cx="534377" cy="259045"/>
    <xdr:sp macro="" textlink="">
      <xdr:nvSpPr>
        <xdr:cNvPr id="716" name="テキスト ボックス 715"/>
        <xdr:cNvSpPr txBox="1"/>
      </xdr:nvSpPr>
      <xdr:spPr>
        <a:xfrm>
          <a:off x="12547111" y="1672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8" name="直線コネクタ 737"/>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9"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1"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2" name="直線コネクタ 741"/>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4"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5" name="フローチャート : 判断 744"/>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7" name="フローチャート : 判断 746"/>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8" name="テキスト ボックス 747"/>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0" name="フローチャート : 判断 749"/>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1" name="テキスト ボックス 750"/>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3" name="フローチャート : 判断 752"/>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4" name="テキスト ボックス 753"/>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5" name="フローチャート : 判断 754"/>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6" name="テキスト ボックス 755"/>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3"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5" name="テキスト ボックス 784"/>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7" name="テキスト ボックス 786"/>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9" name="テキスト ボックス 788"/>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1" name="テキスト ボックス 790"/>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3" name="テキスト ボックス 792"/>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0" name="フローチャート : 判断 809"/>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1" name="テキスト ボックス 810"/>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2" name="フローチャート : 判断 811"/>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3" name="テキスト ボックス 812"/>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6" name="テキスト ボックス 82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上記の項目の中で、教育費は前年比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倍と大きく増加している。これは</a:t>
          </a:r>
          <a:r>
            <a:rPr kumimoji="1" lang="ja-JP" altLang="ja-JP" sz="1100" baseline="0">
              <a:solidFill>
                <a:schemeClr val="dk1"/>
              </a:solidFill>
              <a:effectLst/>
              <a:latin typeface="+mn-lt"/>
              <a:ea typeface="+mn-ea"/>
              <a:cs typeface="+mn-cs"/>
            </a:rPr>
            <a:t>中学校の講堂改築工事が当該年度よりスタートしたことが要因と考えられる。この工事はＨ</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、Ｈ</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の２年間で実施される事業のためＨ</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も数値はまた高めに推移するものと考えられる。民生費については前年比</a:t>
          </a:r>
          <a:r>
            <a:rPr kumimoji="1" lang="en-US" altLang="ja-JP" sz="1100" baseline="0">
              <a:solidFill>
                <a:schemeClr val="dk1"/>
              </a:solidFill>
              <a:effectLst/>
              <a:latin typeface="+mn-lt"/>
              <a:ea typeface="+mn-ea"/>
              <a:cs typeface="+mn-cs"/>
            </a:rPr>
            <a:t>-6.8%</a:t>
          </a:r>
          <a:r>
            <a:rPr kumimoji="1" lang="ja-JP" altLang="ja-JP" sz="1100" baseline="0">
              <a:solidFill>
                <a:schemeClr val="dk1"/>
              </a:solidFill>
              <a:effectLst/>
              <a:latin typeface="+mn-lt"/>
              <a:ea typeface="+mn-ea"/>
              <a:cs typeface="+mn-cs"/>
            </a:rPr>
            <a:t>となっており、これはＨ</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においては子育て支援特別対策（保育所緊急整備）事業補助金を実施したがＨ</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は行わなかったことが要因である。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また、消防費・衛生費が類似団体より数値が低いがこれは一部事務組合で消防・ごみ処理を行っていることが要因である。公債費について</a:t>
          </a:r>
          <a:r>
            <a:rPr kumimoji="1" lang="ja-JP" altLang="ja-JP" sz="1100">
              <a:solidFill>
                <a:schemeClr val="dk1"/>
              </a:solidFill>
              <a:effectLst/>
              <a:latin typeface="+mn-lt"/>
              <a:ea typeface="+mn-ea"/>
              <a:cs typeface="+mn-cs"/>
            </a:rPr>
            <a:t>以前計画的に実施した地方債の繰上償還の効果によって圧縮が図られたことや、新規借入の抑制を図っていることにより低くなっていると考えられる。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全般として類似団体より低い数値となっているものの、類似団体を上回っている議会費等は今後の財政運営を行っていくうえでの検討課題である。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実質単年度収支の標準財政規模に対する割合は、Ｈ</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年度をピークに減少傾向が続いていた。これは、長引く景気の低迷・東日本大震災等の影響があったと思われる。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Ｈ</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年度においては税収の増（前年比</a:t>
          </a:r>
          <a:r>
            <a:rPr kumimoji="1" lang="en-US" altLang="ja-JP" sz="1300">
              <a:latin typeface="ＭＳ ゴシック" pitchFamily="49" charset="-128"/>
              <a:ea typeface="ＭＳ ゴシック" pitchFamily="49" charset="-128"/>
            </a:rPr>
            <a:t>4.8%</a:t>
          </a:r>
          <a:r>
            <a:rPr kumimoji="1" lang="ja-JP" altLang="en-US" sz="1300">
              <a:latin typeface="ＭＳ ゴシック" pitchFamily="49" charset="-128"/>
              <a:ea typeface="ＭＳ ゴシック" pitchFamily="49" charset="-128"/>
            </a:rPr>
            <a:t>増）、地方消費税交付金の増（</a:t>
          </a:r>
          <a:r>
            <a:rPr kumimoji="1" lang="ja-JP" altLang="ja-JP" sz="1300">
              <a:solidFill>
                <a:schemeClr val="dk1"/>
              </a:solidFill>
              <a:effectLst/>
              <a:latin typeface="+mn-lt"/>
              <a:ea typeface="+mn-ea"/>
              <a:cs typeface="+mn-cs"/>
            </a:rPr>
            <a:t>前年比</a:t>
          </a:r>
          <a:r>
            <a:rPr kumimoji="1" lang="en-US" altLang="ja-JP" sz="1300">
              <a:solidFill>
                <a:schemeClr val="dk1"/>
              </a:solidFill>
              <a:effectLst/>
              <a:latin typeface="+mn-lt"/>
              <a:ea typeface="+mn-ea"/>
              <a:cs typeface="+mn-cs"/>
            </a:rPr>
            <a:t>62.9%</a:t>
          </a:r>
          <a:r>
            <a:rPr kumimoji="1" lang="ja-JP" altLang="ja-JP" sz="1300">
              <a:solidFill>
                <a:schemeClr val="dk1"/>
              </a:solidFill>
              <a:effectLst/>
              <a:latin typeface="+mn-lt"/>
              <a:ea typeface="+mn-ea"/>
              <a:cs typeface="+mn-cs"/>
            </a:rPr>
            <a:t>増</a:t>
          </a:r>
          <a:r>
            <a:rPr kumimoji="1" lang="ja-JP" altLang="en-US" sz="1300">
              <a:latin typeface="ＭＳ ゴシック" pitchFamily="49" charset="-128"/>
              <a:ea typeface="ＭＳ ゴシック" pitchFamily="49" charset="-128"/>
            </a:rPr>
            <a:t>）などにより歳入が増加したことにより数値に改善が見られる。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しかし、昨今の景気状況や地方財政状況等を考慮すると今後も厳しい財政運営が予想されるため更なるコストの削減に取り組む。</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ける連結実質赤字等比率については、全会計黒字の数値を示している状況である。しかし高齢化が進む中で介護サービスの利用や高度医療が普及したことに伴う医療費の増加により切迫しつつあ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今後においては、一般会計及び各特別会計の適正な財政管理を通して、現在の水準の維持を図りたい。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9"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5929960</v>
      </c>
      <c r="BO4" s="409"/>
      <c r="BP4" s="409"/>
      <c r="BQ4" s="409"/>
      <c r="BR4" s="409"/>
      <c r="BS4" s="409"/>
      <c r="BT4" s="409"/>
      <c r="BU4" s="410"/>
      <c r="BV4" s="408">
        <v>5344551</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9.3000000000000007</v>
      </c>
      <c r="CU4" s="586"/>
      <c r="CV4" s="586"/>
      <c r="CW4" s="586"/>
      <c r="CX4" s="586"/>
      <c r="CY4" s="586"/>
      <c r="CZ4" s="586"/>
      <c r="DA4" s="587"/>
      <c r="DB4" s="585">
        <v>5.2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5545382</v>
      </c>
      <c r="BO5" s="414"/>
      <c r="BP5" s="414"/>
      <c r="BQ5" s="414"/>
      <c r="BR5" s="414"/>
      <c r="BS5" s="414"/>
      <c r="BT5" s="414"/>
      <c r="BU5" s="415"/>
      <c r="BV5" s="413">
        <v>5137741</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86.3</v>
      </c>
      <c r="CU5" s="384"/>
      <c r="CV5" s="384"/>
      <c r="CW5" s="384"/>
      <c r="CX5" s="384"/>
      <c r="CY5" s="384"/>
      <c r="CZ5" s="384"/>
      <c r="DA5" s="385"/>
      <c r="DB5" s="383">
        <v>89.3</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384578</v>
      </c>
      <c r="BO6" s="414"/>
      <c r="BP6" s="414"/>
      <c r="BQ6" s="414"/>
      <c r="BR6" s="414"/>
      <c r="BS6" s="414"/>
      <c r="BT6" s="414"/>
      <c r="BU6" s="415"/>
      <c r="BV6" s="413">
        <v>206810</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91.1</v>
      </c>
      <c r="CU6" s="560"/>
      <c r="CV6" s="560"/>
      <c r="CW6" s="560"/>
      <c r="CX6" s="560"/>
      <c r="CY6" s="560"/>
      <c r="CZ6" s="560"/>
      <c r="DA6" s="561"/>
      <c r="DB6" s="559">
        <v>94.6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56521</v>
      </c>
      <c r="BO7" s="414"/>
      <c r="BP7" s="414"/>
      <c r="BQ7" s="414"/>
      <c r="BR7" s="414"/>
      <c r="BS7" s="414"/>
      <c r="BT7" s="414"/>
      <c r="BU7" s="415"/>
      <c r="BV7" s="413">
        <v>26549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3531441</v>
      </c>
      <c r="CU7" s="414"/>
      <c r="CV7" s="414"/>
      <c r="CW7" s="414"/>
      <c r="CX7" s="414"/>
      <c r="CY7" s="414"/>
      <c r="CZ7" s="414"/>
      <c r="DA7" s="415"/>
      <c r="DB7" s="413">
        <v>3466370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328057</v>
      </c>
      <c r="BO8" s="414"/>
      <c r="BP8" s="414"/>
      <c r="BQ8" s="414"/>
      <c r="BR8" s="414"/>
      <c r="BS8" s="414"/>
      <c r="BT8" s="414"/>
      <c r="BU8" s="415"/>
      <c r="BV8" s="413">
        <v>180261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0.34</v>
      </c>
      <c r="CU8" s="523"/>
      <c r="CV8" s="523"/>
      <c r="CW8" s="523"/>
      <c r="CX8" s="523"/>
      <c r="CY8" s="523"/>
      <c r="CZ8" s="523"/>
      <c r="DA8" s="524"/>
      <c r="DB8" s="522">
        <v>0.33</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10423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147796</v>
      </c>
      <c r="BO9" s="414"/>
      <c r="BP9" s="414"/>
      <c r="BQ9" s="414"/>
      <c r="BR9" s="414"/>
      <c r="BS9" s="414"/>
      <c r="BT9" s="414"/>
      <c r="BU9" s="415"/>
      <c r="BV9" s="413">
        <v>-75789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10.9</v>
      </c>
      <c r="CU9" s="384"/>
      <c r="CV9" s="384"/>
      <c r="CW9" s="384"/>
      <c r="CX9" s="384"/>
      <c r="CY9" s="384"/>
      <c r="CZ9" s="384"/>
      <c r="DA9" s="385"/>
      <c r="DB9" s="383">
        <v>12.1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10241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365</v>
      </c>
      <c r="BO10" s="414"/>
      <c r="BP10" s="414"/>
      <c r="BQ10" s="414"/>
      <c r="BR10" s="414"/>
      <c r="BS10" s="414"/>
      <c r="BT10" s="414"/>
      <c r="BU10" s="415"/>
      <c r="BV10" s="413">
        <v>293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10937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10876</v>
      </c>
      <c r="S13" s="515"/>
      <c r="T13" s="515"/>
      <c r="U13" s="515"/>
      <c r="V13" s="516"/>
      <c r="W13" s="502" t="s">
        <v>121</v>
      </c>
      <c r="X13" s="426"/>
      <c r="Y13" s="426"/>
      <c r="Z13" s="426"/>
      <c r="AA13" s="426"/>
      <c r="AB13" s="427"/>
      <c r="AC13" s="389">
        <v>1150</v>
      </c>
      <c r="AD13" s="390"/>
      <c r="AE13" s="390"/>
      <c r="AF13" s="390"/>
      <c r="AG13" s="391"/>
      <c r="AH13" s="389">
        <v>1414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148161</v>
      </c>
      <c r="BO13" s="414"/>
      <c r="BP13" s="414"/>
      <c r="BQ13" s="414"/>
      <c r="BR13" s="414"/>
      <c r="BS13" s="414"/>
      <c r="BT13" s="414"/>
      <c r="BU13" s="415"/>
      <c r="BV13" s="413">
        <v>-75496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11.5</v>
      </c>
      <c r="CU13" s="384"/>
      <c r="CV13" s="384"/>
      <c r="CW13" s="384"/>
      <c r="CX13" s="384"/>
      <c r="CY13" s="384"/>
      <c r="CZ13" s="384"/>
      <c r="DA13" s="385"/>
      <c r="DB13" s="383">
        <v>12.4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10959</v>
      </c>
      <c r="S14" s="515"/>
      <c r="T14" s="515"/>
      <c r="U14" s="515"/>
      <c r="V14" s="516"/>
      <c r="W14" s="517"/>
      <c r="X14" s="429"/>
      <c r="Y14" s="429"/>
      <c r="Z14" s="429"/>
      <c r="AA14" s="429"/>
      <c r="AB14" s="430"/>
      <c r="AC14" s="507">
        <v>22.4</v>
      </c>
      <c r="AD14" s="508"/>
      <c r="AE14" s="508"/>
      <c r="AF14" s="508"/>
      <c r="AG14" s="509"/>
      <c r="AH14" s="507">
        <v>25.6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19.3</v>
      </c>
      <c r="CU14" s="486"/>
      <c r="CV14" s="486"/>
      <c r="CW14" s="486"/>
      <c r="CX14" s="486"/>
      <c r="CY14" s="486"/>
      <c r="CZ14" s="486"/>
      <c r="DA14" s="487"/>
      <c r="DB14" s="518">
        <v>12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10904</v>
      </c>
      <c r="S15" s="515"/>
      <c r="T15" s="515"/>
      <c r="U15" s="515"/>
      <c r="V15" s="516"/>
      <c r="W15" s="502" t="s">
        <v>128</v>
      </c>
      <c r="X15" s="426"/>
      <c r="Y15" s="426"/>
      <c r="Z15" s="426"/>
      <c r="AA15" s="426"/>
      <c r="AB15" s="427"/>
      <c r="AC15" s="389">
        <v>1348</v>
      </c>
      <c r="AD15" s="390"/>
      <c r="AE15" s="390"/>
      <c r="AF15" s="390"/>
      <c r="AG15" s="391"/>
      <c r="AH15" s="389">
        <v>1479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1057322</v>
      </c>
      <c r="BO15" s="409"/>
      <c r="BP15" s="409"/>
      <c r="BQ15" s="409"/>
      <c r="BR15" s="409"/>
      <c r="BS15" s="409"/>
      <c r="BT15" s="409"/>
      <c r="BU15" s="410"/>
      <c r="BV15" s="408">
        <v>1020516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26.2</v>
      </c>
      <c r="AD16" s="508"/>
      <c r="AE16" s="508"/>
      <c r="AF16" s="508"/>
      <c r="AG16" s="509"/>
      <c r="AH16" s="507">
        <v>26.7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3062139</v>
      </c>
      <c r="BO16" s="414"/>
      <c r="BP16" s="414"/>
      <c r="BQ16" s="414"/>
      <c r="BR16" s="414"/>
      <c r="BS16" s="414"/>
      <c r="BT16" s="414"/>
      <c r="BU16" s="415"/>
      <c r="BV16" s="413">
        <v>2989878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2647</v>
      </c>
      <c r="AD17" s="390"/>
      <c r="AE17" s="390"/>
      <c r="AF17" s="390"/>
      <c r="AG17" s="391"/>
      <c r="AH17" s="389">
        <v>2635</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1334050</v>
      </c>
      <c r="BO17" s="414"/>
      <c r="BP17" s="414"/>
      <c r="BQ17" s="414"/>
      <c r="BR17" s="414"/>
      <c r="BS17" s="414"/>
      <c r="BT17" s="414"/>
      <c r="BU17" s="415"/>
      <c r="BV17" s="413">
        <v>1302081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83.89</v>
      </c>
      <c r="M18" s="478"/>
      <c r="N18" s="478"/>
      <c r="O18" s="478"/>
      <c r="P18" s="478"/>
      <c r="Q18" s="478"/>
      <c r="R18" s="479"/>
      <c r="S18" s="479"/>
      <c r="T18" s="479"/>
      <c r="U18" s="479"/>
      <c r="V18" s="480"/>
      <c r="W18" s="494"/>
      <c r="X18" s="495"/>
      <c r="Y18" s="495"/>
      <c r="Z18" s="495"/>
      <c r="AA18" s="495"/>
      <c r="AB18" s="503"/>
      <c r="AC18" s="377">
        <v>51.4</v>
      </c>
      <c r="AD18" s="378"/>
      <c r="AE18" s="378"/>
      <c r="AF18" s="378"/>
      <c r="AG18" s="481"/>
      <c r="AH18" s="377">
        <v>47.6</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3139292</v>
      </c>
      <c r="BO18" s="414"/>
      <c r="BP18" s="414"/>
      <c r="BQ18" s="414"/>
      <c r="BR18" s="414"/>
      <c r="BS18" s="414"/>
      <c r="BT18" s="414"/>
      <c r="BU18" s="415"/>
      <c r="BV18" s="413">
        <v>3101940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124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4492616</v>
      </c>
      <c r="BO19" s="414"/>
      <c r="BP19" s="414"/>
      <c r="BQ19" s="414"/>
      <c r="BR19" s="414"/>
      <c r="BS19" s="414"/>
      <c r="BT19" s="414"/>
      <c r="BU19" s="415"/>
      <c r="BV19" s="413">
        <v>4160742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3570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4895747</v>
      </c>
      <c r="BO23" s="414"/>
      <c r="BP23" s="414"/>
      <c r="BQ23" s="414"/>
      <c r="BR23" s="414"/>
      <c r="BS23" s="414"/>
      <c r="BT23" s="414"/>
      <c r="BU23" s="415"/>
      <c r="BV23" s="413">
        <v>5002143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6990</v>
      </c>
      <c r="R24" s="390"/>
      <c r="S24" s="390"/>
      <c r="T24" s="390"/>
      <c r="U24" s="390"/>
      <c r="V24" s="391"/>
      <c r="W24" s="455"/>
      <c r="X24" s="446"/>
      <c r="Y24" s="447"/>
      <c r="Z24" s="386" t="s">
        <v>152</v>
      </c>
      <c r="AA24" s="387"/>
      <c r="AB24" s="387"/>
      <c r="AC24" s="387"/>
      <c r="AD24" s="387"/>
      <c r="AE24" s="387"/>
      <c r="AF24" s="387"/>
      <c r="AG24" s="388"/>
      <c r="AH24" s="389">
        <v>77</v>
      </c>
      <c r="AI24" s="390"/>
      <c r="AJ24" s="390"/>
      <c r="AK24" s="390"/>
      <c r="AL24" s="391"/>
      <c r="AM24" s="389">
        <v>228228</v>
      </c>
      <c r="AN24" s="390"/>
      <c r="AO24" s="390"/>
      <c r="AP24" s="390"/>
      <c r="AQ24" s="390"/>
      <c r="AR24" s="391"/>
      <c r="AS24" s="389">
        <v>2964</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2700366</v>
      </c>
      <c r="BO24" s="414"/>
      <c r="BP24" s="414"/>
      <c r="BQ24" s="414"/>
      <c r="BR24" s="414"/>
      <c r="BS24" s="414"/>
      <c r="BT24" s="414"/>
      <c r="BU24" s="415"/>
      <c r="BV24" s="413">
        <v>2832680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5460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10626</v>
      </c>
      <c r="BO25" s="409"/>
      <c r="BP25" s="409"/>
      <c r="BQ25" s="409"/>
      <c r="BR25" s="409"/>
      <c r="BS25" s="409"/>
      <c r="BT25" s="409"/>
      <c r="BU25" s="410"/>
      <c r="BV25" s="408">
        <v>9279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4910</v>
      </c>
      <c r="R26" s="390"/>
      <c r="S26" s="390"/>
      <c r="T26" s="390"/>
      <c r="U26" s="390"/>
      <c r="V26" s="391"/>
      <c r="W26" s="455"/>
      <c r="X26" s="446"/>
      <c r="Y26" s="447"/>
      <c r="Z26" s="386" t="s">
        <v>158</v>
      </c>
      <c r="AA26" s="468"/>
      <c r="AB26" s="468"/>
      <c r="AC26" s="468"/>
      <c r="AD26" s="468"/>
      <c r="AE26" s="468"/>
      <c r="AF26" s="468"/>
      <c r="AG26" s="469"/>
      <c r="AH26" s="389">
        <v>1</v>
      </c>
      <c r="AI26" s="390"/>
      <c r="AJ26" s="390"/>
      <c r="AK26" s="390"/>
      <c r="AL26" s="391"/>
      <c r="AM26" s="389" t="s">
        <v>159</v>
      </c>
      <c r="AN26" s="390"/>
      <c r="AO26" s="390"/>
      <c r="AP26" s="390"/>
      <c r="AQ26" s="390"/>
      <c r="AR26" s="391"/>
      <c r="AS26" s="389" t="s">
        <v>159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2870</v>
      </c>
      <c r="R27" s="390"/>
      <c r="S27" s="390"/>
      <c r="T27" s="390"/>
      <c r="U27" s="390"/>
      <c r="V27" s="391"/>
      <c r="W27" s="455"/>
      <c r="X27" s="446"/>
      <c r="Y27" s="447"/>
      <c r="Z27" s="386" t="s">
        <v>162</v>
      </c>
      <c r="AA27" s="387"/>
      <c r="AB27" s="387"/>
      <c r="AC27" s="387"/>
      <c r="AD27" s="387"/>
      <c r="AE27" s="387"/>
      <c r="AF27" s="387"/>
      <c r="AG27" s="388"/>
      <c r="AH27" s="389">
        <v>1</v>
      </c>
      <c r="AI27" s="390"/>
      <c r="AJ27" s="390"/>
      <c r="AK27" s="390"/>
      <c r="AL27" s="391"/>
      <c r="AM27" s="389" t="s">
        <v>159</v>
      </c>
      <c r="AN27" s="390"/>
      <c r="AO27" s="390"/>
      <c r="AP27" s="390"/>
      <c r="AQ27" s="390"/>
      <c r="AR27" s="391"/>
      <c r="AS27" s="389" t="s">
        <v>159</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164489</v>
      </c>
      <c r="BO27" s="417"/>
      <c r="BP27" s="417"/>
      <c r="BQ27" s="417"/>
      <c r="BR27" s="417"/>
      <c r="BS27" s="417"/>
      <c r="BT27" s="417"/>
      <c r="BU27" s="418"/>
      <c r="BV27" s="416">
        <v>164421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2330</v>
      </c>
      <c r="R28" s="390"/>
      <c r="S28" s="390"/>
      <c r="T28" s="390"/>
      <c r="U28" s="390"/>
      <c r="V28" s="391"/>
      <c r="W28" s="455"/>
      <c r="X28" s="446"/>
      <c r="Y28" s="447"/>
      <c r="Z28" s="386" t="s">
        <v>165</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904849</v>
      </c>
      <c r="BO28" s="409"/>
      <c r="BP28" s="409"/>
      <c r="BQ28" s="409"/>
      <c r="BR28" s="409"/>
      <c r="BS28" s="409"/>
      <c r="BT28" s="409"/>
      <c r="BU28" s="410"/>
      <c r="BV28" s="408">
        <v>804484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10</v>
      </c>
      <c r="M29" s="390"/>
      <c r="N29" s="390"/>
      <c r="O29" s="390"/>
      <c r="P29" s="391"/>
      <c r="Q29" s="389">
        <v>2250</v>
      </c>
      <c r="R29" s="390"/>
      <c r="S29" s="390"/>
      <c r="T29" s="390"/>
      <c r="U29" s="390"/>
      <c r="V29" s="391"/>
      <c r="W29" s="456"/>
      <c r="X29" s="457"/>
      <c r="Y29" s="458"/>
      <c r="Z29" s="386" t="s">
        <v>169</v>
      </c>
      <c r="AA29" s="387"/>
      <c r="AB29" s="387"/>
      <c r="AC29" s="387"/>
      <c r="AD29" s="387"/>
      <c r="AE29" s="387"/>
      <c r="AF29" s="387"/>
      <c r="AG29" s="388"/>
      <c r="AH29" s="389">
        <v>78</v>
      </c>
      <c r="AI29" s="390"/>
      <c r="AJ29" s="390"/>
      <c r="AK29" s="390"/>
      <c r="AL29" s="391"/>
      <c r="AM29" s="389">
        <v>232489</v>
      </c>
      <c r="AN29" s="390"/>
      <c r="AO29" s="390"/>
      <c r="AP29" s="390"/>
      <c r="AQ29" s="390"/>
      <c r="AR29" s="391"/>
      <c r="AS29" s="389">
        <v>2981</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946440</v>
      </c>
      <c r="BO29" s="414"/>
      <c r="BP29" s="414"/>
      <c r="BQ29" s="414"/>
      <c r="BR29" s="414"/>
      <c r="BS29" s="414"/>
      <c r="BT29" s="414"/>
      <c r="BU29" s="415"/>
      <c r="BV29" s="413">
        <v>1244069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97.8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621428</v>
      </c>
      <c r="BO30" s="417"/>
      <c r="BP30" s="417"/>
      <c r="BQ30" s="417"/>
      <c r="BR30" s="417"/>
      <c r="BS30" s="417"/>
      <c r="BT30" s="417"/>
      <c r="BU30" s="418"/>
      <c r="BV30" s="416">
        <v>555952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国民健康保険病院事業特別会計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上北地方教育・福祉事務組合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霊園事業特別会計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十和田地域広域事務組合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八戸圏域水道企業団</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青森県後期高齢者医療広域連合　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青森県後期高齢者医療広域連合　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十和田地区環境整備事務組合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青森県市町村総合事務組合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青森県交通災害共済組合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青森県市町村職員退職手当組合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522</v>
      </c>
      <c r="D34" s="1181"/>
      <c r="E34" s="1182"/>
      <c r="F34" s="32">
        <v>5.05</v>
      </c>
      <c r="G34" s="33">
        <v>5.0999999999999996</v>
      </c>
      <c r="H34" s="33">
        <v>7.29</v>
      </c>
      <c r="I34" s="33">
        <v>5.2</v>
      </c>
      <c r="J34" s="34">
        <v>9.2799999999999994</v>
      </c>
      <c r="K34" s="22"/>
      <c r="L34" s="22"/>
      <c r="M34" s="22"/>
      <c r="N34" s="22"/>
      <c r="O34" s="22"/>
      <c r="P34" s="22"/>
    </row>
    <row r="35" spans="1:16" ht="39" customHeight="1" x14ac:dyDescent="0.15">
      <c r="A35" s="22"/>
      <c r="B35" s="35"/>
      <c r="C35" s="1175" t="s">
        <v>523</v>
      </c>
      <c r="D35" s="1176"/>
      <c r="E35" s="1177"/>
      <c r="F35" s="36">
        <v>0.09</v>
      </c>
      <c r="G35" s="37">
        <v>0</v>
      </c>
      <c r="H35" s="37">
        <v>0</v>
      </c>
      <c r="I35" s="37">
        <v>0.73</v>
      </c>
      <c r="J35" s="38">
        <v>0.75</v>
      </c>
      <c r="K35" s="22"/>
      <c r="L35" s="22"/>
      <c r="M35" s="22"/>
      <c r="N35" s="22"/>
      <c r="O35" s="22"/>
      <c r="P35" s="22"/>
    </row>
    <row r="36" spans="1:16" ht="39" customHeight="1" x14ac:dyDescent="0.15">
      <c r="A36" s="22"/>
      <c r="B36" s="35"/>
      <c r="C36" s="1175" t="s">
        <v>524</v>
      </c>
      <c r="D36" s="1176"/>
      <c r="E36" s="1177"/>
      <c r="F36" s="36">
        <v>0.18</v>
      </c>
      <c r="G36" s="37">
        <v>0.78</v>
      </c>
      <c r="H36" s="37">
        <v>0.83</v>
      </c>
      <c r="I36" s="37">
        <v>0.15</v>
      </c>
      <c r="J36" s="38">
        <v>0.16</v>
      </c>
      <c r="K36" s="22"/>
      <c r="L36" s="22"/>
      <c r="M36" s="22"/>
      <c r="N36" s="22"/>
      <c r="O36" s="22"/>
      <c r="P36" s="22"/>
    </row>
    <row r="37" spans="1:16" ht="39" customHeight="1" x14ac:dyDescent="0.15">
      <c r="A37" s="22"/>
      <c r="B37" s="35"/>
      <c r="C37" s="1175" t="s">
        <v>525</v>
      </c>
      <c r="D37" s="1176"/>
      <c r="E37" s="1177"/>
      <c r="F37" s="36">
        <v>0.39</v>
      </c>
      <c r="G37" s="37">
        <v>0.51</v>
      </c>
      <c r="H37" s="37">
        <v>0.49</v>
      </c>
      <c r="I37" s="37">
        <v>0.5</v>
      </c>
      <c r="J37" s="38">
        <v>0.02</v>
      </c>
      <c r="K37" s="22"/>
      <c r="L37" s="22"/>
      <c r="M37" s="22"/>
      <c r="N37" s="22"/>
      <c r="O37" s="22"/>
      <c r="P37" s="22"/>
    </row>
    <row r="38" spans="1:16" ht="39" customHeight="1" x14ac:dyDescent="0.15">
      <c r="A38" s="22"/>
      <c r="B38" s="35"/>
      <c r="C38" s="1175" t="s">
        <v>526</v>
      </c>
      <c r="D38" s="1176"/>
      <c r="E38" s="1177"/>
      <c r="F38" s="36">
        <v>0.03</v>
      </c>
      <c r="G38" s="37">
        <v>0</v>
      </c>
      <c r="H38" s="37">
        <v>0</v>
      </c>
      <c r="I38" s="37">
        <v>0.02</v>
      </c>
      <c r="J38" s="38">
        <v>0.02</v>
      </c>
      <c r="K38" s="22"/>
      <c r="L38" s="22"/>
      <c r="M38" s="22"/>
      <c r="N38" s="22"/>
      <c r="O38" s="22"/>
      <c r="P38" s="22"/>
    </row>
    <row r="39" spans="1:16" ht="39" customHeight="1" x14ac:dyDescent="0.15">
      <c r="A39" s="22"/>
      <c r="B39" s="35"/>
      <c r="C39" s="1175" t="s">
        <v>527</v>
      </c>
      <c r="D39" s="1176"/>
      <c r="E39" s="1177"/>
      <c r="F39" s="36">
        <v>0</v>
      </c>
      <c r="G39" s="37">
        <v>0</v>
      </c>
      <c r="H39" s="37">
        <v>0</v>
      </c>
      <c r="I39" s="37">
        <v>0</v>
      </c>
      <c r="J39" s="38">
        <v>0</v>
      </c>
      <c r="K39" s="22"/>
      <c r="L39" s="22"/>
      <c r="M39" s="22"/>
      <c r="N39" s="22"/>
      <c r="O39" s="22"/>
      <c r="P39" s="22"/>
    </row>
    <row r="40" spans="1:16" ht="39" customHeight="1" x14ac:dyDescent="0.15">
      <c r="A40" s="22"/>
      <c r="B40" s="35"/>
      <c r="C40" s="1175" t="s">
        <v>528</v>
      </c>
      <c r="D40" s="1176"/>
      <c r="E40" s="1177"/>
      <c r="F40" s="36">
        <v>0</v>
      </c>
      <c r="G40" s="37">
        <v>0</v>
      </c>
      <c r="H40" s="37">
        <v>0</v>
      </c>
      <c r="I40" s="37">
        <v>0</v>
      </c>
      <c r="J40" s="38">
        <v>0</v>
      </c>
      <c r="K40" s="22"/>
      <c r="L40" s="22"/>
      <c r="M40" s="22"/>
      <c r="N40" s="22"/>
      <c r="O40" s="22"/>
      <c r="P40" s="22"/>
    </row>
    <row r="41" spans="1:16" ht="39" customHeight="1" x14ac:dyDescent="0.15">
      <c r="A41" s="22"/>
      <c r="B41" s="35"/>
      <c r="C41" s="1175" t="s">
        <v>529</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530</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531</v>
      </c>
      <c r="D43" s="1179"/>
      <c r="E43" s="1180"/>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558</v>
      </c>
      <c r="L45" s="60">
        <v>555</v>
      </c>
      <c r="M45" s="60">
        <v>541</v>
      </c>
      <c r="N45" s="60">
        <v>536</v>
      </c>
      <c r="O45" s="61">
        <v>521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341</v>
      </c>
      <c r="L48" s="64">
        <v>346</v>
      </c>
      <c r="M48" s="64">
        <v>339</v>
      </c>
      <c r="N48" s="64">
        <v>334</v>
      </c>
      <c r="O48" s="65">
        <v>335</v>
      </c>
      <c r="P48" s="48"/>
      <c r="Q48" s="48"/>
      <c r="R48" s="48"/>
      <c r="S48" s="48"/>
      <c r="T48" s="48"/>
      <c r="U48" s="48"/>
    </row>
    <row r="49" spans="1:21" ht="30.75" customHeight="1" x14ac:dyDescent="0.15">
      <c r="A49" s="48"/>
      <c r="B49" s="1193"/>
      <c r="C49" s="1194"/>
      <c r="D49" s="62"/>
      <c r="E49" s="1185" t="s">
        <v>15</v>
      </c>
      <c r="F49" s="1185"/>
      <c r="G49" s="1185"/>
      <c r="H49" s="1185"/>
      <c r="I49" s="1185"/>
      <c r="J49" s="1186"/>
      <c r="K49" s="63">
        <v>27</v>
      </c>
      <c r="L49" s="64">
        <v>28</v>
      </c>
      <c r="M49" s="64">
        <v>28</v>
      </c>
      <c r="N49" s="64">
        <v>28</v>
      </c>
      <c r="O49" s="65">
        <v>29</v>
      </c>
      <c r="P49" s="48"/>
      <c r="Q49" s="48"/>
      <c r="R49" s="48"/>
      <c r="S49" s="48"/>
      <c r="T49" s="48"/>
      <c r="U49" s="48"/>
    </row>
    <row r="50" spans="1:21" ht="30.75" customHeight="1" x14ac:dyDescent="0.15">
      <c r="A50" s="48"/>
      <c r="B50" s="1193"/>
      <c r="C50" s="1194"/>
      <c r="D50" s="62"/>
      <c r="E50" s="1185" t="s">
        <v>16</v>
      </c>
      <c r="F50" s="1185"/>
      <c r="G50" s="1185"/>
      <c r="H50" s="1185"/>
      <c r="I50" s="1185"/>
      <c r="J50" s="1186"/>
      <c r="K50" s="63">
        <v>0</v>
      </c>
      <c r="L50" s="64">
        <v>0</v>
      </c>
      <c r="M50" s="64">
        <v>0</v>
      </c>
      <c r="N50" s="64">
        <v>0</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508</v>
      </c>
      <c r="L52" s="64">
        <v>529</v>
      </c>
      <c r="M52" s="64">
        <v>534</v>
      </c>
      <c r="N52" s="64">
        <v>569</v>
      </c>
      <c r="O52" s="65">
        <v>561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418</v>
      </c>
      <c r="L53" s="69">
        <v>400</v>
      </c>
      <c r="M53" s="69">
        <v>374</v>
      </c>
      <c r="N53" s="69">
        <v>329</v>
      </c>
      <c r="O53" s="70">
        <v>324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1" t="s">
        <v>23</v>
      </c>
      <c r="C41" s="1212"/>
      <c r="D41" s="81"/>
      <c r="E41" s="1213" t="s">
        <v>24</v>
      </c>
      <c r="F41" s="1213"/>
      <c r="G41" s="1213"/>
      <c r="H41" s="1214"/>
      <c r="I41" s="82">
        <v>5632</v>
      </c>
      <c r="J41" s="83">
        <v>5358</v>
      </c>
      <c r="K41" s="83">
        <v>5183</v>
      </c>
      <c r="L41" s="83">
        <v>5002</v>
      </c>
      <c r="M41" s="84">
        <v>4896</v>
      </c>
    </row>
    <row r="42" spans="2:13" ht="27.75" customHeight="1" x14ac:dyDescent="0.15">
      <c r="B42" s="1201"/>
      <c r="C42" s="1202"/>
      <c r="D42" s="85"/>
      <c r="E42" s="1205" t="s">
        <v>25</v>
      </c>
      <c r="F42" s="1205"/>
      <c r="G42" s="1205"/>
      <c r="H42" s="1206"/>
      <c r="I42" s="86" t="s">
        <v>476</v>
      </c>
      <c r="J42" s="87" t="s">
        <v>476</v>
      </c>
      <c r="K42" s="87" t="s">
        <v>476</v>
      </c>
      <c r="L42" s="87" t="s">
        <v>476</v>
      </c>
      <c r="M42" s="88" t="s">
        <v>476</v>
      </c>
    </row>
    <row r="43" spans="2:13" ht="27.75" customHeight="1" x14ac:dyDescent="0.15">
      <c r="B43" s="1201"/>
      <c r="C43" s="1202"/>
      <c r="D43" s="85"/>
      <c r="E43" s="1205" t="s">
        <v>26</v>
      </c>
      <c r="F43" s="1205"/>
      <c r="G43" s="1205"/>
      <c r="H43" s="1206"/>
      <c r="I43" s="86">
        <v>4370</v>
      </c>
      <c r="J43" s="87">
        <v>4226</v>
      </c>
      <c r="K43" s="87">
        <v>3806</v>
      </c>
      <c r="L43" s="87">
        <v>3559</v>
      </c>
      <c r="M43" s="88">
        <v>3315</v>
      </c>
    </row>
    <row r="44" spans="2:13" ht="27.75" customHeight="1" x14ac:dyDescent="0.15">
      <c r="B44" s="1201"/>
      <c r="C44" s="1202"/>
      <c r="D44" s="85"/>
      <c r="E44" s="1205" t="s">
        <v>27</v>
      </c>
      <c r="F44" s="1205"/>
      <c r="G44" s="1205"/>
      <c r="H44" s="1206"/>
      <c r="I44" s="86">
        <v>203</v>
      </c>
      <c r="J44" s="87">
        <v>185</v>
      </c>
      <c r="K44" s="87">
        <v>170</v>
      </c>
      <c r="L44" s="87">
        <v>159</v>
      </c>
      <c r="M44" s="88">
        <v>192</v>
      </c>
    </row>
    <row r="45" spans="2:13" ht="27.75" customHeight="1" x14ac:dyDescent="0.15">
      <c r="B45" s="1201"/>
      <c r="C45" s="1202"/>
      <c r="D45" s="85"/>
      <c r="E45" s="1205" t="s">
        <v>28</v>
      </c>
      <c r="F45" s="1205"/>
      <c r="G45" s="1205"/>
      <c r="H45" s="1206"/>
      <c r="I45" s="86">
        <v>772</v>
      </c>
      <c r="J45" s="87">
        <v>720</v>
      </c>
      <c r="K45" s="87">
        <v>625</v>
      </c>
      <c r="L45" s="87">
        <v>550</v>
      </c>
      <c r="M45" s="88">
        <v>482</v>
      </c>
    </row>
    <row r="46" spans="2:13" ht="27.75" customHeight="1" x14ac:dyDescent="0.15">
      <c r="B46" s="1201"/>
      <c r="C46" s="1202"/>
      <c r="D46" s="85"/>
      <c r="E46" s="1205" t="s">
        <v>29</v>
      </c>
      <c r="F46" s="1205"/>
      <c r="G46" s="1205"/>
      <c r="H46" s="1206"/>
      <c r="I46" s="86" t="s">
        <v>476</v>
      </c>
      <c r="J46" s="87" t="s">
        <v>476</v>
      </c>
      <c r="K46" s="87" t="s">
        <v>476</v>
      </c>
      <c r="L46" s="87" t="s">
        <v>476</v>
      </c>
      <c r="M46" s="88" t="s">
        <v>476</v>
      </c>
    </row>
    <row r="47" spans="2:13" ht="27.75" customHeight="1" x14ac:dyDescent="0.15">
      <c r="B47" s="1201"/>
      <c r="C47" s="1202"/>
      <c r="D47" s="85"/>
      <c r="E47" s="1205" t="s">
        <v>30</v>
      </c>
      <c r="F47" s="1205"/>
      <c r="G47" s="1205"/>
      <c r="H47" s="1206"/>
      <c r="I47" s="86" t="s">
        <v>476</v>
      </c>
      <c r="J47" s="87" t="s">
        <v>476</v>
      </c>
      <c r="K47" s="87" t="s">
        <v>476</v>
      </c>
      <c r="L47" s="87" t="s">
        <v>476</v>
      </c>
      <c r="M47" s="88" t="s">
        <v>476</v>
      </c>
    </row>
    <row r="48" spans="2:13" ht="27.75" customHeight="1" x14ac:dyDescent="0.15">
      <c r="B48" s="1203"/>
      <c r="C48" s="1204"/>
      <c r="D48" s="85"/>
      <c r="E48" s="1205" t="s">
        <v>31</v>
      </c>
      <c r="F48" s="1205"/>
      <c r="G48" s="1205"/>
      <c r="H48" s="1206"/>
      <c r="I48" s="86" t="s">
        <v>476</v>
      </c>
      <c r="J48" s="87" t="s">
        <v>476</v>
      </c>
      <c r="K48" s="87" t="s">
        <v>476</v>
      </c>
      <c r="L48" s="87" t="s">
        <v>476</v>
      </c>
      <c r="M48" s="88" t="s">
        <v>476</v>
      </c>
    </row>
    <row r="49" spans="2:13" ht="27.75" customHeight="1" x14ac:dyDescent="0.15">
      <c r="B49" s="1199" t="s">
        <v>32</v>
      </c>
      <c r="C49" s="1200"/>
      <c r="D49" s="89"/>
      <c r="E49" s="1205" t="s">
        <v>33</v>
      </c>
      <c r="F49" s="1205"/>
      <c r="G49" s="1205"/>
      <c r="H49" s="1206"/>
      <c r="I49" s="86">
        <v>2433</v>
      </c>
      <c r="J49" s="87">
        <v>2506</v>
      </c>
      <c r="K49" s="87">
        <v>2732</v>
      </c>
      <c r="L49" s="87">
        <v>2795</v>
      </c>
      <c r="M49" s="88">
        <v>2663</v>
      </c>
    </row>
    <row r="50" spans="2:13" ht="27.75" customHeight="1" x14ac:dyDescent="0.15">
      <c r="B50" s="1201"/>
      <c r="C50" s="1202"/>
      <c r="D50" s="85"/>
      <c r="E50" s="1205" t="s">
        <v>34</v>
      </c>
      <c r="F50" s="1205"/>
      <c r="G50" s="1205"/>
      <c r="H50" s="1206"/>
      <c r="I50" s="86">
        <v>410</v>
      </c>
      <c r="J50" s="87">
        <v>504</v>
      </c>
      <c r="K50" s="87">
        <v>499</v>
      </c>
      <c r="L50" s="87">
        <v>521</v>
      </c>
      <c r="M50" s="88">
        <v>439</v>
      </c>
    </row>
    <row r="51" spans="2:13" ht="27.75" customHeight="1" x14ac:dyDescent="0.15">
      <c r="B51" s="1203"/>
      <c r="C51" s="1204"/>
      <c r="D51" s="85"/>
      <c r="E51" s="1205" t="s">
        <v>35</v>
      </c>
      <c r="F51" s="1205"/>
      <c r="G51" s="1205"/>
      <c r="H51" s="1206"/>
      <c r="I51" s="86">
        <v>6161</v>
      </c>
      <c r="J51" s="87">
        <v>6052</v>
      </c>
      <c r="K51" s="87">
        <v>5898</v>
      </c>
      <c r="L51" s="87">
        <v>5602</v>
      </c>
      <c r="M51" s="88">
        <v>5202</v>
      </c>
    </row>
    <row r="52" spans="2:13" ht="27.75" customHeight="1" thickBot="1" x14ac:dyDescent="0.2">
      <c r="B52" s="1207" t="s">
        <v>20</v>
      </c>
      <c r="C52" s="1208"/>
      <c r="D52" s="90"/>
      <c r="E52" s="1209" t="s">
        <v>36</v>
      </c>
      <c r="F52" s="1209"/>
      <c r="G52" s="1209"/>
      <c r="H52" s="1210"/>
      <c r="I52" s="91">
        <v>1973</v>
      </c>
      <c r="J52" s="92">
        <v>1426</v>
      </c>
      <c r="K52" s="92">
        <v>655</v>
      </c>
      <c r="L52" s="92">
        <v>353</v>
      </c>
      <c r="M52" s="93">
        <v>581</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D52" zoomScale="70" zoomScaleNormal="7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549</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550</v>
      </c>
    </row>
    <row r="50" spans="1:17" x14ac:dyDescent="0.15">
      <c r="B50" s="248"/>
      <c r="C50" s="244"/>
      <c r="D50" s="244"/>
      <c r="E50" s="244"/>
      <c r="F50" s="244"/>
      <c r="G50" s="1236"/>
      <c r="H50" s="1237"/>
      <c r="I50" s="1237"/>
      <c r="J50" s="1238"/>
      <c r="K50" s="354" t="s">
        <v>516</v>
      </c>
      <c r="L50" s="354" t="s">
        <v>517</v>
      </c>
      <c r="M50" s="354" t="s">
        <v>518</v>
      </c>
      <c r="N50" s="354" t="s">
        <v>519</v>
      </c>
      <c r="O50" s="354" t="s">
        <v>520</v>
      </c>
    </row>
    <row r="51" spans="1:17" x14ac:dyDescent="0.15">
      <c r="B51" s="248"/>
      <c r="C51" s="244"/>
      <c r="D51" s="244"/>
      <c r="E51" s="244"/>
      <c r="F51" s="244"/>
      <c r="G51" s="1239" t="s">
        <v>551</v>
      </c>
      <c r="H51" s="1240"/>
      <c r="I51" s="1245" t="s">
        <v>552</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553</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554</v>
      </c>
      <c r="H55" s="1220"/>
      <c r="I55" s="1225" t="s">
        <v>552</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553</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351" t="s">
        <v>549</v>
      </c>
      <c r="I64" s="352"/>
      <c r="J64" s="352"/>
      <c r="K64" s="352"/>
      <c r="L64" s="244"/>
      <c r="M64" s="244"/>
      <c r="N64" s="244"/>
      <c r="O64" s="244"/>
    </row>
    <row r="65" spans="2:30" x14ac:dyDescent="0.15">
      <c r="B65" s="248"/>
      <c r="C65" s="244"/>
      <c r="D65" s="244"/>
      <c r="E65" s="244"/>
      <c r="F65" s="244"/>
      <c r="G65" s="1227" t="s">
        <v>556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557</v>
      </c>
      <c r="I71" s="368"/>
      <c r="J71" s="364"/>
      <c r="K71" s="364"/>
      <c r="L71" s="365"/>
      <c r="M71" s="364"/>
      <c r="N71" s="365"/>
      <c r="O71" s="366"/>
    </row>
    <row r="72" spans="2:30" x14ac:dyDescent="0.15">
      <c r="B72" s="248"/>
      <c r="C72" s="244"/>
      <c r="D72" s="244"/>
      <c r="E72" s="244"/>
      <c r="F72" s="244"/>
      <c r="G72" s="1236"/>
      <c r="H72" s="1237"/>
      <c r="I72" s="1237"/>
      <c r="J72" s="1238"/>
      <c r="K72" s="354" t="s">
        <v>516</v>
      </c>
      <c r="L72" s="354" t="s">
        <v>517</v>
      </c>
      <c r="M72" s="354" t="s">
        <v>518</v>
      </c>
      <c r="N72" s="354" t="s">
        <v>519</v>
      </c>
      <c r="O72" s="354" t="s">
        <v>520</v>
      </c>
    </row>
    <row r="73" spans="2:30" x14ac:dyDescent="0.15">
      <c r="B73" s="248"/>
      <c r="C73" s="244"/>
      <c r="D73" s="244"/>
      <c r="E73" s="244"/>
      <c r="F73" s="244"/>
      <c r="G73" s="1239" t="s">
        <v>551</v>
      </c>
      <c r="H73" s="1240"/>
      <c r="I73" s="1245" t="s">
        <v>552</v>
      </c>
      <c r="J73" s="1245"/>
      <c r="K73" s="1226">
        <v>66</v>
      </c>
      <c r="L73" s="1226">
        <v>48.3</v>
      </c>
      <c r="M73" s="1215">
        <v>21.8</v>
      </c>
      <c r="N73" s="1215">
        <v>12</v>
      </c>
      <c r="O73" s="1215">
        <v>19.3</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558</v>
      </c>
      <c r="J75" s="1225"/>
      <c r="K75" s="1247">
        <v>15.7</v>
      </c>
      <c r="L75" s="1247">
        <v>14.6</v>
      </c>
      <c r="M75" s="1247">
        <v>13.3</v>
      </c>
      <c r="N75" s="1247">
        <v>12.4</v>
      </c>
      <c r="O75" s="1247">
        <v>11.5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554</v>
      </c>
      <c r="H77" s="1220"/>
      <c r="I77" s="1225" t="s">
        <v>552</v>
      </c>
      <c r="J77" s="1225"/>
      <c r="K77" s="1226">
        <v>74.8</v>
      </c>
      <c r="L77" s="1226">
        <v>64.7</v>
      </c>
      <c r="M77" s="1215">
        <v>55.2</v>
      </c>
      <c r="N77" s="1215">
        <v>54</v>
      </c>
      <c r="O77" s="1215">
        <v>58.9</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558</v>
      </c>
      <c r="J79" s="1217"/>
      <c r="K79" s="1218">
        <v>14.5</v>
      </c>
      <c r="L79" s="1218">
        <v>13.3</v>
      </c>
      <c r="M79" s="1218">
        <v>12.5</v>
      </c>
      <c r="N79" s="1218">
        <v>11.5</v>
      </c>
      <c r="O79" s="1218">
        <v>10.8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515</v>
      </c>
      <c r="G2" s="111"/>
      <c r="H2" s="112"/>
    </row>
    <row r="3" spans="1:8" x14ac:dyDescent="0.15">
      <c r="A3" s="108" t="s">
        <v>508</v>
      </c>
      <c r="B3" s="113"/>
      <c r="C3" s="114"/>
      <c r="D3" s="115">
        <v>72719</v>
      </c>
      <c r="E3" s="116"/>
      <c r="F3" s="117">
        <v>117242</v>
      </c>
      <c r="G3" s="118"/>
      <c r="H3" s="119"/>
    </row>
    <row r="4" spans="1:8" x14ac:dyDescent="0.15">
      <c r="A4" s="120"/>
      <c r="B4" s="121"/>
      <c r="C4" s="122"/>
      <c r="D4" s="123">
        <v>29074</v>
      </c>
      <c r="E4" s="124"/>
      <c r="F4" s="125">
        <v>59388</v>
      </c>
      <c r="G4" s="126"/>
      <c r="H4" s="127"/>
    </row>
    <row r="5" spans="1:8" x14ac:dyDescent="0.15">
      <c r="A5" s="108" t="s">
        <v>510</v>
      </c>
      <c r="B5" s="113"/>
      <c r="C5" s="114"/>
      <c r="D5" s="115">
        <v>43431</v>
      </c>
      <c r="E5" s="116"/>
      <c r="F5" s="117">
        <v>114097</v>
      </c>
      <c r="G5" s="118"/>
      <c r="H5" s="119"/>
    </row>
    <row r="6" spans="1:8" x14ac:dyDescent="0.15">
      <c r="A6" s="120"/>
      <c r="B6" s="121"/>
      <c r="C6" s="122"/>
      <c r="D6" s="123">
        <v>23021</v>
      </c>
      <c r="E6" s="124"/>
      <c r="F6" s="125">
        <v>61630</v>
      </c>
      <c r="G6" s="126"/>
      <c r="H6" s="127"/>
    </row>
    <row r="7" spans="1:8" x14ac:dyDescent="0.15">
      <c r="A7" s="108" t="s">
        <v>511</v>
      </c>
      <c r="B7" s="113"/>
      <c r="C7" s="114"/>
      <c r="D7" s="115">
        <v>47736</v>
      </c>
      <c r="E7" s="116"/>
      <c r="F7" s="117">
        <v>136577</v>
      </c>
      <c r="G7" s="118"/>
      <c r="H7" s="119"/>
    </row>
    <row r="8" spans="1:8" x14ac:dyDescent="0.15">
      <c r="A8" s="120"/>
      <c r="B8" s="121"/>
      <c r="C8" s="122"/>
      <c r="D8" s="123">
        <v>24676</v>
      </c>
      <c r="E8" s="124"/>
      <c r="F8" s="125">
        <v>59645</v>
      </c>
      <c r="G8" s="126"/>
      <c r="H8" s="127"/>
    </row>
    <row r="9" spans="1:8" x14ac:dyDescent="0.15">
      <c r="A9" s="108" t="s">
        <v>512</v>
      </c>
      <c r="B9" s="113"/>
      <c r="C9" s="114"/>
      <c r="D9" s="115">
        <v>60011</v>
      </c>
      <c r="E9" s="116"/>
      <c r="F9" s="117">
        <v>132212</v>
      </c>
      <c r="G9" s="118"/>
      <c r="H9" s="119"/>
    </row>
    <row r="10" spans="1:8" x14ac:dyDescent="0.15">
      <c r="A10" s="120"/>
      <c r="B10" s="121"/>
      <c r="C10" s="122"/>
      <c r="D10" s="123">
        <v>32480</v>
      </c>
      <c r="E10" s="124"/>
      <c r="F10" s="125">
        <v>67114</v>
      </c>
      <c r="G10" s="126"/>
      <c r="H10" s="127"/>
    </row>
    <row r="11" spans="1:8" x14ac:dyDescent="0.15">
      <c r="A11" s="108" t="s">
        <v>513</v>
      </c>
      <c r="B11" s="113"/>
      <c r="C11" s="114"/>
      <c r="D11" s="115">
        <v>73930</v>
      </c>
      <c r="E11" s="116"/>
      <c r="F11" s="117">
        <v>93741</v>
      </c>
      <c r="G11" s="118"/>
      <c r="H11" s="119"/>
    </row>
    <row r="12" spans="1:8" x14ac:dyDescent="0.15">
      <c r="A12" s="120"/>
      <c r="B12" s="121"/>
      <c r="C12" s="128"/>
      <c r="D12" s="123">
        <v>34445</v>
      </c>
      <c r="E12" s="124"/>
      <c r="F12" s="125">
        <v>46285</v>
      </c>
      <c r="G12" s="126"/>
      <c r="H12" s="127"/>
    </row>
    <row r="13" spans="1:8" x14ac:dyDescent="0.15">
      <c r="A13" s="108"/>
      <c r="B13" s="113"/>
      <c r="C13" s="129"/>
      <c r="D13" s="130">
        <v>59565</v>
      </c>
      <c r="E13" s="131"/>
      <c r="F13" s="132">
        <v>118774</v>
      </c>
      <c r="G13" s="133"/>
      <c r="H13" s="119"/>
    </row>
    <row r="14" spans="1:8" x14ac:dyDescent="0.15">
      <c r="A14" s="120"/>
      <c r="B14" s="121"/>
      <c r="C14" s="122"/>
      <c r="D14" s="123">
        <v>28739</v>
      </c>
      <c r="E14" s="124"/>
      <c r="F14" s="125">
        <v>58812</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5.0599999999999996</v>
      </c>
      <c r="C19" s="134">
        <f>ROUND(VALUE(SUBSTITUTE(実質収支比率等に係る経年分析!G$48,"▲","-")),2)</f>
        <v>5.1100000000000003</v>
      </c>
      <c r="D19" s="134">
        <f>ROUND(VALUE(SUBSTITUTE(実質収支比率等に係る経年分析!H$48,"▲","-")),2)</f>
        <v>7.3</v>
      </c>
      <c r="E19" s="134">
        <f>ROUND(VALUE(SUBSTITUTE(実質収支比率等に係る経年分析!I$48,"▲","-")),2)</f>
        <v>5.2</v>
      </c>
      <c r="F19" s="134">
        <f>ROUND(VALUE(SUBSTITUTE(実質収支比率等に係る経年分析!J$48,"▲","-")),2)</f>
        <v>9.2899999999999991</v>
      </c>
    </row>
    <row r="20" spans="1:11" x14ac:dyDescent="0.15">
      <c r="A20" s="134" t="s">
        <v>41</v>
      </c>
      <c r="B20" s="134">
        <f>ROUND(VALUE(SUBSTITUTE(実質収支比率等に係る経年分析!F$47,"▲","-")),2)</f>
        <v>14.71</v>
      </c>
      <c r="C20" s="134">
        <f>ROUND(VALUE(SUBSTITUTE(実質収支比率等に係る経年分析!G$47,"▲","-")),2)</f>
        <v>12.54</v>
      </c>
      <c r="D20" s="134">
        <f>ROUND(VALUE(SUBSTITUTE(実質収支比率等に係る経年分析!H$47,"▲","-")),2)</f>
        <v>18.47</v>
      </c>
      <c r="E20" s="134">
        <f>ROUND(VALUE(SUBSTITUTE(実質収支比率等に係る経年分析!I$47,"▲","-")),2)</f>
        <v>23.21</v>
      </c>
      <c r="F20" s="134">
        <f>ROUND(VALUE(SUBSTITUTE(実質収支比率等に係る経年分析!J$47,"▲","-")),2)</f>
        <v>25.62</v>
      </c>
    </row>
    <row r="21" spans="1:11" x14ac:dyDescent="0.15">
      <c r="A21" s="134" t="s">
        <v>42</v>
      </c>
      <c r="B21" s="134">
        <f>IF(ISNUMBER(VALUE(SUBSTITUTE(実質収支比率等に係る経年分析!F$49,"▲","-"))),ROUND(VALUE(SUBSTITUTE(実質収支比率等に係る経年分析!F$49,"▲","-")),2),NA())</f>
        <v>5.49</v>
      </c>
      <c r="C21" s="134">
        <f>IF(ISNUMBER(VALUE(SUBSTITUTE(実質収支比率等に係る経年分析!G$49,"▲","-"))),ROUND(VALUE(SUBSTITUTE(実質収支比率等に係る経年分析!G$49,"▲","-")),2),NA())</f>
        <v>2.2200000000000002</v>
      </c>
      <c r="D21" s="134">
        <f>IF(ISNUMBER(VALUE(SUBSTITUTE(実質収支比率等に係る経年分析!H$49,"▲","-"))),ROUND(VALUE(SUBSTITUTE(実質収支比率等に係る経年分析!H$49,"▲","-")),2),NA())</f>
        <v>5.77</v>
      </c>
      <c r="E21" s="134">
        <f>IF(ISNUMBER(VALUE(SUBSTITUTE(実質収支比率等に係る経年分析!I$49,"▲","-"))),ROUND(VALUE(SUBSTITUTE(実質収支比率等に係る経年分析!I$49,"▲","-")),2),NA())</f>
        <v>-2.1800000000000002</v>
      </c>
      <c r="F21" s="134">
        <f>IF(ISNUMBER(VALUE(SUBSTITUTE(実質収支比率等に係る経年分析!J$49,"▲","-"))),ROUND(VALUE(SUBSTITUTE(実質収支比率等に係る経年分析!J$49,"▲","-")),2),NA())</f>
        <v>4.2</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霊園事業特別会計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x14ac:dyDescent="0.15">
      <c r="A35" s="135" t="str">
        <f>IF(連結実質赤字比率に係る赤字・黒字の構成分析!C$35="",NA(),連結実質赤字比率に係る赤字・黒字の構成分析!C$35)</f>
        <v>国民健康保険病院事業特別会計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5.0999999999999996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9.2799999999999994</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508</v>
      </c>
      <c r="E42" s="136"/>
      <c r="F42" s="136"/>
      <c r="G42" s="136">
        <f>'実質公債費比率（分子）の構造'!L$52</f>
        <v>529</v>
      </c>
      <c r="H42" s="136"/>
      <c r="I42" s="136"/>
      <c r="J42" s="136">
        <f>'実質公債費比率（分子）の構造'!M$52</f>
        <v>534</v>
      </c>
      <c r="K42" s="136"/>
      <c r="L42" s="136"/>
      <c r="M42" s="136">
        <f>'実質公債費比率（分子）の構造'!N$52</f>
        <v>569</v>
      </c>
      <c r="N42" s="136"/>
      <c r="O42" s="136"/>
      <c r="P42" s="136">
        <f>'実質公債費比率（分子）の構造'!O$52</f>
        <v>561</v>
      </c>
    </row>
    <row r="43" spans="1:16" x14ac:dyDescent="0.15">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51</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52</v>
      </c>
      <c r="B45" s="136">
        <f>'実質公債費比率（分子）の構造'!K$49</f>
        <v>27</v>
      </c>
      <c r="C45" s="136"/>
      <c r="D45" s="136"/>
      <c r="E45" s="136">
        <f>'実質公債費比率（分子）の構造'!L$49</f>
        <v>28</v>
      </c>
      <c r="F45" s="136"/>
      <c r="G45" s="136"/>
      <c r="H45" s="136">
        <f>'実質公債費比率（分子）の構造'!M$49</f>
        <v>28</v>
      </c>
      <c r="I45" s="136"/>
      <c r="J45" s="136"/>
      <c r="K45" s="136">
        <f>'実質公債費比率（分子）の構造'!N$49</f>
        <v>28</v>
      </c>
      <c r="L45" s="136"/>
      <c r="M45" s="136"/>
      <c r="N45" s="136">
        <f>'実質公債費比率（分子）の構造'!O$49</f>
        <v>29</v>
      </c>
      <c r="O45" s="136"/>
      <c r="P45" s="136"/>
    </row>
    <row r="46" spans="1:16" x14ac:dyDescent="0.15">
      <c r="A46" s="136" t="s">
        <v>53</v>
      </c>
      <c r="B46" s="136">
        <f>'実質公債費比率（分子）の構造'!K$48</f>
        <v>341</v>
      </c>
      <c r="C46" s="136"/>
      <c r="D46" s="136"/>
      <c r="E46" s="136">
        <f>'実質公債費比率（分子）の構造'!L$48</f>
        <v>346</v>
      </c>
      <c r="F46" s="136"/>
      <c r="G46" s="136"/>
      <c r="H46" s="136">
        <f>'実質公債費比率（分子）の構造'!M$48</f>
        <v>339</v>
      </c>
      <c r="I46" s="136"/>
      <c r="J46" s="136"/>
      <c r="K46" s="136">
        <f>'実質公債費比率（分子）の構造'!N$48</f>
        <v>334</v>
      </c>
      <c r="L46" s="136"/>
      <c r="M46" s="136"/>
      <c r="N46" s="136">
        <f>'実質公債費比率（分子）の構造'!O$48</f>
        <v>335</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558</v>
      </c>
      <c r="C49" s="136"/>
      <c r="D49" s="136"/>
      <c r="E49" s="136">
        <f>'実質公債費比率（分子）の構造'!L$45</f>
        <v>555</v>
      </c>
      <c r="F49" s="136"/>
      <c r="G49" s="136"/>
      <c r="H49" s="136">
        <f>'実質公債費比率（分子）の構造'!M$45</f>
        <v>541</v>
      </c>
      <c r="I49" s="136"/>
      <c r="J49" s="136"/>
      <c r="K49" s="136">
        <f>'実質公債費比率（分子）の構造'!N$45</f>
        <v>536</v>
      </c>
      <c r="L49" s="136"/>
      <c r="M49" s="136"/>
      <c r="N49" s="136">
        <f>'実質公債費比率（分子）の構造'!O$45</f>
        <v>521</v>
      </c>
      <c r="O49" s="136"/>
      <c r="P49" s="136"/>
    </row>
    <row r="50" spans="1:16" x14ac:dyDescent="0.15">
      <c r="A50" s="136" t="s">
        <v>57</v>
      </c>
      <c r="B50" s="136" t="e">
        <f>NA()</f>
        <v>#N/A</v>
      </c>
      <c r="C50" s="136">
        <f>IF(ISNUMBER('実質公債費比率（分子）の構造'!K$53),'実質公債費比率（分子）の構造'!K$53,NA())</f>
        <v>418</v>
      </c>
      <c r="D50" s="136" t="e">
        <f>NA()</f>
        <v>#N/A</v>
      </c>
      <c r="E50" s="136" t="e">
        <f>NA()</f>
        <v>#N/A</v>
      </c>
      <c r="F50" s="136">
        <f>IF(ISNUMBER('実質公債費比率（分子）の構造'!L$53),'実質公債費比率（分子）の構造'!L$53,NA())</f>
        <v>400</v>
      </c>
      <c r="G50" s="136" t="e">
        <f>NA()</f>
        <v>#N/A</v>
      </c>
      <c r="H50" s="136" t="e">
        <f>NA()</f>
        <v>#N/A</v>
      </c>
      <c r="I50" s="136">
        <f>IF(ISNUMBER('実質公債費比率（分子）の構造'!M$53),'実質公債費比率（分子）の構造'!M$53,NA())</f>
        <v>374</v>
      </c>
      <c r="J50" s="136" t="e">
        <f>NA()</f>
        <v>#N/A</v>
      </c>
      <c r="K50" s="136" t="e">
        <f>NA()</f>
        <v>#N/A</v>
      </c>
      <c r="L50" s="136">
        <f>IF(ISNUMBER('実質公債費比率（分子）の構造'!N$53),'実質公債費比率（分子）の構造'!N$53,NA())</f>
        <v>329</v>
      </c>
      <c r="M50" s="136" t="e">
        <f>NA()</f>
        <v>#N/A</v>
      </c>
      <c r="N50" s="136" t="e">
        <f>NA()</f>
        <v>#N/A</v>
      </c>
      <c r="O50" s="136">
        <f>IF(ISNUMBER('実質公債費比率（分子）の構造'!O$53),'実質公債費比率（分子）の構造'!O$53,NA())</f>
        <v>324</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6161</v>
      </c>
      <c r="E56" s="135"/>
      <c r="F56" s="135"/>
      <c r="G56" s="135">
        <f>'将来負担比率（分子）の構造'!J$51</f>
        <v>6052</v>
      </c>
      <c r="H56" s="135"/>
      <c r="I56" s="135"/>
      <c r="J56" s="135">
        <f>'将来負担比率（分子）の構造'!K$51</f>
        <v>5898</v>
      </c>
      <c r="K56" s="135"/>
      <c r="L56" s="135"/>
      <c r="M56" s="135">
        <f>'将来負担比率（分子）の構造'!L$51</f>
        <v>5602</v>
      </c>
      <c r="N56" s="135"/>
      <c r="O56" s="135"/>
      <c r="P56" s="135">
        <f>'将来負担比率（分子）の構造'!M$51</f>
        <v>5202</v>
      </c>
    </row>
    <row r="57" spans="1:16" x14ac:dyDescent="0.15">
      <c r="A57" s="135" t="s">
        <v>34</v>
      </c>
      <c r="B57" s="135"/>
      <c r="C57" s="135"/>
      <c r="D57" s="135">
        <f>'将来負担比率（分子）の構造'!I$50</f>
        <v>410</v>
      </c>
      <c r="E57" s="135"/>
      <c r="F57" s="135"/>
      <c r="G57" s="135">
        <f>'将来負担比率（分子）の構造'!J$50</f>
        <v>504</v>
      </c>
      <c r="H57" s="135"/>
      <c r="I57" s="135"/>
      <c r="J57" s="135">
        <f>'将来負担比率（分子）の構造'!K$50</f>
        <v>499</v>
      </c>
      <c r="K57" s="135"/>
      <c r="L57" s="135"/>
      <c r="M57" s="135">
        <f>'将来負担比率（分子）の構造'!L$50</f>
        <v>521</v>
      </c>
      <c r="N57" s="135"/>
      <c r="O57" s="135"/>
      <c r="P57" s="135">
        <f>'将来負担比率（分子）の構造'!M$50</f>
        <v>439</v>
      </c>
    </row>
    <row r="58" spans="1:16" x14ac:dyDescent="0.15">
      <c r="A58" s="135" t="s">
        <v>33</v>
      </c>
      <c r="B58" s="135"/>
      <c r="C58" s="135"/>
      <c r="D58" s="135">
        <f>'将来負担比率（分子）の構造'!I$49</f>
        <v>2433</v>
      </c>
      <c r="E58" s="135"/>
      <c r="F58" s="135"/>
      <c r="G58" s="135">
        <f>'将来負担比率（分子）の構造'!J$49</f>
        <v>2506</v>
      </c>
      <c r="H58" s="135"/>
      <c r="I58" s="135"/>
      <c r="J58" s="135">
        <f>'将来負担比率（分子）の構造'!K$49</f>
        <v>2732</v>
      </c>
      <c r="K58" s="135"/>
      <c r="L58" s="135"/>
      <c r="M58" s="135">
        <f>'将来負担比率（分子）の構造'!L$49</f>
        <v>2795</v>
      </c>
      <c r="N58" s="135"/>
      <c r="O58" s="135"/>
      <c r="P58" s="135">
        <f>'将来負担比率（分子）の構造'!M$49</f>
        <v>2663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772</v>
      </c>
      <c r="C62" s="135"/>
      <c r="D62" s="135"/>
      <c r="E62" s="135">
        <f>'将来負担比率（分子）の構造'!J$45</f>
        <v>720</v>
      </c>
      <c r="F62" s="135"/>
      <c r="G62" s="135"/>
      <c r="H62" s="135">
        <f>'将来負担比率（分子）の構造'!K$45</f>
        <v>625</v>
      </c>
      <c r="I62" s="135"/>
      <c r="J62" s="135"/>
      <c r="K62" s="135">
        <f>'将来負担比率（分子）の構造'!L$45</f>
        <v>550</v>
      </c>
      <c r="L62" s="135"/>
      <c r="M62" s="135"/>
      <c r="N62" s="135">
        <f>'将来負担比率（分子）の構造'!M$45</f>
        <v>482</v>
      </c>
      <c r="O62" s="135"/>
      <c r="P62" s="135"/>
    </row>
    <row r="63" spans="1:16" x14ac:dyDescent="0.15">
      <c r="A63" s="135" t="s">
        <v>27</v>
      </c>
      <c r="B63" s="135">
        <f>'将来負担比率（分子）の構造'!I$44</f>
        <v>203</v>
      </c>
      <c r="C63" s="135"/>
      <c r="D63" s="135"/>
      <c r="E63" s="135">
        <f>'将来負担比率（分子）の構造'!J$44</f>
        <v>185</v>
      </c>
      <c r="F63" s="135"/>
      <c r="G63" s="135"/>
      <c r="H63" s="135">
        <f>'将来負担比率（分子）の構造'!K$44</f>
        <v>170</v>
      </c>
      <c r="I63" s="135"/>
      <c r="J63" s="135"/>
      <c r="K63" s="135">
        <f>'将来負担比率（分子）の構造'!L$44</f>
        <v>159</v>
      </c>
      <c r="L63" s="135"/>
      <c r="M63" s="135"/>
      <c r="N63" s="135">
        <f>'将来負担比率（分子）の構造'!M$44</f>
        <v>192</v>
      </c>
      <c r="O63" s="135"/>
      <c r="P63" s="135"/>
    </row>
    <row r="64" spans="1:16" x14ac:dyDescent="0.15">
      <c r="A64" s="135" t="s">
        <v>26</v>
      </c>
      <c r="B64" s="135">
        <f>'将来負担比率（分子）の構造'!I$43</f>
        <v>4370</v>
      </c>
      <c r="C64" s="135"/>
      <c r="D64" s="135"/>
      <c r="E64" s="135">
        <f>'将来負担比率（分子）の構造'!J$43</f>
        <v>4226</v>
      </c>
      <c r="F64" s="135"/>
      <c r="G64" s="135"/>
      <c r="H64" s="135">
        <f>'将来負担比率（分子）の構造'!K$43</f>
        <v>3806</v>
      </c>
      <c r="I64" s="135"/>
      <c r="J64" s="135"/>
      <c r="K64" s="135">
        <f>'将来負担比率（分子）の構造'!L$43</f>
        <v>3559</v>
      </c>
      <c r="L64" s="135"/>
      <c r="M64" s="135"/>
      <c r="N64" s="135">
        <f>'将来負担比率（分子）の構造'!M$43</f>
        <v>3315</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5632</v>
      </c>
      <c r="C66" s="135"/>
      <c r="D66" s="135"/>
      <c r="E66" s="135">
        <f>'将来負担比率（分子）の構造'!J$41</f>
        <v>5358</v>
      </c>
      <c r="F66" s="135"/>
      <c r="G66" s="135"/>
      <c r="H66" s="135">
        <f>'将来負担比率（分子）の構造'!K$41</f>
        <v>5183</v>
      </c>
      <c r="I66" s="135"/>
      <c r="J66" s="135"/>
      <c r="K66" s="135">
        <f>'将来負担比率（分子）の構造'!L$41</f>
        <v>5002</v>
      </c>
      <c r="L66" s="135"/>
      <c r="M66" s="135"/>
      <c r="N66" s="135">
        <f>'将来負担比率（分子）の構造'!M$41</f>
        <v>4896</v>
      </c>
      <c r="O66" s="135"/>
      <c r="P66" s="135"/>
    </row>
    <row r="67" spans="1:16" x14ac:dyDescent="0.15">
      <c r="A67" s="135" t="s">
        <v>61</v>
      </c>
      <c r="B67" s="135" t="e">
        <f>NA()</f>
        <v>#N/A</v>
      </c>
      <c r="C67" s="135">
        <f>IF(ISNUMBER('将来負担比率（分子）の構造'!I$52), IF('将来負担比率（分子）の構造'!I$52 &lt; 0, 0, '将来負担比率（分子）の構造'!I$52), NA())</f>
        <v>1973</v>
      </c>
      <c r="D67" s="135" t="e">
        <f>NA()</f>
        <v>#N/A</v>
      </c>
      <c r="E67" s="135" t="e">
        <f>NA()</f>
        <v>#N/A</v>
      </c>
      <c r="F67" s="135">
        <f>IF(ISNUMBER('将来負担比率（分子）の構造'!J$52), IF('将来負担比率（分子）の構造'!J$52 &lt; 0, 0, '将来負担比率（分子）の構造'!J$52), NA())</f>
        <v>1426</v>
      </c>
      <c r="G67" s="135" t="e">
        <f>NA()</f>
        <v>#N/A</v>
      </c>
      <c r="H67" s="135" t="e">
        <f>NA()</f>
        <v>#N/A</v>
      </c>
      <c r="I67" s="135">
        <f>IF(ISNUMBER('将来負担比率（分子）の構造'!K$52), IF('将来負担比率（分子）の構造'!K$52 &lt; 0, 0, '将来負担比率（分子）の構造'!K$52), NA())</f>
        <v>655</v>
      </c>
      <c r="J67" s="135" t="e">
        <f>NA()</f>
        <v>#N/A</v>
      </c>
      <c r="K67" s="135" t="e">
        <f>NA()</f>
        <v>#N/A</v>
      </c>
      <c r="L67" s="135">
        <f>IF(ISNUMBER('将来負担比率（分子）の構造'!L$52), IF('将来負担比率（分子）の構造'!L$52 &lt; 0, 0, '将来負担比率（分子）の構造'!L$52), NA())</f>
        <v>353</v>
      </c>
      <c r="M67" s="135" t="e">
        <f>NA()</f>
        <v>#N/A</v>
      </c>
      <c r="N67" s="135" t="e">
        <f>NA()</f>
        <v>#N/A</v>
      </c>
      <c r="O67" s="135">
        <f>IF(ISNUMBER('将来負担比率（分子）の構造'!M$52), IF('将来負担比率（分子）の構造'!M$52 &lt; 0, 0, '将来負担比率（分子）の構造'!M$52), NA())</f>
        <v>581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207</v>
      </c>
      <c r="C5" s="706"/>
      <c r="D5" s="706"/>
      <c r="E5" s="706"/>
      <c r="F5" s="706"/>
      <c r="G5" s="706"/>
      <c r="H5" s="706"/>
      <c r="I5" s="706"/>
      <c r="J5" s="706"/>
      <c r="K5" s="706"/>
      <c r="L5" s="706"/>
      <c r="M5" s="706"/>
      <c r="N5" s="706"/>
      <c r="O5" s="706"/>
      <c r="P5" s="706"/>
      <c r="Q5" s="707"/>
      <c r="R5" s="668">
        <v>1149930</v>
      </c>
      <c r="S5" s="669"/>
      <c r="T5" s="669"/>
      <c r="U5" s="669"/>
      <c r="V5" s="669"/>
      <c r="W5" s="669"/>
      <c r="X5" s="669"/>
      <c r="Y5" s="716"/>
      <c r="Z5" s="729">
        <v>19.399999999999999</v>
      </c>
      <c r="AA5" s="729"/>
      <c r="AB5" s="729"/>
      <c r="AC5" s="729"/>
      <c r="AD5" s="730">
        <v>1149930</v>
      </c>
      <c r="AE5" s="730"/>
      <c r="AF5" s="730"/>
      <c r="AG5" s="730"/>
      <c r="AH5" s="730"/>
      <c r="AI5" s="730"/>
      <c r="AJ5" s="730"/>
      <c r="AK5" s="730"/>
      <c r="AL5" s="717">
        <v>33.4</v>
      </c>
      <c r="AM5" s="686"/>
      <c r="AN5" s="686"/>
      <c r="AO5" s="718"/>
      <c r="AP5" s="705" t="s">
        <v>208</v>
      </c>
      <c r="AQ5" s="706"/>
      <c r="AR5" s="706"/>
      <c r="AS5" s="706"/>
      <c r="AT5" s="706"/>
      <c r="AU5" s="706"/>
      <c r="AV5" s="706"/>
      <c r="AW5" s="706"/>
      <c r="AX5" s="706"/>
      <c r="AY5" s="706"/>
      <c r="AZ5" s="706"/>
      <c r="BA5" s="706"/>
      <c r="BB5" s="706"/>
      <c r="BC5" s="706"/>
      <c r="BD5" s="706"/>
      <c r="BE5" s="706"/>
      <c r="BF5" s="707"/>
      <c r="BG5" s="618">
        <v>1128415</v>
      </c>
      <c r="BH5" s="619"/>
      <c r="BI5" s="619"/>
      <c r="BJ5" s="619"/>
      <c r="BK5" s="619"/>
      <c r="BL5" s="619"/>
      <c r="BM5" s="619"/>
      <c r="BN5" s="620"/>
      <c r="BO5" s="671">
        <v>98.1</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x14ac:dyDescent="0.15">
      <c r="B6" s="615" t="s">
        <v>213</v>
      </c>
      <c r="C6" s="616"/>
      <c r="D6" s="616"/>
      <c r="E6" s="616"/>
      <c r="F6" s="616"/>
      <c r="G6" s="616"/>
      <c r="H6" s="616"/>
      <c r="I6" s="616"/>
      <c r="J6" s="616"/>
      <c r="K6" s="616"/>
      <c r="L6" s="616"/>
      <c r="M6" s="616"/>
      <c r="N6" s="616"/>
      <c r="O6" s="616"/>
      <c r="P6" s="616"/>
      <c r="Q6" s="617"/>
      <c r="R6" s="618">
        <v>74712</v>
      </c>
      <c r="S6" s="619"/>
      <c r="T6" s="619"/>
      <c r="U6" s="619"/>
      <c r="V6" s="619"/>
      <c r="W6" s="619"/>
      <c r="X6" s="619"/>
      <c r="Y6" s="620"/>
      <c r="Z6" s="671">
        <v>1.3</v>
      </c>
      <c r="AA6" s="671"/>
      <c r="AB6" s="671"/>
      <c r="AC6" s="671"/>
      <c r="AD6" s="672">
        <v>74712</v>
      </c>
      <c r="AE6" s="672"/>
      <c r="AF6" s="672"/>
      <c r="AG6" s="672"/>
      <c r="AH6" s="672"/>
      <c r="AI6" s="672"/>
      <c r="AJ6" s="672"/>
      <c r="AK6" s="672"/>
      <c r="AL6" s="641">
        <v>2.2000000000000002</v>
      </c>
      <c r="AM6" s="673"/>
      <c r="AN6" s="673"/>
      <c r="AO6" s="674"/>
      <c r="AP6" s="615" t="s">
        <v>214</v>
      </c>
      <c r="AQ6" s="616"/>
      <c r="AR6" s="616"/>
      <c r="AS6" s="616"/>
      <c r="AT6" s="616"/>
      <c r="AU6" s="616"/>
      <c r="AV6" s="616"/>
      <c r="AW6" s="616"/>
      <c r="AX6" s="616"/>
      <c r="AY6" s="616"/>
      <c r="AZ6" s="616"/>
      <c r="BA6" s="616"/>
      <c r="BB6" s="616"/>
      <c r="BC6" s="616"/>
      <c r="BD6" s="616"/>
      <c r="BE6" s="616"/>
      <c r="BF6" s="617"/>
      <c r="BG6" s="618">
        <v>1128415</v>
      </c>
      <c r="BH6" s="619"/>
      <c r="BI6" s="619"/>
      <c r="BJ6" s="619"/>
      <c r="BK6" s="619"/>
      <c r="BL6" s="619"/>
      <c r="BM6" s="619"/>
      <c r="BN6" s="620"/>
      <c r="BO6" s="671">
        <v>98.1</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88788</v>
      </c>
      <c r="CS6" s="619"/>
      <c r="CT6" s="619"/>
      <c r="CU6" s="619"/>
      <c r="CV6" s="619"/>
      <c r="CW6" s="619"/>
      <c r="CX6" s="619"/>
      <c r="CY6" s="620"/>
      <c r="CZ6" s="671">
        <v>1.6</v>
      </c>
      <c r="DA6" s="671"/>
      <c r="DB6" s="671"/>
      <c r="DC6" s="671"/>
      <c r="DD6" s="624" t="s">
        <v>209</v>
      </c>
      <c r="DE6" s="619"/>
      <c r="DF6" s="619"/>
      <c r="DG6" s="619"/>
      <c r="DH6" s="619"/>
      <c r="DI6" s="619"/>
      <c r="DJ6" s="619"/>
      <c r="DK6" s="619"/>
      <c r="DL6" s="619"/>
      <c r="DM6" s="619"/>
      <c r="DN6" s="619"/>
      <c r="DO6" s="619"/>
      <c r="DP6" s="620"/>
      <c r="DQ6" s="624">
        <v>88788</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1419</v>
      </c>
      <c r="S7" s="619"/>
      <c r="T7" s="619"/>
      <c r="U7" s="619"/>
      <c r="V7" s="619"/>
      <c r="W7" s="619"/>
      <c r="X7" s="619"/>
      <c r="Y7" s="620"/>
      <c r="Z7" s="671">
        <v>0</v>
      </c>
      <c r="AA7" s="671"/>
      <c r="AB7" s="671"/>
      <c r="AC7" s="671"/>
      <c r="AD7" s="672">
        <v>1419</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397096</v>
      </c>
      <c r="BH7" s="619"/>
      <c r="BI7" s="619"/>
      <c r="BJ7" s="619"/>
      <c r="BK7" s="619"/>
      <c r="BL7" s="619"/>
      <c r="BM7" s="619"/>
      <c r="BN7" s="620"/>
      <c r="BO7" s="671">
        <v>34.5</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922753</v>
      </c>
      <c r="CS7" s="619"/>
      <c r="CT7" s="619"/>
      <c r="CU7" s="619"/>
      <c r="CV7" s="619"/>
      <c r="CW7" s="619"/>
      <c r="CX7" s="619"/>
      <c r="CY7" s="620"/>
      <c r="CZ7" s="671">
        <v>16.600000000000001</v>
      </c>
      <c r="DA7" s="671"/>
      <c r="DB7" s="671"/>
      <c r="DC7" s="671"/>
      <c r="DD7" s="624">
        <v>32386</v>
      </c>
      <c r="DE7" s="619"/>
      <c r="DF7" s="619"/>
      <c r="DG7" s="619"/>
      <c r="DH7" s="619"/>
      <c r="DI7" s="619"/>
      <c r="DJ7" s="619"/>
      <c r="DK7" s="619"/>
      <c r="DL7" s="619"/>
      <c r="DM7" s="619"/>
      <c r="DN7" s="619"/>
      <c r="DO7" s="619"/>
      <c r="DP7" s="620"/>
      <c r="DQ7" s="624">
        <v>823342</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2687</v>
      </c>
      <c r="S8" s="619"/>
      <c r="T8" s="619"/>
      <c r="U8" s="619"/>
      <c r="V8" s="619"/>
      <c r="W8" s="619"/>
      <c r="X8" s="619"/>
      <c r="Y8" s="620"/>
      <c r="Z8" s="671">
        <v>0</v>
      </c>
      <c r="AA8" s="671"/>
      <c r="AB8" s="671"/>
      <c r="AC8" s="671"/>
      <c r="AD8" s="672">
        <v>2687</v>
      </c>
      <c r="AE8" s="672"/>
      <c r="AF8" s="672"/>
      <c r="AG8" s="672"/>
      <c r="AH8" s="672"/>
      <c r="AI8" s="672"/>
      <c r="AJ8" s="672"/>
      <c r="AK8" s="672"/>
      <c r="AL8" s="641">
        <v>0.1</v>
      </c>
      <c r="AM8" s="673"/>
      <c r="AN8" s="673"/>
      <c r="AO8" s="674"/>
      <c r="AP8" s="615" t="s">
        <v>220</v>
      </c>
      <c r="AQ8" s="616"/>
      <c r="AR8" s="616"/>
      <c r="AS8" s="616"/>
      <c r="AT8" s="616"/>
      <c r="AU8" s="616"/>
      <c r="AV8" s="616"/>
      <c r="AW8" s="616"/>
      <c r="AX8" s="616"/>
      <c r="AY8" s="616"/>
      <c r="AZ8" s="616"/>
      <c r="BA8" s="616"/>
      <c r="BB8" s="616"/>
      <c r="BC8" s="616"/>
      <c r="BD8" s="616"/>
      <c r="BE8" s="616"/>
      <c r="BF8" s="617"/>
      <c r="BG8" s="618">
        <v>17045</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1540680</v>
      </c>
      <c r="CS8" s="619"/>
      <c r="CT8" s="619"/>
      <c r="CU8" s="619"/>
      <c r="CV8" s="619"/>
      <c r="CW8" s="619"/>
      <c r="CX8" s="619"/>
      <c r="CY8" s="620"/>
      <c r="CZ8" s="671">
        <v>27.8</v>
      </c>
      <c r="DA8" s="671"/>
      <c r="DB8" s="671"/>
      <c r="DC8" s="671"/>
      <c r="DD8" s="624">
        <v>36882</v>
      </c>
      <c r="DE8" s="619"/>
      <c r="DF8" s="619"/>
      <c r="DG8" s="619"/>
      <c r="DH8" s="619"/>
      <c r="DI8" s="619"/>
      <c r="DJ8" s="619"/>
      <c r="DK8" s="619"/>
      <c r="DL8" s="619"/>
      <c r="DM8" s="619"/>
      <c r="DN8" s="619"/>
      <c r="DO8" s="619"/>
      <c r="DP8" s="620"/>
      <c r="DQ8" s="624">
        <v>786244</v>
      </c>
      <c r="DR8" s="619"/>
      <c r="DS8" s="619"/>
      <c r="DT8" s="619"/>
      <c r="DU8" s="619"/>
      <c r="DV8" s="619"/>
      <c r="DW8" s="619"/>
      <c r="DX8" s="619"/>
      <c r="DY8" s="619"/>
      <c r="DZ8" s="619"/>
      <c r="EA8" s="619"/>
      <c r="EB8" s="619"/>
      <c r="EC8" s="654"/>
    </row>
    <row r="9" spans="2:143" ht="11.25" customHeight="1" x14ac:dyDescent="0.15">
      <c r="B9" s="615" t="s">
        <v>222</v>
      </c>
      <c r="C9" s="616"/>
      <c r="D9" s="616"/>
      <c r="E9" s="616"/>
      <c r="F9" s="616"/>
      <c r="G9" s="616"/>
      <c r="H9" s="616"/>
      <c r="I9" s="616"/>
      <c r="J9" s="616"/>
      <c r="K9" s="616"/>
      <c r="L9" s="616"/>
      <c r="M9" s="616"/>
      <c r="N9" s="616"/>
      <c r="O9" s="616"/>
      <c r="P9" s="616"/>
      <c r="Q9" s="617"/>
      <c r="R9" s="618">
        <v>1887</v>
      </c>
      <c r="S9" s="619"/>
      <c r="T9" s="619"/>
      <c r="U9" s="619"/>
      <c r="V9" s="619"/>
      <c r="W9" s="619"/>
      <c r="X9" s="619"/>
      <c r="Y9" s="620"/>
      <c r="Z9" s="671">
        <v>0</v>
      </c>
      <c r="AA9" s="671"/>
      <c r="AB9" s="671"/>
      <c r="AC9" s="671"/>
      <c r="AD9" s="672">
        <v>1887</v>
      </c>
      <c r="AE9" s="672"/>
      <c r="AF9" s="672"/>
      <c r="AG9" s="672"/>
      <c r="AH9" s="672"/>
      <c r="AI9" s="672"/>
      <c r="AJ9" s="672"/>
      <c r="AK9" s="672"/>
      <c r="AL9" s="641">
        <v>0.1</v>
      </c>
      <c r="AM9" s="673"/>
      <c r="AN9" s="673"/>
      <c r="AO9" s="674"/>
      <c r="AP9" s="615" t="s">
        <v>223</v>
      </c>
      <c r="AQ9" s="616"/>
      <c r="AR9" s="616"/>
      <c r="AS9" s="616"/>
      <c r="AT9" s="616"/>
      <c r="AU9" s="616"/>
      <c r="AV9" s="616"/>
      <c r="AW9" s="616"/>
      <c r="AX9" s="616"/>
      <c r="AY9" s="616"/>
      <c r="AZ9" s="616"/>
      <c r="BA9" s="616"/>
      <c r="BB9" s="616"/>
      <c r="BC9" s="616"/>
      <c r="BD9" s="616"/>
      <c r="BE9" s="616"/>
      <c r="BF9" s="617"/>
      <c r="BG9" s="618">
        <v>331870</v>
      </c>
      <c r="BH9" s="619"/>
      <c r="BI9" s="619"/>
      <c r="BJ9" s="619"/>
      <c r="BK9" s="619"/>
      <c r="BL9" s="619"/>
      <c r="BM9" s="619"/>
      <c r="BN9" s="620"/>
      <c r="BO9" s="671">
        <v>28.9</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426970</v>
      </c>
      <c r="CS9" s="619"/>
      <c r="CT9" s="619"/>
      <c r="CU9" s="619"/>
      <c r="CV9" s="619"/>
      <c r="CW9" s="619"/>
      <c r="CX9" s="619"/>
      <c r="CY9" s="620"/>
      <c r="CZ9" s="671">
        <v>7.7</v>
      </c>
      <c r="DA9" s="671"/>
      <c r="DB9" s="671"/>
      <c r="DC9" s="671"/>
      <c r="DD9" s="624">
        <v>40853</v>
      </c>
      <c r="DE9" s="619"/>
      <c r="DF9" s="619"/>
      <c r="DG9" s="619"/>
      <c r="DH9" s="619"/>
      <c r="DI9" s="619"/>
      <c r="DJ9" s="619"/>
      <c r="DK9" s="619"/>
      <c r="DL9" s="619"/>
      <c r="DM9" s="619"/>
      <c r="DN9" s="619"/>
      <c r="DO9" s="619"/>
      <c r="DP9" s="620"/>
      <c r="DQ9" s="624">
        <v>387730</v>
      </c>
      <c r="DR9" s="619"/>
      <c r="DS9" s="619"/>
      <c r="DT9" s="619"/>
      <c r="DU9" s="619"/>
      <c r="DV9" s="619"/>
      <c r="DW9" s="619"/>
      <c r="DX9" s="619"/>
      <c r="DY9" s="619"/>
      <c r="DZ9" s="619"/>
      <c r="EA9" s="619"/>
      <c r="EB9" s="619"/>
      <c r="EC9" s="654"/>
    </row>
    <row r="10" spans="2:143" ht="11.25" customHeight="1" x14ac:dyDescent="0.15">
      <c r="B10" s="615" t="s">
        <v>225</v>
      </c>
      <c r="C10" s="616"/>
      <c r="D10" s="616"/>
      <c r="E10" s="616"/>
      <c r="F10" s="616"/>
      <c r="G10" s="616"/>
      <c r="H10" s="616"/>
      <c r="I10" s="616"/>
      <c r="J10" s="616"/>
      <c r="K10" s="616"/>
      <c r="L10" s="616"/>
      <c r="M10" s="616"/>
      <c r="N10" s="616"/>
      <c r="O10" s="616"/>
      <c r="P10" s="616"/>
      <c r="Q10" s="617"/>
      <c r="R10" s="618">
        <v>173959</v>
      </c>
      <c r="S10" s="619"/>
      <c r="T10" s="619"/>
      <c r="U10" s="619"/>
      <c r="V10" s="619"/>
      <c r="W10" s="619"/>
      <c r="X10" s="619"/>
      <c r="Y10" s="620"/>
      <c r="Z10" s="671">
        <v>2.9</v>
      </c>
      <c r="AA10" s="671"/>
      <c r="AB10" s="671"/>
      <c r="AC10" s="671"/>
      <c r="AD10" s="672">
        <v>173959</v>
      </c>
      <c r="AE10" s="672"/>
      <c r="AF10" s="672"/>
      <c r="AG10" s="672"/>
      <c r="AH10" s="672"/>
      <c r="AI10" s="672"/>
      <c r="AJ10" s="672"/>
      <c r="AK10" s="672"/>
      <c r="AL10" s="641">
        <v>5</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16584</v>
      </c>
      <c r="BH10" s="619"/>
      <c r="BI10" s="619"/>
      <c r="BJ10" s="619"/>
      <c r="BK10" s="619"/>
      <c r="BL10" s="619"/>
      <c r="BM10" s="619"/>
      <c r="BN10" s="620"/>
      <c r="BO10" s="671">
        <v>1.4</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79</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79</v>
      </c>
      <c r="DR10" s="619"/>
      <c r="DS10" s="619"/>
      <c r="DT10" s="619"/>
      <c r="DU10" s="619"/>
      <c r="DV10" s="619"/>
      <c r="DW10" s="619"/>
      <c r="DX10" s="619"/>
      <c r="DY10" s="619"/>
      <c r="DZ10" s="619"/>
      <c r="EA10" s="619"/>
      <c r="EB10" s="619"/>
      <c r="EC10" s="654"/>
    </row>
    <row r="11" spans="2:143" ht="11.25" customHeight="1" x14ac:dyDescent="0.15">
      <c r="B11" s="615" t="s">
        <v>228</v>
      </c>
      <c r="C11" s="616"/>
      <c r="D11" s="616"/>
      <c r="E11" s="616"/>
      <c r="F11" s="616"/>
      <c r="G11" s="616"/>
      <c r="H11" s="616"/>
      <c r="I11" s="616"/>
      <c r="J11" s="616"/>
      <c r="K11" s="616"/>
      <c r="L11" s="616"/>
      <c r="M11" s="616"/>
      <c r="N11" s="616"/>
      <c r="O11" s="616"/>
      <c r="P11" s="616"/>
      <c r="Q11" s="617"/>
      <c r="R11" s="618">
        <v>5624</v>
      </c>
      <c r="S11" s="619"/>
      <c r="T11" s="619"/>
      <c r="U11" s="619"/>
      <c r="V11" s="619"/>
      <c r="W11" s="619"/>
      <c r="X11" s="619"/>
      <c r="Y11" s="620"/>
      <c r="Z11" s="671">
        <v>0.1</v>
      </c>
      <c r="AA11" s="671"/>
      <c r="AB11" s="671"/>
      <c r="AC11" s="671"/>
      <c r="AD11" s="672">
        <v>5624</v>
      </c>
      <c r="AE11" s="672"/>
      <c r="AF11" s="672"/>
      <c r="AG11" s="672"/>
      <c r="AH11" s="672"/>
      <c r="AI11" s="672"/>
      <c r="AJ11" s="672"/>
      <c r="AK11" s="672"/>
      <c r="AL11" s="641">
        <v>0.2</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31597</v>
      </c>
      <c r="BH11" s="619"/>
      <c r="BI11" s="619"/>
      <c r="BJ11" s="619"/>
      <c r="BK11" s="619"/>
      <c r="BL11" s="619"/>
      <c r="BM11" s="619"/>
      <c r="BN11" s="620"/>
      <c r="BO11" s="671">
        <v>2.7</v>
      </c>
      <c r="BP11" s="671"/>
      <c r="BQ11" s="671"/>
      <c r="BR11" s="671"/>
      <c r="BS11" s="624" t="s">
        <v>109</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329633</v>
      </c>
      <c r="CS11" s="619"/>
      <c r="CT11" s="619"/>
      <c r="CU11" s="619"/>
      <c r="CV11" s="619"/>
      <c r="CW11" s="619"/>
      <c r="CX11" s="619"/>
      <c r="CY11" s="620"/>
      <c r="CZ11" s="671">
        <v>5.9</v>
      </c>
      <c r="DA11" s="671"/>
      <c r="DB11" s="671"/>
      <c r="DC11" s="671"/>
      <c r="DD11" s="624">
        <v>35205</v>
      </c>
      <c r="DE11" s="619"/>
      <c r="DF11" s="619"/>
      <c r="DG11" s="619"/>
      <c r="DH11" s="619"/>
      <c r="DI11" s="619"/>
      <c r="DJ11" s="619"/>
      <c r="DK11" s="619"/>
      <c r="DL11" s="619"/>
      <c r="DM11" s="619"/>
      <c r="DN11" s="619"/>
      <c r="DO11" s="619"/>
      <c r="DP11" s="620"/>
      <c r="DQ11" s="624">
        <v>233517</v>
      </c>
      <c r="DR11" s="619"/>
      <c r="DS11" s="619"/>
      <c r="DT11" s="619"/>
      <c r="DU11" s="619"/>
      <c r="DV11" s="619"/>
      <c r="DW11" s="619"/>
      <c r="DX11" s="619"/>
      <c r="DY11" s="619"/>
      <c r="DZ11" s="619"/>
      <c r="EA11" s="619"/>
      <c r="EB11" s="619"/>
      <c r="EC11" s="654"/>
    </row>
    <row r="12" spans="2:143" ht="11.25" customHeight="1" x14ac:dyDescent="0.15">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621533</v>
      </c>
      <c r="BH12" s="619"/>
      <c r="BI12" s="619"/>
      <c r="BJ12" s="619"/>
      <c r="BK12" s="619"/>
      <c r="BL12" s="619"/>
      <c r="BM12" s="619"/>
      <c r="BN12" s="620"/>
      <c r="BO12" s="671">
        <v>54</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96319</v>
      </c>
      <c r="CS12" s="619"/>
      <c r="CT12" s="619"/>
      <c r="CU12" s="619"/>
      <c r="CV12" s="619"/>
      <c r="CW12" s="619"/>
      <c r="CX12" s="619"/>
      <c r="CY12" s="620"/>
      <c r="CZ12" s="671">
        <v>1.7</v>
      </c>
      <c r="DA12" s="671"/>
      <c r="DB12" s="671"/>
      <c r="DC12" s="671"/>
      <c r="DD12" s="624">
        <v>157</v>
      </c>
      <c r="DE12" s="619"/>
      <c r="DF12" s="619"/>
      <c r="DG12" s="619"/>
      <c r="DH12" s="619"/>
      <c r="DI12" s="619"/>
      <c r="DJ12" s="619"/>
      <c r="DK12" s="619"/>
      <c r="DL12" s="619"/>
      <c r="DM12" s="619"/>
      <c r="DN12" s="619"/>
      <c r="DO12" s="619"/>
      <c r="DP12" s="620"/>
      <c r="DQ12" s="624">
        <v>86702</v>
      </c>
      <c r="DR12" s="619"/>
      <c r="DS12" s="619"/>
      <c r="DT12" s="619"/>
      <c r="DU12" s="619"/>
      <c r="DV12" s="619"/>
      <c r="DW12" s="619"/>
      <c r="DX12" s="619"/>
      <c r="DY12" s="619"/>
      <c r="DZ12" s="619"/>
      <c r="EA12" s="619"/>
      <c r="EB12" s="619"/>
      <c r="EC12" s="654"/>
    </row>
    <row r="13" spans="2:143" ht="11.25" customHeight="1" x14ac:dyDescent="0.15">
      <c r="B13" s="615" t="s">
        <v>234</v>
      </c>
      <c r="C13" s="616"/>
      <c r="D13" s="616"/>
      <c r="E13" s="616"/>
      <c r="F13" s="616"/>
      <c r="G13" s="616"/>
      <c r="H13" s="616"/>
      <c r="I13" s="616"/>
      <c r="J13" s="616"/>
      <c r="K13" s="616"/>
      <c r="L13" s="616"/>
      <c r="M13" s="616"/>
      <c r="N13" s="616"/>
      <c r="O13" s="616"/>
      <c r="P13" s="616"/>
      <c r="Q13" s="617"/>
      <c r="R13" s="618">
        <v>12695</v>
      </c>
      <c r="S13" s="619"/>
      <c r="T13" s="619"/>
      <c r="U13" s="619"/>
      <c r="V13" s="619"/>
      <c r="W13" s="619"/>
      <c r="X13" s="619"/>
      <c r="Y13" s="620"/>
      <c r="Z13" s="671">
        <v>0.2</v>
      </c>
      <c r="AA13" s="671"/>
      <c r="AB13" s="671"/>
      <c r="AC13" s="671"/>
      <c r="AD13" s="672">
        <v>12695</v>
      </c>
      <c r="AE13" s="672"/>
      <c r="AF13" s="672"/>
      <c r="AG13" s="672"/>
      <c r="AH13" s="672"/>
      <c r="AI13" s="672"/>
      <c r="AJ13" s="672"/>
      <c r="AK13" s="672"/>
      <c r="AL13" s="641">
        <v>0.4</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621523</v>
      </c>
      <c r="BH13" s="619"/>
      <c r="BI13" s="619"/>
      <c r="BJ13" s="619"/>
      <c r="BK13" s="619"/>
      <c r="BL13" s="619"/>
      <c r="BM13" s="619"/>
      <c r="BN13" s="620"/>
      <c r="BO13" s="671">
        <v>54</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617236</v>
      </c>
      <c r="CS13" s="619"/>
      <c r="CT13" s="619"/>
      <c r="CU13" s="619"/>
      <c r="CV13" s="619"/>
      <c r="CW13" s="619"/>
      <c r="CX13" s="619"/>
      <c r="CY13" s="620"/>
      <c r="CZ13" s="671">
        <v>11.1</v>
      </c>
      <c r="DA13" s="671"/>
      <c r="DB13" s="671"/>
      <c r="DC13" s="671"/>
      <c r="DD13" s="624">
        <v>266006</v>
      </c>
      <c r="DE13" s="619"/>
      <c r="DF13" s="619"/>
      <c r="DG13" s="619"/>
      <c r="DH13" s="619"/>
      <c r="DI13" s="619"/>
      <c r="DJ13" s="619"/>
      <c r="DK13" s="619"/>
      <c r="DL13" s="619"/>
      <c r="DM13" s="619"/>
      <c r="DN13" s="619"/>
      <c r="DO13" s="619"/>
      <c r="DP13" s="620"/>
      <c r="DQ13" s="624">
        <v>470258</v>
      </c>
      <c r="DR13" s="619"/>
      <c r="DS13" s="619"/>
      <c r="DT13" s="619"/>
      <c r="DU13" s="619"/>
      <c r="DV13" s="619"/>
      <c r="DW13" s="619"/>
      <c r="DX13" s="619"/>
      <c r="DY13" s="619"/>
      <c r="DZ13" s="619"/>
      <c r="EA13" s="619"/>
      <c r="EB13" s="619"/>
      <c r="EC13" s="654"/>
    </row>
    <row r="14" spans="2:143" ht="11.25" customHeight="1" x14ac:dyDescent="0.15">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29040</v>
      </c>
      <c r="BH14" s="619"/>
      <c r="BI14" s="619"/>
      <c r="BJ14" s="619"/>
      <c r="BK14" s="619"/>
      <c r="BL14" s="619"/>
      <c r="BM14" s="619"/>
      <c r="BN14" s="620"/>
      <c r="BO14" s="671">
        <v>2.5</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275949</v>
      </c>
      <c r="CS14" s="619"/>
      <c r="CT14" s="619"/>
      <c r="CU14" s="619"/>
      <c r="CV14" s="619"/>
      <c r="CW14" s="619"/>
      <c r="CX14" s="619"/>
      <c r="CY14" s="620"/>
      <c r="CZ14" s="671">
        <v>5</v>
      </c>
      <c r="DA14" s="671"/>
      <c r="DB14" s="671"/>
      <c r="DC14" s="671"/>
      <c r="DD14" s="624">
        <v>40288</v>
      </c>
      <c r="DE14" s="619"/>
      <c r="DF14" s="619"/>
      <c r="DG14" s="619"/>
      <c r="DH14" s="619"/>
      <c r="DI14" s="619"/>
      <c r="DJ14" s="619"/>
      <c r="DK14" s="619"/>
      <c r="DL14" s="619"/>
      <c r="DM14" s="619"/>
      <c r="DN14" s="619"/>
      <c r="DO14" s="619"/>
      <c r="DP14" s="620"/>
      <c r="DQ14" s="624">
        <v>275949</v>
      </c>
      <c r="DR14" s="619"/>
      <c r="DS14" s="619"/>
      <c r="DT14" s="619"/>
      <c r="DU14" s="619"/>
      <c r="DV14" s="619"/>
      <c r="DW14" s="619"/>
      <c r="DX14" s="619"/>
      <c r="DY14" s="619"/>
      <c r="DZ14" s="619"/>
      <c r="EA14" s="619"/>
      <c r="EB14" s="619"/>
      <c r="EC14" s="654"/>
    </row>
    <row r="15" spans="2:143" ht="11.25" customHeight="1" x14ac:dyDescent="0.15">
      <c r="B15" s="615" t="s">
        <v>240</v>
      </c>
      <c r="C15" s="616"/>
      <c r="D15" s="616"/>
      <c r="E15" s="616"/>
      <c r="F15" s="616"/>
      <c r="G15" s="616"/>
      <c r="H15" s="616"/>
      <c r="I15" s="616"/>
      <c r="J15" s="616"/>
      <c r="K15" s="616"/>
      <c r="L15" s="616"/>
      <c r="M15" s="616"/>
      <c r="N15" s="616"/>
      <c r="O15" s="616"/>
      <c r="P15" s="616"/>
      <c r="Q15" s="617"/>
      <c r="R15" s="618">
        <v>6800</v>
      </c>
      <c r="S15" s="619"/>
      <c r="T15" s="619"/>
      <c r="U15" s="619"/>
      <c r="V15" s="619"/>
      <c r="W15" s="619"/>
      <c r="X15" s="619"/>
      <c r="Y15" s="620"/>
      <c r="Z15" s="671">
        <v>0.1</v>
      </c>
      <c r="AA15" s="671"/>
      <c r="AB15" s="671"/>
      <c r="AC15" s="671"/>
      <c r="AD15" s="672">
        <v>6800</v>
      </c>
      <c r="AE15" s="672"/>
      <c r="AF15" s="672"/>
      <c r="AG15" s="672"/>
      <c r="AH15" s="672"/>
      <c r="AI15" s="672"/>
      <c r="AJ15" s="672"/>
      <c r="AK15" s="672"/>
      <c r="AL15" s="641">
        <v>0.2</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80746</v>
      </c>
      <c r="BH15" s="619"/>
      <c r="BI15" s="619"/>
      <c r="BJ15" s="619"/>
      <c r="BK15" s="619"/>
      <c r="BL15" s="619"/>
      <c r="BM15" s="619"/>
      <c r="BN15" s="620"/>
      <c r="BO15" s="671">
        <v>7</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725238</v>
      </c>
      <c r="CS15" s="619"/>
      <c r="CT15" s="619"/>
      <c r="CU15" s="619"/>
      <c r="CV15" s="619"/>
      <c r="CW15" s="619"/>
      <c r="CX15" s="619"/>
      <c r="CY15" s="620"/>
      <c r="CZ15" s="671">
        <v>13.1</v>
      </c>
      <c r="DA15" s="671"/>
      <c r="DB15" s="671"/>
      <c r="DC15" s="671"/>
      <c r="DD15" s="624">
        <v>356795</v>
      </c>
      <c r="DE15" s="619"/>
      <c r="DF15" s="619"/>
      <c r="DG15" s="619"/>
      <c r="DH15" s="619"/>
      <c r="DI15" s="619"/>
      <c r="DJ15" s="619"/>
      <c r="DK15" s="619"/>
      <c r="DL15" s="619"/>
      <c r="DM15" s="619"/>
      <c r="DN15" s="619"/>
      <c r="DO15" s="619"/>
      <c r="DP15" s="620"/>
      <c r="DQ15" s="624">
        <v>463957</v>
      </c>
      <c r="DR15" s="619"/>
      <c r="DS15" s="619"/>
      <c r="DT15" s="619"/>
      <c r="DU15" s="619"/>
      <c r="DV15" s="619"/>
      <c r="DW15" s="619"/>
      <c r="DX15" s="619"/>
      <c r="DY15" s="619"/>
      <c r="DZ15" s="619"/>
      <c r="EA15" s="619"/>
      <c r="EB15" s="619"/>
      <c r="EC15" s="654"/>
    </row>
    <row r="16" spans="2:143" ht="11.25" customHeight="1" x14ac:dyDescent="0.15">
      <c r="B16" s="615" t="s">
        <v>243</v>
      </c>
      <c r="C16" s="616"/>
      <c r="D16" s="616"/>
      <c r="E16" s="616"/>
      <c r="F16" s="616"/>
      <c r="G16" s="616"/>
      <c r="H16" s="616"/>
      <c r="I16" s="616"/>
      <c r="J16" s="616"/>
      <c r="K16" s="616"/>
      <c r="L16" s="616"/>
      <c r="M16" s="616"/>
      <c r="N16" s="616"/>
      <c r="O16" s="616"/>
      <c r="P16" s="616"/>
      <c r="Q16" s="617"/>
      <c r="R16" s="618">
        <v>2229246</v>
      </c>
      <c r="S16" s="619"/>
      <c r="T16" s="619"/>
      <c r="U16" s="619"/>
      <c r="V16" s="619"/>
      <c r="W16" s="619"/>
      <c r="X16" s="619"/>
      <c r="Y16" s="620"/>
      <c r="Z16" s="671">
        <v>37.6</v>
      </c>
      <c r="AA16" s="671"/>
      <c r="AB16" s="671"/>
      <c r="AC16" s="671"/>
      <c r="AD16" s="672">
        <v>2004817</v>
      </c>
      <c r="AE16" s="672"/>
      <c r="AF16" s="672"/>
      <c r="AG16" s="672"/>
      <c r="AH16" s="672"/>
      <c r="AI16" s="672"/>
      <c r="AJ16" s="672"/>
      <c r="AK16" s="672"/>
      <c r="AL16" s="641">
        <v>58.2</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17</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17</v>
      </c>
      <c r="DR16" s="619"/>
      <c r="DS16" s="619"/>
      <c r="DT16" s="619"/>
      <c r="DU16" s="619"/>
      <c r="DV16" s="619"/>
      <c r="DW16" s="619"/>
      <c r="DX16" s="619"/>
      <c r="DY16" s="619"/>
      <c r="DZ16" s="619"/>
      <c r="EA16" s="619"/>
      <c r="EB16" s="619"/>
      <c r="EC16" s="654"/>
    </row>
    <row r="17" spans="2:133" ht="11.25" customHeight="1" x14ac:dyDescent="0.15">
      <c r="B17" s="615" t="s">
        <v>246</v>
      </c>
      <c r="C17" s="616"/>
      <c r="D17" s="616"/>
      <c r="E17" s="616"/>
      <c r="F17" s="616"/>
      <c r="G17" s="616"/>
      <c r="H17" s="616"/>
      <c r="I17" s="616"/>
      <c r="J17" s="616"/>
      <c r="K17" s="616"/>
      <c r="L17" s="616"/>
      <c r="M17" s="616"/>
      <c r="N17" s="616"/>
      <c r="O17" s="616"/>
      <c r="P17" s="616"/>
      <c r="Q17" s="617"/>
      <c r="R17" s="618">
        <v>2004817</v>
      </c>
      <c r="S17" s="619"/>
      <c r="T17" s="619"/>
      <c r="U17" s="619"/>
      <c r="V17" s="619"/>
      <c r="W17" s="619"/>
      <c r="X17" s="619"/>
      <c r="Y17" s="620"/>
      <c r="Z17" s="671">
        <v>33.799999999999997</v>
      </c>
      <c r="AA17" s="671"/>
      <c r="AB17" s="671"/>
      <c r="AC17" s="671"/>
      <c r="AD17" s="672">
        <v>2004817</v>
      </c>
      <c r="AE17" s="672"/>
      <c r="AF17" s="672"/>
      <c r="AG17" s="672"/>
      <c r="AH17" s="672"/>
      <c r="AI17" s="672"/>
      <c r="AJ17" s="672"/>
      <c r="AK17" s="672"/>
      <c r="AL17" s="641">
        <v>58.2</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521720</v>
      </c>
      <c r="CS17" s="619"/>
      <c r="CT17" s="619"/>
      <c r="CU17" s="619"/>
      <c r="CV17" s="619"/>
      <c r="CW17" s="619"/>
      <c r="CX17" s="619"/>
      <c r="CY17" s="620"/>
      <c r="CZ17" s="671">
        <v>9.4</v>
      </c>
      <c r="DA17" s="671"/>
      <c r="DB17" s="671"/>
      <c r="DC17" s="671"/>
      <c r="DD17" s="624" t="s">
        <v>109</v>
      </c>
      <c r="DE17" s="619"/>
      <c r="DF17" s="619"/>
      <c r="DG17" s="619"/>
      <c r="DH17" s="619"/>
      <c r="DI17" s="619"/>
      <c r="DJ17" s="619"/>
      <c r="DK17" s="619"/>
      <c r="DL17" s="619"/>
      <c r="DM17" s="619"/>
      <c r="DN17" s="619"/>
      <c r="DO17" s="619"/>
      <c r="DP17" s="620"/>
      <c r="DQ17" s="624">
        <v>491455</v>
      </c>
      <c r="DR17" s="619"/>
      <c r="DS17" s="619"/>
      <c r="DT17" s="619"/>
      <c r="DU17" s="619"/>
      <c r="DV17" s="619"/>
      <c r="DW17" s="619"/>
      <c r="DX17" s="619"/>
      <c r="DY17" s="619"/>
      <c r="DZ17" s="619"/>
      <c r="EA17" s="619"/>
      <c r="EB17" s="619"/>
      <c r="EC17" s="654"/>
    </row>
    <row r="18" spans="2:133" ht="11.25" customHeight="1" x14ac:dyDescent="0.15">
      <c r="B18" s="615" t="s">
        <v>249</v>
      </c>
      <c r="C18" s="616"/>
      <c r="D18" s="616"/>
      <c r="E18" s="616"/>
      <c r="F18" s="616"/>
      <c r="G18" s="616"/>
      <c r="H18" s="616"/>
      <c r="I18" s="616"/>
      <c r="J18" s="616"/>
      <c r="K18" s="616"/>
      <c r="L18" s="616"/>
      <c r="M18" s="616"/>
      <c r="N18" s="616"/>
      <c r="O18" s="616"/>
      <c r="P18" s="616"/>
      <c r="Q18" s="617"/>
      <c r="R18" s="618">
        <v>213241</v>
      </c>
      <c r="S18" s="619"/>
      <c r="T18" s="619"/>
      <c r="U18" s="619"/>
      <c r="V18" s="619"/>
      <c r="W18" s="619"/>
      <c r="X18" s="619"/>
      <c r="Y18" s="620"/>
      <c r="Z18" s="671">
        <v>3.6</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252</v>
      </c>
      <c r="C19" s="616"/>
      <c r="D19" s="616"/>
      <c r="E19" s="616"/>
      <c r="F19" s="616"/>
      <c r="G19" s="616"/>
      <c r="H19" s="616"/>
      <c r="I19" s="616"/>
      <c r="J19" s="616"/>
      <c r="K19" s="616"/>
      <c r="L19" s="616"/>
      <c r="M19" s="616"/>
      <c r="N19" s="616"/>
      <c r="O19" s="616"/>
      <c r="P19" s="616"/>
      <c r="Q19" s="617"/>
      <c r="R19" s="618">
        <v>11188</v>
      </c>
      <c r="S19" s="619"/>
      <c r="T19" s="619"/>
      <c r="U19" s="619"/>
      <c r="V19" s="619"/>
      <c r="W19" s="619"/>
      <c r="X19" s="619"/>
      <c r="Y19" s="620"/>
      <c r="Z19" s="671">
        <v>0.2</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21515</v>
      </c>
      <c r="BH19" s="619"/>
      <c r="BI19" s="619"/>
      <c r="BJ19" s="619"/>
      <c r="BK19" s="619"/>
      <c r="BL19" s="619"/>
      <c r="BM19" s="619"/>
      <c r="BN19" s="620"/>
      <c r="BO19" s="671">
        <v>1.9</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255</v>
      </c>
      <c r="C20" s="616"/>
      <c r="D20" s="616"/>
      <c r="E20" s="616"/>
      <c r="F20" s="616"/>
      <c r="G20" s="616"/>
      <c r="H20" s="616"/>
      <c r="I20" s="616"/>
      <c r="J20" s="616"/>
      <c r="K20" s="616"/>
      <c r="L20" s="616"/>
      <c r="M20" s="616"/>
      <c r="N20" s="616"/>
      <c r="O20" s="616"/>
      <c r="P20" s="616"/>
      <c r="Q20" s="617"/>
      <c r="R20" s="618">
        <v>3658959</v>
      </c>
      <c r="S20" s="619"/>
      <c r="T20" s="619"/>
      <c r="U20" s="619"/>
      <c r="V20" s="619"/>
      <c r="W20" s="619"/>
      <c r="X20" s="619"/>
      <c r="Y20" s="620"/>
      <c r="Z20" s="671">
        <v>61.7</v>
      </c>
      <c r="AA20" s="671"/>
      <c r="AB20" s="671"/>
      <c r="AC20" s="671"/>
      <c r="AD20" s="672">
        <v>3434530</v>
      </c>
      <c r="AE20" s="672"/>
      <c r="AF20" s="672"/>
      <c r="AG20" s="672"/>
      <c r="AH20" s="672"/>
      <c r="AI20" s="672"/>
      <c r="AJ20" s="672"/>
      <c r="AK20" s="672"/>
      <c r="AL20" s="641">
        <v>99.7</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21515</v>
      </c>
      <c r="BH20" s="619"/>
      <c r="BI20" s="619"/>
      <c r="BJ20" s="619"/>
      <c r="BK20" s="619"/>
      <c r="BL20" s="619"/>
      <c r="BM20" s="619"/>
      <c r="BN20" s="620"/>
      <c r="BO20" s="671">
        <v>1.9</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5545382</v>
      </c>
      <c r="CS20" s="619"/>
      <c r="CT20" s="619"/>
      <c r="CU20" s="619"/>
      <c r="CV20" s="619"/>
      <c r="CW20" s="619"/>
      <c r="CX20" s="619"/>
      <c r="CY20" s="620"/>
      <c r="CZ20" s="671">
        <v>100</v>
      </c>
      <c r="DA20" s="671"/>
      <c r="DB20" s="671"/>
      <c r="DC20" s="671"/>
      <c r="DD20" s="624">
        <v>808572</v>
      </c>
      <c r="DE20" s="619"/>
      <c r="DF20" s="619"/>
      <c r="DG20" s="619"/>
      <c r="DH20" s="619"/>
      <c r="DI20" s="619"/>
      <c r="DJ20" s="619"/>
      <c r="DK20" s="619"/>
      <c r="DL20" s="619"/>
      <c r="DM20" s="619"/>
      <c r="DN20" s="619"/>
      <c r="DO20" s="619"/>
      <c r="DP20" s="620"/>
      <c r="DQ20" s="624">
        <v>4108038</v>
      </c>
      <c r="DR20" s="619"/>
      <c r="DS20" s="619"/>
      <c r="DT20" s="619"/>
      <c r="DU20" s="619"/>
      <c r="DV20" s="619"/>
      <c r="DW20" s="619"/>
      <c r="DX20" s="619"/>
      <c r="DY20" s="619"/>
      <c r="DZ20" s="619"/>
      <c r="EA20" s="619"/>
      <c r="EB20" s="619"/>
      <c r="EC20" s="654"/>
    </row>
    <row r="21" spans="2:133" ht="11.25" customHeight="1" x14ac:dyDescent="0.15">
      <c r="B21" s="615" t="s">
        <v>258</v>
      </c>
      <c r="C21" s="616"/>
      <c r="D21" s="616"/>
      <c r="E21" s="616"/>
      <c r="F21" s="616"/>
      <c r="G21" s="616"/>
      <c r="H21" s="616"/>
      <c r="I21" s="616"/>
      <c r="J21" s="616"/>
      <c r="K21" s="616"/>
      <c r="L21" s="616"/>
      <c r="M21" s="616"/>
      <c r="N21" s="616"/>
      <c r="O21" s="616"/>
      <c r="P21" s="616"/>
      <c r="Q21" s="617"/>
      <c r="R21" s="618">
        <v>2076</v>
      </c>
      <c r="S21" s="619"/>
      <c r="T21" s="619"/>
      <c r="U21" s="619"/>
      <c r="V21" s="619"/>
      <c r="W21" s="619"/>
      <c r="X21" s="619"/>
      <c r="Y21" s="620"/>
      <c r="Z21" s="671">
        <v>0</v>
      </c>
      <c r="AA21" s="671"/>
      <c r="AB21" s="671"/>
      <c r="AC21" s="671"/>
      <c r="AD21" s="672">
        <v>2076</v>
      </c>
      <c r="AE21" s="672"/>
      <c r="AF21" s="672"/>
      <c r="AG21" s="672"/>
      <c r="AH21" s="672"/>
      <c r="AI21" s="672"/>
      <c r="AJ21" s="672"/>
      <c r="AK21" s="672"/>
      <c r="AL21" s="641">
        <v>0.1</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21515</v>
      </c>
      <c r="BH21" s="619"/>
      <c r="BI21" s="619"/>
      <c r="BJ21" s="619"/>
      <c r="BK21" s="619"/>
      <c r="BL21" s="619"/>
      <c r="BM21" s="619"/>
      <c r="BN21" s="620"/>
      <c r="BO21" s="671">
        <v>1.9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260</v>
      </c>
      <c r="C22" s="616"/>
      <c r="D22" s="616"/>
      <c r="E22" s="616"/>
      <c r="F22" s="616"/>
      <c r="G22" s="616"/>
      <c r="H22" s="616"/>
      <c r="I22" s="616"/>
      <c r="J22" s="616"/>
      <c r="K22" s="616"/>
      <c r="L22" s="616"/>
      <c r="M22" s="616"/>
      <c r="N22" s="616"/>
      <c r="O22" s="616"/>
      <c r="P22" s="616"/>
      <c r="Q22" s="617"/>
      <c r="R22" s="618">
        <v>60248</v>
      </c>
      <c r="S22" s="619"/>
      <c r="T22" s="619"/>
      <c r="U22" s="619"/>
      <c r="V22" s="619"/>
      <c r="W22" s="619"/>
      <c r="X22" s="619"/>
      <c r="Y22" s="620"/>
      <c r="Z22" s="671">
        <v>1</v>
      </c>
      <c r="AA22" s="671"/>
      <c r="AB22" s="671"/>
      <c r="AC22" s="671"/>
      <c r="AD22" s="672" t="s">
        <v>109</v>
      </c>
      <c r="AE22" s="672"/>
      <c r="AF22" s="672"/>
      <c r="AG22" s="672"/>
      <c r="AH22" s="672"/>
      <c r="AI22" s="672"/>
      <c r="AJ22" s="672"/>
      <c r="AK22" s="672"/>
      <c r="AL22" s="641" t="s">
        <v>109</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263</v>
      </c>
      <c r="C23" s="616"/>
      <c r="D23" s="616"/>
      <c r="E23" s="616"/>
      <c r="F23" s="616"/>
      <c r="G23" s="616"/>
      <c r="H23" s="616"/>
      <c r="I23" s="616"/>
      <c r="J23" s="616"/>
      <c r="K23" s="616"/>
      <c r="L23" s="616"/>
      <c r="M23" s="616"/>
      <c r="N23" s="616"/>
      <c r="O23" s="616"/>
      <c r="P23" s="616"/>
      <c r="Q23" s="617"/>
      <c r="R23" s="618">
        <v>47676</v>
      </c>
      <c r="S23" s="619"/>
      <c r="T23" s="619"/>
      <c r="U23" s="619"/>
      <c r="V23" s="619"/>
      <c r="W23" s="619"/>
      <c r="X23" s="619"/>
      <c r="Y23" s="620"/>
      <c r="Z23" s="671">
        <v>0.8</v>
      </c>
      <c r="AA23" s="671"/>
      <c r="AB23" s="671"/>
      <c r="AC23" s="671"/>
      <c r="AD23" s="672" t="s">
        <v>109</v>
      </c>
      <c r="AE23" s="672"/>
      <c r="AF23" s="672"/>
      <c r="AG23" s="672"/>
      <c r="AH23" s="672"/>
      <c r="AI23" s="672"/>
      <c r="AJ23" s="672"/>
      <c r="AK23" s="672"/>
      <c r="AL23" s="641" t="s">
        <v>109</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x14ac:dyDescent="0.15">
      <c r="B24" s="615" t="s">
        <v>270</v>
      </c>
      <c r="C24" s="616"/>
      <c r="D24" s="616"/>
      <c r="E24" s="616"/>
      <c r="F24" s="616"/>
      <c r="G24" s="616"/>
      <c r="H24" s="616"/>
      <c r="I24" s="616"/>
      <c r="J24" s="616"/>
      <c r="K24" s="616"/>
      <c r="L24" s="616"/>
      <c r="M24" s="616"/>
      <c r="N24" s="616"/>
      <c r="O24" s="616"/>
      <c r="P24" s="616"/>
      <c r="Q24" s="617"/>
      <c r="R24" s="618">
        <v>7939</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2078918</v>
      </c>
      <c r="CS24" s="669"/>
      <c r="CT24" s="669"/>
      <c r="CU24" s="669"/>
      <c r="CV24" s="669"/>
      <c r="CW24" s="669"/>
      <c r="CX24" s="669"/>
      <c r="CY24" s="716"/>
      <c r="CZ24" s="720">
        <v>37.5</v>
      </c>
      <c r="DA24" s="721"/>
      <c r="DB24" s="721"/>
      <c r="DC24" s="722"/>
      <c r="DD24" s="715">
        <v>1417080</v>
      </c>
      <c r="DE24" s="669"/>
      <c r="DF24" s="669"/>
      <c r="DG24" s="669"/>
      <c r="DH24" s="669"/>
      <c r="DI24" s="669"/>
      <c r="DJ24" s="669"/>
      <c r="DK24" s="716"/>
      <c r="DL24" s="715">
        <v>1390306</v>
      </c>
      <c r="DM24" s="669"/>
      <c r="DN24" s="669"/>
      <c r="DO24" s="669"/>
      <c r="DP24" s="669"/>
      <c r="DQ24" s="669"/>
      <c r="DR24" s="669"/>
      <c r="DS24" s="669"/>
      <c r="DT24" s="669"/>
      <c r="DU24" s="669"/>
      <c r="DV24" s="716"/>
      <c r="DW24" s="717">
        <v>38.200000000000003</v>
      </c>
      <c r="DX24" s="686"/>
      <c r="DY24" s="686"/>
      <c r="DZ24" s="686"/>
      <c r="EA24" s="686"/>
      <c r="EB24" s="686"/>
      <c r="EC24" s="718"/>
    </row>
    <row r="25" spans="2:133" ht="11.25" customHeight="1" x14ac:dyDescent="0.15">
      <c r="B25" s="615" t="s">
        <v>273</v>
      </c>
      <c r="C25" s="616"/>
      <c r="D25" s="616"/>
      <c r="E25" s="616"/>
      <c r="F25" s="616"/>
      <c r="G25" s="616"/>
      <c r="H25" s="616"/>
      <c r="I25" s="616"/>
      <c r="J25" s="616"/>
      <c r="K25" s="616"/>
      <c r="L25" s="616"/>
      <c r="M25" s="616"/>
      <c r="N25" s="616"/>
      <c r="O25" s="616"/>
      <c r="P25" s="616"/>
      <c r="Q25" s="617"/>
      <c r="R25" s="618">
        <v>675605</v>
      </c>
      <c r="S25" s="619"/>
      <c r="T25" s="619"/>
      <c r="U25" s="619"/>
      <c r="V25" s="619"/>
      <c r="W25" s="619"/>
      <c r="X25" s="619"/>
      <c r="Y25" s="620"/>
      <c r="Z25" s="671">
        <v>11.4</v>
      </c>
      <c r="AA25" s="671"/>
      <c r="AB25" s="671"/>
      <c r="AC25" s="671"/>
      <c r="AD25" s="672" t="s">
        <v>109</v>
      </c>
      <c r="AE25" s="672"/>
      <c r="AF25" s="672"/>
      <c r="AG25" s="672"/>
      <c r="AH25" s="672"/>
      <c r="AI25" s="672"/>
      <c r="AJ25" s="672"/>
      <c r="AK25" s="672"/>
      <c r="AL25" s="641" t="s">
        <v>109</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703210</v>
      </c>
      <c r="CS25" s="637"/>
      <c r="CT25" s="637"/>
      <c r="CU25" s="637"/>
      <c r="CV25" s="637"/>
      <c r="CW25" s="637"/>
      <c r="CX25" s="637"/>
      <c r="CY25" s="638"/>
      <c r="CZ25" s="621">
        <v>12.7</v>
      </c>
      <c r="DA25" s="639"/>
      <c r="DB25" s="639"/>
      <c r="DC25" s="640"/>
      <c r="DD25" s="624">
        <v>683394</v>
      </c>
      <c r="DE25" s="637"/>
      <c r="DF25" s="637"/>
      <c r="DG25" s="637"/>
      <c r="DH25" s="637"/>
      <c r="DI25" s="637"/>
      <c r="DJ25" s="637"/>
      <c r="DK25" s="638"/>
      <c r="DL25" s="624">
        <v>677872</v>
      </c>
      <c r="DM25" s="637"/>
      <c r="DN25" s="637"/>
      <c r="DO25" s="637"/>
      <c r="DP25" s="637"/>
      <c r="DQ25" s="637"/>
      <c r="DR25" s="637"/>
      <c r="DS25" s="637"/>
      <c r="DT25" s="637"/>
      <c r="DU25" s="637"/>
      <c r="DV25" s="638"/>
      <c r="DW25" s="641">
        <v>18.600000000000001</v>
      </c>
      <c r="DX25" s="642"/>
      <c r="DY25" s="642"/>
      <c r="DZ25" s="642"/>
      <c r="EA25" s="642"/>
      <c r="EB25" s="642"/>
      <c r="EC25" s="643"/>
    </row>
    <row r="26" spans="2:133" ht="11.25" customHeight="1" x14ac:dyDescent="0.15">
      <c r="B26" s="712" t="s">
        <v>276</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399292</v>
      </c>
      <c r="CS26" s="619"/>
      <c r="CT26" s="619"/>
      <c r="CU26" s="619"/>
      <c r="CV26" s="619"/>
      <c r="CW26" s="619"/>
      <c r="CX26" s="619"/>
      <c r="CY26" s="620"/>
      <c r="CZ26" s="621">
        <v>7.2</v>
      </c>
      <c r="DA26" s="639"/>
      <c r="DB26" s="639"/>
      <c r="DC26" s="640"/>
      <c r="DD26" s="624">
        <v>384186</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x14ac:dyDescent="0.15">
      <c r="B27" s="615" t="s">
        <v>279</v>
      </c>
      <c r="C27" s="616"/>
      <c r="D27" s="616"/>
      <c r="E27" s="616"/>
      <c r="F27" s="616"/>
      <c r="G27" s="616"/>
      <c r="H27" s="616"/>
      <c r="I27" s="616"/>
      <c r="J27" s="616"/>
      <c r="K27" s="616"/>
      <c r="L27" s="616"/>
      <c r="M27" s="616"/>
      <c r="N27" s="616"/>
      <c r="O27" s="616"/>
      <c r="P27" s="616"/>
      <c r="Q27" s="617"/>
      <c r="R27" s="618">
        <v>563792</v>
      </c>
      <c r="S27" s="619"/>
      <c r="T27" s="619"/>
      <c r="U27" s="619"/>
      <c r="V27" s="619"/>
      <c r="W27" s="619"/>
      <c r="X27" s="619"/>
      <c r="Y27" s="620"/>
      <c r="Z27" s="671">
        <v>9.5</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1149930</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853988</v>
      </c>
      <c r="CS27" s="637"/>
      <c r="CT27" s="637"/>
      <c r="CU27" s="637"/>
      <c r="CV27" s="637"/>
      <c r="CW27" s="637"/>
      <c r="CX27" s="637"/>
      <c r="CY27" s="638"/>
      <c r="CZ27" s="621">
        <v>15.4</v>
      </c>
      <c r="DA27" s="639"/>
      <c r="DB27" s="639"/>
      <c r="DC27" s="640"/>
      <c r="DD27" s="624">
        <v>242231</v>
      </c>
      <c r="DE27" s="637"/>
      <c r="DF27" s="637"/>
      <c r="DG27" s="637"/>
      <c r="DH27" s="637"/>
      <c r="DI27" s="637"/>
      <c r="DJ27" s="637"/>
      <c r="DK27" s="638"/>
      <c r="DL27" s="624">
        <v>220979</v>
      </c>
      <c r="DM27" s="637"/>
      <c r="DN27" s="637"/>
      <c r="DO27" s="637"/>
      <c r="DP27" s="637"/>
      <c r="DQ27" s="637"/>
      <c r="DR27" s="637"/>
      <c r="DS27" s="637"/>
      <c r="DT27" s="637"/>
      <c r="DU27" s="637"/>
      <c r="DV27" s="638"/>
      <c r="DW27" s="641">
        <v>6.1</v>
      </c>
      <c r="DX27" s="642"/>
      <c r="DY27" s="642"/>
      <c r="DZ27" s="642"/>
      <c r="EA27" s="642"/>
      <c r="EB27" s="642"/>
      <c r="EC27" s="643"/>
    </row>
    <row r="28" spans="2:133" ht="11.25" customHeight="1" x14ac:dyDescent="0.15">
      <c r="B28" s="615" t="s">
        <v>282</v>
      </c>
      <c r="C28" s="616"/>
      <c r="D28" s="616"/>
      <c r="E28" s="616"/>
      <c r="F28" s="616"/>
      <c r="G28" s="616"/>
      <c r="H28" s="616"/>
      <c r="I28" s="616"/>
      <c r="J28" s="616"/>
      <c r="K28" s="616"/>
      <c r="L28" s="616"/>
      <c r="M28" s="616"/>
      <c r="N28" s="616"/>
      <c r="O28" s="616"/>
      <c r="P28" s="616"/>
      <c r="Q28" s="617"/>
      <c r="R28" s="618">
        <v>15743</v>
      </c>
      <c r="S28" s="619"/>
      <c r="T28" s="619"/>
      <c r="U28" s="619"/>
      <c r="V28" s="619"/>
      <c r="W28" s="619"/>
      <c r="X28" s="619"/>
      <c r="Y28" s="620"/>
      <c r="Z28" s="671">
        <v>0.3</v>
      </c>
      <c r="AA28" s="671"/>
      <c r="AB28" s="671"/>
      <c r="AC28" s="671"/>
      <c r="AD28" s="672">
        <v>4377</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521720</v>
      </c>
      <c r="CS28" s="619"/>
      <c r="CT28" s="619"/>
      <c r="CU28" s="619"/>
      <c r="CV28" s="619"/>
      <c r="CW28" s="619"/>
      <c r="CX28" s="619"/>
      <c r="CY28" s="620"/>
      <c r="CZ28" s="621">
        <v>9.4</v>
      </c>
      <c r="DA28" s="639"/>
      <c r="DB28" s="639"/>
      <c r="DC28" s="640"/>
      <c r="DD28" s="624">
        <v>491455</v>
      </c>
      <c r="DE28" s="619"/>
      <c r="DF28" s="619"/>
      <c r="DG28" s="619"/>
      <c r="DH28" s="619"/>
      <c r="DI28" s="619"/>
      <c r="DJ28" s="619"/>
      <c r="DK28" s="620"/>
      <c r="DL28" s="624">
        <v>491455</v>
      </c>
      <c r="DM28" s="619"/>
      <c r="DN28" s="619"/>
      <c r="DO28" s="619"/>
      <c r="DP28" s="619"/>
      <c r="DQ28" s="619"/>
      <c r="DR28" s="619"/>
      <c r="DS28" s="619"/>
      <c r="DT28" s="619"/>
      <c r="DU28" s="619"/>
      <c r="DV28" s="620"/>
      <c r="DW28" s="641">
        <v>13.5</v>
      </c>
      <c r="DX28" s="642"/>
      <c r="DY28" s="642"/>
      <c r="DZ28" s="642"/>
      <c r="EA28" s="642"/>
      <c r="EB28" s="642"/>
      <c r="EC28" s="643"/>
    </row>
    <row r="29" spans="2:133" ht="11.25" customHeight="1" x14ac:dyDescent="0.15">
      <c r="B29" s="615" t="s">
        <v>284</v>
      </c>
      <c r="C29" s="616"/>
      <c r="D29" s="616"/>
      <c r="E29" s="616"/>
      <c r="F29" s="616"/>
      <c r="G29" s="616"/>
      <c r="H29" s="616"/>
      <c r="I29" s="616"/>
      <c r="J29" s="616"/>
      <c r="K29" s="616"/>
      <c r="L29" s="616"/>
      <c r="M29" s="616"/>
      <c r="N29" s="616"/>
      <c r="O29" s="616"/>
      <c r="P29" s="616"/>
      <c r="Q29" s="617"/>
      <c r="R29" s="618">
        <v>8158</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521440</v>
      </c>
      <c r="CS29" s="637"/>
      <c r="CT29" s="637"/>
      <c r="CU29" s="637"/>
      <c r="CV29" s="637"/>
      <c r="CW29" s="637"/>
      <c r="CX29" s="637"/>
      <c r="CY29" s="638"/>
      <c r="CZ29" s="621">
        <v>9.4</v>
      </c>
      <c r="DA29" s="639"/>
      <c r="DB29" s="639"/>
      <c r="DC29" s="640"/>
      <c r="DD29" s="624">
        <v>491175</v>
      </c>
      <c r="DE29" s="637"/>
      <c r="DF29" s="637"/>
      <c r="DG29" s="637"/>
      <c r="DH29" s="637"/>
      <c r="DI29" s="637"/>
      <c r="DJ29" s="637"/>
      <c r="DK29" s="638"/>
      <c r="DL29" s="624">
        <v>491175</v>
      </c>
      <c r="DM29" s="637"/>
      <c r="DN29" s="637"/>
      <c r="DO29" s="637"/>
      <c r="DP29" s="637"/>
      <c r="DQ29" s="637"/>
      <c r="DR29" s="637"/>
      <c r="DS29" s="637"/>
      <c r="DT29" s="637"/>
      <c r="DU29" s="637"/>
      <c r="DV29" s="638"/>
      <c r="DW29" s="641">
        <v>13.5</v>
      </c>
      <c r="DX29" s="642"/>
      <c r="DY29" s="642"/>
      <c r="DZ29" s="642"/>
      <c r="EA29" s="642"/>
      <c r="EB29" s="642"/>
      <c r="EC29" s="643"/>
    </row>
    <row r="30" spans="2:133" ht="11.25" customHeight="1" x14ac:dyDescent="0.15">
      <c r="B30" s="615" t="s">
        <v>289</v>
      </c>
      <c r="C30" s="616"/>
      <c r="D30" s="616"/>
      <c r="E30" s="616"/>
      <c r="F30" s="616"/>
      <c r="G30" s="616"/>
      <c r="H30" s="616"/>
      <c r="I30" s="616"/>
      <c r="J30" s="616"/>
      <c r="K30" s="616"/>
      <c r="L30" s="616"/>
      <c r="M30" s="616"/>
      <c r="N30" s="616"/>
      <c r="O30" s="616"/>
      <c r="P30" s="616"/>
      <c r="Q30" s="617"/>
      <c r="R30" s="618">
        <v>382923</v>
      </c>
      <c r="S30" s="619"/>
      <c r="T30" s="619"/>
      <c r="U30" s="619"/>
      <c r="V30" s="619"/>
      <c r="W30" s="619"/>
      <c r="X30" s="619"/>
      <c r="Y30" s="620"/>
      <c r="Z30" s="671">
        <v>6.5</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98.8</v>
      </c>
      <c r="BH30" s="685"/>
      <c r="BI30" s="685"/>
      <c r="BJ30" s="685"/>
      <c r="BK30" s="685"/>
      <c r="BL30" s="685"/>
      <c r="BM30" s="686">
        <v>95.5</v>
      </c>
      <c r="BN30" s="685"/>
      <c r="BO30" s="685"/>
      <c r="BP30" s="685"/>
      <c r="BQ30" s="687"/>
      <c r="BR30" s="684">
        <v>98.4</v>
      </c>
      <c r="BS30" s="685"/>
      <c r="BT30" s="685"/>
      <c r="BU30" s="685"/>
      <c r="BV30" s="685"/>
      <c r="BW30" s="685"/>
      <c r="BX30" s="686">
        <v>93.9</v>
      </c>
      <c r="BY30" s="685"/>
      <c r="BZ30" s="685"/>
      <c r="CA30" s="685"/>
      <c r="CB30" s="687"/>
      <c r="CD30" s="690"/>
      <c r="CE30" s="691"/>
      <c r="CF30" s="655" t="s">
        <v>292</v>
      </c>
      <c r="CG30" s="652"/>
      <c r="CH30" s="652"/>
      <c r="CI30" s="652"/>
      <c r="CJ30" s="652"/>
      <c r="CK30" s="652"/>
      <c r="CL30" s="652"/>
      <c r="CM30" s="652"/>
      <c r="CN30" s="652"/>
      <c r="CO30" s="652"/>
      <c r="CP30" s="652"/>
      <c r="CQ30" s="653"/>
      <c r="CR30" s="618">
        <v>459896</v>
      </c>
      <c r="CS30" s="619"/>
      <c r="CT30" s="619"/>
      <c r="CU30" s="619"/>
      <c r="CV30" s="619"/>
      <c r="CW30" s="619"/>
      <c r="CX30" s="619"/>
      <c r="CY30" s="620"/>
      <c r="CZ30" s="621">
        <v>8.3000000000000007</v>
      </c>
      <c r="DA30" s="639"/>
      <c r="DB30" s="639"/>
      <c r="DC30" s="640"/>
      <c r="DD30" s="624">
        <v>429631</v>
      </c>
      <c r="DE30" s="619"/>
      <c r="DF30" s="619"/>
      <c r="DG30" s="619"/>
      <c r="DH30" s="619"/>
      <c r="DI30" s="619"/>
      <c r="DJ30" s="619"/>
      <c r="DK30" s="620"/>
      <c r="DL30" s="624">
        <v>429631</v>
      </c>
      <c r="DM30" s="619"/>
      <c r="DN30" s="619"/>
      <c r="DO30" s="619"/>
      <c r="DP30" s="619"/>
      <c r="DQ30" s="619"/>
      <c r="DR30" s="619"/>
      <c r="DS30" s="619"/>
      <c r="DT30" s="619"/>
      <c r="DU30" s="619"/>
      <c r="DV30" s="620"/>
      <c r="DW30" s="641">
        <v>11.8</v>
      </c>
      <c r="DX30" s="642"/>
      <c r="DY30" s="642"/>
      <c r="DZ30" s="642"/>
      <c r="EA30" s="642"/>
      <c r="EB30" s="642"/>
      <c r="EC30" s="643"/>
    </row>
    <row r="31" spans="2:133" ht="11.25" customHeight="1" x14ac:dyDescent="0.15">
      <c r="B31" s="615" t="s">
        <v>293</v>
      </c>
      <c r="C31" s="616"/>
      <c r="D31" s="616"/>
      <c r="E31" s="616"/>
      <c r="F31" s="616"/>
      <c r="G31" s="616"/>
      <c r="H31" s="616"/>
      <c r="I31" s="616"/>
      <c r="J31" s="616"/>
      <c r="K31" s="616"/>
      <c r="L31" s="616"/>
      <c r="M31" s="616"/>
      <c r="N31" s="616"/>
      <c r="O31" s="616"/>
      <c r="P31" s="616"/>
      <c r="Q31" s="617"/>
      <c r="R31" s="618">
        <v>106810</v>
      </c>
      <c r="S31" s="619"/>
      <c r="T31" s="619"/>
      <c r="U31" s="619"/>
      <c r="V31" s="619"/>
      <c r="W31" s="619"/>
      <c r="X31" s="619"/>
      <c r="Y31" s="620"/>
      <c r="Z31" s="671">
        <v>1.8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98.6</v>
      </c>
      <c r="BH31" s="637"/>
      <c r="BI31" s="637"/>
      <c r="BJ31" s="637"/>
      <c r="BK31" s="637"/>
      <c r="BL31" s="637"/>
      <c r="BM31" s="673">
        <v>96.5</v>
      </c>
      <c r="BN31" s="683"/>
      <c r="BO31" s="683"/>
      <c r="BP31" s="683"/>
      <c r="BQ31" s="647"/>
      <c r="BR31" s="682">
        <v>98.2</v>
      </c>
      <c r="BS31" s="637"/>
      <c r="BT31" s="637"/>
      <c r="BU31" s="637"/>
      <c r="BV31" s="637"/>
      <c r="BW31" s="637"/>
      <c r="BX31" s="673">
        <v>95.4</v>
      </c>
      <c r="BY31" s="683"/>
      <c r="BZ31" s="683"/>
      <c r="CA31" s="683"/>
      <c r="CB31" s="647"/>
      <c r="CD31" s="690"/>
      <c r="CE31" s="691"/>
      <c r="CF31" s="655" t="s">
        <v>296</v>
      </c>
      <c r="CG31" s="652"/>
      <c r="CH31" s="652"/>
      <c r="CI31" s="652"/>
      <c r="CJ31" s="652"/>
      <c r="CK31" s="652"/>
      <c r="CL31" s="652"/>
      <c r="CM31" s="652"/>
      <c r="CN31" s="652"/>
      <c r="CO31" s="652"/>
      <c r="CP31" s="652"/>
      <c r="CQ31" s="653"/>
      <c r="CR31" s="618">
        <v>61544</v>
      </c>
      <c r="CS31" s="637"/>
      <c r="CT31" s="637"/>
      <c r="CU31" s="637"/>
      <c r="CV31" s="637"/>
      <c r="CW31" s="637"/>
      <c r="CX31" s="637"/>
      <c r="CY31" s="638"/>
      <c r="CZ31" s="621">
        <v>1.1000000000000001</v>
      </c>
      <c r="DA31" s="639"/>
      <c r="DB31" s="639"/>
      <c r="DC31" s="640"/>
      <c r="DD31" s="624">
        <v>61544</v>
      </c>
      <c r="DE31" s="637"/>
      <c r="DF31" s="637"/>
      <c r="DG31" s="637"/>
      <c r="DH31" s="637"/>
      <c r="DI31" s="637"/>
      <c r="DJ31" s="637"/>
      <c r="DK31" s="638"/>
      <c r="DL31" s="624">
        <v>61544</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297</v>
      </c>
      <c r="C32" s="616"/>
      <c r="D32" s="616"/>
      <c r="E32" s="616"/>
      <c r="F32" s="616"/>
      <c r="G32" s="616"/>
      <c r="H32" s="616"/>
      <c r="I32" s="616"/>
      <c r="J32" s="616"/>
      <c r="K32" s="616"/>
      <c r="L32" s="616"/>
      <c r="M32" s="616"/>
      <c r="N32" s="616"/>
      <c r="O32" s="616"/>
      <c r="P32" s="616"/>
      <c r="Q32" s="617"/>
      <c r="R32" s="618">
        <v>46531</v>
      </c>
      <c r="S32" s="619"/>
      <c r="T32" s="619"/>
      <c r="U32" s="619"/>
      <c r="V32" s="619"/>
      <c r="W32" s="619"/>
      <c r="X32" s="619"/>
      <c r="Y32" s="620"/>
      <c r="Z32" s="671">
        <v>0.8</v>
      </c>
      <c r="AA32" s="671"/>
      <c r="AB32" s="671"/>
      <c r="AC32" s="671"/>
      <c r="AD32" s="672">
        <v>3955</v>
      </c>
      <c r="AE32" s="672"/>
      <c r="AF32" s="672"/>
      <c r="AG32" s="672"/>
      <c r="AH32" s="672"/>
      <c r="AI32" s="672"/>
      <c r="AJ32" s="672"/>
      <c r="AK32" s="672"/>
      <c r="AL32" s="641">
        <v>0.1</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98.8</v>
      </c>
      <c r="BH32" s="603"/>
      <c r="BI32" s="603"/>
      <c r="BJ32" s="603"/>
      <c r="BK32" s="603"/>
      <c r="BL32" s="603"/>
      <c r="BM32" s="666">
        <v>94.1</v>
      </c>
      <c r="BN32" s="603"/>
      <c r="BO32" s="603"/>
      <c r="BP32" s="603"/>
      <c r="BQ32" s="660"/>
      <c r="BR32" s="681">
        <v>98.2</v>
      </c>
      <c r="BS32" s="603"/>
      <c r="BT32" s="603"/>
      <c r="BU32" s="603"/>
      <c r="BV32" s="603"/>
      <c r="BW32" s="603"/>
      <c r="BX32" s="666">
        <v>91.9</v>
      </c>
      <c r="BY32" s="603"/>
      <c r="BZ32" s="603"/>
      <c r="CA32" s="603"/>
      <c r="CB32" s="660"/>
      <c r="CD32" s="692"/>
      <c r="CE32" s="693"/>
      <c r="CF32" s="655" t="s">
        <v>299</v>
      </c>
      <c r="CG32" s="652"/>
      <c r="CH32" s="652"/>
      <c r="CI32" s="652"/>
      <c r="CJ32" s="652"/>
      <c r="CK32" s="652"/>
      <c r="CL32" s="652"/>
      <c r="CM32" s="652"/>
      <c r="CN32" s="652"/>
      <c r="CO32" s="652"/>
      <c r="CP32" s="652"/>
      <c r="CQ32" s="653"/>
      <c r="CR32" s="618">
        <v>280</v>
      </c>
      <c r="CS32" s="619"/>
      <c r="CT32" s="619"/>
      <c r="CU32" s="619"/>
      <c r="CV32" s="619"/>
      <c r="CW32" s="619"/>
      <c r="CX32" s="619"/>
      <c r="CY32" s="620"/>
      <c r="CZ32" s="621">
        <v>0</v>
      </c>
      <c r="DA32" s="639"/>
      <c r="DB32" s="639"/>
      <c r="DC32" s="640"/>
      <c r="DD32" s="624">
        <v>280</v>
      </c>
      <c r="DE32" s="619"/>
      <c r="DF32" s="619"/>
      <c r="DG32" s="619"/>
      <c r="DH32" s="619"/>
      <c r="DI32" s="619"/>
      <c r="DJ32" s="619"/>
      <c r="DK32" s="620"/>
      <c r="DL32" s="624">
        <v>280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300</v>
      </c>
      <c r="C33" s="616"/>
      <c r="D33" s="616"/>
      <c r="E33" s="616"/>
      <c r="F33" s="616"/>
      <c r="G33" s="616"/>
      <c r="H33" s="616"/>
      <c r="I33" s="616"/>
      <c r="J33" s="616"/>
      <c r="K33" s="616"/>
      <c r="L33" s="616"/>
      <c r="M33" s="616"/>
      <c r="N33" s="616"/>
      <c r="O33" s="616"/>
      <c r="P33" s="616"/>
      <c r="Q33" s="617"/>
      <c r="R33" s="618">
        <v>353500</v>
      </c>
      <c r="S33" s="619"/>
      <c r="T33" s="619"/>
      <c r="U33" s="619"/>
      <c r="V33" s="619"/>
      <c r="W33" s="619"/>
      <c r="X33" s="619"/>
      <c r="Y33" s="620"/>
      <c r="Z33" s="671">
        <v>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2657875</v>
      </c>
      <c r="CS33" s="637"/>
      <c r="CT33" s="637"/>
      <c r="CU33" s="637"/>
      <c r="CV33" s="637"/>
      <c r="CW33" s="637"/>
      <c r="CX33" s="637"/>
      <c r="CY33" s="638"/>
      <c r="CZ33" s="621">
        <v>47.9</v>
      </c>
      <c r="DA33" s="639"/>
      <c r="DB33" s="639"/>
      <c r="DC33" s="640"/>
      <c r="DD33" s="624">
        <v>2332283</v>
      </c>
      <c r="DE33" s="637"/>
      <c r="DF33" s="637"/>
      <c r="DG33" s="637"/>
      <c r="DH33" s="637"/>
      <c r="DI33" s="637"/>
      <c r="DJ33" s="637"/>
      <c r="DK33" s="638"/>
      <c r="DL33" s="624">
        <v>1748986</v>
      </c>
      <c r="DM33" s="637"/>
      <c r="DN33" s="637"/>
      <c r="DO33" s="637"/>
      <c r="DP33" s="637"/>
      <c r="DQ33" s="637"/>
      <c r="DR33" s="637"/>
      <c r="DS33" s="637"/>
      <c r="DT33" s="637"/>
      <c r="DU33" s="637"/>
      <c r="DV33" s="638"/>
      <c r="DW33" s="641">
        <v>48.1</v>
      </c>
      <c r="DX33" s="642"/>
      <c r="DY33" s="642"/>
      <c r="DZ33" s="642"/>
      <c r="EA33" s="642"/>
      <c r="EB33" s="642"/>
      <c r="EC33" s="643"/>
    </row>
    <row r="34" spans="2:133" ht="11.25" customHeight="1" x14ac:dyDescent="0.15">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798945</v>
      </c>
      <c r="CS34" s="619"/>
      <c r="CT34" s="619"/>
      <c r="CU34" s="619"/>
      <c r="CV34" s="619"/>
      <c r="CW34" s="619"/>
      <c r="CX34" s="619"/>
      <c r="CY34" s="620"/>
      <c r="CZ34" s="621">
        <v>14.4</v>
      </c>
      <c r="DA34" s="639"/>
      <c r="DB34" s="639"/>
      <c r="DC34" s="640"/>
      <c r="DD34" s="624">
        <v>669294</v>
      </c>
      <c r="DE34" s="619"/>
      <c r="DF34" s="619"/>
      <c r="DG34" s="619"/>
      <c r="DH34" s="619"/>
      <c r="DI34" s="619"/>
      <c r="DJ34" s="619"/>
      <c r="DK34" s="620"/>
      <c r="DL34" s="624">
        <v>489962</v>
      </c>
      <c r="DM34" s="619"/>
      <c r="DN34" s="619"/>
      <c r="DO34" s="619"/>
      <c r="DP34" s="619"/>
      <c r="DQ34" s="619"/>
      <c r="DR34" s="619"/>
      <c r="DS34" s="619"/>
      <c r="DT34" s="619"/>
      <c r="DU34" s="619"/>
      <c r="DV34" s="620"/>
      <c r="DW34" s="641">
        <v>13.5</v>
      </c>
      <c r="DX34" s="642"/>
      <c r="DY34" s="642"/>
      <c r="DZ34" s="642"/>
      <c r="EA34" s="642"/>
      <c r="EB34" s="642"/>
      <c r="EC34" s="643"/>
    </row>
    <row r="35" spans="2:133" ht="11.25" customHeight="1" x14ac:dyDescent="0.15">
      <c r="B35" s="615" t="s">
        <v>306</v>
      </c>
      <c r="C35" s="616"/>
      <c r="D35" s="616"/>
      <c r="E35" s="616"/>
      <c r="F35" s="616"/>
      <c r="G35" s="616"/>
      <c r="H35" s="616"/>
      <c r="I35" s="616"/>
      <c r="J35" s="616"/>
      <c r="K35" s="616"/>
      <c r="L35" s="616"/>
      <c r="M35" s="616"/>
      <c r="N35" s="616"/>
      <c r="O35" s="616"/>
      <c r="P35" s="616"/>
      <c r="Q35" s="617"/>
      <c r="R35" s="618">
        <v>192000</v>
      </c>
      <c r="S35" s="619"/>
      <c r="T35" s="619"/>
      <c r="U35" s="619"/>
      <c r="V35" s="619"/>
      <c r="W35" s="619"/>
      <c r="X35" s="619"/>
      <c r="Y35" s="620"/>
      <c r="Z35" s="671">
        <v>3.2</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1013453</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5957</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48381</v>
      </c>
      <c r="CS35" s="637"/>
      <c r="CT35" s="637"/>
      <c r="CU35" s="637"/>
      <c r="CV35" s="637"/>
      <c r="CW35" s="637"/>
      <c r="CX35" s="637"/>
      <c r="CY35" s="638"/>
      <c r="CZ35" s="621">
        <v>0.9</v>
      </c>
      <c r="DA35" s="639"/>
      <c r="DB35" s="639"/>
      <c r="DC35" s="640"/>
      <c r="DD35" s="624">
        <v>40295</v>
      </c>
      <c r="DE35" s="637"/>
      <c r="DF35" s="637"/>
      <c r="DG35" s="637"/>
      <c r="DH35" s="637"/>
      <c r="DI35" s="637"/>
      <c r="DJ35" s="637"/>
      <c r="DK35" s="638"/>
      <c r="DL35" s="624">
        <v>40295</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x14ac:dyDescent="0.15">
      <c r="B36" s="599" t="s">
        <v>310</v>
      </c>
      <c r="C36" s="600"/>
      <c r="D36" s="600"/>
      <c r="E36" s="600"/>
      <c r="F36" s="600"/>
      <c r="G36" s="600"/>
      <c r="H36" s="600"/>
      <c r="I36" s="600"/>
      <c r="J36" s="600"/>
      <c r="K36" s="600"/>
      <c r="L36" s="600"/>
      <c r="M36" s="600"/>
      <c r="N36" s="600"/>
      <c r="O36" s="600"/>
      <c r="P36" s="600"/>
      <c r="Q36" s="601"/>
      <c r="R36" s="602">
        <v>5929960</v>
      </c>
      <c r="S36" s="659"/>
      <c r="T36" s="659"/>
      <c r="U36" s="659"/>
      <c r="V36" s="659"/>
      <c r="W36" s="659"/>
      <c r="X36" s="659"/>
      <c r="Y36" s="662"/>
      <c r="Z36" s="663">
        <v>100</v>
      </c>
      <c r="AA36" s="663"/>
      <c r="AB36" s="663"/>
      <c r="AC36" s="663"/>
      <c r="AD36" s="664">
        <v>3444938</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367142</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-27947</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795053</v>
      </c>
      <c r="CS36" s="619"/>
      <c r="CT36" s="619"/>
      <c r="CU36" s="619"/>
      <c r="CV36" s="619"/>
      <c r="CW36" s="619"/>
      <c r="CX36" s="619"/>
      <c r="CY36" s="620"/>
      <c r="CZ36" s="621">
        <v>14.3</v>
      </c>
      <c r="DA36" s="639"/>
      <c r="DB36" s="639"/>
      <c r="DC36" s="640"/>
      <c r="DD36" s="624">
        <v>695623</v>
      </c>
      <c r="DE36" s="619"/>
      <c r="DF36" s="619"/>
      <c r="DG36" s="619"/>
      <c r="DH36" s="619"/>
      <c r="DI36" s="619"/>
      <c r="DJ36" s="619"/>
      <c r="DK36" s="620"/>
      <c r="DL36" s="624">
        <v>470826</v>
      </c>
      <c r="DM36" s="619"/>
      <c r="DN36" s="619"/>
      <c r="DO36" s="619"/>
      <c r="DP36" s="619"/>
      <c r="DQ36" s="619"/>
      <c r="DR36" s="619"/>
      <c r="DS36" s="619"/>
      <c r="DT36" s="619"/>
      <c r="DU36" s="619"/>
      <c r="DV36" s="620"/>
      <c r="DW36" s="641">
        <v>12.9</v>
      </c>
      <c r="DX36" s="642"/>
      <c r="DY36" s="642"/>
      <c r="DZ36" s="642"/>
      <c r="EA36" s="642"/>
      <c r="EB36" s="642"/>
      <c r="EC36" s="643"/>
    </row>
    <row r="37" spans="2:133" ht="11.25" customHeight="1" x14ac:dyDescent="0.15">
      <c r="AQ37" s="644" t="s">
        <v>314</v>
      </c>
      <c r="AR37" s="645"/>
      <c r="AS37" s="645"/>
      <c r="AT37" s="645"/>
      <c r="AU37" s="645"/>
      <c r="AV37" s="645"/>
      <c r="AW37" s="645"/>
      <c r="AX37" s="645"/>
      <c r="AY37" s="646"/>
      <c r="AZ37" s="618">
        <v>156269</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1862</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351121</v>
      </c>
      <c r="CS37" s="637"/>
      <c r="CT37" s="637"/>
      <c r="CU37" s="637"/>
      <c r="CV37" s="637"/>
      <c r="CW37" s="637"/>
      <c r="CX37" s="637"/>
      <c r="CY37" s="638"/>
      <c r="CZ37" s="621">
        <v>6.3</v>
      </c>
      <c r="DA37" s="639"/>
      <c r="DB37" s="639"/>
      <c r="DC37" s="640"/>
      <c r="DD37" s="624">
        <v>351121</v>
      </c>
      <c r="DE37" s="637"/>
      <c r="DF37" s="637"/>
      <c r="DG37" s="637"/>
      <c r="DH37" s="637"/>
      <c r="DI37" s="637"/>
      <c r="DJ37" s="637"/>
      <c r="DK37" s="638"/>
      <c r="DL37" s="624">
        <v>342532</v>
      </c>
      <c r="DM37" s="637"/>
      <c r="DN37" s="637"/>
      <c r="DO37" s="637"/>
      <c r="DP37" s="637"/>
      <c r="DQ37" s="637"/>
      <c r="DR37" s="637"/>
      <c r="DS37" s="637"/>
      <c r="DT37" s="637"/>
      <c r="DU37" s="637"/>
      <c r="DV37" s="638"/>
      <c r="DW37" s="641">
        <v>9.4</v>
      </c>
      <c r="DX37" s="642"/>
      <c r="DY37" s="642"/>
      <c r="DZ37" s="642"/>
      <c r="EA37" s="642"/>
      <c r="EB37" s="642"/>
      <c r="EC37" s="643"/>
    </row>
    <row r="38" spans="2:133" ht="11.25" customHeight="1" x14ac:dyDescent="0.15">
      <c r="AQ38" s="644" t="s">
        <v>317</v>
      </c>
      <c r="AR38" s="645"/>
      <c r="AS38" s="645"/>
      <c r="AT38" s="645"/>
      <c r="AU38" s="645"/>
      <c r="AV38" s="645"/>
      <c r="AW38" s="645"/>
      <c r="AX38" s="645"/>
      <c r="AY38" s="646"/>
      <c r="AZ38" s="618">
        <v>5699</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3242</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851485</v>
      </c>
      <c r="CS38" s="619"/>
      <c r="CT38" s="619"/>
      <c r="CU38" s="619"/>
      <c r="CV38" s="619"/>
      <c r="CW38" s="619"/>
      <c r="CX38" s="619"/>
      <c r="CY38" s="620"/>
      <c r="CZ38" s="621">
        <v>15.4</v>
      </c>
      <c r="DA38" s="639"/>
      <c r="DB38" s="639"/>
      <c r="DC38" s="640"/>
      <c r="DD38" s="624">
        <v>771513</v>
      </c>
      <c r="DE38" s="619"/>
      <c r="DF38" s="619"/>
      <c r="DG38" s="619"/>
      <c r="DH38" s="619"/>
      <c r="DI38" s="619"/>
      <c r="DJ38" s="619"/>
      <c r="DK38" s="620"/>
      <c r="DL38" s="624">
        <v>734860</v>
      </c>
      <c r="DM38" s="619"/>
      <c r="DN38" s="619"/>
      <c r="DO38" s="619"/>
      <c r="DP38" s="619"/>
      <c r="DQ38" s="619"/>
      <c r="DR38" s="619"/>
      <c r="DS38" s="619"/>
      <c r="DT38" s="619"/>
      <c r="DU38" s="619"/>
      <c r="DV38" s="620"/>
      <c r="DW38" s="641">
        <v>20.2</v>
      </c>
      <c r="DX38" s="642"/>
      <c r="DY38" s="642"/>
      <c r="DZ38" s="642"/>
      <c r="EA38" s="642"/>
      <c r="EB38" s="642"/>
      <c r="EC38" s="643"/>
    </row>
    <row r="39" spans="2:133" ht="11.25" customHeight="1" x14ac:dyDescent="0.15">
      <c r="AQ39" s="644" t="s">
        <v>320</v>
      </c>
      <c r="AR39" s="645"/>
      <c r="AS39" s="645"/>
      <c r="AT39" s="645"/>
      <c r="AU39" s="645"/>
      <c r="AV39" s="645"/>
      <c r="AW39" s="645"/>
      <c r="AX39" s="645"/>
      <c r="AY39" s="646"/>
      <c r="AZ39" s="618" t="s">
        <v>321</v>
      </c>
      <c r="BA39" s="619"/>
      <c r="BB39" s="619"/>
      <c r="BC39" s="619"/>
      <c r="BD39" s="637"/>
      <c r="BE39" s="637"/>
      <c r="BF39" s="647"/>
      <c r="BG39" s="648" t="s">
        <v>322</v>
      </c>
      <c r="BH39" s="649"/>
      <c r="BI39" s="649"/>
      <c r="BJ39" s="649"/>
      <c r="BK39" s="649"/>
      <c r="BL39" s="187"/>
      <c r="BM39" s="652" t="s">
        <v>323</v>
      </c>
      <c r="BN39" s="652"/>
      <c r="BO39" s="652"/>
      <c r="BP39" s="652"/>
      <c r="BQ39" s="652"/>
      <c r="BR39" s="652"/>
      <c r="BS39" s="652"/>
      <c r="BT39" s="652"/>
      <c r="BU39" s="653"/>
      <c r="BV39" s="618">
        <v>103</v>
      </c>
      <c r="BW39" s="619"/>
      <c r="BX39" s="619"/>
      <c r="BY39" s="619"/>
      <c r="BZ39" s="619"/>
      <c r="CA39" s="619"/>
      <c r="CB39" s="654"/>
      <c r="CD39" s="655" t="s">
        <v>324</v>
      </c>
      <c r="CE39" s="652"/>
      <c r="CF39" s="652"/>
      <c r="CG39" s="652"/>
      <c r="CH39" s="652"/>
      <c r="CI39" s="652"/>
      <c r="CJ39" s="652"/>
      <c r="CK39" s="652"/>
      <c r="CL39" s="652"/>
      <c r="CM39" s="652"/>
      <c r="CN39" s="652"/>
      <c r="CO39" s="652"/>
      <c r="CP39" s="652"/>
      <c r="CQ39" s="653"/>
      <c r="CR39" s="618">
        <v>149198</v>
      </c>
      <c r="CS39" s="637"/>
      <c r="CT39" s="637"/>
      <c r="CU39" s="637"/>
      <c r="CV39" s="637"/>
      <c r="CW39" s="637"/>
      <c r="CX39" s="637"/>
      <c r="CY39" s="638"/>
      <c r="CZ39" s="621">
        <v>2.7</v>
      </c>
      <c r="DA39" s="639"/>
      <c r="DB39" s="639"/>
      <c r="DC39" s="640"/>
      <c r="DD39" s="624">
        <v>142495</v>
      </c>
      <c r="DE39" s="637"/>
      <c r="DF39" s="637"/>
      <c r="DG39" s="637"/>
      <c r="DH39" s="637"/>
      <c r="DI39" s="637"/>
      <c r="DJ39" s="637"/>
      <c r="DK39" s="638"/>
      <c r="DL39" s="624" t="s">
        <v>321</v>
      </c>
      <c r="DM39" s="637"/>
      <c r="DN39" s="637"/>
      <c r="DO39" s="637"/>
      <c r="DP39" s="637"/>
      <c r="DQ39" s="637"/>
      <c r="DR39" s="637"/>
      <c r="DS39" s="637"/>
      <c r="DT39" s="637"/>
      <c r="DU39" s="637"/>
      <c r="DV39" s="638"/>
      <c r="DW39" s="641" t="s">
        <v>321</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122322</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94</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v>14813</v>
      </c>
      <c r="CS40" s="619"/>
      <c r="CT40" s="619"/>
      <c r="CU40" s="619"/>
      <c r="CV40" s="619"/>
      <c r="CW40" s="619"/>
      <c r="CX40" s="619"/>
      <c r="CY40" s="620"/>
      <c r="CZ40" s="621">
        <v>0.3</v>
      </c>
      <c r="DA40" s="639"/>
      <c r="DB40" s="639"/>
      <c r="DC40" s="640"/>
      <c r="DD40" s="624">
        <v>13063</v>
      </c>
      <c r="DE40" s="619"/>
      <c r="DF40" s="619"/>
      <c r="DG40" s="619"/>
      <c r="DH40" s="619"/>
      <c r="DI40" s="619"/>
      <c r="DJ40" s="619"/>
      <c r="DK40" s="620"/>
      <c r="DL40" s="624">
        <v>13043</v>
      </c>
      <c r="DM40" s="619"/>
      <c r="DN40" s="619"/>
      <c r="DO40" s="619"/>
      <c r="DP40" s="619"/>
      <c r="DQ40" s="619"/>
      <c r="DR40" s="619"/>
      <c r="DS40" s="619"/>
      <c r="DT40" s="619"/>
      <c r="DU40" s="619"/>
      <c r="DV40" s="620"/>
      <c r="DW40" s="641">
        <v>0.4</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362021</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257</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331</v>
      </c>
      <c r="CS41" s="637"/>
      <c r="CT41" s="637"/>
      <c r="CU41" s="637"/>
      <c r="CV41" s="637"/>
      <c r="CW41" s="637"/>
      <c r="CX41" s="637"/>
      <c r="CY41" s="638"/>
      <c r="CZ41" s="621" t="s">
        <v>331</v>
      </c>
      <c r="DA41" s="639"/>
      <c r="DB41" s="639"/>
      <c r="DC41" s="640"/>
      <c r="DD41" s="624" t="s">
        <v>331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808589</v>
      </c>
      <c r="CS42" s="619"/>
      <c r="CT42" s="619"/>
      <c r="CU42" s="619"/>
      <c r="CV42" s="619"/>
      <c r="CW42" s="619"/>
      <c r="CX42" s="619"/>
      <c r="CY42" s="620"/>
      <c r="CZ42" s="621">
        <v>14.6</v>
      </c>
      <c r="DA42" s="622"/>
      <c r="DB42" s="622"/>
      <c r="DC42" s="623"/>
      <c r="DD42" s="624">
        <v>358675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7873</v>
      </c>
      <c r="CS43" s="637"/>
      <c r="CT43" s="637"/>
      <c r="CU43" s="637"/>
      <c r="CV43" s="637"/>
      <c r="CW43" s="637"/>
      <c r="CX43" s="637"/>
      <c r="CY43" s="638"/>
      <c r="CZ43" s="621">
        <v>0.1</v>
      </c>
      <c r="DA43" s="639"/>
      <c r="DB43" s="639"/>
      <c r="DC43" s="640"/>
      <c r="DD43" s="624">
        <v>7873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336</v>
      </c>
      <c r="CD44" s="631" t="s">
        <v>287</v>
      </c>
      <c r="CE44" s="632"/>
      <c r="CF44" s="615" t="s">
        <v>337</v>
      </c>
      <c r="CG44" s="616"/>
      <c r="CH44" s="616"/>
      <c r="CI44" s="616"/>
      <c r="CJ44" s="616"/>
      <c r="CK44" s="616"/>
      <c r="CL44" s="616"/>
      <c r="CM44" s="616"/>
      <c r="CN44" s="616"/>
      <c r="CO44" s="616"/>
      <c r="CP44" s="616"/>
      <c r="CQ44" s="617"/>
      <c r="CR44" s="618">
        <v>808572</v>
      </c>
      <c r="CS44" s="619"/>
      <c r="CT44" s="619"/>
      <c r="CU44" s="619"/>
      <c r="CV44" s="619"/>
      <c r="CW44" s="619"/>
      <c r="CX44" s="619"/>
      <c r="CY44" s="620"/>
      <c r="CZ44" s="621">
        <v>14.6</v>
      </c>
      <c r="DA44" s="622"/>
      <c r="DB44" s="622"/>
      <c r="DC44" s="623"/>
      <c r="DD44" s="624">
        <v>358658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338</v>
      </c>
      <c r="CG45" s="616"/>
      <c r="CH45" s="616"/>
      <c r="CI45" s="616"/>
      <c r="CJ45" s="616"/>
      <c r="CK45" s="616"/>
      <c r="CL45" s="616"/>
      <c r="CM45" s="616"/>
      <c r="CN45" s="616"/>
      <c r="CO45" s="616"/>
      <c r="CP45" s="616"/>
      <c r="CQ45" s="617"/>
      <c r="CR45" s="618">
        <v>403947</v>
      </c>
      <c r="CS45" s="637"/>
      <c r="CT45" s="637"/>
      <c r="CU45" s="637"/>
      <c r="CV45" s="637"/>
      <c r="CW45" s="637"/>
      <c r="CX45" s="637"/>
      <c r="CY45" s="638"/>
      <c r="CZ45" s="621">
        <v>7.3</v>
      </c>
      <c r="DA45" s="639"/>
      <c r="DB45" s="639"/>
      <c r="DC45" s="640"/>
      <c r="DD45" s="624">
        <v>55867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339</v>
      </c>
      <c r="CG46" s="616"/>
      <c r="CH46" s="616"/>
      <c r="CI46" s="616"/>
      <c r="CJ46" s="616"/>
      <c r="CK46" s="616"/>
      <c r="CL46" s="616"/>
      <c r="CM46" s="616"/>
      <c r="CN46" s="616"/>
      <c r="CO46" s="616"/>
      <c r="CP46" s="616"/>
      <c r="CQ46" s="617"/>
      <c r="CR46" s="618">
        <v>376729</v>
      </c>
      <c r="CS46" s="619"/>
      <c r="CT46" s="619"/>
      <c r="CU46" s="619"/>
      <c r="CV46" s="619"/>
      <c r="CW46" s="619"/>
      <c r="CX46" s="619"/>
      <c r="CY46" s="620"/>
      <c r="CZ46" s="621">
        <v>6.8</v>
      </c>
      <c r="DA46" s="622"/>
      <c r="DB46" s="622"/>
      <c r="DC46" s="623"/>
      <c r="DD46" s="624">
        <v>285495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340</v>
      </c>
      <c r="CG47" s="616"/>
      <c r="CH47" s="616"/>
      <c r="CI47" s="616"/>
      <c r="CJ47" s="616"/>
      <c r="CK47" s="616"/>
      <c r="CL47" s="616"/>
      <c r="CM47" s="616"/>
      <c r="CN47" s="616"/>
      <c r="CO47" s="616"/>
      <c r="CP47" s="616"/>
      <c r="CQ47" s="617"/>
      <c r="CR47" s="618">
        <v>17</v>
      </c>
      <c r="CS47" s="637"/>
      <c r="CT47" s="637"/>
      <c r="CU47" s="637"/>
      <c r="CV47" s="637"/>
      <c r="CW47" s="637"/>
      <c r="CX47" s="637"/>
      <c r="CY47" s="638"/>
      <c r="CZ47" s="621">
        <v>0</v>
      </c>
      <c r="DA47" s="639"/>
      <c r="DB47" s="639"/>
      <c r="DC47" s="640"/>
      <c r="DD47" s="624">
        <v>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341</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342</v>
      </c>
      <c r="CE49" s="600"/>
      <c r="CF49" s="600"/>
      <c r="CG49" s="600"/>
      <c r="CH49" s="600"/>
      <c r="CI49" s="600"/>
      <c r="CJ49" s="600"/>
      <c r="CK49" s="600"/>
      <c r="CL49" s="600"/>
      <c r="CM49" s="600"/>
      <c r="CN49" s="600"/>
      <c r="CO49" s="600"/>
      <c r="CP49" s="600"/>
      <c r="CQ49" s="601"/>
      <c r="CR49" s="602">
        <v>5545382</v>
      </c>
      <c r="CS49" s="603"/>
      <c r="CT49" s="603"/>
      <c r="CU49" s="603"/>
      <c r="CV49" s="603"/>
      <c r="CW49" s="603"/>
      <c r="CX49" s="603"/>
      <c r="CY49" s="604"/>
      <c r="CZ49" s="605">
        <v>100</v>
      </c>
      <c r="DA49" s="606"/>
      <c r="DB49" s="606"/>
      <c r="DC49" s="607"/>
      <c r="DD49" s="608">
        <v>4108038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344</v>
      </c>
      <c r="DK2" s="1137"/>
      <c r="DL2" s="1137"/>
      <c r="DM2" s="1137"/>
      <c r="DN2" s="1137"/>
      <c r="DO2" s="1138"/>
      <c r="DP2" s="200"/>
      <c r="DQ2" s="1136" t="s">
        <v>345</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39"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7"/>
      <c r="BA5" s="207"/>
      <c r="BB5" s="207"/>
      <c r="BC5" s="207"/>
      <c r="BD5" s="207"/>
      <c r="BE5" s="208"/>
      <c r="BF5" s="208"/>
      <c r="BG5" s="208"/>
      <c r="BH5" s="208"/>
      <c r="BI5" s="208"/>
      <c r="BJ5" s="208"/>
      <c r="BK5" s="208"/>
      <c r="BL5" s="208"/>
      <c r="BM5" s="208"/>
      <c r="BN5" s="208"/>
      <c r="BO5" s="208"/>
      <c r="BP5" s="208"/>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24" t="s">
        <v>362</v>
      </c>
      <c r="DH5" s="1125"/>
      <c r="DI5" s="1125"/>
      <c r="DJ5" s="1125"/>
      <c r="DK5" s="1126"/>
      <c r="DL5" s="1124" t="s">
        <v>363</v>
      </c>
      <c r="DM5" s="1125"/>
      <c r="DN5" s="1125"/>
      <c r="DO5" s="1125"/>
      <c r="DP5" s="1126"/>
      <c r="DQ5" s="1027" t="s">
        <v>364</v>
      </c>
      <c r="DR5" s="1028"/>
      <c r="DS5" s="1028"/>
      <c r="DT5" s="1028"/>
      <c r="DU5" s="1029"/>
      <c r="DV5" s="1027" t="s">
        <v>355</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365</v>
      </c>
      <c r="C7" s="1077"/>
      <c r="D7" s="1077"/>
      <c r="E7" s="1077"/>
      <c r="F7" s="1077"/>
      <c r="G7" s="1077"/>
      <c r="H7" s="1077"/>
      <c r="I7" s="1077"/>
      <c r="J7" s="1077"/>
      <c r="K7" s="1077"/>
      <c r="L7" s="1077"/>
      <c r="M7" s="1077"/>
      <c r="N7" s="1077"/>
      <c r="O7" s="1077"/>
      <c r="P7" s="1078"/>
      <c r="Q7" s="1130">
        <v>5930</v>
      </c>
      <c r="R7" s="1131"/>
      <c r="S7" s="1131"/>
      <c r="T7" s="1131"/>
      <c r="U7" s="1131"/>
      <c r="V7" s="1131">
        <v>5545</v>
      </c>
      <c r="W7" s="1131"/>
      <c r="X7" s="1131"/>
      <c r="Y7" s="1131"/>
      <c r="Z7" s="1131"/>
      <c r="AA7" s="1131">
        <v>385</v>
      </c>
      <c r="AB7" s="1131"/>
      <c r="AC7" s="1131"/>
      <c r="AD7" s="1131"/>
      <c r="AE7" s="1132"/>
      <c r="AF7" s="1133">
        <v>328</v>
      </c>
      <c r="AG7" s="1134"/>
      <c r="AH7" s="1134"/>
      <c r="AI7" s="1134"/>
      <c r="AJ7" s="1135"/>
      <c r="AK7" s="1117">
        <v>381</v>
      </c>
      <c r="AL7" s="1118"/>
      <c r="AM7" s="1118"/>
      <c r="AN7" s="1118"/>
      <c r="AO7" s="1118"/>
      <c r="AP7" s="1118">
        <v>4871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366</v>
      </c>
      <c r="C8" s="1064"/>
      <c r="D8" s="1064"/>
      <c r="E8" s="1064"/>
      <c r="F8" s="1064"/>
      <c r="G8" s="1064"/>
      <c r="H8" s="1064"/>
      <c r="I8" s="1064"/>
      <c r="J8" s="1064"/>
      <c r="K8" s="1064"/>
      <c r="L8" s="1064"/>
      <c r="M8" s="1064"/>
      <c r="N8" s="1064"/>
      <c r="O8" s="1064"/>
      <c r="P8" s="1065"/>
      <c r="Q8" s="1069">
        <v>9</v>
      </c>
      <c r="R8" s="1070"/>
      <c r="S8" s="1070"/>
      <c r="T8" s="1070"/>
      <c r="U8" s="1070"/>
      <c r="V8" s="1070">
        <v>9</v>
      </c>
      <c r="W8" s="1070"/>
      <c r="X8" s="1070"/>
      <c r="Y8" s="1070"/>
      <c r="Z8" s="1070"/>
      <c r="AA8" s="1070" t="s">
        <v>544</v>
      </c>
      <c r="AB8" s="1070"/>
      <c r="AC8" s="1070"/>
      <c r="AD8" s="1070"/>
      <c r="AE8" s="1071"/>
      <c r="AF8" s="1045" t="s">
        <v>109</v>
      </c>
      <c r="AG8" s="1046"/>
      <c r="AH8" s="1046"/>
      <c r="AI8" s="1046"/>
      <c r="AJ8" s="1047"/>
      <c r="AK8" s="1112">
        <v>8</v>
      </c>
      <c r="AL8" s="1113"/>
      <c r="AM8" s="1113"/>
      <c r="AN8" s="1113"/>
      <c r="AO8" s="1113"/>
      <c r="AP8" s="1113">
        <v>25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367</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368</v>
      </c>
      <c r="B23" s="970" t="s">
        <v>369</v>
      </c>
      <c r="C23" s="971"/>
      <c r="D23" s="971"/>
      <c r="E23" s="971"/>
      <c r="F23" s="971"/>
      <c r="G23" s="971"/>
      <c r="H23" s="971"/>
      <c r="I23" s="971"/>
      <c r="J23" s="971"/>
      <c r="K23" s="971"/>
      <c r="L23" s="971"/>
      <c r="M23" s="971"/>
      <c r="N23" s="971"/>
      <c r="O23" s="971"/>
      <c r="P23" s="972"/>
      <c r="Q23" s="1094">
        <v>5939</v>
      </c>
      <c r="R23" s="1095"/>
      <c r="S23" s="1095"/>
      <c r="T23" s="1095"/>
      <c r="U23" s="1095"/>
      <c r="V23" s="1095">
        <v>5554</v>
      </c>
      <c r="W23" s="1095"/>
      <c r="X23" s="1095"/>
      <c r="Y23" s="1095"/>
      <c r="Z23" s="1095"/>
      <c r="AA23" s="1095">
        <v>385</v>
      </c>
      <c r="AB23" s="1095"/>
      <c r="AC23" s="1095"/>
      <c r="AD23" s="1095"/>
      <c r="AE23" s="1096"/>
      <c r="AF23" s="1097">
        <v>328</v>
      </c>
      <c r="AG23" s="1095"/>
      <c r="AH23" s="1095"/>
      <c r="AI23" s="1095"/>
      <c r="AJ23" s="1098"/>
      <c r="AK23" s="1099"/>
      <c r="AL23" s="1100"/>
      <c r="AM23" s="1100"/>
      <c r="AN23" s="1100"/>
      <c r="AO23" s="1100"/>
      <c r="AP23" s="1095">
        <v>4896</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348</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355</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380</v>
      </c>
      <c r="C28" s="1077"/>
      <c r="D28" s="1077"/>
      <c r="E28" s="1077"/>
      <c r="F28" s="1077"/>
      <c r="G28" s="1077"/>
      <c r="H28" s="1077"/>
      <c r="I28" s="1077"/>
      <c r="J28" s="1077"/>
      <c r="K28" s="1077"/>
      <c r="L28" s="1077"/>
      <c r="M28" s="1077"/>
      <c r="N28" s="1077"/>
      <c r="O28" s="1077"/>
      <c r="P28" s="1078"/>
      <c r="Q28" s="1079">
        <v>1530</v>
      </c>
      <c r="R28" s="1080"/>
      <c r="S28" s="1080"/>
      <c r="T28" s="1080"/>
      <c r="U28" s="1080"/>
      <c r="V28" s="1080">
        <v>1524</v>
      </c>
      <c r="W28" s="1080"/>
      <c r="X28" s="1080"/>
      <c r="Y28" s="1080"/>
      <c r="Z28" s="1080"/>
      <c r="AA28" s="1080">
        <v>6</v>
      </c>
      <c r="AB28" s="1080"/>
      <c r="AC28" s="1080"/>
      <c r="AD28" s="1080"/>
      <c r="AE28" s="1081"/>
      <c r="AF28" s="1082">
        <v>6</v>
      </c>
      <c r="AG28" s="1080"/>
      <c r="AH28" s="1080"/>
      <c r="AI28" s="1080"/>
      <c r="AJ28" s="1083"/>
      <c r="AK28" s="1084">
        <v>128</v>
      </c>
      <c r="AL28" s="1072"/>
      <c r="AM28" s="1072"/>
      <c r="AN28" s="1072"/>
      <c r="AO28" s="1072"/>
      <c r="AP28" s="1072" t="s">
        <v>532</v>
      </c>
      <c r="AQ28" s="1072"/>
      <c r="AR28" s="1072"/>
      <c r="AS28" s="1072"/>
      <c r="AT28" s="1072"/>
      <c r="AU28" s="1072" t="s">
        <v>532</v>
      </c>
      <c r="AV28" s="1072"/>
      <c r="AW28" s="1072"/>
      <c r="AX28" s="1072"/>
      <c r="AY28" s="1072"/>
      <c r="AZ28" s="1073" t="s">
        <v>532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381</v>
      </c>
      <c r="C29" s="1064"/>
      <c r="D29" s="1064"/>
      <c r="E29" s="1064"/>
      <c r="F29" s="1064"/>
      <c r="G29" s="1064"/>
      <c r="H29" s="1064"/>
      <c r="I29" s="1064"/>
      <c r="J29" s="1064"/>
      <c r="K29" s="1064"/>
      <c r="L29" s="1064"/>
      <c r="M29" s="1064"/>
      <c r="N29" s="1064"/>
      <c r="O29" s="1064"/>
      <c r="P29" s="1065"/>
      <c r="Q29" s="1069">
        <v>1405</v>
      </c>
      <c r="R29" s="1070"/>
      <c r="S29" s="1070"/>
      <c r="T29" s="1070"/>
      <c r="U29" s="1070"/>
      <c r="V29" s="1070">
        <v>1404</v>
      </c>
      <c r="W29" s="1070"/>
      <c r="X29" s="1070"/>
      <c r="Y29" s="1070"/>
      <c r="Z29" s="1070"/>
      <c r="AA29" s="1070">
        <v>1</v>
      </c>
      <c r="AB29" s="1070"/>
      <c r="AC29" s="1070"/>
      <c r="AD29" s="1070"/>
      <c r="AE29" s="1071"/>
      <c r="AF29" s="1045">
        <v>1</v>
      </c>
      <c r="AG29" s="1046"/>
      <c r="AH29" s="1046"/>
      <c r="AI29" s="1046"/>
      <c r="AJ29" s="1047"/>
      <c r="AK29" s="1006">
        <v>237</v>
      </c>
      <c r="AL29" s="997"/>
      <c r="AM29" s="997"/>
      <c r="AN29" s="997"/>
      <c r="AO29" s="997"/>
      <c r="AP29" s="997">
        <v>22</v>
      </c>
      <c r="AQ29" s="997"/>
      <c r="AR29" s="997"/>
      <c r="AS29" s="997"/>
      <c r="AT29" s="997"/>
      <c r="AU29" s="997" t="s">
        <v>532</v>
      </c>
      <c r="AV29" s="997"/>
      <c r="AW29" s="997"/>
      <c r="AX29" s="997"/>
      <c r="AY29" s="997"/>
      <c r="AZ29" s="1068" t="s">
        <v>532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382</v>
      </c>
      <c r="C30" s="1064"/>
      <c r="D30" s="1064"/>
      <c r="E30" s="1064"/>
      <c r="F30" s="1064"/>
      <c r="G30" s="1064"/>
      <c r="H30" s="1064"/>
      <c r="I30" s="1064"/>
      <c r="J30" s="1064"/>
      <c r="K30" s="1064"/>
      <c r="L30" s="1064"/>
      <c r="M30" s="1064"/>
      <c r="N30" s="1064"/>
      <c r="O30" s="1064"/>
      <c r="P30" s="1065"/>
      <c r="Q30" s="1069">
        <v>104</v>
      </c>
      <c r="R30" s="1070"/>
      <c r="S30" s="1070"/>
      <c r="T30" s="1070"/>
      <c r="U30" s="1070"/>
      <c r="V30" s="1070">
        <v>103</v>
      </c>
      <c r="W30" s="1070"/>
      <c r="X30" s="1070"/>
      <c r="Y30" s="1070"/>
      <c r="Z30" s="1070"/>
      <c r="AA30" s="1070">
        <v>1</v>
      </c>
      <c r="AB30" s="1070"/>
      <c r="AC30" s="1070"/>
      <c r="AD30" s="1070"/>
      <c r="AE30" s="1071"/>
      <c r="AF30" s="1045">
        <v>1</v>
      </c>
      <c r="AG30" s="1046"/>
      <c r="AH30" s="1046"/>
      <c r="AI30" s="1046"/>
      <c r="AJ30" s="1047"/>
      <c r="AK30" s="1006">
        <v>47</v>
      </c>
      <c r="AL30" s="997"/>
      <c r="AM30" s="997"/>
      <c r="AN30" s="997"/>
      <c r="AO30" s="997"/>
      <c r="AP30" s="997" t="s">
        <v>532</v>
      </c>
      <c r="AQ30" s="997"/>
      <c r="AR30" s="997"/>
      <c r="AS30" s="997"/>
      <c r="AT30" s="997"/>
      <c r="AU30" s="997" t="s">
        <v>532</v>
      </c>
      <c r="AV30" s="997"/>
      <c r="AW30" s="997"/>
      <c r="AX30" s="997"/>
      <c r="AY30" s="997"/>
      <c r="AZ30" s="1068" t="s">
        <v>533</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383</v>
      </c>
      <c r="C31" s="1064"/>
      <c r="D31" s="1064"/>
      <c r="E31" s="1064"/>
      <c r="F31" s="1064"/>
      <c r="G31" s="1064"/>
      <c r="H31" s="1064"/>
      <c r="I31" s="1064"/>
      <c r="J31" s="1064"/>
      <c r="K31" s="1064"/>
      <c r="L31" s="1064"/>
      <c r="M31" s="1064"/>
      <c r="N31" s="1064"/>
      <c r="O31" s="1064"/>
      <c r="P31" s="1065"/>
      <c r="Q31" s="1069">
        <v>494</v>
      </c>
      <c r="R31" s="1070"/>
      <c r="S31" s="1070"/>
      <c r="T31" s="1070"/>
      <c r="U31" s="1070"/>
      <c r="V31" s="1070">
        <v>511</v>
      </c>
      <c r="W31" s="1070"/>
      <c r="X31" s="1070"/>
      <c r="Y31" s="1070"/>
      <c r="Z31" s="1070"/>
      <c r="AA31" s="1070">
        <v>-18</v>
      </c>
      <c r="AB31" s="1070"/>
      <c r="AC31" s="1070"/>
      <c r="AD31" s="1070"/>
      <c r="AE31" s="1071"/>
      <c r="AF31" s="1045">
        <v>27</v>
      </c>
      <c r="AG31" s="1046"/>
      <c r="AH31" s="1046"/>
      <c r="AI31" s="1046"/>
      <c r="AJ31" s="1047"/>
      <c r="AK31" s="1006">
        <v>156</v>
      </c>
      <c r="AL31" s="997"/>
      <c r="AM31" s="997"/>
      <c r="AN31" s="997"/>
      <c r="AO31" s="997"/>
      <c r="AP31" s="997">
        <v>99</v>
      </c>
      <c r="AQ31" s="997"/>
      <c r="AR31" s="997"/>
      <c r="AS31" s="997"/>
      <c r="AT31" s="997"/>
      <c r="AU31" s="997">
        <v>50</v>
      </c>
      <c r="AV31" s="997"/>
      <c r="AW31" s="997"/>
      <c r="AX31" s="997"/>
      <c r="AY31" s="997"/>
      <c r="AZ31" s="1068" t="s">
        <v>532</v>
      </c>
      <c r="BA31" s="1068"/>
      <c r="BB31" s="1068"/>
      <c r="BC31" s="1068"/>
      <c r="BD31" s="1068"/>
      <c r="BE31" s="1058" t="s">
        <v>384</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385</v>
      </c>
      <c r="C32" s="1064"/>
      <c r="D32" s="1064"/>
      <c r="E32" s="1064"/>
      <c r="F32" s="1064"/>
      <c r="G32" s="1064"/>
      <c r="H32" s="1064"/>
      <c r="I32" s="1064"/>
      <c r="J32" s="1064"/>
      <c r="K32" s="1064"/>
      <c r="L32" s="1064"/>
      <c r="M32" s="1064"/>
      <c r="N32" s="1064"/>
      <c r="O32" s="1064"/>
      <c r="P32" s="1065"/>
      <c r="Q32" s="1069">
        <v>304</v>
      </c>
      <c r="R32" s="1070"/>
      <c r="S32" s="1070"/>
      <c r="T32" s="1070"/>
      <c r="U32" s="1070"/>
      <c r="V32" s="1070">
        <v>304</v>
      </c>
      <c r="W32" s="1070"/>
      <c r="X32" s="1070"/>
      <c r="Y32" s="1070"/>
      <c r="Z32" s="1070"/>
      <c r="AA32" s="1070" t="s">
        <v>545</v>
      </c>
      <c r="AB32" s="1070"/>
      <c r="AC32" s="1070"/>
      <c r="AD32" s="1070"/>
      <c r="AE32" s="1071"/>
      <c r="AF32" s="1045" t="s">
        <v>109</v>
      </c>
      <c r="AG32" s="1046"/>
      <c r="AH32" s="1046"/>
      <c r="AI32" s="1046"/>
      <c r="AJ32" s="1047"/>
      <c r="AK32" s="1006">
        <v>261</v>
      </c>
      <c r="AL32" s="997"/>
      <c r="AM32" s="997"/>
      <c r="AN32" s="997"/>
      <c r="AO32" s="997"/>
      <c r="AP32" s="997">
        <v>2241</v>
      </c>
      <c r="AQ32" s="997"/>
      <c r="AR32" s="997"/>
      <c r="AS32" s="997"/>
      <c r="AT32" s="997"/>
      <c r="AU32" s="997">
        <v>2241</v>
      </c>
      <c r="AV32" s="997"/>
      <c r="AW32" s="997"/>
      <c r="AX32" s="997"/>
      <c r="AY32" s="997"/>
      <c r="AZ32" s="1068" t="s">
        <v>532</v>
      </c>
      <c r="BA32" s="1068"/>
      <c r="BB32" s="1068"/>
      <c r="BC32" s="1068"/>
      <c r="BD32" s="1068"/>
      <c r="BE32" s="1058" t="s">
        <v>386</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387</v>
      </c>
      <c r="C33" s="1064"/>
      <c r="D33" s="1064"/>
      <c r="E33" s="1064"/>
      <c r="F33" s="1064"/>
      <c r="G33" s="1064"/>
      <c r="H33" s="1064"/>
      <c r="I33" s="1064"/>
      <c r="J33" s="1064"/>
      <c r="K33" s="1064"/>
      <c r="L33" s="1064"/>
      <c r="M33" s="1064"/>
      <c r="N33" s="1064"/>
      <c r="O33" s="1064"/>
      <c r="P33" s="1065"/>
      <c r="Q33" s="1069">
        <v>132</v>
      </c>
      <c r="R33" s="1070"/>
      <c r="S33" s="1070"/>
      <c r="T33" s="1070"/>
      <c r="U33" s="1070"/>
      <c r="V33" s="1070">
        <v>132</v>
      </c>
      <c r="W33" s="1070"/>
      <c r="X33" s="1070"/>
      <c r="Y33" s="1070"/>
      <c r="Z33" s="1070"/>
      <c r="AA33" s="1070" t="s">
        <v>545</v>
      </c>
      <c r="AB33" s="1070"/>
      <c r="AC33" s="1070"/>
      <c r="AD33" s="1070"/>
      <c r="AE33" s="1071"/>
      <c r="AF33" s="1045" t="s">
        <v>109</v>
      </c>
      <c r="AG33" s="1046"/>
      <c r="AH33" s="1046"/>
      <c r="AI33" s="1046"/>
      <c r="AJ33" s="1047"/>
      <c r="AK33" s="1006">
        <v>118</v>
      </c>
      <c r="AL33" s="997"/>
      <c r="AM33" s="997"/>
      <c r="AN33" s="997"/>
      <c r="AO33" s="997"/>
      <c r="AP33" s="997">
        <v>1025</v>
      </c>
      <c r="AQ33" s="997"/>
      <c r="AR33" s="997"/>
      <c r="AS33" s="997"/>
      <c r="AT33" s="997"/>
      <c r="AU33" s="997">
        <v>1025</v>
      </c>
      <c r="AV33" s="997"/>
      <c r="AW33" s="997"/>
      <c r="AX33" s="997"/>
      <c r="AY33" s="997"/>
      <c r="AZ33" s="1068" t="s">
        <v>532</v>
      </c>
      <c r="BA33" s="1068"/>
      <c r="BB33" s="1068"/>
      <c r="BC33" s="1068"/>
      <c r="BD33" s="1068"/>
      <c r="BE33" s="1058" t="s">
        <v>386</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368</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35</v>
      </c>
      <c r="AG63" s="985"/>
      <c r="AH63" s="985"/>
      <c r="AI63" s="985"/>
      <c r="AJ63" s="1056"/>
      <c r="AK63" s="1057"/>
      <c r="AL63" s="989"/>
      <c r="AM63" s="989"/>
      <c r="AN63" s="989"/>
      <c r="AO63" s="989"/>
      <c r="AP63" s="985">
        <v>3387</v>
      </c>
      <c r="AQ63" s="985"/>
      <c r="AR63" s="985"/>
      <c r="AS63" s="985"/>
      <c r="AT63" s="985"/>
      <c r="AU63" s="985">
        <v>3316</v>
      </c>
      <c r="AV63" s="985"/>
      <c r="AW63" s="985"/>
      <c r="AX63" s="985"/>
      <c r="AY63" s="985"/>
      <c r="AZ63" s="1051"/>
      <c r="BA63" s="1051"/>
      <c r="BB63" s="1051"/>
      <c r="BC63" s="1051"/>
      <c r="BD63" s="1051"/>
      <c r="BE63" s="986" t="s">
        <v>532</v>
      </c>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391</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392</v>
      </c>
      <c r="AV66" s="1028"/>
      <c r="AW66" s="1028"/>
      <c r="AX66" s="1028"/>
      <c r="AY66" s="1029"/>
      <c r="AZ66" s="1027" t="s">
        <v>355</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534</v>
      </c>
      <c r="C68" s="1012"/>
      <c r="D68" s="1012"/>
      <c r="E68" s="1012"/>
      <c r="F68" s="1012"/>
      <c r="G68" s="1012"/>
      <c r="H68" s="1012"/>
      <c r="I68" s="1012"/>
      <c r="J68" s="1012"/>
      <c r="K68" s="1012"/>
      <c r="L68" s="1012"/>
      <c r="M68" s="1012"/>
      <c r="N68" s="1012"/>
      <c r="O68" s="1012"/>
      <c r="P68" s="1013"/>
      <c r="Q68" s="1014">
        <v>1104</v>
      </c>
      <c r="R68" s="1008"/>
      <c r="S68" s="1008"/>
      <c r="T68" s="1008"/>
      <c r="U68" s="1008"/>
      <c r="V68" s="1008">
        <v>1065</v>
      </c>
      <c r="W68" s="1008"/>
      <c r="X68" s="1008"/>
      <c r="Y68" s="1008"/>
      <c r="Z68" s="1008"/>
      <c r="AA68" s="1008">
        <v>39</v>
      </c>
      <c r="AB68" s="1008"/>
      <c r="AC68" s="1008"/>
      <c r="AD68" s="1008"/>
      <c r="AE68" s="1008"/>
      <c r="AF68" s="1008">
        <v>22</v>
      </c>
      <c r="AG68" s="1008"/>
      <c r="AH68" s="1008"/>
      <c r="AI68" s="1008"/>
      <c r="AJ68" s="1008"/>
      <c r="AK68" s="1008">
        <v>44</v>
      </c>
      <c r="AL68" s="1008"/>
      <c r="AM68" s="1008"/>
      <c r="AN68" s="1008"/>
      <c r="AO68" s="1008"/>
      <c r="AP68" s="1008">
        <v>17</v>
      </c>
      <c r="AQ68" s="1008"/>
      <c r="AR68" s="1008"/>
      <c r="AS68" s="1008"/>
      <c r="AT68" s="1008"/>
      <c r="AU68" s="1008">
        <v>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535</v>
      </c>
      <c r="C69" s="1001"/>
      <c r="D69" s="1001"/>
      <c r="E69" s="1001"/>
      <c r="F69" s="1001"/>
      <c r="G69" s="1001"/>
      <c r="H69" s="1001"/>
      <c r="I69" s="1001"/>
      <c r="J69" s="1001"/>
      <c r="K69" s="1001"/>
      <c r="L69" s="1001"/>
      <c r="M69" s="1001"/>
      <c r="N69" s="1001"/>
      <c r="O69" s="1001"/>
      <c r="P69" s="1002"/>
      <c r="Q69" s="1003">
        <v>4493</v>
      </c>
      <c r="R69" s="997"/>
      <c r="S69" s="997"/>
      <c r="T69" s="997"/>
      <c r="U69" s="997"/>
      <c r="V69" s="997">
        <v>4403</v>
      </c>
      <c r="W69" s="997"/>
      <c r="X69" s="997"/>
      <c r="Y69" s="997"/>
      <c r="Z69" s="997"/>
      <c r="AA69" s="997">
        <v>91</v>
      </c>
      <c r="AB69" s="997"/>
      <c r="AC69" s="997"/>
      <c r="AD69" s="997"/>
      <c r="AE69" s="997"/>
      <c r="AF69" s="997">
        <v>91</v>
      </c>
      <c r="AG69" s="997"/>
      <c r="AH69" s="997"/>
      <c r="AI69" s="997"/>
      <c r="AJ69" s="997"/>
      <c r="AK69" s="997">
        <v>34</v>
      </c>
      <c r="AL69" s="997"/>
      <c r="AM69" s="997"/>
      <c r="AN69" s="997"/>
      <c r="AO69" s="997"/>
      <c r="AP69" s="997">
        <v>909</v>
      </c>
      <c r="AQ69" s="997"/>
      <c r="AR69" s="997"/>
      <c r="AS69" s="997"/>
      <c r="AT69" s="997"/>
      <c r="AU69" s="997">
        <v>183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536</v>
      </c>
      <c r="C70" s="1001"/>
      <c r="D70" s="1001"/>
      <c r="E70" s="1001"/>
      <c r="F70" s="1001"/>
      <c r="G70" s="1001"/>
      <c r="H70" s="1001"/>
      <c r="I70" s="1001"/>
      <c r="J70" s="1001"/>
      <c r="K70" s="1001"/>
      <c r="L70" s="1001"/>
      <c r="M70" s="1001"/>
      <c r="N70" s="1001"/>
      <c r="O70" s="1001"/>
      <c r="P70" s="1002"/>
      <c r="Q70" s="1003">
        <v>8754</v>
      </c>
      <c r="R70" s="997"/>
      <c r="S70" s="997"/>
      <c r="T70" s="997"/>
      <c r="U70" s="997"/>
      <c r="V70" s="997">
        <v>7394</v>
      </c>
      <c r="W70" s="997"/>
      <c r="X70" s="997"/>
      <c r="Y70" s="997"/>
      <c r="Z70" s="997"/>
      <c r="AA70" s="997">
        <v>1360</v>
      </c>
      <c r="AB70" s="997"/>
      <c r="AC70" s="997"/>
      <c r="AD70" s="997"/>
      <c r="AE70" s="997"/>
      <c r="AF70" s="997">
        <v>5707</v>
      </c>
      <c r="AG70" s="997"/>
      <c r="AH70" s="997"/>
      <c r="AI70" s="997"/>
      <c r="AJ70" s="997"/>
      <c r="AK70" s="997">
        <v>150</v>
      </c>
      <c r="AL70" s="997"/>
      <c r="AM70" s="997"/>
      <c r="AN70" s="997"/>
      <c r="AO70" s="997"/>
      <c r="AP70" s="997">
        <v>13270</v>
      </c>
      <c r="AQ70" s="997"/>
      <c r="AR70" s="997"/>
      <c r="AS70" s="997"/>
      <c r="AT70" s="997"/>
      <c r="AU70" s="997">
        <v>7</v>
      </c>
      <c r="AV70" s="997"/>
      <c r="AW70" s="997"/>
      <c r="AX70" s="997"/>
      <c r="AY70" s="997"/>
      <c r="AZ70" s="998" t="s">
        <v>546</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537</v>
      </c>
      <c r="C71" s="1001"/>
      <c r="D71" s="1001"/>
      <c r="E71" s="1001"/>
      <c r="F71" s="1001"/>
      <c r="G71" s="1001"/>
      <c r="H71" s="1001"/>
      <c r="I71" s="1001"/>
      <c r="J71" s="1001"/>
      <c r="K71" s="1001"/>
      <c r="L71" s="1001"/>
      <c r="M71" s="1001"/>
      <c r="N71" s="1001"/>
      <c r="O71" s="1001"/>
      <c r="P71" s="1002"/>
      <c r="Q71" s="1003">
        <v>482</v>
      </c>
      <c r="R71" s="997"/>
      <c r="S71" s="997"/>
      <c r="T71" s="997"/>
      <c r="U71" s="997"/>
      <c r="V71" s="997">
        <v>451</v>
      </c>
      <c r="W71" s="997"/>
      <c r="X71" s="997"/>
      <c r="Y71" s="997"/>
      <c r="Z71" s="997"/>
      <c r="AA71" s="997">
        <v>31</v>
      </c>
      <c r="AB71" s="997"/>
      <c r="AC71" s="997"/>
      <c r="AD71" s="997"/>
      <c r="AE71" s="997"/>
      <c r="AF71" s="997">
        <v>31</v>
      </c>
      <c r="AG71" s="997"/>
      <c r="AH71" s="997"/>
      <c r="AI71" s="997"/>
      <c r="AJ71" s="997"/>
      <c r="AK71" s="997">
        <v>20</v>
      </c>
      <c r="AL71" s="997"/>
      <c r="AM71" s="997"/>
      <c r="AN71" s="997"/>
      <c r="AO71" s="997"/>
      <c r="AP71" s="997" t="s">
        <v>543</v>
      </c>
      <c r="AQ71" s="997"/>
      <c r="AR71" s="997"/>
      <c r="AS71" s="997"/>
      <c r="AT71" s="997"/>
      <c r="AU71" s="997" t="s">
        <v>533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538</v>
      </c>
      <c r="C72" s="1001"/>
      <c r="D72" s="1001"/>
      <c r="E72" s="1001"/>
      <c r="F72" s="1001"/>
      <c r="G72" s="1001"/>
      <c r="H72" s="1001"/>
      <c r="I72" s="1001"/>
      <c r="J72" s="1001"/>
      <c r="K72" s="1001"/>
      <c r="L72" s="1001"/>
      <c r="M72" s="1001"/>
      <c r="N72" s="1001"/>
      <c r="O72" s="1001"/>
      <c r="P72" s="1002"/>
      <c r="Q72" s="1003">
        <v>160773</v>
      </c>
      <c r="R72" s="997"/>
      <c r="S72" s="997"/>
      <c r="T72" s="997"/>
      <c r="U72" s="997"/>
      <c r="V72" s="997">
        <v>157982</v>
      </c>
      <c r="W72" s="997"/>
      <c r="X72" s="997"/>
      <c r="Y72" s="997"/>
      <c r="Z72" s="997"/>
      <c r="AA72" s="997">
        <v>2791</v>
      </c>
      <c r="AB72" s="997"/>
      <c r="AC72" s="997"/>
      <c r="AD72" s="997"/>
      <c r="AE72" s="997"/>
      <c r="AF72" s="997">
        <v>2789</v>
      </c>
      <c r="AG72" s="997"/>
      <c r="AH72" s="997"/>
      <c r="AI72" s="997"/>
      <c r="AJ72" s="997"/>
      <c r="AK72" s="997">
        <v>2417</v>
      </c>
      <c r="AL72" s="997"/>
      <c r="AM72" s="997"/>
      <c r="AN72" s="997"/>
      <c r="AO72" s="997"/>
      <c r="AP72" s="997" t="s">
        <v>532</v>
      </c>
      <c r="AQ72" s="997"/>
      <c r="AR72" s="997"/>
      <c r="AS72" s="997"/>
      <c r="AT72" s="997"/>
      <c r="AU72" s="997" t="s">
        <v>532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539</v>
      </c>
      <c r="C73" s="1001"/>
      <c r="D73" s="1001"/>
      <c r="E73" s="1001"/>
      <c r="F73" s="1001"/>
      <c r="G73" s="1001"/>
      <c r="H73" s="1001"/>
      <c r="I73" s="1001"/>
      <c r="J73" s="1001"/>
      <c r="K73" s="1001"/>
      <c r="L73" s="1001"/>
      <c r="M73" s="1001"/>
      <c r="N73" s="1001"/>
      <c r="O73" s="1001"/>
      <c r="P73" s="1002"/>
      <c r="Q73" s="1003">
        <v>387</v>
      </c>
      <c r="R73" s="997"/>
      <c r="S73" s="997"/>
      <c r="T73" s="997"/>
      <c r="U73" s="997"/>
      <c r="V73" s="997">
        <v>369</v>
      </c>
      <c r="W73" s="997"/>
      <c r="X73" s="997"/>
      <c r="Y73" s="997"/>
      <c r="Z73" s="997"/>
      <c r="AA73" s="997">
        <v>18</v>
      </c>
      <c r="AB73" s="997"/>
      <c r="AC73" s="997"/>
      <c r="AD73" s="997"/>
      <c r="AE73" s="997"/>
      <c r="AF73" s="997">
        <v>18</v>
      </c>
      <c r="AG73" s="997"/>
      <c r="AH73" s="997"/>
      <c r="AI73" s="997"/>
      <c r="AJ73" s="997"/>
      <c r="AK73" s="997">
        <v>11</v>
      </c>
      <c r="AL73" s="997"/>
      <c r="AM73" s="997"/>
      <c r="AN73" s="997"/>
      <c r="AO73" s="997"/>
      <c r="AP73" s="997" t="s">
        <v>532</v>
      </c>
      <c r="AQ73" s="997"/>
      <c r="AR73" s="997"/>
      <c r="AS73" s="997"/>
      <c r="AT73" s="997"/>
      <c r="AU73" s="997" t="s">
        <v>533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540</v>
      </c>
      <c r="C74" s="1001"/>
      <c r="D74" s="1001"/>
      <c r="E74" s="1001"/>
      <c r="F74" s="1001"/>
      <c r="G74" s="1001"/>
      <c r="H74" s="1001"/>
      <c r="I74" s="1001"/>
      <c r="J74" s="1001"/>
      <c r="K74" s="1001"/>
      <c r="L74" s="1001"/>
      <c r="M74" s="1001"/>
      <c r="N74" s="1001"/>
      <c r="O74" s="1001"/>
      <c r="P74" s="1002"/>
      <c r="Q74" s="1003">
        <v>961</v>
      </c>
      <c r="R74" s="997"/>
      <c r="S74" s="997"/>
      <c r="T74" s="997"/>
      <c r="U74" s="997"/>
      <c r="V74" s="997">
        <v>937</v>
      </c>
      <c r="W74" s="997"/>
      <c r="X74" s="997"/>
      <c r="Y74" s="997"/>
      <c r="Z74" s="997"/>
      <c r="AA74" s="997">
        <v>24</v>
      </c>
      <c r="AB74" s="997"/>
      <c r="AC74" s="997"/>
      <c r="AD74" s="997"/>
      <c r="AE74" s="997"/>
      <c r="AF74" s="997">
        <v>24</v>
      </c>
      <c r="AG74" s="997"/>
      <c r="AH74" s="997"/>
      <c r="AI74" s="997"/>
      <c r="AJ74" s="997"/>
      <c r="AK74" s="997">
        <v>5</v>
      </c>
      <c r="AL74" s="997"/>
      <c r="AM74" s="997"/>
      <c r="AN74" s="997"/>
      <c r="AO74" s="997"/>
      <c r="AP74" s="997" t="s">
        <v>533</v>
      </c>
      <c r="AQ74" s="997"/>
      <c r="AR74" s="997"/>
      <c r="AS74" s="997"/>
      <c r="AT74" s="997"/>
      <c r="AU74" s="997" t="s">
        <v>533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541</v>
      </c>
      <c r="C75" s="1001"/>
      <c r="D75" s="1001"/>
      <c r="E75" s="1001"/>
      <c r="F75" s="1001"/>
      <c r="G75" s="1001"/>
      <c r="H75" s="1001"/>
      <c r="I75" s="1001"/>
      <c r="J75" s="1001"/>
      <c r="K75" s="1001"/>
      <c r="L75" s="1001"/>
      <c r="M75" s="1001"/>
      <c r="N75" s="1001"/>
      <c r="O75" s="1001"/>
      <c r="P75" s="1002"/>
      <c r="Q75" s="1004">
        <v>184</v>
      </c>
      <c r="R75" s="1005"/>
      <c r="S75" s="1005"/>
      <c r="T75" s="1005"/>
      <c r="U75" s="1006"/>
      <c r="V75" s="1007">
        <v>176</v>
      </c>
      <c r="W75" s="1005"/>
      <c r="X75" s="1005"/>
      <c r="Y75" s="1005"/>
      <c r="Z75" s="1006"/>
      <c r="AA75" s="1007">
        <v>8</v>
      </c>
      <c r="AB75" s="1005"/>
      <c r="AC75" s="1005"/>
      <c r="AD75" s="1005"/>
      <c r="AE75" s="1006"/>
      <c r="AF75" s="1007">
        <v>8</v>
      </c>
      <c r="AG75" s="1005"/>
      <c r="AH75" s="1005"/>
      <c r="AI75" s="1005"/>
      <c r="AJ75" s="1006"/>
      <c r="AK75" s="1007">
        <v>3</v>
      </c>
      <c r="AL75" s="1005"/>
      <c r="AM75" s="1005"/>
      <c r="AN75" s="1005"/>
      <c r="AO75" s="1006"/>
      <c r="AP75" s="1007" t="s">
        <v>532</v>
      </c>
      <c r="AQ75" s="1005"/>
      <c r="AR75" s="1005"/>
      <c r="AS75" s="1005"/>
      <c r="AT75" s="1006"/>
      <c r="AU75" s="1007" t="s">
        <v>532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542</v>
      </c>
      <c r="C76" s="1001"/>
      <c r="D76" s="1001"/>
      <c r="E76" s="1001"/>
      <c r="F76" s="1001"/>
      <c r="G76" s="1001"/>
      <c r="H76" s="1001"/>
      <c r="I76" s="1001"/>
      <c r="J76" s="1001"/>
      <c r="K76" s="1001"/>
      <c r="L76" s="1001"/>
      <c r="M76" s="1001"/>
      <c r="N76" s="1001"/>
      <c r="O76" s="1001"/>
      <c r="P76" s="1002"/>
      <c r="Q76" s="1004">
        <v>12251</v>
      </c>
      <c r="R76" s="1005"/>
      <c r="S76" s="1005"/>
      <c r="T76" s="1005"/>
      <c r="U76" s="1006"/>
      <c r="V76" s="1007">
        <v>10146</v>
      </c>
      <c r="W76" s="1005"/>
      <c r="X76" s="1005"/>
      <c r="Y76" s="1005"/>
      <c r="Z76" s="1006"/>
      <c r="AA76" s="1007">
        <v>2106</v>
      </c>
      <c r="AB76" s="1005"/>
      <c r="AC76" s="1005"/>
      <c r="AD76" s="1005"/>
      <c r="AE76" s="1006"/>
      <c r="AF76" s="1007">
        <v>2106</v>
      </c>
      <c r="AG76" s="1005"/>
      <c r="AH76" s="1005"/>
      <c r="AI76" s="1005"/>
      <c r="AJ76" s="1006"/>
      <c r="AK76" s="1007" t="s">
        <v>532</v>
      </c>
      <c r="AL76" s="1005"/>
      <c r="AM76" s="1005"/>
      <c r="AN76" s="1005"/>
      <c r="AO76" s="1006"/>
      <c r="AP76" s="1007" t="s">
        <v>543</v>
      </c>
      <c r="AQ76" s="1005"/>
      <c r="AR76" s="1005"/>
      <c r="AS76" s="1005"/>
      <c r="AT76" s="1006"/>
      <c r="AU76" s="1007" t="s">
        <v>533</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368</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10796</v>
      </c>
      <c r="AG88" s="985"/>
      <c r="AH88" s="985"/>
      <c r="AI88" s="985"/>
      <c r="AJ88" s="985"/>
      <c r="AK88" s="989"/>
      <c r="AL88" s="989"/>
      <c r="AM88" s="989"/>
      <c r="AN88" s="989"/>
      <c r="AO88" s="989"/>
      <c r="AP88" s="985">
        <v>14196</v>
      </c>
      <c r="AQ88" s="985"/>
      <c r="AR88" s="985"/>
      <c r="AS88" s="985"/>
      <c r="AT88" s="985"/>
      <c r="AU88" s="985">
        <v>191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286</v>
      </c>
      <c r="AG109" s="918"/>
      <c r="AH109" s="918"/>
      <c r="AI109" s="918"/>
      <c r="AJ109" s="919"/>
      <c r="AK109" s="920" t="s">
        <v>285</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286</v>
      </c>
      <c r="BW109" s="918"/>
      <c r="BX109" s="918"/>
      <c r="BY109" s="918"/>
      <c r="BZ109" s="919"/>
      <c r="CA109" s="920" t="s">
        <v>285</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286</v>
      </c>
      <c r="DM109" s="918"/>
      <c r="DN109" s="918"/>
      <c r="DO109" s="918"/>
      <c r="DP109" s="919"/>
      <c r="DQ109" s="920" t="s">
        <v>285</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541380</v>
      </c>
      <c r="AB110" s="903"/>
      <c r="AC110" s="903"/>
      <c r="AD110" s="903"/>
      <c r="AE110" s="904"/>
      <c r="AF110" s="905">
        <v>536341</v>
      </c>
      <c r="AG110" s="903"/>
      <c r="AH110" s="903"/>
      <c r="AI110" s="903"/>
      <c r="AJ110" s="904"/>
      <c r="AK110" s="905">
        <v>521440</v>
      </c>
      <c r="AL110" s="903"/>
      <c r="AM110" s="903"/>
      <c r="AN110" s="903"/>
      <c r="AO110" s="904"/>
      <c r="AP110" s="906">
        <v>17.399999999999999</v>
      </c>
      <c r="AQ110" s="907"/>
      <c r="AR110" s="907"/>
      <c r="AS110" s="907"/>
      <c r="AT110" s="908"/>
      <c r="AU110" s="950" t="s">
        <v>59</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5182603</v>
      </c>
      <c r="BR110" s="830"/>
      <c r="BS110" s="830"/>
      <c r="BT110" s="830"/>
      <c r="BU110" s="830"/>
      <c r="BV110" s="830">
        <v>5002143</v>
      </c>
      <c r="BW110" s="830"/>
      <c r="BX110" s="830"/>
      <c r="BY110" s="830"/>
      <c r="BZ110" s="830"/>
      <c r="CA110" s="830">
        <v>4895747</v>
      </c>
      <c r="CB110" s="830"/>
      <c r="CC110" s="830"/>
      <c r="CD110" s="830"/>
      <c r="CE110" s="830"/>
      <c r="CF110" s="891">
        <v>163.19999999999999</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3806169</v>
      </c>
      <c r="BR112" s="801"/>
      <c r="BS112" s="801"/>
      <c r="BT112" s="801"/>
      <c r="BU112" s="801"/>
      <c r="BV112" s="801">
        <v>3558895</v>
      </c>
      <c r="BW112" s="801"/>
      <c r="BX112" s="801"/>
      <c r="BY112" s="801"/>
      <c r="BZ112" s="801"/>
      <c r="CA112" s="801">
        <v>3315439</v>
      </c>
      <c r="CB112" s="801"/>
      <c r="CC112" s="801"/>
      <c r="CD112" s="801"/>
      <c r="CE112" s="801"/>
      <c r="CF112" s="878">
        <v>110.5</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338846</v>
      </c>
      <c r="AB113" s="939"/>
      <c r="AC113" s="939"/>
      <c r="AD113" s="939"/>
      <c r="AE113" s="940"/>
      <c r="AF113" s="941">
        <v>333887</v>
      </c>
      <c r="AG113" s="939"/>
      <c r="AH113" s="939"/>
      <c r="AI113" s="939"/>
      <c r="AJ113" s="940"/>
      <c r="AK113" s="941">
        <v>335164</v>
      </c>
      <c r="AL113" s="939"/>
      <c r="AM113" s="939"/>
      <c r="AN113" s="939"/>
      <c r="AO113" s="940"/>
      <c r="AP113" s="942">
        <v>11.2</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170124</v>
      </c>
      <c r="BR113" s="801"/>
      <c r="BS113" s="801"/>
      <c r="BT113" s="801"/>
      <c r="BU113" s="801"/>
      <c r="BV113" s="801">
        <v>159463</v>
      </c>
      <c r="BW113" s="801"/>
      <c r="BX113" s="801"/>
      <c r="BY113" s="801"/>
      <c r="BZ113" s="801"/>
      <c r="CA113" s="801">
        <v>191595</v>
      </c>
      <c r="CB113" s="801"/>
      <c r="CC113" s="801"/>
      <c r="CD113" s="801"/>
      <c r="CE113" s="801"/>
      <c r="CF113" s="878">
        <v>6.4</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28222</v>
      </c>
      <c r="AB114" s="814"/>
      <c r="AC114" s="814"/>
      <c r="AD114" s="814"/>
      <c r="AE114" s="815"/>
      <c r="AF114" s="816">
        <v>27994</v>
      </c>
      <c r="AG114" s="814"/>
      <c r="AH114" s="814"/>
      <c r="AI114" s="814"/>
      <c r="AJ114" s="815"/>
      <c r="AK114" s="816">
        <v>28839</v>
      </c>
      <c r="AL114" s="814"/>
      <c r="AM114" s="814"/>
      <c r="AN114" s="814"/>
      <c r="AO114" s="815"/>
      <c r="AP114" s="784">
        <v>1</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625070</v>
      </c>
      <c r="BR114" s="801"/>
      <c r="BS114" s="801"/>
      <c r="BT114" s="801"/>
      <c r="BU114" s="801"/>
      <c r="BV114" s="801">
        <v>550402</v>
      </c>
      <c r="BW114" s="801"/>
      <c r="BX114" s="801"/>
      <c r="BY114" s="801"/>
      <c r="BZ114" s="801"/>
      <c r="CA114" s="801">
        <v>481815</v>
      </c>
      <c r="CB114" s="801"/>
      <c r="CC114" s="801"/>
      <c r="CD114" s="801"/>
      <c r="CE114" s="801"/>
      <c r="CF114" s="878">
        <v>16.100000000000001</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51</v>
      </c>
      <c r="AB115" s="939"/>
      <c r="AC115" s="939"/>
      <c r="AD115" s="939"/>
      <c r="AE115" s="940"/>
      <c r="AF115" s="941">
        <v>40</v>
      </c>
      <c r="AG115" s="939"/>
      <c r="AH115" s="939"/>
      <c r="AI115" s="939"/>
      <c r="AJ115" s="940"/>
      <c r="AK115" s="941">
        <v>25</v>
      </c>
      <c r="AL115" s="939"/>
      <c r="AM115" s="939"/>
      <c r="AN115" s="939"/>
      <c r="AO115" s="940"/>
      <c r="AP115" s="942">
        <v>0</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256</v>
      </c>
      <c r="AB116" s="814"/>
      <c r="AC116" s="814"/>
      <c r="AD116" s="814"/>
      <c r="AE116" s="815"/>
      <c r="AF116" s="816">
        <v>276</v>
      </c>
      <c r="AG116" s="814"/>
      <c r="AH116" s="814"/>
      <c r="AI116" s="814"/>
      <c r="AJ116" s="815"/>
      <c r="AK116" s="816">
        <v>280</v>
      </c>
      <c r="AL116" s="814"/>
      <c r="AM116" s="814"/>
      <c r="AN116" s="814"/>
      <c r="AO116" s="815"/>
      <c r="AP116" s="784">
        <v>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908755</v>
      </c>
      <c r="AB117" s="925"/>
      <c r="AC117" s="925"/>
      <c r="AD117" s="925"/>
      <c r="AE117" s="926"/>
      <c r="AF117" s="928">
        <v>898538</v>
      </c>
      <c r="AG117" s="925"/>
      <c r="AH117" s="925"/>
      <c r="AI117" s="925"/>
      <c r="AJ117" s="926"/>
      <c r="AK117" s="928">
        <v>885748</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286</v>
      </c>
      <c r="AG118" s="918"/>
      <c r="AH118" s="918"/>
      <c r="AI118" s="918"/>
      <c r="AJ118" s="919"/>
      <c r="AK118" s="920" t="s">
        <v>285</v>
      </c>
      <c r="AL118" s="918"/>
      <c r="AM118" s="918"/>
      <c r="AN118" s="918"/>
      <c r="AO118" s="919"/>
      <c r="AP118" s="921" t="s">
        <v>403</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431</v>
      </c>
      <c r="BP118" s="868"/>
      <c r="BQ118" s="887">
        <v>9783966</v>
      </c>
      <c r="BR118" s="888"/>
      <c r="BS118" s="888"/>
      <c r="BT118" s="888"/>
      <c r="BU118" s="888"/>
      <c r="BV118" s="888">
        <v>9270903</v>
      </c>
      <c r="BW118" s="888"/>
      <c r="BX118" s="888"/>
      <c r="BY118" s="888"/>
      <c r="BZ118" s="888"/>
      <c r="CA118" s="888">
        <v>8884596</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2732259</v>
      </c>
      <c r="BR119" s="830"/>
      <c r="BS119" s="830"/>
      <c r="BT119" s="830"/>
      <c r="BU119" s="830"/>
      <c r="BV119" s="830">
        <v>2795025</v>
      </c>
      <c r="BW119" s="830"/>
      <c r="BX119" s="830"/>
      <c r="BY119" s="830"/>
      <c r="BZ119" s="830"/>
      <c r="CA119" s="830">
        <v>2662902</v>
      </c>
      <c r="CB119" s="830"/>
      <c r="CC119" s="830"/>
      <c r="CD119" s="830"/>
      <c r="CE119" s="830"/>
      <c r="CF119" s="891">
        <v>88.8</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498612</v>
      </c>
      <c r="BR120" s="801"/>
      <c r="BS120" s="801"/>
      <c r="BT120" s="801"/>
      <c r="BU120" s="801"/>
      <c r="BV120" s="801">
        <v>521311</v>
      </c>
      <c r="BW120" s="801"/>
      <c r="BX120" s="801"/>
      <c r="BY120" s="801"/>
      <c r="BZ120" s="801"/>
      <c r="CA120" s="801">
        <v>439026</v>
      </c>
      <c r="CB120" s="801"/>
      <c r="CC120" s="801"/>
      <c r="CD120" s="801"/>
      <c r="CE120" s="801"/>
      <c r="CF120" s="878">
        <v>14.6</v>
      </c>
      <c r="CG120" s="879"/>
      <c r="CH120" s="879"/>
      <c r="CI120" s="879"/>
      <c r="CJ120" s="879"/>
      <c r="CK120" s="880" t="s">
        <v>437</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2554285</v>
      </c>
      <c r="DH120" s="830"/>
      <c r="DI120" s="830"/>
      <c r="DJ120" s="830"/>
      <c r="DK120" s="830"/>
      <c r="DL120" s="830">
        <v>2388999</v>
      </c>
      <c r="DM120" s="830"/>
      <c r="DN120" s="830"/>
      <c r="DO120" s="830"/>
      <c r="DP120" s="830"/>
      <c r="DQ120" s="830">
        <v>2240867</v>
      </c>
      <c r="DR120" s="830"/>
      <c r="DS120" s="830"/>
      <c r="DT120" s="830"/>
      <c r="DU120" s="830"/>
      <c r="DV120" s="831">
        <v>74.7</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5898040</v>
      </c>
      <c r="BR121" s="888"/>
      <c r="BS121" s="888"/>
      <c r="BT121" s="888"/>
      <c r="BU121" s="888"/>
      <c r="BV121" s="888">
        <v>5602060</v>
      </c>
      <c r="BW121" s="888"/>
      <c r="BX121" s="888"/>
      <c r="BY121" s="888"/>
      <c r="BZ121" s="888"/>
      <c r="CA121" s="888">
        <v>5201859</v>
      </c>
      <c r="CB121" s="888"/>
      <c r="CC121" s="888"/>
      <c r="CD121" s="888"/>
      <c r="CE121" s="888"/>
      <c r="CF121" s="889">
        <v>173.4</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1179162</v>
      </c>
      <c r="DH121" s="801"/>
      <c r="DI121" s="801"/>
      <c r="DJ121" s="801"/>
      <c r="DK121" s="801"/>
      <c r="DL121" s="801">
        <v>1102790</v>
      </c>
      <c r="DM121" s="801"/>
      <c r="DN121" s="801"/>
      <c r="DO121" s="801"/>
      <c r="DP121" s="801"/>
      <c r="DQ121" s="801">
        <v>1024514</v>
      </c>
      <c r="DR121" s="801"/>
      <c r="DS121" s="801"/>
      <c r="DT121" s="801"/>
      <c r="DU121" s="801"/>
      <c r="DV121" s="853">
        <v>34.200000000000003</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440</v>
      </c>
      <c r="BP122" s="868"/>
      <c r="BQ122" s="869">
        <v>9128911</v>
      </c>
      <c r="BR122" s="870"/>
      <c r="BS122" s="870"/>
      <c r="BT122" s="870"/>
      <c r="BU122" s="870"/>
      <c r="BV122" s="870">
        <v>8918396</v>
      </c>
      <c r="BW122" s="870"/>
      <c r="BX122" s="870"/>
      <c r="BY122" s="870"/>
      <c r="BZ122" s="870"/>
      <c r="CA122" s="870">
        <v>8303787</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72722</v>
      </c>
      <c r="DH122" s="801"/>
      <c r="DI122" s="801"/>
      <c r="DJ122" s="801"/>
      <c r="DK122" s="801"/>
      <c r="DL122" s="801">
        <v>67106</v>
      </c>
      <c r="DM122" s="801"/>
      <c r="DN122" s="801"/>
      <c r="DO122" s="801"/>
      <c r="DP122" s="801"/>
      <c r="DQ122" s="801">
        <v>50058</v>
      </c>
      <c r="DR122" s="801"/>
      <c r="DS122" s="801"/>
      <c r="DT122" s="801"/>
      <c r="DU122" s="801"/>
      <c r="DV122" s="853">
        <v>1.7</v>
      </c>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21.8</v>
      </c>
      <c r="BR123" s="862"/>
      <c r="BS123" s="862"/>
      <c r="BT123" s="862"/>
      <c r="BU123" s="862"/>
      <c r="BV123" s="862">
        <v>12</v>
      </c>
      <c r="BW123" s="862"/>
      <c r="BX123" s="862"/>
      <c r="BY123" s="862"/>
      <c r="BZ123" s="862"/>
      <c r="CA123" s="862">
        <v>19.3</v>
      </c>
      <c r="CB123" s="862"/>
      <c r="CC123" s="862"/>
      <c r="CD123" s="862"/>
      <c r="CE123" s="862"/>
      <c r="CF123" s="760"/>
      <c r="CG123" s="761"/>
      <c r="CH123" s="761"/>
      <c r="CI123" s="761"/>
      <c r="CJ123" s="863"/>
      <c r="CK123" s="881"/>
      <c r="CL123" s="842"/>
      <c r="CM123" s="842"/>
      <c r="CN123" s="842"/>
      <c r="CO123" s="843"/>
      <c r="CP123" s="858" t="s">
        <v>381</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51</v>
      </c>
      <c r="AB127" s="814"/>
      <c r="AC127" s="814"/>
      <c r="AD127" s="814"/>
      <c r="AE127" s="815"/>
      <c r="AF127" s="816">
        <v>40</v>
      </c>
      <c r="AG127" s="814"/>
      <c r="AH127" s="814"/>
      <c r="AI127" s="814"/>
      <c r="AJ127" s="815"/>
      <c r="AK127" s="816">
        <v>25</v>
      </c>
      <c r="AL127" s="814"/>
      <c r="AM127" s="814"/>
      <c r="AN127" s="814"/>
      <c r="AO127" s="815"/>
      <c r="AP127" s="784">
        <v>0</v>
      </c>
      <c r="AQ127" s="785"/>
      <c r="AR127" s="785"/>
      <c r="AS127" s="785"/>
      <c r="AT127" s="786"/>
      <c r="AU127" s="233"/>
      <c r="AV127" s="233"/>
      <c r="AW127" s="233"/>
      <c r="AX127" s="787" t="s">
        <v>451</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17467</v>
      </c>
      <c r="AB128" s="754"/>
      <c r="AC128" s="754"/>
      <c r="AD128" s="754"/>
      <c r="AE128" s="755"/>
      <c r="AF128" s="756">
        <v>33512</v>
      </c>
      <c r="AG128" s="754"/>
      <c r="AH128" s="754"/>
      <c r="AI128" s="754"/>
      <c r="AJ128" s="755"/>
      <c r="AK128" s="756">
        <v>30265</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109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3508982</v>
      </c>
      <c r="AB129" s="814"/>
      <c r="AC129" s="814"/>
      <c r="AD129" s="814"/>
      <c r="AE129" s="815"/>
      <c r="AF129" s="816">
        <v>3466370</v>
      </c>
      <c r="AG129" s="814"/>
      <c r="AH129" s="814"/>
      <c r="AI129" s="814"/>
      <c r="AJ129" s="815"/>
      <c r="AK129" s="816">
        <v>3531441</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11.5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517543</v>
      </c>
      <c r="AB130" s="814"/>
      <c r="AC130" s="814"/>
      <c r="AD130" s="814"/>
      <c r="AE130" s="815"/>
      <c r="AF130" s="816">
        <v>536316</v>
      </c>
      <c r="AG130" s="814"/>
      <c r="AH130" s="814"/>
      <c r="AI130" s="814"/>
      <c r="AJ130" s="815"/>
      <c r="AK130" s="816">
        <v>531830</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19.3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2991439</v>
      </c>
      <c r="AB131" s="747"/>
      <c r="AC131" s="747"/>
      <c r="AD131" s="747"/>
      <c r="AE131" s="748"/>
      <c r="AF131" s="749">
        <v>2930054</v>
      </c>
      <c r="AG131" s="747"/>
      <c r="AH131" s="747"/>
      <c r="AI131" s="747"/>
      <c r="AJ131" s="748"/>
      <c r="AK131" s="749">
        <v>2999611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12.49381986</v>
      </c>
      <c r="AB132" s="770"/>
      <c r="AC132" s="770"/>
      <c r="AD132" s="770"/>
      <c r="AE132" s="771"/>
      <c r="AF132" s="772">
        <v>11.21856457</v>
      </c>
      <c r="AG132" s="770"/>
      <c r="AH132" s="770"/>
      <c r="AI132" s="770"/>
      <c r="AJ132" s="771"/>
      <c r="AK132" s="772">
        <v>10.789832410000001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13.3</v>
      </c>
      <c r="AB133" s="779"/>
      <c r="AC133" s="779"/>
      <c r="AD133" s="779"/>
      <c r="AE133" s="780"/>
      <c r="AF133" s="778">
        <v>12.4</v>
      </c>
      <c r="AG133" s="779"/>
      <c r="AH133" s="779"/>
      <c r="AI133" s="779"/>
      <c r="AJ133" s="780"/>
      <c r="AK133" s="778">
        <v>11.5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703210</v>
      </c>
      <c r="L9" s="264">
        <v>64296</v>
      </c>
      <c r="M9" s="265">
        <v>92139</v>
      </c>
      <c r="N9" s="266">
        <v>-30.2</v>
      </c>
    </row>
    <row r="10" spans="1:16" x14ac:dyDescent="0.15">
      <c r="A10" s="248"/>
      <c r="B10" s="244"/>
      <c r="C10" s="244"/>
      <c r="D10" s="244"/>
      <c r="E10" s="244"/>
      <c r="F10" s="244"/>
      <c r="G10" s="1163" t="s">
        <v>473</v>
      </c>
      <c r="H10" s="1164"/>
      <c r="I10" s="1164"/>
      <c r="J10" s="1165"/>
      <c r="K10" s="267">
        <v>27114</v>
      </c>
      <c r="L10" s="268">
        <v>2479</v>
      </c>
      <c r="M10" s="269">
        <v>9828</v>
      </c>
      <c r="N10" s="270">
        <v>-74.8</v>
      </c>
    </row>
    <row r="11" spans="1:16" ht="13.5" customHeight="1" x14ac:dyDescent="0.15">
      <c r="A11" s="248"/>
      <c r="B11" s="244"/>
      <c r="C11" s="244"/>
      <c r="D11" s="244"/>
      <c r="E11" s="244"/>
      <c r="F11" s="244"/>
      <c r="G11" s="1163" t="s">
        <v>474</v>
      </c>
      <c r="H11" s="1164"/>
      <c r="I11" s="1164"/>
      <c r="J11" s="1165"/>
      <c r="K11" s="267">
        <v>206427</v>
      </c>
      <c r="L11" s="268">
        <v>18874</v>
      </c>
      <c r="M11" s="269">
        <v>18164</v>
      </c>
      <c r="N11" s="270">
        <v>3.9</v>
      </c>
    </row>
    <row r="12" spans="1:16" ht="13.5" customHeight="1" x14ac:dyDescent="0.15">
      <c r="A12" s="248"/>
      <c r="B12" s="244"/>
      <c r="C12" s="244"/>
      <c r="D12" s="244"/>
      <c r="E12" s="244"/>
      <c r="F12" s="244"/>
      <c r="G12" s="1163" t="s">
        <v>475</v>
      </c>
      <c r="H12" s="1164"/>
      <c r="I12" s="1164"/>
      <c r="J12" s="1165"/>
      <c r="K12" s="267" t="s">
        <v>476</v>
      </c>
      <c r="L12" s="268" t="s">
        <v>476</v>
      </c>
      <c r="M12" s="269">
        <v>2035</v>
      </c>
      <c r="N12" s="270" t="s">
        <v>476</v>
      </c>
    </row>
    <row r="13" spans="1:16" ht="13.5" customHeight="1" x14ac:dyDescent="0.15">
      <c r="A13" s="248"/>
      <c r="B13" s="244"/>
      <c r="C13" s="244"/>
      <c r="D13" s="244"/>
      <c r="E13" s="244"/>
      <c r="F13" s="244"/>
      <c r="G13" s="1163" t="s">
        <v>477</v>
      </c>
      <c r="H13" s="1164"/>
      <c r="I13" s="1164"/>
      <c r="J13" s="1165"/>
      <c r="K13" s="267" t="s">
        <v>476</v>
      </c>
      <c r="L13" s="268" t="s">
        <v>476</v>
      </c>
      <c r="M13" s="269" t="s">
        <v>476</v>
      </c>
      <c r="N13" s="270" t="s">
        <v>476</v>
      </c>
    </row>
    <row r="14" spans="1:16" ht="13.5" customHeight="1" x14ac:dyDescent="0.15">
      <c r="A14" s="248"/>
      <c r="B14" s="244"/>
      <c r="C14" s="244"/>
      <c r="D14" s="244"/>
      <c r="E14" s="244"/>
      <c r="F14" s="244"/>
      <c r="G14" s="1163" t="s">
        <v>478</v>
      </c>
      <c r="H14" s="1164"/>
      <c r="I14" s="1164"/>
      <c r="J14" s="1165"/>
      <c r="K14" s="267">
        <v>57191</v>
      </c>
      <c r="L14" s="268">
        <v>5229</v>
      </c>
      <c r="M14" s="269">
        <v>4628</v>
      </c>
      <c r="N14" s="270">
        <v>13</v>
      </c>
    </row>
    <row r="15" spans="1:16" ht="13.5" customHeight="1" x14ac:dyDescent="0.15">
      <c r="A15" s="248"/>
      <c r="B15" s="244"/>
      <c r="C15" s="244"/>
      <c r="D15" s="244"/>
      <c r="E15" s="244"/>
      <c r="F15" s="244"/>
      <c r="G15" s="1163" t="s">
        <v>479</v>
      </c>
      <c r="H15" s="1164"/>
      <c r="I15" s="1164"/>
      <c r="J15" s="1165"/>
      <c r="K15" s="267">
        <v>7873</v>
      </c>
      <c r="L15" s="268">
        <v>720</v>
      </c>
      <c r="M15" s="269">
        <v>2248</v>
      </c>
      <c r="N15" s="270">
        <v>-68</v>
      </c>
    </row>
    <row r="16" spans="1:16" x14ac:dyDescent="0.15">
      <c r="A16" s="248"/>
      <c r="B16" s="244"/>
      <c r="C16" s="244"/>
      <c r="D16" s="244"/>
      <c r="E16" s="244"/>
      <c r="F16" s="244"/>
      <c r="G16" s="1166" t="s">
        <v>480</v>
      </c>
      <c r="H16" s="1167"/>
      <c r="I16" s="1167"/>
      <c r="J16" s="1168"/>
      <c r="K16" s="268">
        <v>-102461</v>
      </c>
      <c r="L16" s="268">
        <v>-9368</v>
      </c>
      <c r="M16" s="269">
        <v>-10097</v>
      </c>
      <c r="N16" s="270">
        <v>-7.2</v>
      </c>
    </row>
    <row r="17" spans="1:16" x14ac:dyDescent="0.15">
      <c r="A17" s="248"/>
      <c r="B17" s="244"/>
      <c r="C17" s="244"/>
      <c r="D17" s="244"/>
      <c r="E17" s="244"/>
      <c r="F17" s="244"/>
      <c r="G17" s="1166" t="s">
        <v>169</v>
      </c>
      <c r="H17" s="1167"/>
      <c r="I17" s="1167"/>
      <c r="J17" s="1168"/>
      <c r="K17" s="268">
        <v>899354</v>
      </c>
      <c r="L17" s="268">
        <v>82230</v>
      </c>
      <c r="M17" s="269">
        <v>118944</v>
      </c>
      <c r="N17" s="270">
        <v>-30.9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7.13</v>
      </c>
      <c r="L21" s="281">
        <v>10.66</v>
      </c>
      <c r="M21" s="282">
        <v>-3.53</v>
      </c>
      <c r="N21" s="249"/>
      <c r="O21" s="283"/>
      <c r="P21" s="279"/>
    </row>
    <row r="22" spans="1:16" s="284" customFormat="1" x14ac:dyDescent="0.15">
      <c r="A22" s="279"/>
      <c r="B22" s="249"/>
      <c r="C22" s="249"/>
      <c r="D22" s="249"/>
      <c r="E22" s="249"/>
      <c r="F22" s="249"/>
      <c r="G22" s="1160" t="s">
        <v>486</v>
      </c>
      <c r="H22" s="1161"/>
      <c r="I22" s="1161"/>
      <c r="J22" s="1162"/>
      <c r="K22" s="285">
        <v>97.8</v>
      </c>
      <c r="L22" s="286">
        <v>95.6</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521440</v>
      </c>
      <c r="L32" s="294">
        <v>47677</v>
      </c>
      <c r="M32" s="295">
        <v>80028</v>
      </c>
      <c r="N32" s="296">
        <v>-40.4</v>
      </c>
    </row>
    <row r="33" spans="1:16" ht="13.5" customHeight="1" x14ac:dyDescent="0.15">
      <c r="A33" s="248"/>
      <c r="B33" s="244"/>
      <c r="C33" s="244"/>
      <c r="D33" s="244"/>
      <c r="E33" s="244"/>
      <c r="F33" s="244"/>
      <c r="G33" s="1151" t="s">
        <v>491</v>
      </c>
      <c r="H33" s="1152"/>
      <c r="I33" s="1152"/>
      <c r="J33" s="1153"/>
      <c r="K33" s="294" t="s">
        <v>476</v>
      </c>
      <c r="L33" s="294" t="s">
        <v>476</v>
      </c>
      <c r="M33" s="295" t="s">
        <v>476</v>
      </c>
      <c r="N33" s="296" t="s">
        <v>476</v>
      </c>
    </row>
    <row r="34" spans="1:16" ht="27" customHeight="1" x14ac:dyDescent="0.15">
      <c r="A34" s="248"/>
      <c r="B34" s="244"/>
      <c r="C34" s="244"/>
      <c r="D34" s="244"/>
      <c r="E34" s="244"/>
      <c r="F34" s="244"/>
      <c r="G34" s="1151" t="s">
        <v>492</v>
      </c>
      <c r="H34" s="1152"/>
      <c r="I34" s="1152"/>
      <c r="J34" s="1153"/>
      <c r="K34" s="294" t="s">
        <v>476</v>
      </c>
      <c r="L34" s="294" t="s">
        <v>476</v>
      </c>
      <c r="M34" s="295" t="s">
        <v>476</v>
      </c>
      <c r="N34" s="296" t="s">
        <v>476</v>
      </c>
    </row>
    <row r="35" spans="1:16" ht="27" customHeight="1" x14ac:dyDescent="0.15">
      <c r="A35" s="248"/>
      <c r="B35" s="244"/>
      <c r="C35" s="244"/>
      <c r="D35" s="244"/>
      <c r="E35" s="244"/>
      <c r="F35" s="244"/>
      <c r="G35" s="1151" t="s">
        <v>493</v>
      </c>
      <c r="H35" s="1152"/>
      <c r="I35" s="1152"/>
      <c r="J35" s="1153"/>
      <c r="K35" s="294">
        <v>335164</v>
      </c>
      <c r="L35" s="294">
        <v>30645</v>
      </c>
      <c r="M35" s="295">
        <v>25974</v>
      </c>
      <c r="N35" s="296">
        <v>18</v>
      </c>
    </row>
    <row r="36" spans="1:16" ht="27" customHeight="1" x14ac:dyDescent="0.15">
      <c r="A36" s="248"/>
      <c r="B36" s="244"/>
      <c r="C36" s="244"/>
      <c r="D36" s="244"/>
      <c r="E36" s="244"/>
      <c r="F36" s="244"/>
      <c r="G36" s="1151" t="s">
        <v>494</v>
      </c>
      <c r="H36" s="1152"/>
      <c r="I36" s="1152"/>
      <c r="J36" s="1153"/>
      <c r="K36" s="294">
        <v>28839</v>
      </c>
      <c r="L36" s="294">
        <v>2637</v>
      </c>
      <c r="M36" s="295">
        <v>3122</v>
      </c>
      <c r="N36" s="296">
        <v>-15.5</v>
      </c>
    </row>
    <row r="37" spans="1:16" ht="13.5" customHeight="1" x14ac:dyDescent="0.15">
      <c r="A37" s="248"/>
      <c r="B37" s="244"/>
      <c r="C37" s="244"/>
      <c r="D37" s="244"/>
      <c r="E37" s="244"/>
      <c r="F37" s="244"/>
      <c r="G37" s="1151" t="s">
        <v>495</v>
      </c>
      <c r="H37" s="1152"/>
      <c r="I37" s="1152"/>
      <c r="J37" s="1153"/>
      <c r="K37" s="294">
        <v>25</v>
      </c>
      <c r="L37" s="294">
        <v>2</v>
      </c>
      <c r="M37" s="295">
        <v>1366</v>
      </c>
      <c r="N37" s="296">
        <v>-99.9</v>
      </c>
    </row>
    <row r="38" spans="1:16" ht="27" customHeight="1" x14ac:dyDescent="0.15">
      <c r="A38" s="248"/>
      <c r="B38" s="244"/>
      <c r="C38" s="244"/>
      <c r="D38" s="244"/>
      <c r="E38" s="244"/>
      <c r="F38" s="244"/>
      <c r="G38" s="1154" t="s">
        <v>496</v>
      </c>
      <c r="H38" s="1155"/>
      <c r="I38" s="1155"/>
      <c r="J38" s="1156"/>
      <c r="K38" s="297">
        <v>280</v>
      </c>
      <c r="L38" s="297">
        <v>26</v>
      </c>
      <c r="M38" s="298">
        <v>23</v>
      </c>
      <c r="N38" s="299">
        <v>13</v>
      </c>
      <c r="O38" s="293"/>
    </row>
    <row r="39" spans="1:16" x14ac:dyDescent="0.15">
      <c r="A39" s="248"/>
      <c r="B39" s="244"/>
      <c r="C39" s="244"/>
      <c r="D39" s="244"/>
      <c r="E39" s="244"/>
      <c r="F39" s="244"/>
      <c r="G39" s="1154" t="s">
        <v>497</v>
      </c>
      <c r="H39" s="1155"/>
      <c r="I39" s="1155"/>
      <c r="J39" s="1156"/>
      <c r="K39" s="300">
        <v>-30265</v>
      </c>
      <c r="L39" s="300">
        <v>-2767</v>
      </c>
      <c r="M39" s="301">
        <v>-3584</v>
      </c>
      <c r="N39" s="302">
        <v>-22.8</v>
      </c>
      <c r="O39" s="293"/>
    </row>
    <row r="40" spans="1:16" ht="27" customHeight="1" x14ac:dyDescent="0.15">
      <c r="A40" s="248"/>
      <c r="B40" s="244"/>
      <c r="C40" s="244"/>
      <c r="D40" s="244"/>
      <c r="E40" s="244"/>
      <c r="F40" s="244"/>
      <c r="G40" s="1151" t="s">
        <v>498</v>
      </c>
      <c r="H40" s="1152"/>
      <c r="I40" s="1152"/>
      <c r="J40" s="1153"/>
      <c r="K40" s="300">
        <v>-531830</v>
      </c>
      <c r="L40" s="300">
        <v>-48627</v>
      </c>
      <c r="M40" s="301">
        <v>-73614</v>
      </c>
      <c r="N40" s="302">
        <v>-33.9</v>
      </c>
      <c r="O40" s="293"/>
    </row>
    <row r="41" spans="1:16" x14ac:dyDescent="0.15">
      <c r="A41" s="248"/>
      <c r="B41" s="244"/>
      <c r="C41" s="244"/>
      <c r="D41" s="244"/>
      <c r="E41" s="244"/>
      <c r="F41" s="244"/>
      <c r="G41" s="1157" t="s">
        <v>280</v>
      </c>
      <c r="H41" s="1158"/>
      <c r="I41" s="1158"/>
      <c r="J41" s="1159"/>
      <c r="K41" s="294">
        <v>323653</v>
      </c>
      <c r="L41" s="300">
        <v>29592</v>
      </c>
      <c r="M41" s="301">
        <v>33316</v>
      </c>
      <c r="N41" s="302">
        <v>-11.2</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768784</v>
      </c>
      <c r="J51" s="320">
        <v>72719</v>
      </c>
      <c r="K51" s="321">
        <v>-32.9</v>
      </c>
      <c r="L51" s="322">
        <v>117242</v>
      </c>
      <c r="M51" s="323">
        <v>-20.7</v>
      </c>
      <c r="N51" s="324">
        <v>-12.2</v>
      </c>
    </row>
    <row r="52" spans="1:14" x14ac:dyDescent="0.15">
      <c r="A52" s="248"/>
      <c r="B52" s="244"/>
      <c r="C52" s="244"/>
      <c r="D52" s="244"/>
      <c r="E52" s="244"/>
      <c r="F52" s="244"/>
      <c r="G52" s="325"/>
      <c r="H52" s="326" t="s">
        <v>509</v>
      </c>
      <c r="I52" s="327">
        <v>307372</v>
      </c>
      <c r="J52" s="328">
        <v>29074</v>
      </c>
      <c r="K52" s="329">
        <v>-26.3</v>
      </c>
      <c r="L52" s="330">
        <v>59388</v>
      </c>
      <c r="M52" s="331">
        <v>-6.1</v>
      </c>
      <c r="N52" s="332">
        <v>-20.2</v>
      </c>
    </row>
    <row r="53" spans="1:14" x14ac:dyDescent="0.15">
      <c r="A53" s="248"/>
      <c r="B53" s="244"/>
      <c r="C53" s="244"/>
      <c r="D53" s="244"/>
      <c r="E53" s="244"/>
      <c r="F53" s="244"/>
      <c r="G53" s="310" t="s">
        <v>510</v>
      </c>
      <c r="H53" s="311"/>
      <c r="I53" s="319">
        <v>467534</v>
      </c>
      <c r="J53" s="320">
        <v>43431</v>
      </c>
      <c r="K53" s="321">
        <v>-40.299999999999997</v>
      </c>
      <c r="L53" s="322">
        <v>114097</v>
      </c>
      <c r="M53" s="323">
        <v>-2.7</v>
      </c>
      <c r="N53" s="324">
        <v>-37.6</v>
      </c>
    </row>
    <row r="54" spans="1:14" x14ac:dyDescent="0.15">
      <c r="A54" s="248"/>
      <c r="B54" s="244"/>
      <c r="C54" s="244"/>
      <c r="D54" s="244"/>
      <c r="E54" s="244"/>
      <c r="F54" s="244"/>
      <c r="G54" s="325"/>
      <c r="H54" s="326" t="s">
        <v>509</v>
      </c>
      <c r="I54" s="327">
        <v>247818</v>
      </c>
      <c r="J54" s="328">
        <v>23021</v>
      </c>
      <c r="K54" s="329">
        <v>-20.8</v>
      </c>
      <c r="L54" s="330">
        <v>61630</v>
      </c>
      <c r="M54" s="331">
        <v>3.8</v>
      </c>
      <c r="N54" s="332">
        <v>-24.6</v>
      </c>
    </row>
    <row r="55" spans="1:14" x14ac:dyDescent="0.15">
      <c r="A55" s="248"/>
      <c r="B55" s="244"/>
      <c r="C55" s="244"/>
      <c r="D55" s="244"/>
      <c r="E55" s="244"/>
      <c r="F55" s="244"/>
      <c r="G55" s="310" t="s">
        <v>511</v>
      </c>
      <c r="H55" s="311"/>
      <c r="I55" s="319">
        <v>519512</v>
      </c>
      <c r="J55" s="320">
        <v>47736</v>
      </c>
      <c r="K55" s="321">
        <v>9.9</v>
      </c>
      <c r="L55" s="322">
        <v>136577</v>
      </c>
      <c r="M55" s="323">
        <v>19.7</v>
      </c>
      <c r="N55" s="324">
        <v>-9.8000000000000007</v>
      </c>
    </row>
    <row r="56" spans="1:14" x14ac:dyDescent="0.15">
      <c r="A56" s="248"/>
      <c r="B56" s="244"/>
      <c r="C56" s="244"/>
      <c r="D56" s="244"/>
      <c r="E56" s="244"/>
      <c r="F56" s="244"/>
      <c r="G56" s="325"/>
      <c r="H56" s="326" t="s">
        <v>509</v>
      </c>
      <c r="I56" s="327">
        <v>268546</v>
      </c>
      <c r="J56" s="328">
        <v>24676</v>
      </c>
      <c r="K56" s="329">
        <v>7.2</v>
      </c>
      <c r="L56" s="330">
        <v>59645</v>
      </c>
      <c r="M56" s="331">
        <v>-3.2</v>
      </c>
      <c r="N56" s="332">
        <v>10.4</v>
      </c>
    </row>
    <row r="57" spans="1:14" x14ac:dyDescent="0.15">
      <c r="A57" s="248"/>
      <c r="B57" s="244"/>
      <c r="C57" s="244"/>
      <c r="D57" s="244"/>
      <c r="E57" s="244"/>
      <c r="F57" s="244"/>
      <c r="G57" s="310" t="s">
        <v>512</v>
      </c>
      <c r="H57" s="311"/>
      <c r="I57" s="319">
        <v>657663</v>
      </c>
      <c r="J57" s="320">
        <v>60011</v>
      </c>
      <c r="K57" s="321">
        <v>25.7</v>
      </c>
      <c r="L57" s="322">
        <v>132212</v>
      </c>
      <c r="M57" s="323">
        <v>-3.2</v>
      </c>
      <c r="N57" s="324">
        <v>28.9</v>
      </c>
    </row>
    <row r="58" spans="1:14" x14ac:dyDescent="0.15">
      <c r="A58" s="248"/>
      <c r="B58" s="244"/>
      <c r="C58" s="244"/>
      <c r="D58" s="244"/>
      <c r="E58" s="244"/>
      <c r="F58" s="244"/>
      <c r="G58" s="325"/>
      <c r="H58" s="326" t="s">
        <v>509</v>
      </c>
      <c r="I58" s="327">
        <v>355947</v>
      </c>
      <c r="J58" s="328">
        <v>32480</v>
      </c>
      <c r="K58" s="329">
        <v>31.6</v>
      </c>
      <c r="L58" s="330">
        <v>67114</v>
      </c>
      <c r="M58" s="331">
        <v>12.5</v>
      </c>
      <c r="N58" s="332">
        <v>19.100000000000001</v>
      </c>
    </row>
    <row r="59" spans="1:14" x14ac:dyDescent="0.15">
      <c r="A59" s="248"/>
      <c r="B59" s="244"/>
      <c r="C59" s="244"/>
      <c r="D59" s="244"/>
      <c r="E59" s="244"/>
      <c r="F59" s="244"/>
      <c r="G59" s="310" t="s">
        <v>513</v>
      </c>
      <c r="H59" s="311"/>
      <c r="I59" s="319">
        <v>808572</v>
      </c>
      <c r="J59" s="320">
        <v>73930</v>
      </c>
      <c r="K59" s="321">
        <v>23.2</v>
      </c>
      <c r="L59" s="322">
        <v>93741</v>
      </c>
      <c r="M59" s="323">
        <v>-29.1</v>
      </c>
      <c r="N59" s="324">
        <v>52.3</v>
      </c>
    </row>
    <row r="60" spans="1:14" x14ac:dyDescent="0.15">
      <c r="A60" s="248"/>
      <c r="B60" s="244"/>
      <c r="C60" s="244"/>
      <c r="D60" s="244"/>
      <c r="E60" s="244"/>
      <c r="F60" s="244"/>
      <c r="G60" s="325"/>
      <c r="H60" s="326" t="s">
        <v>509</v>
      </c>
      <c r="I60" s="333">
        <v>376729</v>
      </c>
      <c r="J60" s="328">
        <v>34445</v>
      </c>
      <c r="K60" s="329">
        <v>6</v>
      </c>
      <c r="L60" s="330">
        <v>46285</v>
      </c>
      <c r="M60" s="331">
        <v>-31</v>
      </c>
      <c r="N60" s="332">
        <v>37</v>
      </c>
    </row>
    <row r="61" spans="1:14" x14ac:dyDescent="0.15">
      <c r="A61" s="248"/>
      <c r="B61" s="244"/>
      <c r="C61" s="244"/>
      <c r="D61" s="244"/>
      <c r="E61" s="244"/>
      <c r="F61" s="244"/>
      <c r="G61" s="310" t="s">
        <v>514</v>
      </c>
      <c r="H61" s="334"/>
      <c r="I61" s="335">
        <v>644413</v>
      </c>
      <c r="J61" s="336">
        <v>59565</v>
      </c>
      <c r="K61" s="337">
        <v>-2.9</v>
      </c>
      <c r="L61" s="338">
        <v>118774</v>
      </c>
      <c r="M61" s="339">
        <v>-7.2</v>
      </c>
      <c r="N61" s="324">
        <v>4.3</v>
      </c>
    </row>
    <row r="62" spans="1:14" x14ac:dyDescent="0.15">
      <c r="A62" s="248"/>
      <c r="B62" s="244"/>
      <c r="C62" s="244"/>
      <c r="D62" s="244"/>
      <c r="E62" s="244"/>
      <c r="F62" s="244"/>
      <c r="G62" s="325"/>
      <c r="H62" s="326" t="s">
        <v>509</v>
      </c>
      <c r="I62" s="327">
        <v>311282</v>
      </c>
      <c r="J62" s="328">
        <v>28739</v>
      </c>
      <c r="K62" s="329">
        <v>-0.5</v>
      </c>
      <c r="L62" s="330">
        <v>58812</v>
      </c>
      <c r="M62" s="331">
        <v>-4.8</v>
      </c>
      <c r="N62" s="332">
        <v>4.3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14.71</v>
      </c>
      <c r="G47" s="12">
        <v>12.54</v>
      </c>
      <c r="H47" s="12">
        <v>18.47</v>
      </c>
      <c r="I47" s="12">
        <v>23.21</v>
      </c>
      <c r="J47" s="13">
        <v>25.62</v>
      </c>
    </row>
    <row r="48" spans="2:10" ht="57.75" customHeight="1" x14ac:dyDescent="0.15">
      <c r="B48" s="14"/>
      <c r="C48" s="1171" t="s">
        <v>4</v>
      </c>
      <c r="D48" s="1171"/>
      <c r="E48" s="1172"/>
      <c r="F48" s="15">
        <v>5.0599999999999996</v>
      </c>
      <c r="G48" s="16">
        <v>5.1100000000000003</v>
      </c>
      <c r="H48" s="16">
        <v>7.3</v>
      </c>
      <c r="I48" s="16">
        <v>5.2</v>
      </c>
      <c r="J48" s="17">
        <v>9.2899999999999991</v>
      </c>
    </row>
    <row r="49" spans="2:10" ht="57.75" customHeight="1" thickBot="1" x14ac:dyDescent="0.2">
      <c r="B49" s="18"/>
      <c r="C49" s="1173" t="s">
        <v>5</v>
      </c>
      <c r="D49" s="1173"/>
      <c r="E49" s="1174"/>
      <c r="F49" s="19">
        <v>5.49</v>
      </c>
      <c r="G49" s="20">
        <v>2.2200000000000002</v>
      </c>
      <c r="H49" s="20">
        <v>5.77</v>
      </c>
      <c r="I49" s="20" t="s">
        <v>521</v>
      </c>
      <c r="J49" s="21">
        <v>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 </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2017-03-09T04:39:30Z</cp:lastPrinted>
  <dcterms:created xsi:type="dcterms:W3CDTF">2017-01-25T01:35:57Z</dcterms:created>
  <dcterms:modified xsi:type="dcterms:W3CDTF">2017-05-16T13:11:50Z</dcterms:modified>
</cp:coreProperties>
</file>