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240" windowWidth="20730" windowHeight="11010" tabRatio="706"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l="1"/>
  <c r="BE35" i="9" s="1"/>
  <c r="BE36" i="9" s="1"/>
  <c r="BE37" i="9" s="1"/>
  <c r="BW34" i="9" l="1"/>
  <c r="BW35" i="9" l="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<sst xmlns="http://schemas.openxmlformats.org/spreadsheetml/2006/main" count="1042" uniqueCount="584">
  <si>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</si>
  <si>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</si>
  <si>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</si>
  <si>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</si>
  <si>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</si>
  <si>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</si>
  <si>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</si>
  <si>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</si>
  <si>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</si>
  <si>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</si>
  <si>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</si>
  <si>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</si>
  <si>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</si>
  <si>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</si>
  <si>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</si>
  <si>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</si>
  <si>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</si>
  <si>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</si>
  <si>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</si>
  <si>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</si>
  <si>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</si>
  <si>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</si>
  <si>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</si>
  <si>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</si>
  <si>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</si>
  <si>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</si>
  <si>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</si>
  <si>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</si>
  <si>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</si>
  <si>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</si>
  <si>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</si>
  <si>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</si>
  <si>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</si>
  <si>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</si>
  <si>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</si>
  <si>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</si>
  <si>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</si>
  <si>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</si>
  <si>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</si>
  <si>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</si>
  <si>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</si>
  <si>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</si>
  <si>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</si>
  <si>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</si>
  <si>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</si>
  <si>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</si>
  <si>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</si>
  <si>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</si>
  <si>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</si>
  <si>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</si>
  <si>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</si>
  <si>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</si>
  <si>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</si>
  <si>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</si>
  <si>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</si>
  <si>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</si>
  <si>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</si>
  <si>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</si>
  <si>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</si>
  <si>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</si>
  <si>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</si>
  <si>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</si>
  <si>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</si>
  <si>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</si>
  <si>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</si>
  <si>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</si>
  <si>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</si>
  <si>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</si>
  <si>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</si>
  <si>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</si>
  <si>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</si>
  <si>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</si>
  <si>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</si>
  <si>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</si>
  <si>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</si>
  <si>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</si>
  <si>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</si>
  <si>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</si>
  <si>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</si>
  <si>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</si>
  <si>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</si>
  <si>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</si>
  <si>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</si>
  <si>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</si>
  <si>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</si>
  <si>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</si>
  <si>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</si>
  <si>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</si>
  <si>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</si>
  <si>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</si>
  <si>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</si>
  <si>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</si>
  <si>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</si>
  <si>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</si>
  <si>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</si>
  <si>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</si>
  <si>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</si>
  <si>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</si>
  <si>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</si>
  <si>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</si>
  <si>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</si>
  <si>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</si>
  <si>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</si>
  <si>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</si>
  <si>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</si>
  <si>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</si>
  <si>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</si>
  <si>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</si>
  <si>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</si>
  <si>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</si>
  <si>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</si>
  <si>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</si>
  <si>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</si>
  <si>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</si>
  <si>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</si>
  <si>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</si>
  <si>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</si>
  <si>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</si>
  <si>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</si>
  <si>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</si>
  <si>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</si>
  <si>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</si>
  <si>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</si>
  <si>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</si>
  <si>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</si>
  <si>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</si>
  <si>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</si>
  <si>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</si>
  <si>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</si>
  <si>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</si>
  <si>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</si>
  <si>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</si>
  <si>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</si>
  <si>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病院事業会計</t>
    <phoneticPr fontId="5"/>
  </si>
  <si>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</si>
  <si>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</si>
  <si>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</si>
  <si>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</si>
  <si>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</si>
  <si>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</si>
  <si>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</si>
  <si>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</si>
  <si>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</si>
  <si>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</si>
  <si>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</si>
  <si>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</si>
  <si>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</si>
  <si>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</si>
  <si>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</si>
  <si>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</si>
  <si>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</si>
  <si>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</si>
  <si>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</si>
  <si>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</si>
  <si>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</si>
  <si>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</si>
  <si>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</si>
  <si>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</si>
  <si>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</si>
  <si>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</si>
  <si>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</si>
  <si>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</si>
  <si>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</si>
  <si>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</si>
  <si>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</si>
  <si>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</si>
  <si>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</si>
  <si>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</si>
  <si>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</si>
  <si>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</si>
  <si>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</si>
  <si>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</si>
  <si>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</si>
  <si>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</si>
  <si>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</si>
  <si>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</si>
  <si>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</si>
  <si>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</si>
  <si>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</si>
  <si>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</si>
  <si>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</si>
  <si>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</si>
  <si>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</si>
  <si>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</si>
  <si>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</si>
  <si>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</si>
  <si>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</si>
  <si>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</si>
  <si>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</si>
  <si>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</si>
  <si>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</si>
  <si>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</si>
  <si>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</si>
  <si>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</si>
  <si>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青森県黒石市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</si>
  <si>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</si>
  <si>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</si>
  <si>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</si>
  <si>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</si>
  <si>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</si>
  <si>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</si>
  <si>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</si>
  <si>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</si>
  <si>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</si>
  <si>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</si>
  <si>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</si>
  <si>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</si>
  <si>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</si>
  <si>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</si>
  <si>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</si>
  <si>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</si>
  <si>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</si>
  <si>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</si>
  <si>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</si>
  <si>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</si>
  <si>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</si>
  <si>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</si>
  <si>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</si>
  <si>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</si>
  <si>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</si>
  <si>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</si>
  <si>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</si>
  <si>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</si>
  <si>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</si>
  <si>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</si>
  <si>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</si>
  <si>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</si>
  <si>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</si>
  <si>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</si>
  <si>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</si>
  <si>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</si>
  <si>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</si>
  <si>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</si>
  <si>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</si>
  <si>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</si>
  <si>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</si>
  <si>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</si>
  <si>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</si>
  <si>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</si>
  <si>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</si>
  <si>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</si>
  <si>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</si>
  <si>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</si>
  <si>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</si>
  <si>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</si>
  <si>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</si>
  <si>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</si>
  <si>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</si>
  <si>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</si>
  <si>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</si>
  <si>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</si>
  <si>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</si>
  <si>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</si>
  <si>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</si>
  <si>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</si>
  <si>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</si>
  <si>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</si>
  <si>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</si>
  <si>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</si>
  <si>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</si>
  <si>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</si>
  <si>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</si>
  <si>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</si>
  <si>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</si>
  <si>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</si>
  <si>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</si>
  <si>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</si>
  <si>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</si>
  <si>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</si>
  <si>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</si>
  <si>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</si>
  <si>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</si>
  <si>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</si>
  <si>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</si>
  <si>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</si>
  <si>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</si>
  <si>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</si>
  <si>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</si>
  <si>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</si>
  <si>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</si>
  <si>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</si>
  <si>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</si>
  <si>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</si>
  <si>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</si>
  <si>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</si>
  <si>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</si>
  <si>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</si>
  <si>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</si>
  <si>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</si>
  <si>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</si>
  <si>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</si>
  <si>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</si>
  <si>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</si>
  <si>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</si>
  <si>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</si>
  <si>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</si>
  <si>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</si>
  <si>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</si>
  <si>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</si>
  <si>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</si>
  <si>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</si>
  <si>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</si>
  <si>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</si>
  <si>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</si>
  <si>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</si>
  <si>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</si>
  <si>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</si>
  <si>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</si>
  <si>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</si>
  <si>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</si>
  <si>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</si>
  <si>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</si>
  <si>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</si>
  <si>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</si>
  <si>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</si>
  <si>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</si>
  <si>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</si>
  <si>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</si>
  <si>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</si>
  <si>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</si>
  <si>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</si>
  <si>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</si>
  <si>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</si>
  <si>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</si>
  <si>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</si>
  <si>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</si>
  <si>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</si>
  <si>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</si>
  <si>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</si>
  <si>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</si>
  <si>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</si>
  <si>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</si>
  <si>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</si>
  <si>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</si>
  <si>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</si>
  <si>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</si>
  <si>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</si>
  <si>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</si>
  <si>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</si>
  <si>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</si>
  <si>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</si>
  <si>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</si>
  <si>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青森県黒石市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</si>
  <si>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</si>
  <si>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</si>
  <si>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</si>
  <si>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</si>
  <si>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</si>
  <si>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</si>
  <si>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</si>
  <si>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</si>
  <si>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</si>
  <si>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</si>
  <si>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</si>
  <si>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</si>
  <si>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</si>
  <si>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</si>
  <si>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</si>
  <si>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</si>
  <si>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</si>
  <si>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</si>
  <si>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</si>
  <si>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</si>
  <si>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</si>
  <si>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</si>
  <si>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</si>
  <si>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</si>
  <si>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</si>
  <si>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</si>
  <si>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</si>
  <si>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</si>
  <si>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</si>
  <si>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</si>
  <si>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</si>
  <si>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</si>
  <si>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</si>
  <si>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</si>
  <si>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</si>
  <si>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</si>
  <si>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</si>
  <si>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</si>
  <si>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</si>
  <si>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</si>
  <si>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</si>
  <si>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</si>
  <si>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簡易水道特別会計</t>
    <phoneticPr fontId="5"/>
  </si>
  <si>
    <t>法非適用企業</t>
    <phoneticPr fontId="5"/>
  </si>
  <si>
    <t>農業集落排水事業特別会計</t>
    <phoneticPr fontId="5"/>
  </si>
  <si>
    <t>温泉供給事業特別会計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</si>
  <si>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</si>
  <si>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</si>
  <si>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</si>
  <si>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</si>
  <si>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</si>
  <si>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</si>
  <si>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</si>
  <si>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</si>
  <si>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</si>
  <si>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</si>
  <si>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</si>
  <si>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</si>
  <si>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</si>
  <si>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</si>
  <si>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</si>
  <si>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</si>
  <si>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</si>
  <si>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</si>
  <si>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</si>
  <si>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</si>
  <si>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</si>
  <si>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</si>
  <si>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</si>
  <si>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</si>
  <si>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</si>
  <si>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</si>
  <si>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</si>
  <si>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</si>
  <si>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</si>
  <si>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</si>
  <si>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</si>
  <si>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</si>
  <si>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</si>
  <si>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</si>
  <si>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</si>
  <si>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</si>
  <si>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</si>
  <si>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</si>
  <si>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</si>
  <si>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</si>
  <si>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</si>
  <si>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</si>
  <si>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</si>
  <si>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</si>
  <si>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</si>
  <si>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</si>
  <si>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</si>
  <si>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</si>
  <si>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</si>
  <si>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</si>
  <si>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</si>
  <si>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</si>
  <si>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</si>
  <si>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</si>
  <si>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</si>
  <si>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</si>
  <si>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</si>
  <si>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</si>
  <si>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</si>
  <si>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</si>
  <si>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温泉供給事業特別会計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</si>
  <si>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</si>
  <si>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</si>
  <si>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</si>
  <si>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</si>
  <si>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</si>
  <si>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</si>
  <si>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</si>
  <si>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</si>
  <si>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</si>
  <si>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</si>
  <si>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</si>
  <si>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</si>
  <si>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</si>
  <si>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</si>
  <si>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</si>
  <si>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</si>
  <si>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</si>
  <si>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</si>
  <si>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</si>
  <si>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</si>
  <si>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</si>
  <si>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</si>
  <si>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</si>
  <si>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</si>
  <si>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</si>
  <si>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</si>
  <si>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</si>
  <si>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</si>
  <si>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</si>
  <si>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</si>
  <si>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</si>
  <si>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</si>
  <si>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</si>
  <si>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</si>
  <si>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</si>
  <si>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</si>
  <si>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</si>
  <si>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</si>
  <si>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</si>
  <si>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</si>
  <si>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</si>
  <si>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</si>
  <si>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</si>
  <si>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</si>
  <si>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</si>
  <si>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</si>
  <si>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</si>
  <si>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</si>
  <si>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</si>
  <si>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</si>
  <si>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</si>
  <si>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</si>
  <si>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</si>
  <si>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</si>
  <si>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</si>
  <si>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</si>
  <si>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</si>
  <si>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</si>
  <si>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</si>
  <si>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</si>
  <si>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</si>
  <si>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</si>
  <si>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</si>
  <si>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</si>
  <si>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</si>
  <si>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</si>
  <si>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</si>
  <si>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</si>
  <si>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</si>
  <si>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</si>
  <si>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</si>
  <si>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</si>
  <si>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</si>
  <si>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</si>
  <si>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</si>
  <si>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</si>
  <si>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</si>
  <si>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</si>
  <si>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</si>
  <si>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</si>
  <si>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</si>
  <si>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</si>
  <si>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</si>
  <si>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 4.33</t>
  </si>
  <si>
    <t>病院事業会計</t>
  </si>
  <si>
    <t>▲ 1.71</t>
  </si>
  <si>
    <t>▲ 1.28</t>
  </si>
  <si>
    <t>水道事業会計</t>
  </si>
  <si>
    <t>一般会計</t>
  </si>
  <si>
    <t>国民健康保険特別会計</t>
  </si>
  <si>
    <t>下水道事業会計</t>
  </si>
  <si>
    <t>▲ 3.14</t>
  </si>
  <si>
    <t>介護保険特別会計</t>
  </si>
  <si>
    <t>簡易水道特別会計</t>
  </si>
  <si>
    <t>温泉供給事業特別会計</t>
  </si>
  <si>
    <t>▲ 0.99</t>
  </si>
  <si>
    <t>▲ 0.48</t>
  </si>
  <si>
    <t>▲ 0.21</t>
  </si>
  <si>
    <t>その他会計（赤字）</t>
  </si>
  <si>
    <t>▲ 1.57</t>
  </si>
  <si>
    <t>▲ 0.29</t>
  </si>
  <si>
    <t>▲ 0.15</t>
  </si>
  <si>
    <t>その他会計（黒字）</t>
  </si>
  <si>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</si>
  <si>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</si>
  <si>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</si>
  <si>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</si>
  <si>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</si>
  <si>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</si>
  <si>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</si>
  <si>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</si>
  <si>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</si>
  <si>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</si>
  <si>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</si>
  <si>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</si>
  <si>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㈶黒石市観光開発公社</t>
    <rPh sb="1" eb="4">
      <t>クロイシシ</t>
    </rPh>
    <rPh sb="4" eb="6">
      <t>カンコウ</t>
    </rPh>
    <rPh sb="6" eb="8">
      <t>カイハツ</t>
    </rPh>
    <rPh sb="8" eb="10">
      <t>コウシャ</t>
    </rPh>
    <phoneticPr fontId="2"/>
  </si>
  <si>
    <t>㈶黒石市民財団</t>
    <rPh sb="1" eb="5">
      <t>クロイシシミン</t>
    </rPh>
    <rPh sb="5" eb="7">
      <t>ザイダン</t>
    </rPh>
    <phoneticPr fontId="2"/>
  </si>
  <si>
    <t>津軽こみせ株式会社</t>
    <rPh sb="0" eb="2">
      <t>ツガル</t>
    </rPh>
    <rPh sb="5" eb="7">
      <t>カブシキ</t>
    </rPh>
    <rPh sb="7" eb="9">
      <t>カイシャ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</si>
  <si>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</si>
  <si>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</si>
  <si>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</si>
  <si>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</si>
  <si>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</si>
  <si>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</si>
  <si>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</si>
  <si>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</si>
  <si>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</si>
  <si>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</si>
  <si>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</si>
  <si>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</si>
  <si>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</si>
  <si>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</si>
  <si>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</si>
  <si>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両比率ともに類似団体内平均とは比較にならないほど高いが、23年度から27年度で将来負担比率は37.3ポイント、実質公債費比率は2.1ポイント減少している。
　将来負担比率は減少傾向ではあり、実質公債費比率は25年度からほぼ横這いである。
　両比率が高い主な理由は、普通会計等及び公営企業等の起債の各年度の償還及び起債残高が多額であるためであり、起債残高が減らしていかなければ類似団体内平均との差は縮まらない。
　今後も市債の新規発行の抑制や任意繰上償還、充当可能基金の積み立てなど、両比率の抑制に努める。</t>
    <rPh sb="1" eb="2">
      <t>リョウ</t>
    </rPh>
    <rPh sb="2" eb="4">
      <t>ヒリツ</t>
    </rPh>
    <rPh sb="7" eb="9">
      <t>ルイジ</t>
    </rPh>
    <rPh sb="9" eb="11">
      <t>ダンタイ</t>
    </rPh>
    <rPh sb="11" eb="12">
      <t>ナイ</t>
    </rPh>
    <rPh sb="12" eb="14">
      <t>ヘイキン</t>
    </rPh>
    <rPh sb="16" eb="18">
      <t>ヒカク</t>
    </rPh>
    <rPh sb="25" eb="26">
      <t>タカ</t>
    </rPh>
    <rPh sb="31" eb="33">
      <t>ネンド</t>
    </rPh>
    <rPh sb="37" eb="39">
      <t>ネンド</t>
    </rPh>
    <rPh sb="40" eb="42">
      <t>ショウライ</t>
    </rPh>
    <rPh sb="42" eb="44">
      <t>フタン</t>
    </rPh>
    <rPh sb="44" eb="46">
      <t>ヒリツ</t>
    </rPh>
    <rPh sb="56" eb="58">
      <t>ジッシツ</t>
    </rPh>
    <rPh sb="58" eb="61">
      <t>コウサイヒ</t>
    </rPh>
    <rPh sb="61" eb="63">
      <t>ヒリツ</t>
    </rPh>
    <rPh sb="71" eb="73">
      <t>ゲンショウ</t>
    </rPh>
    <rPh sb="80" eb="82">
      <t>ショウライ</t>
    </rPh>
    <rPh sb="82" eb="84">
      <t>フタン</t>
    </rPh>
    <rPh sb="84" eb="86">
      <t>ヒリツ</t>
    </rPh>
    <rPh sb="87" eb="89">
      <t>ゲンショウ</t>
    </rPh>
    <rPh sb="89" eb="91">
      <t>ケイコウ</t>
    </rPh>
    <rPh sb="96" eb="98">
      <t>ジッシツ</t>
    </rPh>
    <rPh sb="98" eb="101">
      <t>コウサイヒ</t>
    </rPh>
    <rPh sb="101" eb="103">
      <t>ヒリツ</t>
    </rPh>
    <rPh sb="106" eb="108">
      <t>ネンド</t>
    </rPh>
    <rPh sb="112" eb="114">
      <t>ヨコバ</t>
    </rPh>
    <rPh sb="121" eb="122">
      <t>リョウ</t>
    </rPh>
    <rPh sb="122" eb="124">
      <t>ヒリツ</t>
    </rPh>
    <rPh sb="125" eb="126">
      <t>タカ</t>
    </rPh>
    <rPh sb="127" eb="128">
      <t>オモ</t>
    </rPh>
    <rPh sb="129" eb="131">
      <t>リユウ</t>
    </rPh>
    <rPh sb="133" eb="135">
      <t>フツウ</t>
    </rPh>
    <rPh sb="135" eb="137">
      <t>カイケイ</t>
    </rPh>
    <rPh sb="137" eb="138">
      <t>トウ</t>
    </rPh>
    <rPh sb="138" eb="139">
      <t>オヨ</t>
    </rPh>
    <rPh sb="140" eb="142">
      <t>コウエイ</t>
    </rPh>
    <rPh sb="142" eb="144">
      <t>キギョウ</t>
    </rPh>
    <rPh sb="144" eb="145">
      <t>トウ</t>
    </rPh>
    <rPh sb="146" eb="148">
      <t>キサイ</t>
    </rPh>
    <rPh sb="149" eb="152">
      <t>カクネンド</t>
    </rPh>
    <rPh sb="153" eb="155">
      <t>ショウカン</t>
    </rPh>
    <rPh sb="155" eb="156">
      <t>オヨ</t>
    </rPh>
    <rPh sb="157" eb="159">
      <t>キサイ</t>
    </rPh>
    <rPh sb="159" eb="161">
      <t>ザンダカ</t>
    </rPh>
    <rPh sb="162" eb="164">
      <t>タガク</t>
    </rPh>
    <rPh sb="173" eb="175">
      <t>キサイ</t>
    </rPh>
    <rPh sb="175" eb="177">
      <t>ザンダカ</t>
    </rPh>
    <rPh sb="178" eb="179">
      <t>ヘ</t>
    </rPh>
    <rPh sb="188" eb="190">
      <t>ルイジ</t>
    </rPh>
    <rPh sb="190" eb="192">
      <t>ダンタイ</t>
    </rPh>
    <rPh sb="192" eb="193">
      <t>ナイ</t>
    </rPh>
    <rPh sb="193" eb="195">
      <t>ヘイキン</t>
    </rPh>
    <rPh sb="197" eb="198">
      <t>サ</t>
    </rPh>
    <rPh sb="199" eb="200">
      <t>チヂ</t>
    </rPh>
    <rPh sb="207" eb="209">
      <t>コンゴ</t>
    </rPh>
    <rPh sb="210" eb="212">
      <t>シサイ</t>
    </rPh>
    <rPh sb="213" eb="215">
      <t>シンキ</t>
    </rPh>
    <rPh sb="215" eb="217">
      <t>ハッコウ</t>
    </rPh>
    <rPh sb="218" eb="220">
      <t>ヨクセイ</t>
    </rPh>
    <rPh sb="221" eb="223">
      <t>ニンイ</t>
    </rPh>
    <rPh sb="223" eb="225">
      <t>クリアゲ</t>
    </rPh>
    <rPh sb="225" eb="227">
      <t>ショウカン</t>
    </rPh>
    <rPh sb="228" eb="230">
      <t>ジュウトウ</t>
    </rPh>
    <rPh sb="230" eb="232">
      <t>カノウ</t>
    </rPh>
    <rPh sb="232" eb="234">
      <t>キキン</t>
    </rPh>
    <rPh sb="235" eb="236">
      <t>ツ</t>
    </rPh>
    <rPh sb="237" eb="238">
      <t>タ</t>
    </rPh>
    <rPh sb="242" eb="243">
      <t>リョウ</t>
    </rPh>
    <rPh sb="243" eb="245">
      <t>ヒリツ</t>
    </rPh>
    <rPh sb="246" eb="248">
      <t>ヨクセイ</t>
    </rPh>
    <rPh sb="249" eb="25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</si>
</sst>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18454</c:v>
                </c:pt>
                <c:pt idx="1">
                  <c:v>20998</c:v>
                </c:pt>
                <c:pt idx="2">
                  <c:v>22833</c:v>
                </c:pt>
                <c:pt idx="3">
                  <c:v>31510</c:v>
                </c:pt>
                <c:pt idx="4">
                  <c:v>35522</c:v>
                </c:pt>
              </c:numCache>
            </c:numRef>
          </c:val>
          <c:smooth val="0"/>
        </c:ser>
        <c:dLbls>
          <c:showLegendKey val="0"/>
          <c:showVal val="0"/>
          <c:showCatName val="0"/>
          <c:showSerName val="0"/>
          <c:showPercent val="0"/>
          <c:showBubbleSize val="0"/>
        </c:dLbls>
        <c:marker val="1"/>
        <c:smooth val="0"/>
        <c:axId val="119415936"/>
        <c:axId val="119417856"/>
      </c:lineChart>
      <c:catAx>
        <c:axId val="11941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17856"/>
        <c:crosses val="autoZero"/>
        <c:auto val="1"/>
        <c:lblAlgn val="ctr"/>
        <c:lblOffset val="100"/>
        <c:tickLblSkip val="1"/>
        <c:tickMarkSkip val="1"/>
        <c:noMultiLvlLbl val="0"/>
      </c:catAx>
      <c:valAx>
        <c:axId val="119417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1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4.43</c:v>
                </c:pt>
                <c:pt idx="1">
                  <c:v>3.63</c:v>
                </c:pt>
                <c:pt idx="2">
                  <c:v>6.84</c:v>
                </c:pt>
                <c:pt idx="3">
                  <c:v>3.49</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9.61</c:v>
                </c:pt>
                <c:pt idx="1">
                  <c:v>7.01</c:v>
                </c:pt>
                <c:pt idx="2">
                  <c:v>6.51</c:v>
                </c:pt>
                <c:pt idx="3">
                  <c:v>5.84</c:v>
                </c:pt>
                <c:pt idx="4">
                  <c:v>6.51</c:v>
                </c:pt>
              </c:numCache>
            </c:numRef>
          </c:val>
        </c:ser>
        <c:dLbls>
          <c:showLegendKey val="0"/>
          <c:showVal val="0"/>
          <c:showCatName val="0"/>
          <c:showSerName val="0"/>
          <c:showPercent val="0"/>
          <c:showBubbleSize val="0"/>
        </c:dLbls>
        <c:gapWidth val="250"/>
        <c:overlap val="100"/>
        <c:axId val="110237184"/>
        <c:axId val="11023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3.86</c:v>
                </c:pt>
                <c:pt idx="1">
                  <c:v>-0.74</c:v>
                </c:pt>
                <c:pt idx="2">
                  <c:v>2.65</c:v>
                </c:pt>
                <c:pt idx="3">
                  <c:v>-4.33</c:v>
                </c:pt>
                <c:pt idx="4">
                  <c:v>2.36</c:v>
                </c:pt>
              </c:numCache>
            </c:numRef>
          </c:val>
          <c:smooth val="0"/>
        </c:ser>
        <c:dLbls>
          <c:showLegendKey val="0"/>
          <c:showVal val="0"/>
          <c:showCatName val="0"/>
          <c:showSerName val="0"/>
          <c:showPercent val="0"/>
          <c:showBubbleSize val="0"/>
        </c:dLbls>
        <c:marker val="1"/>
        <c:smooth val="0"/>
        <c:axId val="110237184"/>
        <c:axId val="110239104"/>
      </c:lineChart>
      <c:catAx>
        <c:axId val="11023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39104"/>
        <c:crosses val="autoZero"/>
        <c:auto val="1"/>
        <c:lblAlgn val="ctr"/>
        <c:lblOffset val="100"/>
        <c:tickLblSkip val="1"/>
        <c:tickMarkSkip val="1"/>
        <c:noMultiLvlLbl val="0"/>
      </c:catAx>
      <c:valAx>
        <c:axId val="1102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3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0.03</c:v>
                </c:pt>
                <c:pt idx="4">
                  <c:v>#N/A</c:v>
                </c:pt>
                <c:pt idx="5">
                  <c:v>0.11</c:v>
                </c:pt>
                <c:pt idx="6">
                  <c:v>#N/A</c:v>
                </c:pt>
                <c:pt idx="7">
                  <c:v>0.06</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1.57</c:v>
                </c:pt>
                <c:pt idx="1">
                  <c:v>#N/A</c:v>
                </c:pt>
                <c:pt idx="2">
                  <c:v>0.28999999999999998</c:v>
                </c:pt>
                <c:pt idx="3">
                  <c:v>#N/A</c:v>
                </c:pt>
                <c:pt idx="4">
                  <c:v>0.21</c:v>
                </c:pt>
                <c:pt idx="5">
                  <c:v>#N/A</c:v>
                </c:pt>
                <c:pt idx="6">
                  <c:v>0.15</c:v>
                </c:pt>
                <c:pt idx="7">
                  <c:v>#N/A</c:v>
                </c:pt>
                <c:pt idx="8">
                  <c:v>0</c:v>
                </c:pt>
                <c:pt idx="9">
                  <c:v>0</c:v>
                </c:pt>
              </c:numCache>
            </c:numRef>
          </c:val>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0.99</c:v>
                </c:pt>
                <c:pt idx="1">
                  <c:v>#N/A</c:v>
                </c:pt>
                <c:pt idx="2">
                  <c:v>0.74</c:v>
                </c:pt>
                <c:pt idx="3">
                  <c:v>#N/A</c:v>
                </c:pt>
                <c:pt idx="4">
                  <c:v>0.48</c:v>
                </c:pt>
                <c:pt idx="5">
                  <c:v>#N/A</c:v>
                </c:pt>
                <c:pt idx="6">
                  <c:v>0.21</c:v>
                </c:pt>
                <c:pt idx="7">
                  <c:v>#N/A</c:v>
                </c:pt>
                <c:pt idx="8">
                  <c:v>#N/A</c:v>
                </c:pt>
                <c:pt idx="9">
                  <c:v>0.03</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0.01</c:v>
                </c:pt>
                <c:pt idx="6">
                  <c:v>#N/A</c:v>
                </c:pt>
                <c:pt idx="7">
                  <c:v>0.04</c:v>
                </c:pt>
                <c:pt idx="8">
                  <c:v>#N/A</c:v>
                </c:pt>
                <c:pt idx="9">
                  <c:v>0.05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0.56999999999999995</c:v>
                </c:pt>
                <c:pt idx="4">
                  <c:v>#N/A</c:v>
                </c:pt>
                <c:pt idx="5">
                  <c:v>0.06</c:v>
                </c:pt>
                <c:pt idx="6">
                  <c:v>#N/A</c:v>
                </c:pt>
                <c:pt idx="7">
                  <c:v>0.61</c:v>
                </c:pt>
                <c:pt idx="8">
                  <c:v>#N/A</c:v>
                </c:pt>
                <c:pt idx="9">
                  <c:v>1.01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3.14</c:v>
                </c:pt>
                <c:pt idx="1">
                  <c:v>#N/A</c:v>
                </c:pt>
                <c:pt idx="2">
                  <c:v>#N/A</c:v>
                </c:pt>
                <c:pt idx="3">
                  <c:v>0</c:v>
                </c:pt>
                <c:pt idx="4">
                  <c:v>#N/A</c:v>
                </c:pt>
                <c:pt idx="5">
                  <c:v>0</c:v>
                </c:pt>
                <c:pt idx="6">
                  <c:v>#N/A</c:v>
                </c:pt>
                <c:pt idx="7">
                  <c:v>0</c:v>
                </c:pt>
                <c:pt idx="8">
                  <c:v>#N/A</c:v>
                </c:pt>
                <c:pt idx="9">
                  <c:v>1.07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2.69</c:v>
                </c:pt>
                <c:pt idx="2">
                  <c:v>#N/A</c:v>
                </c:pt>
                <c:pt idx="3">
                  <c:v>1.55</c:v>
                </c:pt>
                <c:pt idx="4">
                  <c:v>#N/A</c:v>
                </c:pt>
                <c:pt idx="5">
                  <c:v>1.77</c:v>
                </c:pt>
                <c:pt idx="6">
                  <c:v>#N/A</c:v>
                </c:pt>
                <c:pt idx="7">
                  <c:v>1.36</c:v>
                </c:pt>
                <c:pt idx="8">
                  <c:v>#N/A</c:v>
                </c:pt>
                <c:pt idx="9">
                  <c:v>1.32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4.8099999999999996</c:v>
                </c:pt>
                <c:pt idx="2">
                  <c:v>#N/A</c:v>
                </c:pt>
                <c:pt idx="3">
                  <c:v>3.92</c:v>
                </c:pt>
                <c:pt idx="4">
                  <c:v>#N/A</c:v>
                </c:pt>
                <c:pt idx="5">
                  <c:v>7.05</c:v>
                </c:pt>
                <c:pt idx="6">
                  <c:v>#N/A</c:v>
                </c:pt>
                <c:pt idx="7">
                  <c:v>3.63</c:v>
                </c:pt>
                <c:pt idx="8">
                  <c:v>#N/A</c:v>
                </c:pt>
                <c:pt idx="9">
                  <c:v>5.1100000000000003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9.61</c:v>
                </c:pt>
                <c:pt idx="2">
                  <c:v>#N/A</c:v>
                </c:pt>
                <c:pt idx="3">
                  <c:v>9.58</c:v>
                </c:pt>
                <c:pt idx="4">
                  <c:v>#N/A</c:v>
                </c:pt>
                <c:pt idx="5">
                  <c:v>9.9700000000000006</c:v>
                </c:pt>
                <c:pt idx="6">
                  <c:v>#N/A</c:v>
                </c:pt>
                <c:pt idx="7">
                  <c:v>10.55</c:v>
                </c:pt>
                <c:pt idx="8">
                  <c:v>#N/A</c:v>
                </c:pt>
                <c:pt idx="9">
                  <c:v>10.8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1.71</c:v>
                </c:pt>
                <c:pt idx="1">
                  <c:v>#N/A</c:v>
                </c:pt>
                <c:pt idx="2">
                  <c:v>#N/A</c:v>
                </c:pt>
                <c:pt idx="3">
                  <c:v>0</c:v>
                </c:pt>
                <c:pt idx="4">
                  <c:v>#N/A</c:v>
                </c:pt>
                <c:pt idx="5">
                  <c:v>0</c:v>
                </c:pt>
                <c:pt idx="6">
                  <c:v>#N/A</c:v>
                </c:pt>
                <c:pt idx="7">
                  <c:v>0</c:v>
                </c:pt>
                <c:pt idx="8">
                  <c:v>1.28</c:v>
                </c:pt>
                <c:pt idx="9">
                  <c:v>#N/A</c:v>
                </c:pt>
              </c:numCache>
            </c:numRef>
          </c:val>
        </c:ser>
        <c:dLbls>
          <c:showLegendKey val="0"/>
          <c:showVal val="0"/>
          <c:showCatName val="0"/>
          <c:showSerName val="0"/>
          <c:showPercent val="0"/>
          <c:showBubbleSize val="0"/>
        </c:dLbls>
        <c:gapWidth val="150"/>
        <c:overlap val="100"/>
        <c:axId val="121720192"/>
        <c:axId val="121734272"/>
      </c:barChart>
      <c:catAx>
        <c:axId val="12172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34272"/>
        <c:crosses val="autoZero"/>
        <c:auto val="1"/>
        <c:lblAlgn val="ctr"/>
        <c:lblOffset val="100"/>
        <c:tickLblSkip val="1"/>
        <c:tickMarkSkip val="1"/>
        <c:noMultiLvlLbl val="0"/>
      </c:catAx>
      <c:valAx>
        <c:axId val="1217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20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1376</c:v>
                </c:pt>
                <c:pt idx="5">
                  <c:v>1378</c:v>
                </c:pt>
                <c:pt idx="8">
                  <c:v>1376</c:v>
                </c:pt>
                <c:pt idx="11">
                  <c:v>1365</c:v>
                </c:pt>
                <c:pt idx="14">
                  <c:v>1297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c:v>
                </c:pt>
                <c:pt idx="3">
                  <c:v>9</c:v>
                </c:pt>
                <c:pt idx="6">
                  <c:v>9</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69</c:v>
                </c:pt>
                <c:pt idx="6">
                  <c:v>10</c:v>
                </c:pt>
                <c:pt idx="9">
                  <c:v>13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880</c:v>
                </c:pt>
                <c:pt idx="3">
                  <c:v>908</c:v>
                </c:pt>
                <c:pt idx="6">
                  <c:v>914</c:v>
                </c:pt>
                <c:pt idx="9">
                  <c:v>900</c:v>
                </c:pt>
                <c:pt idx="12">
                  <c:v>854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2258</c:v>
                </c:pt>
                <c:pt idx="3">
                  <c:v>2161</c:v>
                </c:pt>
                <c:pt idx="6">
                  <c:v>2158</c:v>
                </c:pt>
                <c:pt idx="9">
                  <c:v>2230</c:v>
                </c:pt>
                <c:pt idx="12">
                  <c:v>2162</c:v>
                </c:pt>
              </c:numCache>
            </c:numRef>
          </c:val>
        </c:ser>
        <c:dLbls>
          <c:showLegendKey val="0"/>
          <c:showVal val="0"/>
          <c:showCatName val="0"/>
          <c:showSerName val="0"/>
          <c:showPercent val="0"/>
          <c:showBubbleSize val="0"/>
        </c:dLbls>
        <c:gapWidth val="100"/>
        <c:overlap val="100"/>
        <c:axId val="18082816"/>
        <c:axId val="12179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1885</c:v>
                </c:pt>
                <c:pt idx="2">
                  <c:v>#N/A</c:v>
                </c:pt>
                <c:pt idx="3">
                  <c:v>#N/A</c:v>
                </c:pt>
                <c:pt idx="4">
                  <c:v>1769</c:v>
                </c:pt>
                <c:pt idx="5">
                  <c:v>#N/A</c:v>
                </c:pt>
                <c:pt idx="6">
                  <c:v>#N/A</c:v>
                </c:pt>
                <c:pt idx="7">
                  <c:v>1715</c:v>
                </c:pt>
                <c:pt idx="8">
                  <c:v>#N/A</c:v>
                </c:pt>
                <c:pt idx="9">
                  <c:v>#N/A</c:v>
                </c:pt>
                <c:pt idx="10">
                  <c:v>1786</c:v>
                </c:pt>
                <c:pt idx="11">
                  <c:v>#N/A</c:v>
                </c:pt>
                <c:pt idx="12">
                  <c:v>#N/A</c:v>
                </c:pt>
                <c:pt idx="13">
                  <c:v>1748</c:v>
                </c:pt>
                <c:pt idx="14">
                  <c:v>#N/A</c:v>
                </c:pt>
              </c:numCache>
            </c:numRef>
          </c:val>
          <c:smooth val="0"/>
        </c:ser>
        <c:dLbls>
          <c:showLegendKey val="0"/>
          <c:showVal val="0"/>
          <c:showCatName val="0"/>
          <c:showSerName val="0"/>
          <c:showPercent val="0"/>
          <c:showBubbleSize val="0"/>
        </c:dLbls>
        <c:marker val="1"/>
        <c:smooth val="0"/>
        <c:axId val="18082816"/>
        <c:axId val="121799808"/>
      </c:lineChart>
      <c:catAx>
        <c:axId val="180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99808"/>
        <c:crosses val="autoZero"/>
        <c:auto val="1"/>
        <c:lblAlgn val="ctr"/>
        <c:lblOffset val="100"/>
        <c:tickLblSkip val="1"/>
        <c:tickMarkSkip val="1"/>
        <c:noMultiLvlLbl val="0"/>
      </c:catAx>
      <c:valAx>
        <c:axId val="12179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14704</c:v>
                </c:pt>
                <c:pt idx="5">
                  <c:v>14070</c:v>
                </c:pt>
                <c:pt idx="8">
                  <c:v>13832</c:v>
                </c:pt>
                <c:pt idx="11">
                  <c:v>13494</c:v>
                </c:pt>
                <c:pt idx="14">
                  <c:v>13228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141</c:v>
                </c:pt>
                <c:pt idx="5">
                  <c:v>126</c:v>
                </c:pt>
                <c:pt idx="8">
                  <c:v>202</c:v>
                </c:pt>
                <c:pt idx="11">
                  <c:v>152</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1553</c:v>
                </c:pt>
                <c:pt idx="5">
                  <c:v>1375</c:v>
                </c:pt>
                <c:pt idx="8">
                  <c:v>1341</c:v>
                </c:pt>
                <c:pt idx="11">
                  <c:v>1151</c:v>
                </c:pt>
                <c:pt idx="14">
                  <c:v>1203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1095</c:v>
                </c:pt>
                <c:pt idx="3">
                  <c:v>1018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2970</c:v>
                </c:pt>
                <c:pt idx="3">
                  <c:v>2814</c:v>
                </c:pt>
                <c:pt idx="6">
                  <c:v>2646</c:v>
                </c:pt>
                <c:pt idx="9">
                  <c:v>2373</c:v>
                </c:pt>
                <c:pt idx="12">
                  <c:v>1993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519</c:v>
                </c:pt>
                <c:pt idx="3">
                  <c:v>517</c:v>
                </c:pt>
                <c:pt idx="6">
                  <c:v>248</c:v>
                </c:pt>
                <c:pt idx="9">
                  <c:v>389</c:v>
                </c:pt>
                <c:pt idx="12">
                  <c:v>473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9076</c:v>
                </c:pt>
                <c:pt idx="3">
                  <c:v>9499</c:v>
                </c:pt>
                <c:pt idx="6">
                  <c:v>9622</c:v>
                </c:pt>
                <c:pt idx="9">
                  <c:v>9272</c:v>
                </c:pt>
                <c:pt idx="12">
                  <c:v>8707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c:v>
                </c:pt>
                <c:pt idx="3">
                  <c:v>48</c:v>
                </c:pt>
                <c:pt idx="6">
                  <c:v>40</c:v>
                </c:pt>
                <c:pt idx="9">
                  <c:v>31</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17569</c:v>
                </c:pt>
                <c:pt idx="3">
                  <c:v>16298</c:v>
                </c:pt>
                <c:pt idx="6">
                  <c:v>16884</c:v>
                </c:pt>
                <c:pt idx="9">
                  <c:v>15839</c:v>
                </c:pt>
                <c:pt idx="12">
                  <c:v>14921</c:v>
                </c:pt>
              </c:numCache>
            </c:numRef>
          </c:val>
        </c:ser>
        <c:dLbls>
          <c:showLegendKey val="0"/>
          <c:showVal val="0"/>
          <c:showCatName val="0"/>
          <c:showSerName val="0"/>
          <c:showPercent val="0"/>
          <c:showBubbleSize val="0"/>
        </c:dLbls>
        <c:gapWidth val="100"/>
        <c:overlap val="100"/>
        <c:axId val="121932416"/>
        <c:axId val="12194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14888</c:v>
                </c:pt>
                <c:pt idx="2">
                  <c:v>#N/A</c:v>
                </c:pt>
                <c:pt idx="3">
                  <c:v>#N/A</c:v>
                </c:pt>
                <c:pt idx="4">
                  <c:v>14624</c:v>
                </c:pt>
                <c:pt idx="5">
                  <c:v>#N/A</c:v>
                </c:pt>
                <c:pt idx="6">
                  <c:v>#N/A</c:v>
                </c:pt>
                <c:pt idx="7">
                  <c:v>14065</c:v>
                </c:pt>
                <c:pt idx="8">
                  <c:v>#N/A</c:v>
                </c:pt>
                <c:pt idx="9">
                  <c:v>#N/A</c:v>
                </c:pt>
                <c:pt idx="10">
                  <c:v>13106</c:v>
                </c:pt>
                <c:pt idx="11">
                  <c:v>#N/A</c:v>
                </c:pt>
                <c:pt idx="12">
                  <c:v>#N/A</c:v>
                </c:pt>
                <c:pt idx="13">
                  <c:v>11590</c:v>
                </c:pt>
                <c:pt idx="14">
                  <c:v>#N/A</c:v>
                </c:pt>
              </c:numCache>
            </c:numRef>
          </c:val>
          <c:smooth val="0"/>
        </c:ser>
        <c:dLbls>
          <c:showLegendKey val="0"/>
          <c:showVal val="0"/>
          <c:showCatName val="0"/>
          <c:showSerName val="0"/>
          <c:showPercent val="0"/>
          <c:showBubbleSize val="0"/>
        </c:dLbls>
        <c:marker val="1"/>
        <c:smooth val="0"/>
        <c:axId val="121932416"/>
        <c:axId val="121942784"/>
      </c:lineChart>
      <c:catAx>
        <c:axId val="12193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942784"/>
        <c:crosses val="autoZero"/>
        <c:auto val="1"/>
        <c:lblAlgn val="ctr"/>
        <c:lblOffset val="100"/>
        <c:tickLblSkip val="1"/>
        <c:tickMarkSkip val="1"/>
        <c:noMultiLvlLbl val="0"/>
      </c:catAx>
      <c:valAx>
        <c:axId val="1219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3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875136"/>
        <c:axId val="128889600"/>
      </c:scatterChart>
      <c:valAx>
        <c:axId val="128875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89600"/>
        <c:crosses val="autoZero"/>
        <c:crossBetween val="midCat"/>
      </c:valAx>
      <c:valAx>
        <c:axId val="128889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75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073110218267860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4.267982234094883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24.5</c:v>
                </c:pt>
                <c:pt idx="1">
                  <c:v>23.5</c:v>
                </c:pt>
                <c:pt idx="2">
                  <c:v>22.5</c:v>
                </c:pt>
                <c:pt idx="3">
                  <c:v>22.4</c:v>
                </c:pt>
                <c:pt idx="4">
                  <c:v>22.4</c:v>
                </c:pt>
              </c:numCache>
            </c:numRef>
          </c:xVal>
          <c:yVal>
            <c:numRef>
              <c:f>公会計指標分析・財政指標組合せ分析表!$K$73:$O$73</c:f>
              <c:numCache>
                <c:formatCode>#,##0.0;"▲ "#,##0.0</c:formatCode>
                <c:ptCount val="5"/>
                <c:pt idx="0">
                  <c:v>185.6</c:v>
                </c:pt>
                <c:pt idx="1">
                  <c:v>184.4</c:v>
                </c:pt>
                <c:pt idx="2">
                  <c:v>178.2</c:v>
                </c:pt>
                <c:pt idx="3">
                  <c:v>170.7</c:v>
                </c:pt>
                <c:pt idx="4">
                  <c:v>148.30000000000001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82050619185597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52058626050676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8599936"/>
        <c:axId val="128630784"/>
      </c:scatterChart>
      <c:valAx>
        <c:axId val="128599936"/>
        <c:scaling>
          <c:orientation val="minMax"/>
          <c:max val="26"/>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30784"/>
        <c:crosses val="autoZero"/>
        <c:crossBetween val="midCat"/>
      </c:valAx>
      <c:valAx>
        <c:axId val="128630784"/>
        <c:scaling>
          <c:orientation val="minMax"/>
          <c:max val="21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99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起債に頼った過去の過大な投資が原因で毎年度の元利償還が多額であり、平成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年度までは大きな減少はなかった。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今後は普通建設事業を必要最小限に絞り込んで後年度の公債費負担を軽減することや任意の繰上償還を行うなど、公債費負担適正化計画の着実な実施に取り組む。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一般会計の地方債残高や公営企業債等繰入見込額が大半を占めている。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一般会計の地方債残高では毎年度多額に発行している臨時財政対策債の割合が増えてきており、平成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億円で、起債残高の約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割を占めている。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公営企業債等繰入見込額は下水道事業会計で元金残高・繰入割合ともに高く、平成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起債残高の減により将来負担比率は改善はしてきているものの依然として高く、今後も普通建設事業の抑制や繰上償還により数値の改善を図っていく。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ここ数年横ばいである。</a:t>
          </a:r>
          <a:endParaRPr kumimoji="1" lang="en-US" altLang="ja-JP" sz="1300" baseline="0">
            <a:latin typeface="ＭＳ Ｐゴシック"/>
          </a:endParaRPr>
        </a:p>
        <a:p>
          <a:r>
            <a:rPr kumimoji="1" lang="ja-JP" altLang="en-US" sz="1300" baseline="0">
              <a:latin typeface="ＭＳ Ｐゴシック"/>
            </a:rPr>
            <a:t>　自主財源が</a:t>
          </a:r>
          <a:r>
            <a:rPr kumimoji="1" lang="en-US" altLang="ja-JP" sz="1300" baseline="0">
              <a:latin typeface="ＭＳ Ｐゴシック"/>
            </a:rPr>
            <a:t>3</a:t>
          </a:r>
          <a:r>
            <a:rPr kumimoji="1" lang="ja-JP" altLang="en-US" sz="1300" baseline="0">
              <a:latin typeface="ＭＳ Ｐゴシック"/>
            </a:rPr>
            <a:t>割を下回ることから税収入を増やしていきたいが、所得向上がなかなか進まない状況である。</a:t>
          </a:r>
          <a:endParaRPr kumimoji="1" lang="en-US" altLang="ja-JP" sz="1300" baseline="0">
            <a:latin typeface="ＭＳ Ｐゴシック"/>
          </a:endParaRPr>
        </a:p>
        <a:p>
          <a:r>
            <a:rPr kumimoji="1" lang="ja-JP" altLang="en-US" sz="1300" baseline="0">
              <a:latin typeface="ＭＳ Ｐゴシック"/>
            </a:rPr>
            <a:t>　</a:t>
          </a:r>
          <a:r>
            <a:rPr kumimoji="1" lang="en-US" altLang="ja-JP" sz="1300" baseline="0">
              <a:latin typeface="ＭＳ Ｐゴシック"/>
            </a:rPr>
            <a:t>『</a:t>
          </a:r>
          <a:r>
            <a:rPr kumimoji="1" lang="ja-JP" altLang="en-US" sz="1300" baseline="0">
              <a:latin typeface="ＭＳ Ｐゴシック"/>
            </a:rPr>
            <a:t>第</a:t>
          </a:r>
          <a:r>
            <a:rPr kumimoji="1" lang="en-US" altLang="ja-JP" sz="1300" baseline="0">
              <a:latin typeface="ＭＳ Ｐゴシック"/>
            </a:rPr>
            <a:t>5</a:t>
          </a:r>
          <a:r>
            <a:rPr kumimoji="1" lang="ja-JP" altLang="en-US" sz="1300" baseline="0">
              <a:latin typeface="ＭＳ Ｐゴシック"/>
            </a:rPr>
            <a:t>次黒石市総合計画後期基本計画</a:t>
          </a:r>
          <a:r>
            <a:rPr kumimoji="1" lang="en-US" altLang="ja-JP" sz="1300" baseline="0">
              <a:latin typeface="ＭＳ Ｐゴシック"/>
            </a:rPr>
            <a:t>』</a:t>
          </a:r>
          <a:r>
            <a:rPr kumimoji="1" lang="ja-JP" altLang="en-US" sz="1300" baseline="0">
              <a:latin typeface="ＭＳ Ｐゴシック"/>
            </a:rPr>
            <a:t>に従い、農業生産基盤充実・人材育成などの農業の振興のほか商工業の振興に努めていく。</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前回に比べ</a:t>
          </a:r>
          <a:r>
            <a:rPr kumimoji="1" lang="en-US" altLang="ja-JP" sz="1300">
              <a:latin typeface="ＭＳ Ｐゴシック"/>
            </a:rPr>
            <a:t>5.1</a:t>
          </a:r>
          <a:r>
            <a:rPr kumimoji="1" lang="ja-JP" altLang="en-US" sz="1300">
              <a:latin typeface="ＭＳ Ｐゴシック"/>
            </a:rPr>
            <a:t>ポイント減少したが依然として硬直した財政状況である。減少の主な要因としては公債費（約</a:t>
          </a:r>
          <a:r>
            <a:rPr kumimoji="1" lang="en-US" altLang="ja-JP" sz="1300">
              <a:latin typeface="ＭＳ Ｐゴシック"/>
            </a:rPr>
            <a:t>70</a:t>
          </a:r>
          <a:r>
            <a:rPr kumimoji="1" lang="ja-JP" altLang="en-US" sz="1300">
              <a:latin typeface="ＭＳ Ｐゴシック"/>
            </a:rPr>
            <a:t>百万円減）、物件費（約</a:t>
          </a:r>
          <a:r>
            <a:rPr kumimoji="1" lang="en-US" altLang="ja-JP" sz="1300">
              <a:latin typeface="ＭＳ Ｐゴシック"/>
            </a:rPr>
            <a:t>97</a:t>
          </a:r>
          <a:r>
            <a:rPr kumimoji="1" lang="ja-JP" altLang="en-US" sz="1300">
              <a:latin typeface="ＭＳ Ｐゴシック"/>
            </a:rPr>
            <a:t>百万円減）、補助費等（約</a:t>
          </a:r>
          <a:r>
            <a:rPr kumimoji="1" lang="en-US" altLang="ja-JP" sz="1300">
              <a:latin typeface="ＭＳ Ｐゴシック"/>
            </a:rPr>
            <a:t>65</a:t>
          </a:r>
          <a:r>
            <a:rPr kumimoji="1" lang="ja-JP" altLang="en-US" sz="1300">
              <a:latin typeface="ＭＳ Ｐゴシック"/>
            </a:rPr>
            <a:t>百万円減）の減によるが、扶助費は増加（約</a:t>
          </a:r>
          <a:r>
            <a:rPr kumimoji="1" lang="en-US" altLang="ja-JP" sz="1300">
              <a:latin typeface="ＭＳ Ｐゴシック"/>
            </a:rPr>
            <a:t>60</a:t>
          </a:r>
          <a:r>
            <a:rPr kumimoji="1" lang="ja-JP" altLang="en-US" sz="1300">
              <a:latin typeface="ＭＳ Ｐゴシック"/>
            </a:rPr>
            <a:t>百万円増）していることから、今後も経常収支比率は高止まりするものと考えられる。</a:t>
          </a:r>
        </a:p>
        <a:p>
          <a:r>
            <a:rPr kumimoji="1" lang="ja-JP" altLang="en-US" sz="1300">
              <a:latin typeface="ＭＳ Ｐゴシック"/>
            </a:rPr>
            <a:t>　公債費については今後も減少させていくほか、パソコン等の保守、貸借形態や各種委託料の見直しにより経常経費の削減に取り組む。</a:t>
          </a: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63</xdr:row>
      <xdr:rowOff>25823</xdr:rowOff>
    </xdr:to>
    <xdr:cxnSp macro="">
      <xdr:nvCxnSpPr>
        <xdr:cNvPr id="131" name="直線コネクタ 130"/>
        <xdr:cNvCxnSpPr/>
      </xdr:nvCxnSpPr>
      <xdr:spPr>
        <a:xfrm flipV="1">
          <a:off x="4114800" y="10622069"/>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28363</xdr:rowOff>
    </xdr:from>
    <xdr:to>
      <xdr:col>6</xdr:col>
      <xdr:colOff>0</xdr:colOff>
      <xdr:row>63</xdr:row>
      <xdr:rowOff>25823</xdr:rowOff>
    </xdr:to>
    <xdr:cxnSp macro="">
      <xdr:nvCxnSpPr>
        <xdr:cNvPr id="134" name="直線コネクタ 133"/>
        <xdr:cNvCxnSpPr/>
      </xdr:nvCxnSpPr>
      <xdr:spPr>
        <a:xfrm>
          <a:off x="3225800" y="106582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60537</xdr:rowOff>
    </xdr:to>
    <xdr:cxnSp macro="">
      <xdr:nvCxnSpPr>
        <xdr:cNvPr id="137" name="直線コネクタ 136"/>
        <xdr:cNvCxnSpPr/>
      </xdr:nvCxnSpPr>
      <xdr:spPr>
        <a:xfrm flipV="1">
          <a:off x="2336800" y="1065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68580</xdr:rowOff>
    </xdr:to>
    <xdr:cxnSp macro="">
      <xdr:nvCxnSpPr>
        <xdr:cNvPr id="140" name="直線コネクタ 139"/>
        <xdr:cNvCxnSpPr/>
      </xdr:nvCxnSpPr>
      <xdr:spPr>
        <a:xfrm flipV="1">
          <a:off x="1447800" y="1069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0" name="円/楕円 149"/>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84896</xdr:rowOff>
    </xdr:from>
    <xdr:ext cx="762000" cy="259045"/>
    <xdr:sp macro="" textlink="">
      <xdr:nvSpPr>
        <xdr:cNvPr id="151"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2" name="円/楕円 151"/>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53" name="テキスト ボックス 152"/>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63940</xdr:rowOff>
    </xdr:from>
    <xdr:ext cx="762000" cy="259045"/>
    <xdr:sp macro="" textlink="">
      <xdr:nvSpPr>
        <xdr:cNvPr id="155" name="テキスト ボックス 154"/>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96114</xdr:rowOff>
    </xdr:from>
    <xdr:ext cx="762000" cy="259045"/>
    <xdr:sp macro="" textlink="">
      <xdr:nvSpPr>
        <xdr:cNvPr id="157" name="テキスト ボックス 156"/>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8" name="円/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59" name="テキスト ボックス 158"/>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人件費については職員の年齢構成が若返っていることなどから前年度と比較し約</a:t>
          </a:r>
          <a:r>
            <a:rPr kumimoji="1" lang="en-US" altLang="ja-JP" sz="1300">
              <a:latin typeface="ＭＳ Ｐゴシック"/>
            </a:rPr>
            <a:t>16</a:t>
          </a:r>
          <a:r>
            <a:rPr kumimoji="1" lang="ja-JP" altLang="en-US" sz="1300">
              <a:latin typeface="ＭＳ Ｐゴシック"/>
            </a:rPr>
            <a:t>百万円減少している。</a:t>
          </a:r>
          <a:endParaRPr kumimoji="1" lang="en-US" altLang="ja-JP" sz="1300">
            <a:latin typeface="ＭＳ Ｐゴシック"/>
          </a:endParaRPr>
        </a:p>
        <a:p>
          <a:r>
            <a:rPr kumimoji="1" lang="ja-JP" altLang="en-US" sz="1300">
              <a:latin typeface="ＭＳ Ｐゴシック"/>
            </a:rPr>
            <a:t>　一方で物件費については電子計算機保守等委託料の増などにより、全体で前年度より</a:t>
          </a:r>
          <a:r>
            <a:rPr kumimoji="1" lang="en-US" altLang="ja-JP" sz="1300">
              <a:latin typeface="ＭＳ Ｐゴシック"/>
            </a:rPr>
            <a:t>76</a:t>
          </a:r>
          <a:r>
            <a:rPr kumimoji="1" lang="ja-JP" altLang="en-US" sz="1300">
              <a:latin typeface="ＭＳ Ｐゴシック"/>
            </a:rPr>
            <a:t>百万円の増になっていた。</a:t>
          </a:r>
          <a:endParaRPr kumimoji="1" lang="en-US" altLang="ja-JP" sz="1300">
            <a:latin typeface="ＭＳ Ｐゴシック"/>
          </a:endParaRPr>
        </a:p>
        <a:p>
          <a:r>
            <a:rPr kumimoji="1" lang="ja-JP" altLang="en-US" sz="1300">
              <a:latin typeface="ＭＳ Ｐゴシック"/>
            </a:rPr>
            <a:t>　委託料等の精査により今後の物件費の抑制・削減に努めたい。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89146</xdr:rowOff>
    </xdr:from>
    <xdr:to>
      <xdr:col>7</xdr:col>
      <xdr:colOff>152400</xdr:colOff>
      <xdr:row>80</xdr:row>
      <xdr:rowOff>91954</xdr:rowOff>
    </xdr:to>
    <xdr:cxnSp macro="">
      <xdr:nvCxnSpPr>
        <xdr:cNvPr id="194" name="直線コネクタ 193"/>
        <xdr:cNvCxnSpPr/>
      </xdr:nvCxnSpPr>
      <xdr:spPr>
        <a:xfrm flipV="1">
          <a:off x="4114800" y="13805146"/>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91954</xdr:rowOff>
    </xdr:from>
    <xdr:to>
      <xdr:col>6</xdr:col>
      <xdr:colOff>0</xdr:colOff>
      <xdr:row>80</xdr:row>
      <xdr:rowOff>93635</xdr:rowOff>
    </xdr:to>
    <xdr:cxnSp macro="">
      <xdr:nvCxnSpPr>
        <xdr:cNvPr id="197" name="直線コネクタ 196"/>
        <xdr:cNvCxnSpPr/>
      </xdr:nvCxnSpPr>
      <xdr:spPr>
        <a:xfrm flipV="1">
          <a:off x="3225800" y="13807954"/>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93635</xdr:rowOff>
    </xdr:from>
    <xdr:to>
      <xdr:col>4</xdr:col>
      <xdr:colOff>482600</xdr:colOff>
      <xdr:row>80</xdr:row>
      <xdr:rowOff>108362</xdr:rowOff>
    </xdr:to>
    <xdr:cxnSp macro="">
      <xdr:nvCxnSpPr>
        <xdr:cNvPr id="200" name="直線コネクタ 199"/>
        <xdr:cNvCxnSpPr/>
      </xdr:nvCxnSpPr>
      <xdr:spPr>
        <a:xfrm flipV="1">
          <a:off x="2336800" y="13809635"/>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108362</xdr:rowOff>
    </xdr:from>
    <xdr:to>
      <xdr:col>3</xdr:col>
      <xdr:colOff>279400</xdr:colOff>
      <xdr:row>80</xdr:row>
      <xdr:rowOff>112392</xdr:rowOff>
    </xdr:to>
    <xdr:cxnSp macro="">
      <xdr:nvCxnSpPr>
        <xdr:cNvPr id="203" name="直線コネクタ 202"/>
        <xdr:cNvCxnSpPr/>
      </xdr:nvCxnSpPr>
      <xdr:spPr>
        <a:xfrm flipV="1">
          <a:off x="1447800" y="13824362"/>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38346</xdr:rowOff>
    </xdr:from>
    <xdr:to>
      <xdr:col>7</xdr:col>
      <xdr:colOff>203200</xdr:colOff>
      <xdr:row>80</xdr:row>
      <xdr:rowOff>139946</xdr:rowOff>
    </xdr:to>
    <xdr:sp macro="" textlink="">
      <xdr:nvSpPr>
        <xdr:cNvPr id="213" name="円/楕円 212"/>
        <xdr:cNvSpPr/>
      </xdr:nvSpPr>
      <xdr:spPr>
        <a:xfrm>
          <a:off x="4902200" y="13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131073</xdr:rowOff>
    </xdr:from>
    <xdr:ext cx="762000" cy="259045"/>
    <xdr:sp macro="" textlink="">
      <xdr:nvSpPr>
        <xdr:cNvPr id="214" name="人件費・物件費等の状況該当値テキスト"/>
        <xdr:cNvSpPr txBox="1"/>
      </xdr:nvSpPr>
      <xdr:spPr>
        <a:xfrm>
          <a:off x="5041900" y="136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41154</xdr:rowOff>
    </xdr:from>
    <xdr:to>
      <xdr:col>6</xdr:col>
      <xdr:colOff>50800</xdr:colOff>
      <xdr:row>80</xdr:row>
      <xdr:rowOff>142754</xdr:rowOff>
    </xdr:to>
    <xdr:sp macro="" textlink="">
      <xdr:nvSpPr>
        <xdr:cNvPr id="215" name="円/楕円 214"/>
        <xdr:cNvSpPr/>
      </xdr:nvSpPr>
      <xdr:spPr>
        <a:xfrm>
          <a:off x="4064000" y="13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152931</xdr:rowOff>
    </xdr:from>
    <xdr:ext cx="736600" cy="259045"/>
    <xdr:sp macro="" textlink="">
      <xdr:nvSpPr>
        <xdr:cNvPr id="216" name="テキスト ボックス 215"/>
        <xdr:cNvSpPr txBox="1"/>
      </xdr:nvSpPr>
      <xdr:spPr>
        <a:xfrm>
          <a:off x="3733800" y="13526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42835</xdr:rowOff>
    </xdr:from>
    <xdr:to>
      <xdr:col>4</xdr:col>
      <xdr:colOff>533400</xdr:colOff>
      <xdr:row>80</xdr:row>
      <xdr:rowOff>144435</xdr:rowOff>
    </xdr:to>
    <xdr:sp macro="" textlink="">
      <xdr:nvSpPr>
        <xdr:cNvPr id="217" name="円/楕円 216"/>
        <xdr:cNvSpPr/>
      </xdr:nvSpPr>
      <xdr:spPr>
        <a:xfrm>
          <a:off x="3175000" y="137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154612</xdr:rowOff>
    </xdr:from>
    <xdr:ext cx="762000" cy="259045"/>
    <xdr:sp macro="" textlink="">
      <xdr:nvSpPr>
        <xdr:cNvPr id="218" name="テキスト ボックス 217"/>
        <xdr:cNvSpPr txBox="1"/>
      </xdr:nvSpPr>
      <xdr:spPr>
        <a:xfrm>
          <a:off x="2844800" y="135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57562</xdr:rowOff>
    </xdr:from>
    <xdr:to>
      <xdr:col>3</xdr:col>
      <xdr:colOff>330200</xdr:colOff>
      <xdr:row>80</xdr:row>
      <xdr:rowOff>159162</xdr:rowOff>
    </xdr:to>
    <xdr:sp macro="" textlink="">
      <xdr:nvSpPr>
        <xdr:cNvPr id="219" name="円/楕円 218"/>
        <xdr:cNvSpPr/>
      </xdr:nvSpPr>
      <xdr:spPr>
        <a:xfrm>
          <a:off x="2286000" y="137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169339</xdr:rowOff>
    </xdr:from>
    <xdr:ext cx="762000" cy="259045"/>
    <xdr:sp macro="" textlink="">
      <xdr:nvSpPr>
        <xdr:cNvPr id="220" name="テキスト ボックス 219"/>
        <xdr:cNvSpPr txBox="1"/>
      </xdr:nvSpPr>
      <xdr:spPr>
        <a:xfrm>
          <a:off x="1955800" y="135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61592</xdr:rowOff>
    </xdr:from>
    <xdr:to>
      <xdr:col>2</xdr:col>
      <xdr:colOff>127000</xdr:colOff>
      <xdr:row>80</xdr:row>
      <xdr:rowOff>163192</xdr:rowOff>
    </xdr:to>
    <xdr:sp macro="" textlink="">
      <xdr:nvSpPr>
        <xdr:cNvPr id="221" name="円/楕円 220"/>
        <xdr:cNvSpPr/>
      </xdr:nvSpPr>
      <xdr:spPr>
        <a:xfrm>
          <a:off x="1397000" y="137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1919</xdr:rowOff>
    </xdr:from>
    <xdr:ext cx="762000" cy="259045"/>
    <xdr:sp macro="" textlink="">
      <xdr:nvSpPr>
        <xdr:cNvPr id="222" name="テキスト ボックス 221"/>
        <xdr:cNvSpPr txBox="1"/>
      </xdr:nvSpPr>
      <xdr:spPr>
        <a:xfrm>
          <a:off x="1066800" y="135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人件費の抑制策として平成</a:t>
          </a:r>
          <a:r>
            <a:rPr kumimoji="1" lang="en-US" altLang="ja-JP" sz="1300">
              <a:latin typeface="ＭＳ Ｐゴシック"/>
            </a:rPr>
            <a:t>17</a:t>
          </a:r>
          <a:r>
            <a:rPr kumimoji="1" lang="ja-JP" altLang="en-US" sz="1300">
              <a:latin typeface="ＭＳ Ｐゴシック"/>
            </a:rPr>
            <a:t>年度の職員給</a:t>
          </a:r>
          <a:r>
            <a:rPr kumimoji="1" lang="en-US" altLang="ja-JP" sz="1300">
              <a:latin typeface="ＭＳ Ｐゴシック"/>
            </a:rPr>
            <a:t>5</a:t>
          </a:r>
          <a:r>
            <a:rPr kumimoji="1" lang="ja-JP" altLang="en-US" sz="1300">
              <a:latin typeface="ＭＳ Ｐゴシック"/>
            </a:rPr>
            <a:t>％削減を実施以来、継続的に給与削減を行っている。平成</a:t>
          </a:r>
          <a:r>
            <a:rPr kumimoji="1" lang="en-US" altLang="ja-JP" sz="1300">
              <a:latin typeface="ＭＳ Ｐゴシック"/>
            </a:rPr>
            <a:t>27</a:t>
          </a:r>
          <a:r>
            <a:rPr kumimoji="1" lang="ja-JP" altLang="en-US" sz="1300">
              <a:latin typeface="ＭＳ Ｐゴシック"/>
            </a:rPr>
            <a:t>年度も給料表の級区分に応じ</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9</a:t>
          </a:r>
          <a:r>
            <a:rPr kumimoji="1" lang="ja-JP" altLang="en-US" sz="1300">
              <a:latin typeface="ＭＳ Ｐゴシック"/>
            </a:rPr>
            <a:t>％の給与削減を行っており、ラスパイレス指数は類似団体中</a:t>
          </a:r>
          <a:r>
            <a:rPr kumimoji="1" lang="en-US" altLang="ja-JP" sz="1300">
              <a:latin typeface="ＭＳ Ｐゴシック"/>
            </a:rPr>
            <a:t>2</a:t>
          </a:r>
          <a:r>
            <a:rPr kumimoji="1" lang="ja-JP" altLang="en-US" sz="1300">
              <a:latin typeface="ＭＳ Ｐゴシック"/>
            </a:rPr>
            <a:t>番目の低さとなっている。今後は財政状況も踏まえた上で適正な給与水準を検討していく。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32004</xdr:rowOff>
    </xdr:from>
    <xdr:to>
      <xdr:col>24</xdr:col>
      <xdr:colOff>558800</xdr:colOff>
      <xdr:row>83</xdr:row>
      <xdr:rowOff>75437</xdr:rowOff>
    </xdr:to>
    <xdr:cxnSp macro="">
      <xdr:nvCxnSpPr>
        <xdr:cNvPr id="254" name="直線コネクタ 253"/>
        <xdr:cNvCxnSpPr/>
      </xdr:nvCxnSpPr>
      <xdr:spPr>
        <a:xfrm>
          <a:off x="16179800" y="14262354"/>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32004</xdr:rowOff>
    </xdr:from>
    <xdr:to>
      <xdr:col>23</xdr:col>
      <xdr:colOff>406400</xdr:colOff>
      <xdr:row>83</xdr:row>
      <xdr:rowOff>32004</xdr:rowOff>
    </xdr:to>
    <xdr:cxnSp macro="">
      <xdr:nvCxnSpPr>
        <xdr:cNvPr id="257" name="直線コネクタ 256"/>
        <xdr:cNvCxnSpPr/>
      </xdr:nvCxnSpPr>
      <xdr:spPr>
        <a:xfrm>
          <a:off x="15290800" y="14262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32004</xdr:rowOff>
    </xdr:from>
    <xdr:to>
      <xdr:col>22</xdr:col>
      <xdr:colOff>203200</xdr:colOff>
      <xdr:row>85</xdr:row>
      <xdr:rowOff>17272</xdr:rowOff>
    </xdr:to>
    <xdr:cxnSp macro="">
      <xdr:nvCxnSpPr>
        <xdr:cNvPr id="260" name="直線コネクタ 259"/>
        <xdr:cNvCxnSpPr/>
      </xdr:nvCxnSpPr>
      <xdr:spPr>
        <a:xfrm flipV="1">
          <a:off x="14401800" y="1426235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140463</xdr:rowOff>
    </xdr:from>
    <xdr:to>
      <xdr:col>21</xdr:col>
      <xdr:colOff>0</xdr:colOff>
      <xdr:row>85</xdr:row>
      <xdr:rowOff>17272</xdr:rowOff>
    </xdr:to>
    <xdr:cxnSp macro="">
      <xdr:nvCxnSpPr>
        <xdr:cNvPr id="263" name="直線コネクタ 262"/>
        <xdr:cNvCxnSpPr/>
      </xdr:nvCxnSpPr>
      <xdr:spPr>
        <a:xfrm>
          <a:off x="13512800" y="1454226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24637</xdr:rowOff>
    </xdr:from>
    <xdr:to>
      <xdr:col>24</xdr:col>
      <xdr:colOff>609600</xdr:colOff>
      <xdr:row>83</xdr:row>
      <xdr:rowOff>126237</xdr:rowOff>
    </xdr:to>
    <xdr:sp macro="" textlink="">
      <xdr:nvSpPr>
        <xdr:cNvPr id="273" name="円/楕円 272"/>
        <xdr:cNvSpPr/>
      </xdr:nvSpPr>
      <xdr:spPr>
        <a:xfrm>
          <a:off x="169672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41164</xdr:rowOff>
    </xdr:from>
    <xdr:ext cx="762000" cy="259045"/>
    <xdr:sp macro="" textlink="">
      <xdr:nvSpPr>
        <xdr:cNvPr id="274" name="給与水準   （国との比較）該当値テキスト"/>
        <xdr:cNvSpPr txBox="1"/>
      </xdr:nvSpPr>
      <xdr:spPr>
        <a:xfrm>
          <a:off x="17106900" y="1410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152654</xdr:rowOff>
    </xdr:from>
    <xdr:to>
      <xdr:col>23</xdr:col>
      <xdr:colOff>457200</xdr:colOff>
      <xdr:row>83</xdr:row>
      <xdr:rowOff>82804</xdr:rowOff>
    </xdr:to>
    <xdr:sp macro="" textlink="">
      <xdr:nvSpPr>
        <xdr:cNvPr id="275" name="円/楕円 274"/>
        <xdr:cNvSpPr/>
      </xdr:nvSpPr>
      <xdr:spPr>
        <a:xfrm>
          <a:off x="161290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92981</xdr:rowOff>
    </xdr:from>
    <xdr:ext cx="736600" cy="259045"/>
    <xdr:sp macro="" textlink="">
      <xdr:nvSpPr>
        <xdr:cNvPr id="276" name="テキスト ボックス 275"/>
        <xdr:cNvSpPr txBox="1"/>
      </xdr:nvSpPr>
      <xdr:spPr>
        <a:xfrm>
          <a:off x="15798800" y="1398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152654</xdr:rowOff>
    </xdr:from>
    <xdr:to>
      <xdr:col>22</xdr:col>
      <xdr:colOff>254000</xdr:colOff>
      <xdr:row>83</xdr:row>
      <xdr:rowOff>82804</xdr:rowOff>
    </xdr:to>
    <xdr:sp macro="" textlink="">
      <xdr:nvSpPr>
        <xdr:cNvPr id="277" name="円/楕円 276"/>
        <xdr:cNvSpPr/>
      </xdr:nvSpPr>
      <xdr:spPr>
        <a:xfrm>
          <a:off x="152400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92981</xdr:rowOff>
    </xdr:from>
    <xdr:ext cx="762000" cy="259045"/>
    <xdr:sp macro="" textlink="">
      <xdr:nvSpPr>
        <xdr:cNvPr id="278" name="テキスト ボックス 277"/>
        <xdr:cNvSpPr txBox="1"/>
      </xdr:nvSpPr>
      <xdr:spPr>
        <a:xfrm>
          <a:off x="14909800" y="139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137922</xdr:rowOff>
    </xdr:from>
    <xdr:to>
      <xdr:col>21</xdr:col>
      <xdr:colOff>50800</xdr:colOff>
      <xdr:row>85</xdr:row>
      <xdr:rowOff>68072</xdr:rowOff>
    </xdr:to>
    <xdr:sp macro="" textlink="">
      <xdr:nvSpPr>
        <xdr:cNvPr id="279" name="円/楕円 278"/>
        <xdr:cNvSpPr/>
      </xdr:nvSpPr>
      <xdr:spPr>
        <a:xfrm>
          <a:off x="14351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78249</xdr:rowOff>
    </xdr:from>
    <xdr:ext cx="762000" cy="259045"/>
    <xdr:sp macro="" textlink="">
      <xdr:nvSpPr>
        <xdr:cNvPr id="280" name="テキスト ボックス 279"/>
        <xdr:cNvSpPr txBox="1"/>
      </xdr:nvSpPr>
      <xdr:spPr>
        <a:xfrm>
          <a:off x="14020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89663</xdr:rowOff>
    </xdr:from>
    <xdr:to>
      <xdr:col>19</xdr:col>
      <xdr:colOff>533400</xdr:colOff>
      <xdr:row>85</xdr:row>
      <xdr:rowOff>19813</xdr:rowOff>
    </xdr:to>
    <xdr:sp macro="" textlink="">
      <xdr:nvSpPr>
        <xdr:cNvPr id="281" name="円/楕円 280"/>
        <xdr:cNvSpPr/>
      </xdr:nvSpPr>
      <xdr:spPr>
        <a:xfrm>
          <a:off x="134620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29990</xdr:rowOff>
    </xdr:from>
    <xdr:ext cx="762000" cy="259045"/>
    <xdr:sp macro="" textlink="">
      <xdr:nvSpPr>
        <xdr:cNvPr id="282" name="テキスト ボックス 281"/>
        <xdr:cNvSpPr txBox="1"/>
      </xdr:nvSpPr>
      <xdr:spPr>
        <a:xfrm>
          <a:off x="13131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行財政運営方針</a:t>
          </a:r>
          <a:r>
            <a:rPr kumimoji="1" lang="en-US" altLang="ja-JP" sz="1300">
              <a:latin typeface="ＭＳ Ｐゴシック"/>
            </a:rPr>
            <a:t>』</a:t>
          </a:r>
          <a:r>
            <a:rPr kumimoji="1" lang="ja-JP" altLang="en-US" sz="1300">
              <a:latin typeface="ＭＳ Ｐゴシック"/>
            </a:rPr>
            <a:t>に従い職員数を削減してきたが、前年度から職員数は横這いであった。その上で市の人口減となったため千人当たり職員数は増加している。今後も行政課題に対応した職員配置をしつつも、退職者一部不補充や指定管理制度・事務の適正化など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24493</xdr:rowOff>
    </xdr:from>
    <xdr:to>
      <xdr:col>24</xdr:col>
      <xdr:colOff>558800</xdr:colOff>
      <xdr:row>59</xdr:row>
      <xdr:rowOff>40005</xdr:rowOff>
    </xdr:to>
    <xdr:cxnSp macro="">
      <xdr:nvCxnSpPr>
        <xdr:cNvPr id="319" name="直線コネクタ 318"/>
        <xdr:cNvCxnSpPr/>
      </xdr:nvCxnSpPr>
      <xdr:spPr>
        <a:xfrm>
          <a:off x="16179800" y="1014004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166642</xdr:rowOff>
    </xdr:from>
    <xdr:to>
      <xdr:col>23</xdr:col>
      <xdr:colOff>406400</xdr:colOff>
      <xdr:row>59</xdr:row>
      <xdr:rowOff>24493</xdr:rowOff>
    </xdr:to>
    <xdr:cxnSp macro="">
      <xdr:nvCxnSpPr>
        <xdr:cNvPr id="322" name="直線コネクタ 321"/>
        <xdr:cNvCxnSpPr/>
      </xdr:nvCxnSpPr>
      <xdr:spPr>
        <a:xfrm>
          <a:off x="15290800" y="1011074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149406</xdr:rowOff>
    </xdr:from>
    <xdr:to>
      <xdr:col>22</xdr:col>
      <xdr:colOff>203200</xdr:colOff>
      <xdr:row>58</xdr:row>
      <xdr:rowOff>166642</xdr:rowOff>
    </xdr:to>
    <xdr:cxnSp macro="">
      <xdr:nvCxnSpPr>
        <xdr:cNvPr id="325" name="直線コネクタ 324"/>
        <xdr:cNvCxnSpPr/>
      </xdr:nvCxnSpPr>
      <xdr:spPr>
        <a:xfrm>
          <a:off x="14401800" y="1009350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130447</xdr:rowOff>
    </xdr:from>
    <xdr:to>
      <xdr:col>21</xdr:col>
      <xdr:colOff>0</xdr:colOff>
      <xdr:row>58</xdr:row>
      <xdr:rowOff>149406</xdr:rowOff>
    </xdr:to>
    <xdr:cxnSp macro="">
      <xdr:nvCxnSpPr>
        <xdr:cNvPr id="328" name="直線コネクタ 327"/>
        <xdr:cNvCxnSpPr/>
      </xdr:nvCxnSpPr>
      <xdr:spPr>
        <a:xfrm>
          <a:off x="13512800" y="1007454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160655</xdr:rowOff>
    </xdr:from>
    <xdr:to>
      <xdr:col>24</xdr:col>
      <xdr:colOff>609600</xdr:colOff>
      <xdr:row>59</xdr:row>
      <xdr:rowOff>90805</xdr:rowOff>
    </xdr:to>
    <xdr:sp macro="" textlink="">
      <xdr:nvSpPr>
        <xdr:cNvPr id="338" name="円/楕円 337"/>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5732</xdr:rowOff>
    </xdr:from>
    <xdr:ext cx="762000" cy="259045"/>
    <xdr:sp macro="" textlink="">
      <xdr:nvSpPr>
        <xdr:cNvPr id="339" name="定員管理の状況該当値テキスト"/>
        <xdr:cNvSpPr txBox="1"/>
      </xdr:nvSpPr>
      <xdr:spPr>
        <a:xfrm>
          <a:off x="17106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145143</xdr:rowOff>
    </xdr:from>
    <xdr:to>
      <xdr:col>23</xdr:col>
      <xdr:colOff>457200</xdr:colOff>
      <xdr:row>59</xdr:row>
      <xdr:rowOff>75293</xdr:rowOff>
    </xdr:to>
    <xdr:sp macro="" textlink="">
      <xdr:nvSpPr>
        <xdr:cNvPr id="340" name="円/楕円 339"/>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85470</xdr:rowOff>
    </xdr:from>
    <xdr:ext cx="736600" cy="259045"/>
    <xdr:sp macro="" textlink="">
      <xdr:nvSpPr>
        <xdr:cNvPr id="341" name="テキスト ボックス 340"/>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115842</xdr:rowOff>
    </xdr:from>
    <xdr:to>
      <xdr:col>22</xdr:col>
      <xdr:colOff>254000</xdr:colOff>
      <xdr:row>59</xdr:row>
      <xdr:rowOff>45992</xdr:rowOff>
    </xdr:to>
    <xdr:sp macro="" textlink="">
      <xdr:nvSpPr>
        <xdr:cNvPr id="342" name="円/楕円 341"/>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56169</xdr:rowOff>
    </xdr:from>
    <xdr:ext cx="762000" cy="259045"/>
    <xdr:sp macro="" textlink="">
      <xdr:nvSpPr>
        <xdr:cNvPr id="343" name="テキスト ボックス 342"/>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98606</xdr:rowOff>
    </xdr:from>
    <xdr:to>
      <xdr:col>21</xdr:col>
      <xdr:colOff>50800</xdr:colOff>
      <xdr:row>59</xdr:row>
      <xdr:rowOff>28756</xdr:rowOff>
    </xdr:to>
    <xdr:sp macro="" textlink="">
      <xdr:nvSpPr>
        <xdr:cNvPr id="344" name="円/楕円 343"/>
        <xdr:cNvSpPr/>
      </xdr:nvSpPr>
      <xdr:spPr>
        <a:xfrm>
          <a:off x="14351000" y="100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38933</xdr:rowOff>
    </xdr:from>
    <xdr:ext cx="762000" cy="259045"/>
    <xdr:sp macro="" textlink="">
      <xdr:nvSpPr>
        <xdr:cNvPr id="345" name="テキスト ボックス 344"/>
        <xdr:cNvSpPr txBox="1"/>
      </xdr:nvSpPr>
      <xdr:spPr>
        <a:xfrm>
          <a:off x="14020800" y="98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79647</xdr:rowOff>
    </xdr:from>
    <xdr:to>
      <xdr:col>19</xdr:col>
      <xdr:colOff>533400</xdr:colOff>
      <xdr:row>59</xdr:row>
      <xdr:rowOff>9797</xdr:rowOff>
    </xdr:to>
    <xdr:sp macro="" textlink="">
      <xdr:nvSpPr>
        <xdr:cNvPr id="346" name="円/楕円 345"/>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19974</xdr:rowOff>
    </xdr:from>
    <xdr:ext cx="762000" cy="259045"/>
    <xdr:sp macro="" textlink="">
      <xdr:nvSpPr>
        <xdr:cNvPr id="347" name="テキスト ボックス 346"/>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まだ既往債に対する償還が多額であるため、前年度と同値と高止まりしている。過去の大型事業に対する償還が終わる</a:t>
          </a:r>
          <a:r>
            <a:rPr kumimoji="1" lang="en-US" altLang="ja-JP" sz="1300">
              <a:latin typeface="ＭＳ Ｐゴシック"/>
            </a:rPr>
            <a:t>29</a:t>
          </a:r>
          <a:r>
            <a:rPr kumimoji="1" lang="ja-JP" altLang="en-US" sz="1300">
              <a:latin typeface="ＭＳ Ｐゴシック"/>
            </a:rPr>
            <a:t>年度以後は減少していく見込みであり、新規発行の抑制や任意繰上償還により、公債費負担の軽減に努める。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115994</xdr:rowOff>
    </xdr:from>
    <xdr:to>
      <xdr:col>24</xdr:col>
      <xdr:colOff>558800</xdr:colOff>
      <xdr:row>38</xdr:row>
      <xdr:rowOff>115994</xdr:rowOff>
    </xdr:to>
    <xdr:cxnSp macro="">
      <xdr:nvCxnSpPr>
        <xdr:cNvPr id="381" name="直線コネクタ 380"/>
        <xdr:cNvCxnSpPr/>
      </xdr:nvCxnSpPr>
      <xdr:spPr>
        <a:xfrm>
          <a:off x="16179800" y="6631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115994</xdr:rowOff>
    </xdr:from>
    <xdr:to>
      <xdr:col>23</xdr:col>
      <xdr:colOff>406400</xdr:colOff>
      <xdr:row>38</xdr:row>
      <xdr:rowOff>118004</xdr:rowOff>
    </xdr:to>
    <xdr:cxnSp macro="">
      <xdr:nvCxnSpPr>
        <xdr:cNvPr id="384" name="直線コネクタ 383"/>
        <xdr:cNvCxnSpPr/>
      </xdr:nvCxnSpPr>
      <xdr:spPr>
        <a:xfrm flipV="1">
          <a:off x="15290800" y="663109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118004</xdr:rowOff>
    </xdr:from>
    <xdr:to>
      <xdr:col>22</xdr:col>
      <xdr:colOff>203200</xdr:colOff>
      <xdr:row>38</xdr:row>
      <xdr:rowOff>138113</xdr:rowOff>
    </xdr:to>
    <xdr:cxnSp macro="">
      <xdr:nvCxnSpPr>
        <xdr:cNvPr id="387" name="直線コネクタ 386"/>
        <xdr:cNvCxnSpPr/>
      </xdr:nvCxnSpPr>
      <xdr:spPr>
        <a:xfrm flipV="1">
          <a:off x="14401800" y="66331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38</xdr:row>
      <xdr:rowOff>158221</xdr:rowOff>
    </xdr:to>
    <xdr:cxnSp macro="">
      <xdr:nvCxnSpPr>
        <xdr:cNvPr id="390" name="直線コネクタ 389"/>
        <xdr:cNvCxnSpPr/>
      </xdr:nvCxnSpPr>
      <xdr:spPr>
        <a:xfrm flipV="1">
          <a:off x="13512800" y="66532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65194</xdr:rowOff>
    </xdr:from>
    <xdr:to>
      <xdr:col>24</xdr:col>
      <xdr:colOff>609600</xdr:colOff>
      <xdr:row>38</xdr:row>
      <xdr:rowOff>166794</xdr:rowOff>
    </xdr:to>
    <xdr:sp macro="" textlink="">
      <xdr:nvSpPr>
        <xdr:cNvPr id="400" name="円/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37271</xdr:rowOff>
    </xdr:from>
    <xdr:ext cx="762000" cy="259045"/>
    <xdr:sp macro="" textlink="">
      <xdr:nvSpPr>
        <xdr:cNvPr id="401" name="公債費負担の状況該当値テキスト"/>
        <xdr:cNvSpPr txBox="1"/>
      </xdr:nvSpPr>
      <xdr:spPr>
        <a:xfrm>
          <a:off x="17106900" y="655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65194</xdr:rowOff>
    </xdr:from>
    <xdr:to>
      <xdr:col>23</xdr:col>
      <xdr:colOff>457200</xdr:colOff>
      <xdr:row>38</xdr:row>
      <xdr:rowOff>166794</xdr:rowOff>
    </xdr:to>
    <xdr:sp macro="" textlink="">
      <xdr:nvSpPr>
        <xdr:cNvPr id="402" name="円/楕円 401"/>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151571</xdr:rowOff>
    </xdr:from>
    <xdr:ext cx="736600" cy="259045"/>
    <xdr:sp macro="" textlink="">
      <xdr:nvSpPr>
        <xdr:cNvPr id="403" name="テキスト ボックス 402"/>
        <xdr:cNvSpPr txBox="1"/>
      </xdr:nvSpPr>
      <xdr:spPr>
        <a:xfrm>
          <a:off x="15798800" y="666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67204</xdr:rowOff>
    </xdr:from>
    <xdr:to>
      <xdr:col>22</xdr:col>
      <xdr:colOff>254000</xdr:colOff>
      <xdr:row>38</xdr:row>
      <xdr:rowOff>168804</xdr:rowOff>
    </xdr:to>
    <xdr:sp macro="" textlink="">
      <xdr:nvSpPr>
        <xdr:cNvPr id="404" name="円/楕円 403"/>
        <xdr:cNvSpPr/>
      </xdr:nvSpPr>
      <xdr:spPr>
        <a:xfrm>
          <a:off x="15240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153581</xdr:rowOff>
    </xdr:from>
    <xdr:ext cx="762000" cy="259045"/>
    <xdr:sp macro="" textlink="">
      <xdr:nvSpPr>
        <xdr:cNvPr id="405" name="テキスト ボックス 404"/>
        <xdr:cNvSpPr txBox="1"/>
      </xdr:nvSpPr>
      <xdr:spPr>
        <a:xfrm>
          <a:off x="149098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06" name="円/楕円 405"/>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2240</xdr:rowOff>
    </xdr:from>
    <xdr:ext cx="762000" cy="259045"/>
    <xdr:sp macro="" textlink="">
      <xdr:nvSpPr>
        <xdr:cNvPr id="407" name="テキスト ボックス 406"/>
        <xdr:cNvSpPr txBox="1"/>
      </xdr:nvSpPr>
      <xdr:spPr>
        <a:xfrm>
          <a:off x="140208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107421</xdr:rowOff>
    </xdr:from>
    <xdr:to>
      <xdr:col>19</xdr:col>
      <xdr:colOff>533400</xdr:colOff>
      <xdr:row>39</xdr:row>
      <xdr:rowOff>37571</xdr:rowOff>
    </xdr:to>
    <xdr:sp macro="" textlink="">
      <xdr:nvSpPr>
        <xdr:cNvPr id="408" name="円/楕円 407"/>
        <xdr:cNvSpPr/>
      </xdr:nvSpPr>
      <xdr:spPr>
        <a:xfrm>
          <a:off x="13462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22348</xdr:rowOff>
    </xdr:from>
    <xdr:ext cx="762000" cy="259045"/>
    <xdr:sp macro="" textlink="">
      <xdr:nvSpPr>
        <xdr:cNvPr id="409" name="テキスト ボックス 408"/>
        <xdr:cNvSpPr txBox="1"/>
      </xdr:nvSpPr>
      <xdr:spPr>
        <a:xfrm>
          <a:off x="13131800" y="67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主に地方債残高の減により前年度から</a:t>
          </a:r>
          <a:r>
            <a:rPr kumimoji="1" lang="en-US" altLang="ja-JP" sz="1300">
              <a:latin typeface="ＭＳ Ｐゴシック"/>
            </a:rPr>
            <a:t>22.4</a:t>
          </a:r>
          <a:r>
            <a:rPr kumimoji="1" lang="ja-JP" altLang="en-US" sz="1300">
              <a:latin typeface="ＭＳ Ｐゴシック"/>
            </a:rPr>
            <a:t>ポイント減少しているが、県内で比較しても依然として非常に高い状態にある。</a:t>
          </a:r>
          <a:endParaRPr kumimoji="1" lang="en-US" altLang="ja-JP" sz="1300">
            <a:latin typeface="ＭＳ Ｐゴシック"/>
          </a:endParaRPr>
        </a:p>
        <a:p>
          <a:r>
            <a:rPr kumimoji="1" lang="ja-JP" altLang="en-US" sz="1300">
              <a:latin typeface="ＭＳ Ｐゴシック"/>
            </a:rPr>
            <a:t>　多大な地方債残高と公営企業の起債に係る繰入見込額が主な要因であるため、すぐには改善は見込めないが、起債発行の抑制や充当可能基金の積み立てなどにより、将来負担の軽減に努める。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65748</xdr:rowOff>
    </xdr:from>
    <xdr:to>
      <xdr:col>24</xdr:col>
      <xdr:colOff>558800</xdr:colOff>
      <xdr:row>16</xdr:row>
      <xdr:rowOff>119799</xdr:rowOff>
    </xdr:to>
    <xdr:cxnSp macro="">
      <xdr:nvCxnSpPr>
        <xdr:cNvPr id="441" name="直線コネクタ 440"/>
        <xdr:cNvCxnSpPr/>
      </xdr:nvCxnSpPr>
      <xdr:spPr>
        <a:xfrm flipV="1">
          <a:off x="16179800" y="2808948"/>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119799</xdr:rowOff>
    </xdr:from>
    <xdr:to>
      <xdr:col>23</xdr:col>
      <xdr:colOff>406400</xdr:colOff>
      <xdr:row>16</xdr:row>
      <xdr:rowOff>137897</xdr:rowOff>
    </xdr:to>
    <xdr:cxnSp macro="">
      <xdr:nvCxnSpPr>
        <xdr:cNvPr id="444" name="直線コネクタ 443"/>
        <xdr:cNvCxnSpPr/>
      </xdr:nvCxnSpPr>
      <xdr:spPr>
        <a:xfrm flipV="1">
          <a:off x="15290800" y="286299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137897</xdr:rowOff>
    </xdr:from>
    <xdr:to>
      <xdr:col>22</xdr:col>
      <xdr:colOff>203200</xdr:colOff>
      <xdr:row>16</xdr:row>
      <xdr:rowOff>152857</xdr:rowOff>
    </xdr:to>
    <xdr:cxnSp macro="">
      <xdr:nvCxnSpPr>
        <xdr:cNvPr id="447" name="直線コネクタ 446"/>
        <xdr:cNvCxnSpPr/>
      </xdr:nvCxnSpPr>
      <xdr:spPr>
        <a:xfrm flipV="1">
          <a:off x="14401800" y="2881097"/>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152857</xdr:rowOff>
    </xdr:from>
    <xdr:to>
      <xdr:col>21</xdr:col>
      <xdr:colOff>0</xdr:colOff>
      <xdr:row>16</xdr:row>
      <xdr:rowOff>155753</xdr:rowOff>
    </xdr:to>
    <xdr:cxnSp macro="">
      <xdr:nvCxnSpPr>
        <xdr:cNvPr id="450" name="直線コネクタ 449"/>
        <xdr:cNvCxnSpPr/>
      </xdr:nvCxnSpPr>
      <xdr:spPr>
        <a:xfrm flipV="1">
          <a:off x="13512800" y="2896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14948</xdr:rowOff>
    </xdr:from>
    <xdr:to>
      <xdr:col>24</xdr:col>
      <xdr:colOff>609600</xdr:colOff>
      <xdr:row>16</xdr:row>
      <xdr:rowOff>116548</xdr:rowOff>
    </xdr:to>
    <xdr:sp macro="" textlink="">
      <xdr:nvSpPr>
        <xdr:cNvPr id="460" name="円/楕円 459"/>
        <xdr:cNvSpPr/>
      </xdr:nvSpPr>
      <xdr:spPr>
        <a:xfrm>
          <a:off x="16967200" y="27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158475</xdr:rowOff>
    </xdr:from>
    <xdr:ext cx="762000" cy="259045"/>
    <xdr:sp macro="" textlink="">
      <xdr:nvSpPr>
        <xdr:cNvPr id="461" name="将来負担の状況該当値テキスト"/>
        <xdr:cNvSpPr txBox="1"/>
      </xdr:nvSpPr>
      <xdr:spPr>
        <a:xfrm>
          <a:off x="17106900" y="27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68999</xdr:rowOff>
    </xdr:from>
    <xdr:to>
      <xdr:col>23</xdr:col>
      <xdr:colOff>457200</xdr:colOff>
      <xdr:row>16</xdr:row>
      <xdr:rowOff>170599</xdr:rowOff>
    </xdr:to>
    <xdr:sp macro="" textlink="">
      <xdr:nvSpPr>
        <xdr:cNvPr id="462" name="円/楕円 461"/>
        <xdr:cNvSpPr/>
      </xdr:nvSpPr>
      <xdr:spPr>
        <a:xfrm>
          <a:off x="16129000" y="28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155376</xdr:rowOff>
    </xdr:from>
    <xdr:ext cx="736600" cy="259045"/>
    <xdr:sp macro="" textlink="">
      <xdr:nvSpPr>
        <xdr:cNvPr id="463" name="テキスト ボックス 462"/>
        <xdr:cNvSpPr txBox="1"/>
      </xdr:nvSpPr>
      <xdr:spPr>
        <a:xfrm>
          <a:off x="15798800" y="2898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87097</xdr:rowOff>
    </xdr:from>
    <xdr:to>
      <xdr:col>22</xdr:col>
      <xdr:colOff>254000</xdr:colOff>
      <xdr:row>17</xdr:row>
      <xdr:rowOff>17247</xdr:rowOff>
    </xdr:to>
    <xdr:sp macro="" textlink="">
      <xdr:nvSpPr>
        <xdr:cNvPr id="464" name="円/楕円 463"/>
        <xdr:cNvSpPr/>
      </xdr:nvSpPr>
      <xdr:spPr>
        <a:xfrm>
          <a:off x="15240000" y="2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2024</xdr:rowOff>
    </xdr:from>
    <xdr:ext cx="762000" cy="259045"/>
    <xdr:sp macro="" textlink="">
      <xdr:nvSpPr>
        <xdr:cNvPr id="465" name="テキスト ボックス 464"/>
        <xdr:cNvSpPr txBox="1"/>
      </xdr:nvSpPr>
      <xdr:spPr>
        <a:xfrm>
          <a:off x="14909800" y="291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102057</xdr:rowOff>
    </xdr:from>
    <xdr:to>
      <xdr:col>21</xdr:col>
      <xdr:colOff>50800</xdr:colOff>
      <xdr:row>17</xdr:row>
      <xdr:rowOff>32207</xdr:rowOff>
    </xdr:to>
    <xdr:sp macro="" textlink="">
      <xdr:nvSpPr>
        <xdr:cNvPr id="466" name="円/楕円 465"/>
        <xdr:cNvSpPr/>
      </xdr:nvSpPr>
      <xdr:spPr>
        <a:xfrm>
          <a:off x="14351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67" name="テキスト ボックス 466"/>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104953</xdr:rowOff>
    </xdr:from>
    <xdr:to>
      <xdr:col>19</xdr:col>
      <xdr:colOff>533400</xdr:colOff>
      <xdr:row>17</xdr:row>
      <xdr:rowOff>35103</xdr:rowOff>
    </xdr:to>
    <xdr:sp macro="" textlink="">
      <xdr:nvSpPr>
        <xdr:cNvPr id="468" name="円/楕円 467"/>
        <xdr:cNvSpPr/>
      </xdr:nvSpPr>
      <xdr:spPr>
        <a:xfrm>
          <a:off x="13462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19880</xdr:rowOff>
    </xdr:from>
    <xdr:ext cx="762000" cy="259045"/>
    <xdr:sp macro="" textlink="">
      <xdr:nvSpPr>
        <xdr:cNvPr id="469" name="テキスト ボックス 468"/>
        <xdr:cNvSpPr txBox="1"/>
      </xdr:nvSpPr>
      <xdr:spPr>
        <a:xfrm>
          <a:off x="13131800" y="293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行財政運営方針</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に従って継続してきた退職者不補充も限界が見えてきており前年度から職員数は横這いではあるが、</a:t>
          </a:r>
          <a:r>
            <a:rPr kumimoji="1" lang="ja-JP" altLang="ja-JP" sz="1300">
              <a:solidFill>
                <a:schemeClr val="dk1"/>
              </a:solidFill>
              <a:effectLst/>
              <a:latin typeface="+mn-lt"/>
              <a:ea typeface="+mn-ea"/>
              <a:cs typeface="+mn-cs"/>
            </a:rPr>
            <a:t>人件費については職員の年齢構成が若返っていることなど減少している。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20320</xdr:rowOff>
    </xdr:to>
    <xdr:cxnSp macro="">
      <xdr:nvCxnSpPr>
        <xdr:cNvPr id="66" name="直線コネクタ 65"/>
        <xdr:cNvCxnSpPr/>
      </xdr:nvCxnSpPr>
      <xdr:spPr>
        <a:xfrm flipV="1">
          <a:off x="3987800" y="612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127000</xdr:rowOff>
    </xdr:to>
    <xdr:cxnSp macro="">
      <xdr:nvCxnSpPr>
        <xdr:cNvPr id="69" name="直線コネクタ 68"/>
        <xdr:cNvCxnSpPr/>
      </xdr:nvCxnSpPr>
      <xdr:spPr>
        <a:xfrm flipV="1">
          <a:off x="3098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127000</xdr:rowOff>
    </xdr:to>
    <xdr:cxnSp macro="">
      <xdr:nvCxnSpPr>
        <xdr:cNvPr id="72" name="直線コネクタ 71"/>
        <xdr:cNvCxnSpPr/>
      </xdr:nvCxnSpPr>
      <xdr:spPr>
        <a:xfrm>
          <a:off x="2209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96520</xdr:rowOff>
    </xdr:to>
    <xdr:cxnSp macro="">
      <xdr:nvCxnSpPr>
        <xdr:cNvPr id="75" name="直線コネクタ 74"/>
        <xdr:cNvCxnSpPr/>
      </xdr:nvCxnSpPr>
      <xdr:spPr>
        <a:xfrm flipV="1">
          <a:off x="1320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各種制度変更に伴う電子計算システムの更新・新規導入にかかる経費は毎年度多額に上り物件費の高止まりの要因の一つとなっている。　今後パソコン等の保守費用や再リースによる経費節減や委託事業見直し、消耗品等事務費の節減に努めていく。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129721</xdr:rowOff>
    </xdr:to>
    <xdr:cxnSp macro="">
      <xdr:nvCxnSpPr>
        <xdr:cNvPr id="129" name="直線コネクタ 128"/>
        <xdr:cNvCxnSpPr/>
      </xdr:nvCxnSpPr>
      <xdr:spPr>
        <a:xfrm flipV="1">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129721</xdr:rowOff>
    </xdr:to>
    <xdr:cxnSp macro="">
      <xdr:nvCxnSpPr>
        <xdr:cNvPr id="132" name="直線コネクタ 131"/>
        <xdr:cNvCxnSpPr/>
      </xdr:nvCxnSpPr>
      <xdr:spPr>
        <a:xfrm>
          <a:off x="14782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42636</xdr:rowOff>
    </xdr:to>
    <xdr:cxnSp macro="">
      <xdr:nvCxnSpPr>
        <xdr:cNvPr id="135" name="直線コネクタ 134"/>
        <xdr:cNvCxnSpPr/>
      </xdr:nvCxnSpPr>
      <xdr:spPr>
        <a:xfrm>
          <a:off x="13893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127000</xdr:rowOff>
    </xdr:to>
    <xdr:cxnSp macro="">
      <xdr:nvCxnSpPr>
        <xdr:cNvPr id="138" name="直線コネクタ 137"/>
        <xdr:cNvCxnSpPr/>
      </xdr:nvCxnSpPr>
      <xdr:spPr>
        <a:xfrm>
          <a:off x="13004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4" name="円/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扶助費に対する経常経費充当一般財源は前年度と比較して約</a:t>
          </a:r>
          <a:r>
            <a:rPr kumimoji="1" lang="en-US" altLang="ja-JP" sz="1300">
              <a:latin typeface="ＭＳ Ｐゴシック"/>
            </a:rPr>
            <a:t>60</a:t>
          </a:r>
          <a:r>
            <a:rPr kumimoji="1" lang="ja-JP" altLang="en-US" sz="1300">
              <a:latin typeface="ＭＳ Ｐゴシック"/>
            </a:rPr>
            <a:t>百万円増加している。主な要因としては保育所運営費扶助費の増加が挙げられる。扶助費に関しては全体として今後も増大していくことが見込まれるため、他経費の一層の節減による一般財源の確保が必要とな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19050</xdr:rowOff>
    </xdr:from>
    <xdr:to>
      <xdr:col>7</xdr:col>
      <xdr:colOff>15875</xdr:colOff>
      <xdr:row>59</xdr:row>
      <xdr:rowOff>69850</xdr:rowOff>
    </xdr:to>
    <xdr:cxnSp macro="">
      <xdr:nvCxnSpPr>
        <xdr:cNvPr id="190" name="直線コネクタ 189"/>
        <xdr:cNvCxnSpPr/>
      </xdr:nvCxnSpPr>
      <xdr:spPr>
        <a:xfrm>
          <a:off x="3987800" y="10134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19050</xdr:rowOff>
    </xdr:to>
    <xdr:cxnSp macro="">
      <xdr:nvCxnSpPr>
        <xdr:cNvPr id="193" name="直線コネクタ 192"/>
        <xdr:cNvCxnSpPr/>
      </xdr:nvCxnSpPr>
      <xdr:spPr>
        <a:xfrm>
          <a:off x="3098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19050</xdr:rowOff>
    </xdr:to>
    <xdr:cxnSp macro="">
      <xdr:nvCxnSpPr>
        <xdr:cNvPr id="196" name="直線コネクタ 195"/>
        <xdr:cNvCxnSpPr/>
      </xdr:nvCxnSpPr>
      <xdr:spPr>
        <a:xfrm flipV="1">
          <a:off x="2209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19050</xdr:rowOff>
    </xdr:from>
    <xdr:to>
      <xdr:col>3</xdr:col>
      <xdr:colOff>142875</xdr:colOff>
      <xdr:row>59</xdr:row>
      <xdr:rowOff>31750</xdr:rowOff>
    </xdr:to>
    <xdr:cxnSp macro="">
      <xdr:nvCxnSpPr>
        <xdr:cNvPr id="199" name="直線コネクタ 198"/>
        <xdr:cNvCxnSpPr/>
      </xdr:nvCxnSpPr>
      <xdr:spPr>
        <a:xfrm flipV="1">
          <a:off x="1320800" y="1013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9" name="円/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139700</xdr:rowOff>
    </xdr:from>
    <xdr:to>
      <xdr:col>5</xdr:col>
      <xdr:colOff>600075</xdr:colOff>
      <xdr:row>59</xdr:row>
      <xdr:rowOff>69850</xdr:rowOff>
    </xdr:to>
    <xdr:sp macro="" textlink="">
      <xdr:nvSpPr>
        <xdr:cNvPr id="211" name="円/楕円 210"/>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54627</xdr:rowOff>
    </xdr:from>
    <xdr:ext cx="736600" cy="259045"/>
    <xdr:sp macro="" textlink="">
      <xdr:nvSpPr>
        <xdr:cNvPr id="212" name="テキスト ボックス 211"/>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3" name="円/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139700</xdr:rowOff>
    </xdr:from>
    <xdr:to>
      <xdr:col>3</xdr:col>
      <xdr:colOff>193675</xdr:colOff>
      <xdr:row>59</xdr:row>
      <xdr:rowOff>69850</xdr:rowOff>
    </xdr:to>
    <xdr:sp macro="" textlink="">
      <xdr:nvSpPr>
        <xdr:cNvPr id="215" name="円/楕円 214"/>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54627</xdr:rowOff>
    </xdr:from>
    <xdr:ext cx="762000" cy="259045"/>
    <xdr:sp macro="" textlink="">
      <xdr:nvSpPr>
        <xdr:cNvPr id="216" name="テキスト ボックス 215"/>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7" name="円/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年度は除雪経費が前年度より比較的少なかったため維持補修費が大きく下がっていた。一方で国民健康保険特別会計、介護保険特別会計、後期高齢者特別会計への繰出金は増加している。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142240</xdr:rowOff>
    </xdr:to>
    <xdr:cxnSp macro="">
      <xdr:nvCxnSpPr>
        <xdr:cNvPr id="251" name="直線コネクタ 250"/>
        <xdr:cNvCxnSpPr/>
      </xdr:nvCxnSpPr>
      <xdr:spPr>
        <a:xfrm flipV="1">
          <a:off x="15671800" y="9667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142240</xdr:rowOff>
    </xdr:to>
    <xdr:cxnSp macro="">
      <xdr:nvCxnSpPr>
        <xdr:cNvPr id="254" name="直線コネクタ 253"/>
        <xdr:cNvCxnSpPr/>
      </xdr:nvCxnSpPr>
      <xdr:spPr>
        <a:xfrm>
          <a:off x="14782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96520</xdr:rowOff>
    </xdr:to>
    <xdr:cxnSp macro="">
      <xdr:nvCxnSpPr>
        <xdr:cNvPr id="257" name="直線コネクタ 256"/>
        <xdr:cNvCxnSpPr/>
      </xdr:nvCxnSpPr>
      <xdr:spPr>
        <a:xfrm>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88900</xdr:rowOff>
    </xdr:to>
    <xdr:cxnSp macro="">
      <xdr:nvCxnSpPr>
        <xdr:cNvPr id="260" name="直線コネクタ 259"/>
        <xdr:cNvCxnSpPr/>
      </xdr:nvCxnSpPr>
      <xdr:spPr>
        <a:xfrm>
          <a:off x="13004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ごみ処理業務や消防業務を一部事務組合で行っているため負担金支出が多額であるほか、公営企業に対する補助金も必要となっている。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76708</xdr:rowOff>
    </xdr:to>
    <xdr:cxnSp macro="">
      <xdr:nvCxnSpPr>
        <xdr:cNvPr id="309" name="直線コネクタ 308"/>
        <xdr:cNvCxnSpPr/>
      </xdr:nvCxnSpPr>
      <xdr:spPr>
        <a:xfrm flipV="1">
          <a:off x="15671800" y="65415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76708</xdr:rowOff>
    </xdr:to>
    <xdr:cxnSp macro="">
      <xdr:nvCxnSpPr>
        <xdr:cNvPr id="312" name="直線コネクタ 311"/>
        <xdr:cNvCxnSpPr/>
      </xdr:nvCxnSpPr>
      <xdr:spPr>
        <a:xfrm>
          <a:off x="14782800" y="65049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72136</xdr:rowOff>
    </xdr:to>
    <xdr:cxnSp macro="">
      <xdr:nvCxnSpPr>
        <xdr:cNvPr id="315" name="直線コネクタ 314"/>
        <xdr:cNvCxnSpPr/>
      </xdr:nvCxnSpPr>
      <xdr:spPr>
        <a:xfrm flipV="1">
          <a:off x="13893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76708</xdr:rowOff>
    </xdr:to>
    <xdr:cxnSp macro="">
      <xdr:nvCxnSpPr>
        <xdr:cNvPr id="318" name="直線コネクタ 317"/>
        <xdr:cNvCxnSpPr/>
      </xdr:nvCxnSpPr>
      <xdr:spPr>
        <a:xfrm flipV="1">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8" name="円/楕円 327"/>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9"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25908</xdr:rowOff>
    </xdr:from>
    <xdr:to>
      <xdr:col>22</xdr:col>
      <xdr:colOff>615950</xdr:colOff>
      <xdr:row>38</xdr:row>
      <xdr:rowOff>127508</xdr:rowOff>
    </xdr:to>
    <xdr:sp macro="" textlink="">
      <xdr:nvSpPr>
        <xdr:cNvPr id="330" name="円/楕円 329"/>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112285</xdr:rowOff>
    </xdr:from>
    <xdr:ext cx="736600" cy="259045"/>
    <xdr:sp macro="" textlink="">
      <xdr:nvSpPr>
        <xdr:cNvPr id="331" name="テキスト ボックス 330"/>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34" name="円/楕円 333"/>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35" name="テキスト ボックス 334"/>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6" name="円/楕円 335"/>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7" name="テキスト ボックス 336"/>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公債費は徐々に減少していて、経常経費充当一般財源は前年度と比べ約</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百万円の減ではあるが未だに県平均を上回っている。</a:t>
          </a:r>
          <a:r>
            <a:rPr kumimoji="1" lang="ja-JP" altLang="ja-JP" sz="1300">
              <a:solidFill>
                <a:schemeClr val="dk1"/>
              </a:solidFill>
              <a:effectLst/>
              <a:latin typeface="+mn-lt"/>
              <a:ea typeface="+mn-ea"/>
              <a:cs typeface="+mn-cs"/>
            </a:rPr>
            <a:t>過去の大型事業に対する償還が終わる</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年度以後は減少していく見込みで</a:t>
          </a:r>
          <a:r>
            <a:rPr kumimoji="1" lang="ja-JP" altLang="en-US" sz="1300">
              <a:solidFill>
                <a:schemeClr val="dk1"/>
              </a:solidFill>
              <a:effectLst/>
              <a:latin typeface="+mn-lt"/>
              <a:ea typeface="+mn-ea"/>
              <a:cs typeface="+mn-cs"/>
            </a:rPr>
            <a:t>あるが、</a:t>
          </a:r>
          <a:r>
            <a:rPr kumimoji="1" lang="ja-JP" altLang="ja-JP" sz="1300">
              <a:solidFill>
                <a:schemeClr val="dk1"/>
              </a:solidFill>
              <a:effectLst/>
              <a:latin typeface="+mn-lt"/>
              <a:ea typeface="+mn-ea"/>
              <a:cs typeface="+mn-cs"/>
            </a:rPr>
            <a:t>新規発行の抑制や任意繰上償還</a:t>
          </a:r>
          <a:r>
            <a:rPr kumimoji="1" lang="ja-JP" altLang="en-US" sz="1300">
              <a:solidFill>
                <a:schemeClr val="dk1"/>
              </a:solidFill>
              <a:effectLst/>
              <a:latin typeface="+mn-lt"/>
              <a:ea typeface="+mn-ea"/>
              <a:cs typeface="+mn-cs"/>
            </a:rPr>
            <a:t>など節減に努める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83185</xdr:rowOff>
    </xdr:from>
    <xdr:to>
      <xdr:col>7</xdr:col>
      <xdr:colOff>15875</xdr:colOff>
      <xdr:row>75</xdr:row>
      <xdr:rowOff>106045</xdr:rowOff>
    </xdr:to>
    <xdr:cxnSp macro="">
      <xdr:nvCxnSpPr>
        <xdr:cNvPr id="369" name="直線コネクタ 368"/>
        <xdr:cNvCxnSpPr/>
      </xdr:nvCxnSpPr>
      <xdr:spPr>
        <a:xfrm flipV="1">
          <a:off x="3987800" y="129419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106045</xdr:rowOff>
    </xdr:to>
    <xdr:cxnSp macro="">
      <xdr:nvCxnSpPr>
        <xdr:cNvPr id="372" name="直線コネクタ 371"/>
        <xdr:cNvCxnSpPr/>
      </xdr:nvCxnSpPr>
      <xdr:spPr>
        <a:xfrm>
          <a:off x="3098800" y="12936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81280</xdr:rowOff>
    </xdr:to>
    <xdr:cxnSp macro="">
      <xdr:nvCxnSpPr>
        <xdr:cNvPr id="375" name="直線コネクタ 374"/>
        <xdr:cNvCxnSpPr/>
      </xdr:nvCxnSpPr>
      <xdr:spPr>
        <a:xfrm flipV="1">
          <a:off x="2209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94615</xdr:rowOff>
    </xdr:to>
    <xdr:cxnSp macro="">
      <xdr:nvCxnSpPr>
        <xdr:cNvPr id="378" name="直線コネクタ 377"/>
        <xdr:cNvCxnSpPr/>
      </xdr:nvCxnSpPr>
      <xdr:spPr>
        <a:xfrm flipV="1">
          <a:off x="1320800" y="129400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32385</xdr:rowOff>
    </xdr:from>
    <xdr:to>
      <xdr:col>7</xdr:col>
      <xdr:colOff>66675</xdr:colOff>
      <xdr:row>75</xdr:row>
      <xdr:rowOff>133985</xdr:rowOff>
    </xdr:to>
    <xdr:sp macro="" textlink="">
      <xdr:nvSpPr>
        <xdr:cNvPr id="388" name="円/楕円 387"/>
        <xdr:cNvSpPr/>
      </xdr:nvSpPr>
      <xdr:spPr>
        <a:xfrm>
          <a:off x="47752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4462</xdr:rowOff>
    </xdr:from>
    <xdr:ext cx="762000" cy="259045"/>
    <xdr:sp macro="" textlink="">
      <xdr:nvSpPr>
        <xdr:cNvPr id="389" name="公債費該当値テキスト"/>
        <xdr:cNvSpPr txBox="1"/>
      </xdr:nvSpPr>
      <xdr:spPr>
        <a:xfrm>
          <a:off x="4914900" y="128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0" name="円/楕円 389"/>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1" name="テキスト ボックス 390"/>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2" name="円/楕円 391"/>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113047</xdr:rowOff>
    </xdr:from>
    <xdr:ext cx="762000" cy="259045"/>
    <xdr:sp macro="" textlink="">
      <xdr:nvSpPr>
        <xdr:cNvPr id="393" name="テキスト ボックス 392"/>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94" name="円/楕円 393"/>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116857</xdr:rowOff>
    </xdr:from>
    <xdr:ext cx="762000" cy="259045"/>
    <xdr:sp macro="" textlink="">
      <xdr:nvSpPr>
        <xdr:cNvPr id="395" name="テキスト ボックス 394"/>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43815</xdr:rowOff>
    </xdr:from>
    <xdr:to>
      <xdr:col>1</xdr:col>
      <xdr:colOff>676275</xdr:colOff>
      <xdr:row>75</xdr:row>
      <xdr:rowOff>145415</xdr:rowOff>
    </xdr:to>
    <xdr:sp macro="" textlink="">
      <xdr:nvSpPr>
        <xdr:cNvPr id="396" name="円/楕円 395"/>
        <xdr:cNvSpPr/>
      </xdr:nvSpPr>
      <xdr:spPr>
        <a:xfrm>
          <a:off x="1270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130191</xdr:rowOff>
    </xdr:from>
    <xdr:ext cx="762000" cy="259045"/>
    <xdr:sp macro="" textlink="">
      <xdr:nvSpPr>
        <xdr:cNvPr id="397" name="テキスト ボックス 396"/>
        <xdr:cNvSpPr txBox="1"/>
      </xdr:nvSpPr>
      <xdr:spPr>
        <a:xfrm>
          <a:off x="939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扶助費で悪化しているものの人件費、物件費、維持補修費などの減により全体としては</a:t>
          </a:r>
          <a:r>
            <a:rPr kumimoji="1" lang="en-US" altLang="ja-JP" sz="1300">
              <a:latin typeface="ＭＳ Ｐゴシック"/>
            </a:rPr>
            <a:t>3.9</a:t>
          </a:r>
          <a:r>
            <a:rPr kumimoji="1" lang="ja-JP" altLang="en-US" sz="1300">
              <a:latin typeface="ＭＳ Ｐゴシック"/>
            </a:rPr>
            <a:t>ポイント向上している。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99568</xdr:rowOff>
    </xdr:to>
    <xdr:cxnSp macro="">
      <xdr:nvCxnSpPr>
        <xdr:cNvPr id="428" name="直線コネクタ 427"/>
        <xdr:cNvCxnSpPr/>
      </xdr:nvCxnSpPr>
      <xdr:spPr>
        <a:xfrm flipV="1">
          <a:off x="15671800" y="13637261"/>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147574</xdr:rowOff>
    </xdr:from>
    <xdr:to>
      <xdr:col>22</xdr:col>
      <xdr:colOff>565150</xdr:colOff>
      <xdr:row>80</xdr:row>
      <xdr:rowOff>99568</xdr:rowOff>
    </xdr:to>
    <xdr:cxnSp macro="">
      <xdr:nvCxnSpPr>
        <xdr:cNvPr id="431" name="直線コネクタ 430"/>
        <xdr:cNvCxnSpPr/>
      </xdr:nvCxnSpPr>
      <xdr:spPr>
        <a:xfrm>
          <a:off x="14782800" y="136921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147574</xdr:rowOff>
    </xdr:from>
    <xdr:to>
      <xdr:col>21</xdr:col>
      <xdr:colOff>361950</xdr:colOff>
      <xdr:row>80</xdr:row>
      <xdr:rowOff>3556</xdr:rowOff>
    </xdr:to>
    <xdr:cxnSp macro="">
      <xdr:nvCxnSpPr>
        <xdr:cNvPr id="434" name="直線コネクタ 433"/>
        <xdr:cNvCxnSpPr/>
      </xdr:nvCxnSpPr>
      <xdr:spPr>
        <a:xfrm flipV="1">
          <a:off x="13893800" y="1369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152146</xdr:rowOff>
    </xdr:from>
    <xdr:to>
      <xdr:col>20</xdr:col>
      <xdr:colOff>158750</xdr:colOff>
      <xdr:row>80</xdr:row>
      <xdr:rowOff>3556</xdr:rowOff>
    </xdr:to>
    <xdr:cxnSp macro="">
      <xdr:nvCxnSpPr>
        <xdr:cNvPr id="437" name="直線コネクタ 436"/>
        <xdr:cNvCxnSpPr/>
      </xdr:nvCxnSpPr>
      <xdr:spPr>
        <a:xfrm>
          <a:off x="13004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7" name="円/楕円 44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48768</xdr:rowOff>
    </xdr:from>
    <xdr:to>
      <xdr:col>22</xdr:col>
      <xdr:colOff>615950</xdr:colOff>
      <xdr:row>80</xdr:row>
      <xdr:rowOff>150368</xdr:rowOff>
    </xdr:to>
    <xdr:sp macro="" textlink="">
      <xdr:nvSpPr>
        <xdr:cNvPr id="449" name="円/楕円 448"/>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135145</xdr:rowOff>
    </xdr:from>
    <xdr:ext cx="736600" cy="259045"/>
    <xdr:sp macro="" textlink="">
      <xdr:nvSpPr>
        <xdr:cNvPr id="450" name="テキスト ボックス 449"/>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96774</xdr:rowOff>
    </xdr:from>
    <xdr:to>
      <xdr:col>21</xdr:col>
      <xdr:colOff>412750</xdr:colOff>
      <xdr:row>80</xdr:row>
      <xdr:rowOff>26924</xdr:rowOff>
    </xdr:to>
    <xdr:sp macro="" textlink="">
      <xdr:nvSpPr>
        <xdr:cNvPr id="451" name="円/楕円 450"/>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11701</xdr:rowOff>
    </xdr:from>
    <xdr:ext cx="762000" cy="259045"/>
    <xdr:sp macro="" textlink="">
      <xdr:nvSpPr>
        <xdr:cNvPr id="452" name="テキスト ボックス 451"/>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124206</xdr:rowOff>
    </xdr:from>
    <xdr:to>
      <xdr:col>20</xdr:col>
      <xdr:colOff>209550</xdr:colOff>
      <xdr:row>80</xdr:row>
      <xdr:rowOff>54356</xdr:rowOff>
    </xdr:to>
    <xdr:sp macro="" textlink="">
      <xdr:nvSpPr>
        <xdr:cNvPr id="453" name="円/楕円 452"/>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39133</xdr:rowOff>
    </xdr:from>
    <xdr:ext cx="762000" cy="259045"/>
    <xdr:sp macro="" textlink="">
      <xdr:nvSpPr>
        <xdr:cNvPr id="454" name="テキスト ボックス 453"/>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101346</xdr:rowOff>
    </xdr:from>
    <xdr:to>
      <xdr:col>19</xdr:col>
      <xdr:colOff>6350</xdr:colOff>
      <xdr:row>80</xdr:row>
      <xdr:rowOff>31496</xdr:rowOff>
    </xdr:to>
    <xdr:sp macro="" textlink="">
      <xdr:nvSpPr>
        <xdr:cNvPr id="455" name="円/楕円 454"/>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16273</xdr:rowOff>
    </xdr:from>
    <xdr:ext cx="762000" cy="259045"/>
    <xdr:sp macro="" textlink="">
      <xdr:nvSpPr>
        <xdr:cNvPr id="456" name="テキスト ボックス 455"/>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青森県黒石市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113393</xdr:rowOff>
    </xdr:from>
    <xdr:to>
      <xdr:col>4</xdr:col>
      <xdr:colOff>1117600</xdr:colOff>
      <xdr:row>18</xdr:row>
      <xdr:rowOff>135289</xdr:rowOff>
    </xdr:to>
    <xdr:cxnSp macro="">
      <xdr:nvCxnSpPr>
        <xdr:cNvPr id="52" name="直線コネクタ 51"/>
        <xdr:cNvCxnSpPr/>
      </xdr:nvCxnSpPr>
      <xdr:spPr bwMode="auto">
        <a:xfrm flipV="1">
          <a:off x="5003800" y="3247118"/>
          <a:ext cx="6477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135289</xdr:rowOff>
    </xdr:from>
    <xdr:to>
      <xdr:col>4</xdr:col>
      <xdr:colOff>469900</xdr:colOff>
      <xdr:row>18</xdr:row>
      <xdr:rowOff>161137</xdr:rowOff>
    </xdr:to>
    <xdr:cxnSp macro="">
      <xdr:nvCxnSpPr>
        <xdr:cNvPr id="55" name="直線コネクタ 54"/>
        <xdr:cNvCxnSpPr/>
      </xdr:nvCxnSpPr>
      <xdr:spPr bwMode="auto">
        <a:xfrm flipV="1">
          <a:off x="4305300" y="3269014"/>
          <a:ext cx="698500" cy="2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161137</xdr:rowOff>
    </xdr:from>
    <xdr:to>
      <xdr:col>3</xdr:col>
      <xdr:colOff>904875</xdr:colOff>
      <xdr:row>18</xdr:row>
      <xdr:rowOff>167244</xdr:rowOff>
    </xdr:to>
    <xdr:cxnSp macro="">
      <xdr:nvCxnSpPr>
        <xdr:cNvPr id="58" name="直線コネクタ 57"/>
        <xdr:cNvCxnSpPr/>
      </xdr:nvCxnSpPr>
      <xdr:spPr bwMode="auto">
        <a:xfrm flipV="1">
          <a:off x="3606800" y="3294862"/>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120545</xdr:rowOff>
    </xdr:from>
    <xdr:to>
      <xdr:col>3</xdr:col>
      <xdr:colOff>206375</xdr:colOff>
      <xdr:row>18</xdr:row>
      <xdr:rowOff>167244</xdr:rowOff>
    </xdr:to>
    <xdr:cxnSp macro="">
      <xdr:nvCxnSpPr>
        <xdr:cNvPr id="61" name="直線コネクタ 60"/>
        <xdr:cNvCxnSpPr/>
      </xdr:nvCxnSpPr>
      <xdr:spPr bwMode="auto">
        <a:xfrm>
          <a:off x="2908300" y="3254270"/>
          <a:ext cx="698500" cy="46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62593</xdr:rowOff>
    </xdr:from>
    <xdr:to>
      <xdr:col>5</xdr:col>
      <xdr:colOff>34925</xdr:colOff>
      <xdr:row>18</xdr:row>
      <xdr:rowOff>164193</xdr:rowOff>
    </xdr:to>
    <xdr:sp macro="" textlink="">
      <xdr:nvSpPr>
        <xdr:cNvPr id="71" name="円/楕円 70"/>
        <xdr:cNvSpPr/>
      </xdr:nvSpPr>
      <xdr:spPr bwMode="auto">
        <a:xfrm>
          <a:off x="5600700" y="319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34670</xdr:rowOff>
    </xdr:from>
    <xdr:ext cx="762000" cy="259045"/>
    <xdr:sp macro="" textlink="">
      <xdr:nvSpPr>
        <xdr:cNvPr id="72" name="人口1人当たり決算額の推移該当値テキスト130"/>
        <xdr:cNvSpPr txBox="1"/>
      </xdr:nvSpPr>
      <xdr:spPr>
        <a:xfrm>
          <a:off x="5740400" y="316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84489</xdr:rowOff>
    </xdr:from>
    <xdr:to>
      <xdr:col>4</xdr:col>
      <xdr:colOff>520700</xdr:colOff>
      <xdr:row>19</xdr:row>
      <xdr:rowOff>14639</xdr:rowOff>
    </xdr:to>
    <xdr:sp macro="" textlink="">
      <xdr:nvSpPr>
        <xdr:cNvPr id="73" name="円/楕円 72"/>
        <xdr:cNvSpPr/>
      </xdr:nvSpPr>
      <xdr:spPr bwMode="auto">
        <a:xfrm>
          <a:off x="4953000" y="321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170866</xdr:rowOff>
    </xdr:from>
    <xdr:ext cx="736600" cy="259045"/>
    <xdr:sp macro="" textlink="">
      <xdr:nvSpPr>
        <xdr:cNvPr id="74" name="テキスト ボックス 73"/>
        <xdr:cNvSpPr txBox="1"/>
      </xdr:nvSpPr>
      <xdr:spPr>
        <a:xfrm>
          <a:off x="4622800" y="330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110338</xdr:rowOff>
    </xdr:from>
    <xdr:to>
      <xdr:col>3</xdr:col>
      <xdr:colOff>955675</xdr:colOff>
      <xdr:row>19</xdr:row>
      <xdr:rowOff>40487</xdr:rowOff>
    </xdr:to>
    <xdr:sp macro="" textlink="">
      <xdr:nvSpPr>
        <xdr:cNvPr id="75" name="円/楕円 74"/>
        <xdr:cNvSpPr/>
      </xdr:nvSpPr>
      <xdr:spPr bwMode="auto">
        <a:xfrm>
          <a:off x="4254500" y="324406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25264</xdr:rowOff>
    </xdr:from>
    <xdr:ext cx="762000" cy="259045"/>
    <xdr:sp macro="" textlink="">
      <xdr:nvSpPr>
        <xdr:cNvPr id="76" name="テキスト ボックス 75"/>
        <xdr:cNvSpPr txBox="1"/>
      </xdr:nvSpPr>
      <xdr:spPr>
        <a:xfrm>
          <a:off x="3924300" y="33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116444</xdr:rowOff>
    </xdr:from>
    <xdr:to>
      <xdr:col>3</xdr:col>
      <xdr:colOff>257175</xdr:colOff>
      <xdr:row>19</xdr:row>
      <xdr:rowOff>46594</xdr:rowOff>
    </xdr:to>
    <xdr:sp macro="" textlink="">
      <xdr:nvSpPr>
        <xdr:cNvPr id="77" name="円/楕円 76"/>
        <xdr:cNvSpPr/>
      </xdr:nvSpPr>
      <xdr:spPr bwMode="auto">
        <a:xfrm>
          <a:off x="3556000" y="325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31371</xdr:rowOff>
    </xdr:from>
    <xdr:ext cx="762000" cy="259045"/>
    <xdr:sp macro="" textlink="">
      <xdr:nvSpPr>
        <xdr:cNvPr id="78" name="テキスト ボックス 77"/>
        <xdr:cNvSpPr txBox="1"/>
      </xdr:nvSpPr>
      <xdr:spPr>
        <a:xfrm>
          <a:off x="3225800" y="33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69745</xdr:rowOff>
    </xdr:from>
    <xdr:to>
      <xdr:col>2</xdr:col>
      <xdr:colOff>692150</xdr:colOff>
      <xdr:row>18</xdr:row>
      <xdr:rowOff>171345</xdr:rowOff>
    </xdr:to>
    <xdr:sp macro="" textlink="">
      <xdr:nvSpPr>
        <xdr:cNvPr id="79" name="円/楕円 78"/>
        <xdr:cNvSpPr/>
      </xdr:nvSpPr>
      <xdr:spPr bwMode="auto">
        <a:xfrm>
          <a:off x="2857500" y="320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156122</xdr:rowOff>
    </xdr:from>
    <xdr:ext cx="762000" cy="259045"/>
    <xdr:sp macro="" textlink="">
      <xdr:nvSpPr>
        <xdr:cNvPr id="80" name="テキスト ボックス 79"/>
        <xdr:cNvSpPr txBox="1"/>
      </xdr:nvSpPr>
      <xdr:spPr>
        <a:xfrm>
          <a:off x="2527300" y="328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239643</xdr:rowOff>
    </xdr:from>
    <xdr:to>
      <xdr:col>4</xdr:col>
      <xdr:colOff>1117600</xdr:colOff>
      <xdr:row>37</xdr:row>
      <xdr:rowOff>241391</xdr:rowOff>
    </xdr:to>
    <xdr:cxnSp macro="">
      <xdr:nvCxnSpPr>
        <xdr:cNvPr id="114" name="直線コネクタ 113"/>
        <xdr:cNvCxnSpPr/>
      </xdr:nvCxnSpPr>
      <xdr:spPr bwMode="auto">
        <a:xfrm>
          <a:off x="5003800" y="7364343"/>
          <a:ext cx="647700" cy="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239643</xdr:rowOff>
    </xdr:from>
    <xdr:to>
      <xdr:col>4</xdr:col>
      <xdr:colOff>469900</xdr:colOff>
      <xdr:row>37</xdr:row>
      <xdr:rowOff>249537</xdr:rowOff>
    </xdr:to>
    <xdr:cxnSp macro="">
      <xdr:nvCxnSpPr>
        <xdr:cNvPr id="117" name="直線コネクタ 116"/>
        <xdr:cNvCxnSpPr/>
      </xdr:nvCxnSpPr>
      <xdr:spPr bwMode="auto">
        <a:xfrm flipV="1">
          <a:off x="4305300" y="7364343"/>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245046</xdr:rowOff>
    </xdr:from>
    <xdr:to>
      <xdr:col>3</xdr:col>
      <xdr:colOff>904875</xdr:colOff>
      <xdr:row>37</xdr:row>
      <xdr:rowOff>249537</xdr:rowOff>
    </xdr:to>
    <xdr:cxnSp macro="">
      <xdr:nvCxnSpPr>
        <xdr:cNvPr id="120" name="直線コネクタ 119"/>
        <xdr:cNvCxnSpPr/>
      </xdr:nvCxnSpPr>
      <xdr:spPr bwMode="auto">
        <a:xfrm>
          <a:off x="3606800" y="7369746"/>
          <a:ext cx="698500" cy="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234952</xdr:rowOff>
    </xdr:from>
    <xdr:to>
      <xdr:col>3</xdr:col>
      <xdr:colOff>206375</xdr:colOff>
      <xdr:row>37</xdr:row>
      <xdr:rowOff>245046</xdr:rowOff>
    </xdr:to>
    <xdr:cxnSp macro="">
      <xdr:nvCxnSpPr>
        <xdr:cNvPr id="123" name="直線コネクタ 122"/>
        <xdr:cNvCxnSpPr/>
      </xdr:nvCxnSpPr>
      <xdr:spPr bwMode="auto">
        <a:xfrm>
          <a:off x="2908300" y="7359652"/>
          <a:ext cx="698500" cy="1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190591</xdr:rowOff>
    </xdr:from>
    <xdr:to>
      <xdr:col>5</xdr:col>
      <xdr:colOff>34925</xdr:colOff>
      <xdr:row>37</xdr:row>
      <xdr:rowOff>292191</xdr:rowOff>
    </xdr:to>
    <xdr:sp macro="" textlink="">
      <xdr:nvSpPr>
        <xdr:cNvPr id="133" name="円/楕円 132"/>
        <xdr:cNvSpPr/>
      </xdr:nvSpPr>
      <xdr:spPr bwMode="auto">
        <a:xfrm>
          <a:off x="5600700" y="73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35668</xdr:rowOff>
    </xdr:from>
    <xdr:ext cx="762000" cy="259045"/>
    <xdr:sp macro="" textlink="">
      <xdr:nvSpPr>
        <xdr:cNvPr id="134" name="人口1人当たり決算額の推移該当値テキスト445"/>
        <xdr:cNvSpPr txBox="1"/>
      </xdr:nvSpPr>
      <xdr:spPr>
        <a:xfrm>
          <a:off x="5740400" y="716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188843</xdr:rowOff>
    </xdr:from>
    <xdr:to>
      <xdr:col>4</xdr:col>
      <xdr:colOff>520700</xdr:colOff>
      <xdr:row>37</xdr:row>
      <xdr:rowOff>290443</xdr:rowOff>
    </xdr:to>
    <xdr:sp macro="" textlink="">
      <xdr:nvSpPr>
        <xdr:cNvPr id="135" name="円/楕円 134"/>
        <xdr:cNvSpPr/>
      </xdr:nvSpPr>
      <xdr:spPr bwMode="auto">
        <a:xfrm>
          <a:off x="4953000" y="731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129170</xdr:rowOff>
    </xdr:from>
    <xdr:ext cx="736600" cy="259045"/>
    <xdr:sp macro="" textlink="">
      <xdr:nvSpPr>
        <xdr:cNvPr id="136" name="テキスト ボックス 135"/>
        <xdr:cNvSpPr txBox="1"/>
      </xdr:nvSpPr>
      <xdr:spPr>
        <a:xfrm>
          <a:off x="4622800" y="708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198737</xdr:rowOff>
    </xdr:from>
    <xdr:to>
      <xdr:col>3</xdr:col>
      <xdr:colOff>955675</xdr:colOff>
      <xdr:row>37</xdr:row>
      <xdr:rowOff>300337</xdr:rowOff>
    </xdr:to>
    <xdr:sp macro="" textlink="">
      <xdr:nvSpPr>
        <xdr:cNvPr id="137" name="円/楕円 136"/>
        <xdr:cNvSpPr/>
      </xdr:nvSpPr>
      <xdr:spPr bwMode="auto">
        <a:xfrm>
          <a:off x="4254500" y="732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139064</xdr:rowOff>
    </xdr:from>
    <xdr:ext cx="762000" cy="259045"/>
    <xdr:sp macro="" textlink="">
      <xdr:nvSpPr>
        <xdr:cNvPr id="138" name="テキスト ボックス 137"/>
        <xdr:cNvSpPr txBox="1"/>
      </xdr:nvSpPr>
      <xdr:spPr>
        <a:xfrm>
          <a:off x="3924300" y="709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194246</xdr:rowOff>
    </xdr:from>
    <xdr:to>
      <xdr:col>3</xdr:col>
      <xdr:colOff>257175</xdr:colOff>
      <xdr:row>37</xdr:row>
      <xdr:rowOff>295846</xdr:rowOff>
    </xdr:to>
    <xdr:sp macro="" textlink="">
      <xdr:nvSpPr>
        <xdr:cNvPr id="139" name="円/楕円 138"/>
        <xdr:cNvSpPr/>
      </xdr:nvSpPr>
      <xdr:spPr bwMode="auto">
        <a:xfrm>
          <a:off x="3556000" y="731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134573</xdr:rowOff>
    </xdr:from>
    <xdr:ext cx="762000" cy="259045"/>
    <xdr:sp macro="" textlink="">
      <xdr:nvSpPr>
        <xdr:cNvPr id="140" name="テキスト ボックス 139"/>
        <xdr:cNvSpPr txBox="1"/>
      </xdr:nvSpPr>
      <xdr:spPr>
        <a:xfrm>
          <a:off x="3225800" y="7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184152</xdr:rowOff>
    </xdr:from>
    <xdr:to>
      <xdr:col>2</xdr:col>
      <xdr:colOff>692150</xdr:colOff>
      <xdr:row>37</xdr:row>
      <xdr:rowOff>285752</xdr:rowOff>
    </xdr:to>
    <xdr:sp macro="" textlink="">
      <xdr:nvSpPr>
        <xdr:cNvPr id="141" name="円/楕円 140"/>
        <xdr:cNvSpPr/>
      </xdr:nvSpPr>
      <xdr:spPr bwMode="auto">
        <a:xfrm>
          <a:off x="2857500" y="730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124479</xdr:rowOff>
    </xdr:from>
    <xdr:ext cx="762000" cy="259045"/>
    <xdr:sp macro="" textlink="">
      <xdr:nvSpPr>
        <xdr:cNvPr id="142" name="テキスト ボックス 141"/>
        <xdr:cNvSpPr txBox="1"/>
      </xdr:nvSpPr>
      <xdr:spPr>
        <a:xfrm>
          <a:off x="2527300" y="707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10098</xdr:rowOff>
    </xdr:from>
    <xdr:to>
      <xdr:col>6</xdr:col>
      <xdr:colOff>511175</xdr:colOff>
      <xdr:row>38</xdr:row>
      <xdr:rowOff>13484</xdr:rowOff>
    </xdr:to>
    <xdr:cxnSp macro="">
      <xdr:nvCxnSpPr>
        <xdr:cNvPr id="65" name="直線コネクタ 64"/>
        <xdr:cNvCxnSpPr/>
      </xdr:nvCxnSpPr>
      <xdr:spPr>
        <a:xfrm flipV="1">
          <a:off x="3797300" y="6525198"/>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123327</xdr:rowOff>
    </xdr:from>
    <xdr:to>
      <xdr:col>5</xdr:col>
      <xdr:colOff>358775</xdr:colOff>
      <xdr:row>38</xdr:row>
      <xdr:rowOff>13484</xdr:rowOff>
    </xdr:to>
    <xdr:cxnSp macro="">
      <xdr:nvCxnSpPr>
        <xdr:cNvPr id="68" name="直線コネクタ 67"/>
        <xdr:cNvCxnSpPr/>
      </xdr:nvCxnSpPr>
      <xdr:spPr>
        <a:xfrm>
          <a:off x="2908300" y="6466977"/>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123327</xdr:rowOff>
    </xdr:from>
    <xdr:to>
      <xdr:col>4</xdr:col>
      <xdr:colOff>155575</xdr:colOff>
      <xdr:row>38</xdr:row>
      <xdr:rowOff>11055</xdr:rowOff>
    </xdr:to>
    <xdr:cxnSp macro="">
      <xdr:nvCxnSpPr>
        <xdr:cNvPr id="71" name="直線コネクタ 70"/>
        <xdr:cNvCxnSpPr/>
      </xdr:nvCxnSpPr>
      <xdr:spPr>
        <a:xfrm flipV="1">
          <a:off x="2019300" y="6466977"/>
          <a:ext cx="889000" cy="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162789</xdr:rowOff>
    </xdr:from>
    <xdr:to>
      <xdr:col>2</xdr:col>
      <xdr:colOff>638175</xdr:colOff>
      <xdr:row>38</xdr:row>
      <xdr:rowOff>11055</xdr:rowOff>
    </xdr:to>
    <xdr:cxnSp macro="">
      <xdr:nvCxnSpPr>
        <xdr:cNvPr id="74" name="直線コネクタ 73"/>
        <xdr:cNvCxnSpPr/>
      </xdr:nvCxnSpPr>
      <xdr:spPr>
        <a:xfrm>
          <a:off x="1130300" y="6506439"/>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130748</xdr:rowOff>
    </xdr:from>
    <xdr:to>
      <xdr:col>6</xdr:col>
      <xdr:colOff>561975</xdr:colOff>
      <xdr:row>38</xdr:row>
      <xdr:rowOff>60899</xdr:rowOff>
    </xdr:to>
    <xdr:sp macro="" textlink="">
      <xdr:nvSpPr>
        <xdr:cNvPr id="84" name="円/楕円 83"/>
        <xdr:cNvSpPr/>
      </xdr:nvSpPr>
      <xdr:spPr>
        <a:xfrm>
          <a:off x="4584700" y="6474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45675</xdr:rowOff>
    </xdr:from>
    <xdr:ext cx="534377" cy="259045"/>
    <xdr:sp macro="" textlink="">
      <xdr:nvSpPr>
        <xdr:cNvPr id="85" name="人件費該当値テキスト"/>
        <xdr:cNvSpPr txBox="1"/>
      </xdr:nvSpPr>
      <xdr:spPr>
        <a:xfrm>
          <a:off x="4686300" y="63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134134</xdr:rowOff>
    </xdr:from>
    <xdr:to>
      <xdr:col>5</xdr:col>
      <xdr:colOff>409575</xdr:colOff>
      <xdr:row>38</xdr:row>
      <xdr:rowOff>64284</xdr:rowOff>
    </xdr:to>
    <xdr:sp macro="" textlink="">
      <xdr:nvSpPr>
        <xdr:cNvPr id="86" name="円/楕円 85"/>
        <xdr:cNvSpPr/>
      </xdr:nvSpPr>
      <xdr:spPr>
        <a:xfrm>
          <a:off x="3746500" y="64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55411</xdr:rowOff>
    </xdr:from>
    <xdr:ext cx="534377" cy="259045"/>
    <xdr:sp macro="" textlink="">
      <xdr:nvSpPr>
        <xdr:cNvPr id="87" name="テキスト ボックス 86"/>
        <xdr:cNvSpPr txBox="1"/>
      </xdr:nvSpPr>
      <xdr:spPr>
        <a:xfrm>
          <a:off x="3530111" y="65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72527</xdr:rowOff>
    </xdr:from>
    <xdr:to>
      <xdr:col>4</xdr:col>
      <xdr:colOff>206375</xdr:colOff>
      <xdr:row>38</xdr:row>
      <xdr:rowOff>2677</xdr:rowOff>
    </xdr:to>
    <xdr:sp macro="" textlink="">
      <xdr:nvSpPr>
        <xdr:cNvPr id="88" name="円/楕円 87"/>
        <xdr:cNvSpPr/>
      </xdr:nvSpPr>
      <xdr:spPr>
        <a:xfrm>
          <a:off x="2857500" y="64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165254</xdr:rowOff>
    </xdr:from>
    <xdr:ext cx="534377" cy="259045"/>
    <xdr:sp macro="" textlink="">
      <xdr:nvSpPr>
        <xdr:cNvPr id="89" name="テキスト ボックス 88"/>
        <xdr:cNvSpPr txBox="1"/>
      </xdr:nvSpPr>
      <xdr:spPr>
        <a:xfrm>
          <a:off x="2641111" y="650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131706</xdr:rowOff>
    </xdr:from>
    <xdr:to>
      <xdr:col>3</xdr:col>
      <xdr:colOff>3175</xdr:colOff>
      <xdr:row>38</xdr:row>
      <xdr:rowOff>61855</xdr:rowOff>
    </xdr:to>
    <xdr:sp macro="" textlink="">
      <xdr:nvSpPr>
        <xdr:cNvPr id="90" name="円/楕円 89"/>
        <xdr:cNvSpPr/>
      </xdr:nvSpPr>
      <xdr:spPr>
        <a:xfrm>
          <a:off x="1968500" y="6475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52982</xdr:rowOff>
    </xdr:from>
    <xdr:ext cx="534377" cy="259045"/>
    <xdr:sp macro="" textlink="">
      <xdr:nvSpPr>
        <xdr:cNvPr id="91" name="テキスト ボックス 90"/>
        <xdr:cNvSpPr txBox="1"/>
      </xdr:nvSpPr>
      <xdr:spPr>
        <a:xfrm>
          <a:off x="1752111" y="65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111989</xdr:rowOff>
    </xdr:from>
    <xdr:to>
      <xdr:col>1</xdr:col>
      <xdr:colOff>485775</xdr:colOff>
      <xdr:row>38</xdr:row>
      <xdr:rowOff>42139</xdr:rowOff>
    </xdr:to>
    <xdr:sp macro="" textlink="">
      <xdr:nvSpPr>
        <xdr:cNvPr id="92" name="円/楕円 91"/>
        <xdr:cNvSpPr/>
      </xdr:nvSpPr>
      <xdr:spPr>
        <a:xfrm>
          <a:off x="1079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33266</xdr:rowOff>
    </xdr:from>
    <xdr:ext cx="534377" cy="259045"/>
    <xdr:sp macro="" textlink="">
      <xdr:nvSpPr>
        <xdr:cNvPr id="93" name="テキスト ボックス 92"/>
        <xdr:cNvSpPr txBox="1"/>
      </xdr:nvSpPr>
      <xdr:spPr>
        <a:xfrm>
          <a:off x="863111" y="6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59525</xdr:rowOff>
    </xdr:from>
    <xdr:to>
      <xdr:col>6</xdr:col>
      <xdr:colOff>511175</xdr:colOff>
      <xdr:row>58</xdr:row>
      <xdr:rowOff>92863</xdr:rowOff>
    </xdr:to>
    <xdr:cxnSp macro="">
      <xdr:nvCxnSpPr>
        <xdr:cNvPr id="123" name="直線コネクタ 122"/>
        <xdr:cNvCxnSpPr/>
      </xdr:nvCxnSpPr>
      <xdr:spPr>
        <a:xfrm flipV="1">
          <a:off x="3797300" y="10003625"/>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92863</xdr:rowOff>
    </xdr:from>
    <xdr:to>
      <xdr:col>5</xdr:col>
      <xdr:colOff>358775</xdr:colOff>
      <xdr:row>58</xdr:row>
      <xdr:rowOff>106235</xdr:rowOff>
    </xdr:to>
    <xdr:cxnSp macro="">
      <xdr:nvCxnSpPr>
        <xdr:cNvPr id="126" name="直線コネクタ 125"/>
        <xdr:cNvCxnSpPr/>
      </xdr:nvCxnSpPr>
      <xdr:spPr>
        <a:xfrm flipV="1">
          <a:off x="2908300" y="10036963"/>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101371</xdr:rowOff>
    </xdr:from>
    <xdr:to>
      <xdr:col>4</xdr:col>
      <xdr:colOff>155575</xdr:colOff>
      <xdr:row>58</xdr:row>
      <xdr:rowOff>106235</xdr:rowOff>
    </xdr:to>
    <xdr:cxnSp macro="">
      <xdr:nvCxnSpPr>
        <xdr:cNvPr id="129" name="直線コネクタ 128"/>
        <xdr:cNvCxnSpPr/>
      </xdr:nvCxnSpPr>
      <xdr:spPr>
        <a:xfrm>
          <a:off x="2019300" y="10045471"/>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62116</xdr:rowOff>
    </xdr:from>
    <xdr:to>
      <xdr:col>2</xdr:col>
      <xdr:colOff>638175</xdr:colOff>
      <xdr:row>58</xdr:row>
      <xdr:rowOff>101371</xdr:rowOff>
    </xdr:to>
    <xdr:cxnSp macro="">
      <xdr:nvCxnSpPr>
        <xdr:cNvPr id="132" name="直線コネクタ 131"/>
        <xdr:cNvCxnSpPr/>
      </xdr:nvCxnSpPr>
      <xdr:spPr>
        <a:xfrm>
          <a:off x="1130300" y="10006216"/>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8725</xdr:rowOff>
    </xdr:from>
    <xdr:to>
      <xdr:col>6</xdr:col>
      <xdr:colOff>561975</xdr:colOff>
      <xdr:row>58</xdr:row>
      <xdr:rowOff>110325</xdr:rowOff>
    </xdr:to>
    <xdr:sp macro="" textlink="">
      <xdr:nvSpPr>
        <xdr:cNvPr id="142" name="円/楕円 141"/>
        <xdr:cNvSpPr/>
      </xdr:nvSpPr>
      <xdr:spPr>
        <a:xfrm>
          <a:off x="45847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158602</xdr:rowOff>
    </xdr:from>
    <xdr:ext cx="534377" cy="259045"/>
    <xdr:sp macro="" textlink="">
      <xdr:nvSpPr>
        <xdr:cNvPr id="143" name="物件費該当値テキスト"/>
        <xdr:cNvSpPr txBox="1"/>
      </xdr:nvSpPr>
      <xdr:spPr>
        <a:xfrm>
          <a:off x="4686300" y="99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42063</xdr:rowOff>
    </xdr:from>
    <xdr:to>
      <xdr:col>5</xdr:col>
      <xdr:colOff>409575</xdr:colOff>
      <xdr:row>58</xdr:row>
      <xdr:rowOff>143663</xdr:rowOff>
    </xdr:to>
    <xdr:sp macro="" textlink="">
      <xdr:nvSpPr>
        <xdr:cNvPr id="144" name="円/楕円 143"/>
        <xdr:cNvSpPr/>
      </xdr:nvSpPr>
      <xdr:spPr>
        <a:xfrm>
          <a:off x="3746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134790</xdr:rowOff>
    </xdr:from>
    <xdr:ext cx="534377" cy="259045"/>
    <xdr:sp macro="" textlink="">
      <xdr:nvSpPr>
        <xdr:cNvPr id="145" name="テキスト ボックス 144"/>
        <xdr:cNvSpPr txBox="1"/>
      </xdr:nvSpPr>
      <xdr:spPr>
        <a:xfrm>
          <a:off x="3530111" y="10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55435</xdr:rowOff>
    </xdr:from>
    <xdr:to>
      <xdr:col>4</xdr:col>
      <xdr:colOff>206375</xdr:colOff>
      <xdr:row>58</xdr:row>
      <xdr:rowOff>157035</xdr:rowOff>
    </xdr:to>
    <xdr:sp macro="" textlink="">
      <xdr:nvSpPr>
        <xdr:cNvPr id="146" name="円/楕円 145"/>
        <xdr:cNvSpPr/>
      </xdr:nvSpPr>
      <xdr:spPr>
        <a:xfrm>
          <a:off x="2857500" y="99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148162</xdr:rowOff>
    </xdr:from>
    <xdr:ext cx="534377" cy="259045"/>
    <xdr:sp macro="" textlink="">
      <xdr:nvSpPr>
        <xdr:cNvPr id="147" name="テキスト ボックス 146"/>
        <xdr:cNvSpPr txBox="1"/>
      </xdr:nvSpPr>
      <xdr:spPr>
        <a:xfrm>
          <a:off x="2641111" y="100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50571</xdr:rowOff>
    </xdr:from>
    <xdr:to>
      <xdr:col>3</xdr:col>
      <xdr:colOff>3175</xdr:colOff>
      <xdr:row>58</xdr:row>
      <xdr:rowOff>152171</xdr:rowOff>
    </xdr:to>
    <xdr:sp macro="" textlink="">
      <xdr:nvSpPr>
        <xdr:cNvPr id="148" name="円/楕円 147"/>
        <xdr:cNvSpPr/>
      </xdr:nvSpPr>
      <xdr:spPr>
        <a:xfrm>
          <a:off x="1968500" y="99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143298</xdr:rowOff>
    </xdr:from>
    <xdr:ext cx="534377" cy="259045"/>
    <xdr:sp macro="" textlink="">
      <xdr:nvSpPr>
        <xdr:cNvPr id="149" name="テキスト ボックス 148"/>
        <xdr:cNvSpPr txBox="1"/>
      </xdr:nvSpPr>
      <xdr:spPr>
        <a:xfrm>
          <a:off x="1752111" y="100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11316</xdr:rowOff>
    </xdr:from>
    <xdr:to>
      <xdr:col>1</xdr:col>
      <xdr:colOff>485775</xdr:colOff>
      <xdr:row>58</xdr:row>
      <xdr:rowOff>112916</xdr:rowOff>
    </xdr:to>
    <xdr:sp macro="" textlink="">
      <xdr:nvSpPr>
        <xdr:cNvPr id="150" name="円/楕円 149"/>
        <xdr:cNvSpPr/>
      </xdr:nvSpPr>
      <xdr:spPr>
        <a:xfrm>
          <a:off x="1079500" y="99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104043</xdr:rowOff>
    </xdr:from>
    <xdr:ext cx="534377" cy="259045"/>
    <xdr:sp macro="" textlink="">
      <xdr:nvSpPr>
        <xdr:cNvPr id="151" name="テキスト ボックス 150"/>
        <xdr:cNvSpPr txBox="1"/>
      </xdr:nvSpPr>
      <xdr:spPr>
        <a:xfrm>
          <a:off x="863111" y="100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73940</xdr:rowOff>
    </xdr:from>
    <xdr:to>
      <xdr:col>6</xdr:col>
      <xdr:colOff>511175</xdr:colOff>
      <xdr:row>78</xdr:row>
      <xdr:rowOff>51270</xdr:rowOff>
    </xdr:to>
    <xdr:cxnSp macro="">
      <xdr:nvCxnSpPr>
        <xdr:cNvPr id="180" name="直線コネクタ 179"/>
        <xdr:cNvCxnSpPr/>
      </xdr:nvCxnSpPr>
      <xdr:spPr>
        <a:xfrm>
          <a:off x="3797300" y="13275590"/>
          <a:ext cx="8382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73940</xdr:rowOff>
    </xdr:from>
    <xdr:to>
      <xdr:col>5</xdr:col>
      <xdr:colOff>358775</xdr:colOff>
      <xdr:row>77</xdr:row>
      <xdr:rowOff>129490</xdr:rowOff>
    </xdr:to>
    <xdr:cxnSp macro="">
      <xdr:nvCxnSpPr>
        <xdr:cNvPr id="183" name="直線コネクタ 182"/>
        <xdr:cNvCxnSpPr/>
      </xdr:nvCxnSpPr>
      <xdr:spPr>
        <a:xfrm flipV="1">
          <a:off x="2908300" y="1327559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93827</xdr:rowOff>
    </xdr:from>
    <xdr:to>
      <xdr:col>4</xdr:col>
      <xdr:colOff>155575</xdr:colOff>
      <xdr:row>77</xdr:row>
      <xdr:rowOff>129490</xdr:rowOff>
    </xdr:to>
    <xdr:cxnSp macro="">
      <xdr:nvCxnSpPr>
        <xdr:cNvPr id="186" name="直線コネクタ 185"/>
        <xdr:cNvCxnSpPr/>
      </xdr:nvCxnSpPr>
      <xdr:spPr>
        <a:xfrm>
          <a:off x="2019300" y="13124027"/>
          <a:ext cx="889000" cy="20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93827</xdr:rowOff>
    </xdr:from>
    <xdr:to>
      <xdr:col>2</xdr:col>
      <xdr:colOff>638175</xdr:colOff>
      <xdr:row>77</xdr:row>
      <xdr:rowOff>47574</xdr:rowOff>
    </xdr:to>
    <xdr:cxnSp macro="">
      <xdr:nvCxnSpPr>
        <xdr:cNvPr id="189" name="直線コネクタ 188"/>
        <xdr:cNvCxnSpPr/>
      </xdr:nvCxnSpPr>
      <xdr:spPr>
        <a:xfrm flipV="1">
          <a:off x="1130300" y="13124027"/>
          <a:ext cx="8890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470</xdr:rowOff>
    </xdr:from>
    <xdr:to>
      <xdr:col>6</xdr:col>
      <xdr:colOff>561975</xdr:colOff>
      <xdr:row>78</xdr:row>
      <xdr:rowOff>102070</xdr:rowOff>
    </xdr:to>
    <xdr:sp macro="" textlink="">
      <xdr:nvSpPr>
        <xdr:cNvPr id="199" name="円/楕円 198"/>
        <xdr:cNvSpPr/>
      </xdr:nvSpPr>
      <xdr:spPr>
        <a:xfrm>
          <a:off x="45847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150347</xdr:rowOff>
    </xdr:from>
    <xdr:ext cx="469744" cy="259045"/>
    <xdr:sp macro="" textlink="">
      <xdr:nvSpPr>
        <xdr:cNvPr id="200" name="維持補修費該当値テキスト"/>
        <xdr:cNvSpPr txBox="1"/>
      </xdr:nvSpPr>
      <xdr:spPr>
        <a:xfrm>
          <a:off x="4686300" y="133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23140</xdr:rowOff>
    </xdr:from>
    <xdr:to>
      <xdr:col>5</xdr:col>
      <xdr:colOff>409575</xdr:colOff>
      <xdr:row>77</xdr:row>
      <xdr:rowOff>124740</xdr:rowOff>
    </xdr:to>
    <xdr:sp macro="" textlink="">
      <xdr:nvSpPr>
        <xdr:cNvPr id="201" name="円/楕円 200"/>
        <xdr:cNvSpPr/>
      </xdr:nvSpPr>
      <xdr:spPr>
        <a:xfrm>
          <a:off x="3746500" y="132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141267</xdr:rowOff>
    </xdr:from>
    <xdr:ext cx="469744" cy="259045"/>
    <xdr:sp macro="" textlink="">
      <xdr:nvSpPr>
        <xdr:cNvPr id="202" name="テキスト ボックス 201"/>
        <xdr:cNvSpPr txBox="1"/>
      </xdr:nvSpPr>
      <xdr:spPr>
        <a:xfrm>
          <a:off x="3562427" y="130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78690</xdr:rowOff>
    </xdr:from>
    <xdr:to>
      <xdr:col>4</xdr:col>
      <xdr:colOff>206375</xdr:colOff>
      <xdr:row>78</xdr:row>
      <xdr:rowOff>8840</xdr:rowOff>
    </xdr:to>
    <xdr:sp macro="" textlink="">
      <xdr:nvSpPr>
        <xdr:cNvPr id="203" name="円/楕円 202"/>
        <xdr:cNvSpPr/>
      </xdr:nvSpPr>
      <xdr:spPr>
        <a:xfrm>
          <a:off x="28575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25367</xdr:rowOff>
    </xdr:from>
    <xdr:ext cx="469744" cy="259045"/>
    <xdr:sp macro="" textlink="">
      <xdr:nvSpPr>
        <xdr:cNvPr id="204" name="テキスト ボックス 203"/>
        <xdr:cNvSpPr txBox="1"/>
      </xdr:nvSpPr>
      <xdr:spPr>
        <a:xfrm>
          <a:off x="2673427" y="130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43027</xdr:rowOff>
    </xdr:from>
    <xdr:to>
      <xdr:col>3</xdr:col>
      <xdr:colOff>3175</xdr:colOff>
      <xdr:row>76</xdr:row>
      <xdr:rowOff>144627</xdr:rowOff>
    </xdr:to>
    <xdr:sp macro="" textlink="">
      <xdr:nvSpPr>
        <xdr:cNvPr id="205" name="円/楕円 204"/>
        <xdr:cNvSpPr/>
      </xdr:nvSpPr>
      <xdr:spPr>
        <a:xfrm>
          <a:off x="1968500" y="13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161155</xdr:rowOff>
    </xdr:from>
    <xdr:ext cx="534377" cy="259045"/>
    <xdr:sp macro="" textlink="">
      <xdr:nvSpPr>
        <xdr:cNvPr id="206" name="テキスト ボックス 205"/>
        <xdr:cNvSpPr txBox="1"/>
      </xdr:nvSpPr>
      <xdr:spPr>
        <a:xfrm>
          <a:off x="1752111" y="128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168224</xdr:rowOff>
    </xdr:from>
    <xdr:to>
      <xdr:col>1</xdr:col>
      <xdr:colOff>485775</xdr:colOff>
      <xdr:row>77</xdr:row>
      <xdr:rowOff>98374</xdr:rowOff>
    </xdr:to>
    <xdr:sp macro="" textlink="">
      <xdr:nvSpPr>
        <xdr:cNvPr id="207" name="円/楕円 206"/>
        <xdr:cNvSpPr/>
      </xdr:nvSpPr>
      <xdr:spPr>
        <a:xfrm>
          <a:off x="107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114901</xdr:rowOff>
    </xdr:from>
    <xdr:ext cx="469744" cy="259045"/>
    <xdr:sp macro="" textlink="">
      <xdr:nvSpPr>
        <xdr:cNvPr id="208" name="テキスト ボックス 207"/>
        <xdr:cNvSpPr txBox="1"/>
      </xdr:nvSpPr>
      <xdr:spPr>
        <a:xfrm>
          <a:off x="895427" y="129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101764</xdr:rowOff>
    </xdr:from>
    <xdr:to>
      <xdr:col>6</xdr:col>
      <xdr:colOff>511175</xdr:colOff>
      <xdr:row>95</xdr:row>
      <xdr:rowOff>2997</xdr:rowOff>
    </xdr:to>
    <xdr:cxnSp macro="">
      <xdr:nvCxnSpPr>
        <xdr:cNvPr id="238" name="直線コネクタ 237"/>
        <xdr:cNvCxnSpPr/>
      </xdr:nvCxnSpPr>
      <xdr:spPr>
        <a:xfrm flipV="1">
          <a:off x="3797300" y="16218064"/>
          <a:ext cx="8382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2997</xdr:rowOff>
    </xdr:from>
    <xdr:to>
      <xdr:col>5</xdr:col>
      <xdr:colOff>358775</xdr:colOff>
      <xdr:row>95</xdr:row>
      <xdr:rowOff>93371</xdr:rowOff>
    </xdr:to>
    <xdr:cxnSp macro="">
      <xdr:nvCxnSpPr>
        <xdr:cNvPr id="241" name="直線コネクタ 240"/>
        <xdr:cNvCxnSpPr/>
      </xdr:nvCxnSpPr>
      <xdr:spPr>
        <a:xfrm flipV="1">
          <a:off x="2908300" y="16290747"/>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93371</xdr:rowOff>
    </xdr:from>
    <xdr:to>
      <xdr:col>4</xdr:col>
      <xdr:colOff>155575</xdr:colOff>
      <xdr:row>95</xdr:row>
      <xdr:rowOff>95238</xdr:rowOff>
    </xdr:to>
    <xdr:cxnSp macro="">
      <xdr:nvCxnSpPr>
        <xdr:cNvPr id="244" name="直線コネクタ 243"/>
        <xdr:cNvCxnSpPr/>
      </xdr:nvCxnSpPr>
      <xdr:spPr>
        <a:xfrm flipV="1">
          <a:off x="2019300" y="1638112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95238</xdr:rowOff>
    </xdr:from>
    <xdr:to>
      <xdr:col>2</xdr:col>
      <xdr:colOff>638175</xdr:colOff>
      <xdr:row>95</xdr:row>
      <xdr:rowOff>132131</xdr:rowOff>
    </xdr:to>
    <xdr:cxnSp macro="">
      <xdr:nvCxnSpPr>
        <xdr:cNvPr id="247" name="直線コネクタ 246"/>
        <xdr:cNvCxnSpPr/>
      </xdr:nvCxnSpPr>
      <xdr:spPr>
        <a:xfrm flipV="1">
          <a:off x="1130300" y="16382988"/>
          <a:ext cx="8890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50964</xdr:rowOff>
    </xdr:from>
    <xdr:to>
      <xdr:col>6</xdr:col>
      <xdr:colOff>561975</xdr:colOff>
      <xdr:row>94</xdr:row>
      <xdr:rowOff>152564</xdr:rowOff>
    </xdr:to>
    <xdr:sp macro="" textlink="">
      <xdr:nvSpPr>
        <xdr:cNvPr id="257" name="円/楕円 256"/>
        <xdr:cNvSpPr/>
      </xdr:nvSpPr>
      <xdr:spPr>
        <a:xfrm>
          <a:off x="45847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73841</xdr:rowOff>
    </xdr:from>
    <xdr:ext cx="599010" cy="259045"/>
    <xdr:sp macro="" textlink="">
      <xdr:nvSpPr>
        <xdr:cNvPr id="258" name="扶助費該当値テキスト"/>
        <xdr:cNvSpPr txBox="1"/>
      </xdr:nvSpPr>
      <xdr:spPr>
        <a:xfrm>
          <a:off x="4686300" y="160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122,987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123647</xdr:rowOff>
    </xdr:from>
    <xdr:to>
      <xdr:col>5</xdr:col>
      <xdr:colOff>409575</xdr:colOff>
      <xdr:row>95</xdr:row>
      <xdr:rowOff>53797</xdr:rowOff>
    </xdr:to>
    <xdr:sp macro="" textlink="">
      <xdr:nvSpPr>
        <xdr:cNvPr id="259" name="円/楕円 258"/>
        <xdr:cNvSpPr/>
      </xdr:nvSpPr>
      <xdr:spPr>
        <a:xfrm>
          <a:off x="3746500" y="162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70324</xdr:rowOff>
    </xdr:from>
    <xdr:ext cx="599010" cy="259045"/>
    <xdr:sp macro="" textlink="">
      <xdr:nvSpPr>
        <xdr:cNvPr id="260" name="テキスト ボックス 259"/>
        <xdr:cNvSpPr txBox="1"/>
      </xdr:nvSpPr>
      <xdr:spPr>
        <a:xfrm>
          <a:off x="3497794" y="160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117,264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42571</xdr:rowOff>
    </xdr:from>
    <xdr:to>
      <xdr:col>4</xdr:col>
      <xdr:colOff>206375</xdr:colOff>
      <xdr:row>95</xdr:row>
      <xdr:rowOff>144171</xdr:rowOff>
    </xdr:to>
    <xdr:sp macro="" textlink="">
      <xdr:nvSpPr>
        <xdr:cNvPr id="261" name="円/楕円 260"/>
        <xdr:cNvSpPr/>
      </xdr:nvSpPr>
      <xdr:spPr>
        <a:xfrm>
          <a:off x="2857500" y="163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160698</xdr:rowOff>
    </xdr:from>
    <xdr:ext cx="599010" cy="259045"/>
    <xdr:sp macro="" textlink="">
      <xdr:nvSpPr>
        <xdr:cNvPr id="262" name="テキスト ボックス 261"/>
        <xdr:cNvSpPr txBox="1"/>
      </xdr:nvSpPr>
      <xdr:spPr>
        <a:xfrm>
          <a:off x="2608794" y="161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44438</xdr:rowOff>
    </xdr:from>
    <xdr:to>
      <xdr:col>3</xdr:col>
      <xdr:colOff>3175</xdr:colOff>
      <xdr:row>95</xdr:row>
      <xdr:rowOff>146038</xdr:rowOff>
    </xdr:to>
    <xdr:sp macro="" textlink="">
      <xdr:nvSpPr>
        <xdr:cNvPr id="263" name="円/楕円 262"/>
        <xdr:cNvSpPr/>
      </xdr:nvSpPr>
      <xdr:spPr>
        <a:xfrm>
          <a:off x="1968500" y="16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162565</xdr:rowOff>
    </xdr:from>
    <xdr:ext cx="599010" cy="259045"/>
    <xdr:sp macro="" textlink="">
      <xdr:nvSpPr>
        <xdr:cNvPr id="264" name="テキスト ボックス 263"/>
        <xdr:cNvSpPr txBox="1"/>
      </xdr:nvSpPr>
      <xdr:spPr>
        <a:xfrm>
          <a:off x="1719794" y="161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81331</xdr:rowOff>
    </xdr:from>
    <xdr:to>
      <xdr:col>1</xdr:col>
      <xdr:colOff>485775</xdr:colOff>
      <xdr:row>96</xdr:row>
      <xdr:rowOff>11481</xdr:rowOff>
    </xdr:to>
    <xdr:sp macro="" textlink="">
      <xdr:nvSpPr>
        <xdr:cNvPr id="265" name="円/楕円 264"/>
        <xdr:cNvSpPr/>
      </xdr:nvSpPr>
      <xdr:spPr>
        <a:xfrm>
          <a:off x="1079500" y="163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28008</xdr:rowOff>
    </xdr:from>
    <xdr:ext cx="599010" cy="259045"/>
    <xdr:sp macro="" textlink="">
      <xdr:nvSpPr>
        <xdr:cNvPr id="266" name="テキスト ボックス 265"/>
        <xdr:cNvSpPr txBox="1"/>
      </xdr:nvSpPr>
      <xdr:spPr>
        <a:xfrm>
          <a:off x="830794" y="161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130928</xdr:rowOff>
    </xdr:from>
    <xdr:to>
      <xdr:col>15</xdr:col>
      <xdr:colOff>180975</xdr:colOff>
      <xdr:row>35</xdr:row>
      <xdr:rowOff>24486</xdr:rowOff>
    </xdr:to>
    <xdr:cxnSp macro="">
      <xdr:nvCxnSpPr>
        <xdr:cNvPr id="299" name="直線コネクタ 298"/>
        <xdr:cNvCxnSpPr/>
      </xdr:nvCxnSpPr>
      <xdr:spPr>
        <a:xfrm>
          <a:off x="9639300" y="5960228"/>
          <a:ext cx="8382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96809</xdr:rowOff>
    </xdr:from>
    <xdr:to>
      <xdr:col>14</xdr:col>
      <xdr:colOff>28575</xdr:colOff>
      <xdr:row>34</xdr:row>
      <xdr:rowOff>130928</xdr:rowOff>
    </xdr:to>
    <xdr:cxnSp macro="">
      <xdr:nvCxnSpPr>
        <xdr:cNvPr id="302" name="直線コネクタ 301"/>
        <xdr:cNvCxnSpPr/>
      </xdr:nvCxnSpPr>
      <xdr:spPr>
        <a:xfrm>
          <a:off x="8750300" y="5754659"/>
          <a:ext cx="889000" cy="2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96809</xdr:rowOff>
    </xdr:from>
    <xdr:to>
      <xdr:col>12</xdr:col>
      <xdr:colOff>511175</xdr:colOff>
      <xdr:row>34</xdr:row>
      <xdr:rowOff>79997</xdr:rowOff>
    </xdr:to>
    <xdr:cxnSp macro="">
      <xdr:nvCxnSpPr>
        <xdr:cNvPr id="305" name="直線コネクタ 304"/>
        <xdr:cNvCxnSpPr/>
      </xdr:nvCxnSpPr>
      <xdr:spPr>
        <a:xfrm flipV="1">
          <a:off x="7861300" y="5754659"/>
          <a:ext cx="889000" cy="15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79997</xdr:rowOff>
    </xdr:from>
    <xdr:to>
      <xdr:col>11</xdr:col>
      <xdr:colOff>307975</xdr:colOff>
      <xdr:row>35</xdr:row>
      <xdr:rowOff>67491</xdr:rowOff>
    </xdr:to>
    <xdr:cxnSp macro="">
      <xdr:nvCxnSpPr>
        <xdr:cNvPr id="308" name="直線コネクタ 307"/>
        <xdr:cNvCxnSpPr/>
      </xdr:nvCxnSpPr>
      <xdr:spPr>
        <a:xfrm flipV="1">
          <a:off x="6972300" y="5909297"/>
          <a:ext cx="889000" cy="15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145136</xdr:rowOff>
    </xdr:from>
    <xdr:to>
      <xdr:col>15</xdr:col>
      <xdr:colOff>231775</xdr:colOff>
      <xdr:row>35</xdr:row>
      <xdr:rowOff>75286</xdr:rowOff>
    </xdr:to>
    <xdr:sp macro="" textlink="">
      <xdr:nvSpPr>
        <xdr:cNvPr id="318" name="円/楕円 317"/>
        <xdr:cNvSpPr/>
      </xdr:nvSpPr>
      <xdr:spPr>
        <a:xfrm>
          <a:off x="104267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168013</xdr:rowOff>
    </xdr:from>
    <xdr:ext cx="534377" cy="259045"/>
    <xdr:sp macro="" textlink="">
      <xdr:nvSpPr>
        <xdr:cNvPr id="319" name="補助費等該当値テキスト"/>
        <xdr:cNvSpPr txBox="1"/>
      </xdr:nvSpPr>
      <xdr:spPr>
        <a:xfrm>
          <a:off x="10528300" y="5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80128</xdr:rowOff>
    </xdr:from>
    <xdr:to>
      <xdr:col>14</xdr:col>
      <xdr:colOff>79375</xdr:colOff>
      <xdr:row>35</xdr:row>
      <xdr:rowOff>10278</xdr:rowOff>
    </xdr:to>
    <xdr:sp macro="" textlink="">
      <xdr:nvSpPr>
        <xdr:cNvPr id="320" name="円/楕円 319"/>
        <xdr:cNvSpPr/>
      </xdr:nvSpPr>
      <xdr:spPr>
        <a:xfrm>
          <a:off x="9588500" y="59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26805</xdr:rowOff>
    </xdr:from>
    <xdr:ext cx="534377" cy="259045"/>
    <xdr:sp macro="" textlink="">
      <xdr:nvSpPr>
        <xdr:cNvPr id="321" name="テキスト ボックス 320"/>
        <xdr:cNvSpPr txBox="1"/>
      </xdr:nvSpPr>
      <xdr:spPr>
        <a:xfrm>
          <a:off x="9372111" y="56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46009</xdr:rowOff>
    </xdr:from>
    <xdr:to>
      <xdr:col>12</xdr:col>
      <xdr:colOff>561975</xdr:colOff>
      <xdr:row>33</xdr:row>
      <xdr:rowOff>147609</xdr:rowOff>
    </xdr:to>
    <xdr:sp macro="" textlink="">
      <xdr:nvSpPr>
        <xdr:cNvPr id="322" name="円/楕円 321"/>
        <xdr:cNvSpPr/>
      </xdr:nvSpPr>
      <xdr:spPr>
        <a:xfrm>
          <a:off x="8699500" y="57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164136</xdr:rowOff>
    </xdr:from>
    <xdr:ext cx="599010" cy="259045"/>
    <xdr:sp macro="" textlink="">
      <xdr:nvSpPr>
        <xdr:cNvPr id="323" name="テキスト ボックス 322"/>
        <xdr:cNvSpPr txBox="1"/>
      </xdr:nvSpPr>
      <xdr:spPr>
        <a:xfrm>
          <a:off x="8450794" y="54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29197</xdr:rowOff>
    </xdr:from>
    <xdr:to>
      <xdr:col>11</xdr:col>
      <xdr:colOff>358775</xdr:colOff>
      <xdr:row>34</xdr:row>
      <xdr:rowOff>130797</xdr:rowOff>
    </xdr:to>
    <xdr:sp macro="" textlink="">
      <xdr:nvSpPr>
        <xdr:cNvPr id="324" name="円/楕円 323"/>
        <xdr:cNvSpPr/>
      </xdr:nvSpPr>
      <xdr:spPr>
        <a:xfrm>
          <a:off x="7810500" y="58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147324</xdr:rowOff>
    </xdr:from>
    <xdr:ext cx="534377" cy="259045"/>
    <xdr:sp macro="" textlink="">
      <xdr:nvSpPr>
        <xdr:cNvPr id="325" name="テキスト ボックス 324"/>
        <xdr:cNvSpPr txBox="1"/>
      </xdr:nvSpPr>
      <xdr:spPr>
        <a:xfrm>
          <a:off x="7594111" y="56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16691</xdr:rowOff>
    </xdr:from>
    <xdr:to>
      <xdr:col>10</xdr:col>
      <xdr:colOff>155575</xdr:colOff>
      <xdr:row>35</xdr:row>
      <xdr:rowOff>118291</xdr:rowOff>
    </xdr:to>
    <xdr:sp macro="" textlink="">
      <xdr:nvSpPr>
        <xdr:cNvPr id="326" name="円/楕円 325"/>
        <xdr:cNvSpPr/>
      </xdr:nvSpPr>
      <xdr:spPr>
        <a:xfrm>
          <a:off x="6921500" y="60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134818</xdr:rowOff>
    </xdr:from>
    <xdr:ext cx="534377" cy="259045"/>
    <xdr:sp macro="" textlink="">
      <xdr:nvSpPr>
        <xdr:cNvPr id="327" name="テキスト ボックス 326"/>
        <xdr:cNvSpPr txBox="1"/>
      </xdr:nvSpPr>
      <xdr:spPr>
        <a:xfrm>
          <a:off x="6705111" y="57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107219</xdr:rowOff>
    </xdr:from>
    <xdr:to>
      <xdr:col>15</xdr:col>
      <xdr:colOff>180975</xdr:colOff>
      <xdr:row>58</xdr:row>
      <xdr:rowOff>110887</xdr:rowOff>
    </xdr:to>
    <xdr:cxnSp macro="">
      <xdr:nvCxnSpPr>
        <xdr:cNvPr id="354" name="直線コネクタ 353"/>
        <xdr:cNvCxnSpPr/>
      </xdr:nvCxnSpPr>
      <xdr:spPr>
        <a:xfrm flipV="1">
          <a:off x="9639300" y="10051319"/>
          <a:ext cx="8382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110887</xdr:rowOff>
    </xdr:from>
    <xdr:to>
      <xdr:col>14</xdr:col>
      <xdr:colOff>28575</xdr:colOff>
      <xdr:row>58</xdr:row>
      <xdr:rowOff>118821</xdr:rowOff>
    </xdr:to>
    <xdr:cxnSp macro="">
      <xdr:nvCxnSpPr>
        <xdr:cNvPr id="357" name="直線コネクタ 356"/>
        <xdr:cNvCxnSpPr/>
      </xdr:nvCxnSpPr>
      <xdr:spPr>
        <a:xfrm flipV="1">
          <a:off x="8750300" y="10054987"/>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118821</xdr:rowOff>
    </xdr:from>
    <xdr:to>
      <xdr:col>12</xdr:col>
      <xdr:colOff>511175</xdr:colOff>
      <xdr:row>58</xdr:row>
      <xdr:rowOff>120500</xdr:rowOff>
    </xdr:to>
    <xdr:cxnSp macro="">
      <xdr:nvCxnSpPr>
        <xdr:cNvPr id="360" name="直線コネクタ 359"/>
        <xdr:cNvCxnSpPr/>
      </xdr:nvCxnSpPr>
      <xdr:spPr>
        <a:xfrm flipV="1">
          <a:off x="7861300" y="10062921"/>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120500</xdr:rowOff>
    </xdr:from>
    <xdr:to>
      <xdr:col>11</xdr:col>
      <xdr:colOff>307975</xdr:colOff>
      <xdr:row>58</xdr:row>
      <xdr:rowOff>122826</xdr:rowOff>
    </xdr:to>
    <xdr:cxnSp macro="">
      <xdr:nvCxnSpPr>
        <xdr:cNvPr id="363" name="直線コネクタ 362"/>
        <xdr:cNvCxnSpPr/>
      </xdr:nvCxnSpPr>
      <xdr:spPr>
        <a:xfrm flipV="1">
          <a:off x="6972300" y="10064600"/>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56419</xdr:rowOff>
    </xdr:from>
    <xdr:to>
      <xdr:col>15</xdr:col>
      <xdr:colOff>231775</xdr:colOff>
      <xdr:row>58</xdr:row>
      <xdr:rowOff>158019</xdr:rowOff>
    </xdr:to>
    <xdr:sp macro="" textlink="">
      <xdr:nvSpPr>
        <xdr:cNvPr id="373" name="円/楕円 372"/>
        <xdr:cNvSpPr/>
      </xdr:nvSpPr>
      <xdr:spPr>
        <a:xfrm>
          <a:off x="10426700" y="100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60087</xdr:rowOff>
    </xdr:from>
    <xdr:to>
      <xdr:col>14</xdr:col>
      <xdr:colOff>79375</xdr:colOff>
      <xdr:row>58</xdr:row>
      <xdr:rowOff>161687</xdr:rowOff>
    </xdr:to>
    <xdr:sp macro="" textlink="">
      <xdr:nvSpPr>
        <xdr:cNvPr id="375" name="円/楕円 374"/>
        <xdr:cNvSpPr/>
      </xdr:nvSpPr>
      <xdr:spPr>
        <a:xfrm>
          <a:off x="9588500" y="100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152814</xdr:rowOff>
    </xdr:from>
    <xdr:ext cx="534377" cy="259045"/>
    <xdr:sp macro="" textlink="">
      <xdr:nvSpPr>
        <xdr:cNvPr id="376" name="テキスト ボックス 375"/>
        <xdr:cNvSpPr txBox="1"/>
      </xdr:nvSpPr>
      <xdr:spPr>
        <a:xfrm>
          <a:off x="9372111" y="100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68021</xdr:rowOff>
    </xdr:from>
    <xdr:to>
      <xdr:col>12</xdr:col>
      <xdr:colOff>561975</xdr:colOff>
      <xdr:row>58</xdr:row>
      <xdr:rowOff>169621</xdr:rowOff>
    </xdr:to>
    <xdr:sp macro="" textlink="">
      <xdr:nvSpPr>
        <xdr:cNvPr id="377" name="円/楕円 376"/>
        <xdr:cNvSpPr/>
      </xdr:nvSpPr>
      <xdr:spPr>
        <a:xfrm>
          <a:off x="8699500" y="10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160748</xdr:rowOff>
    </xdr:from>
    <xdr:ext cx="534377" cy="259045"/>
    <xdr:sp macro="" textlink="">
      <xdr:nvSpPr>
        <xdr:cNvPr id="378" name="テキスト ボックス 377"/>
        <xdr:cNvSpPr txBox="1"/>
      </xdr:nvSpPr>
      <xdr:spPr>
        <a:xfrm>
          <a:off x="8483111" y="101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69700</xdr:rowOff>
    </xdr:from>
    <xdr:to>
      <xdr:col>11</xdr:col>
      <xdr:colOff>358775</xdr:colOff>
      <xdr:row>58</xdr:row>
      <xdr:rowOff>171300</xdr:rowOff>
    </xdr:to>
    <xdr:sp macro="" textlink="">
      <xdr:nvSpPr>
        <xdr:cNvPr id="379" name="円/楕円 378"/>
        <xdr:cNvSpPr/>
      </xdr:nvSpPr>
      <xdr:spPr>
        <a:xfrm>
          <a:off x="7810500" y="100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162427</xdr:rowOff>
    </xdr:from>
    <xdr:ext cx="534377" cy="259045"/>
    <xdr:sp macro="" textlink="">
      <xdr:nvSpPr>
        <xdr:cNvPr id="380" name="テキスト ボックス 379"/>
        <xdr:cNvSpPr txBox="1"/>
      </xdr:nvSpPr>
      <xdr:spPr>
        <a:xfrm>
          <a:off x="7594111" y="101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72026</xdr:rowOff>
    </xdr:from>
    <xdr:to>
      <xdr:col>10</xdr:col>
      <xdr:colOff>155575</xdr:colOff>
      <xdr:row>59</xdr:row>
      <xdr:rowOff>2176</xdr:rowOff>
    </xdr:to>
    <xdr:sp macro="" textlink="">
      <xdr:nvSpPr>
        <xdr:cNvPr id="381" name="円/楕円 380"/>
        <xdr:cNvSpPr/>
      </xdr:nvSpPr>
      <xdr:spPr>
        <a:xfrm>
          <a:off x="6921500" y="100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164753</xdr:rowOff>
    </xdr:from>
    <xdr:ext cx="534377" cy="259045"/>
    <xdr:sp macro="" textlink="">
      <xdr:nvSpPr>
        <xdr:cNvPr id="382" name="テキスト ボックス 381"/>
        <xdr:cNvSpPr txBox="1"/>
      </xdr:nvSpPr>
      <xdr:spPr>
        <a:xfrm>
          <a:off x="6705111" y="101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16678</xdr:rowOff>
    </xdr:from>
    <xdr:to>
      <xdr:col>15</xdr:col>
      <xdr:colOff>180975</xdr:colOff>
      <xdr:row>79</xdr:row>
      <xdr:rowOff>27420</xdr:rowOff>
    </xdr:to>
    <xdr:cxnSp macro="">
      <xdr:nvCxnSpPr>
        <xdr:cNvPr id="411" name="直線コネクタ 410"/>
        <xdr:cNvCxnSpPr/>
      </xdr:nvCxnSpPr>
      <xdr:spPr>
        <a:xfrm flipV="1">
          <a:off x="9639300" y="13561228"/>
          <a:ext cx="8382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137328</xdr:rowOff>
    </xdr:from>
    <xdr:to>
      <xdr:col>15</xdr:col>
      <xdr:colOff>231775</xdr:colOff>
      <xdr:row>79</xdr:row>
      <xdr:rowOff>67478</xdr:rowOff>
    </xdr:to>
    <xdr:sp macro="" textlink="">
      <xdr:nvSpPr>
        <xdr:cNvPr id="421" name="円/楕円 420"/>
        <xdr:cNvSpPr/>
      </xdr:nvSpPr>
      <xdr:spPr>
        <a:xfrm>
          <a:off x="10426700" y="135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148070</xdr:rowOff>
    </xdr:from>
    <xdr:to>
      <xdr:col>14</xdr:col>
      <xdr:colOff>79375</xdr:colOff>
      <xdr:row>79</xdr:row>
      <xdr:rowOff>78220</xdr:rowOff>
    </xdr:to>
    <xdr:sp macro="" textlink="">
      <xdr:nvSpPr>
        <xdr:cNvPr id="423" name="円/楕円 422"/>
        <xdr:cNvSpPr/>
      </xdr:nvSpPr>
      <xdr:spPr>
        <a:xfrm>
          <a:off x="9588500" y="135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69347</xdr:rowOff>
    </xdr:from>
    <xdr:ext cx="534377" cy="259045"/>
    <xdr:sp macro="" textlink="">
      <xdr:nvSpPr>
        <xdr:cNvPr id="424" name="テキスト ボックス 423"/>
        <xdr:cNvSpPr txBox="1"/>
      </xdr:nvSpPr>
      <xdr:spPr>
        <a:xfrm>
          <a:off x="9372111" y="136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128445</xdr:rowOff>
    </xdr:from>
    <xdr:to>
      <xdr:col>15</xdr:col>
      <xdr:colOff>180975</xdr:colOff>
      <xdr:row>98</xdr:row>
      <xdr:rowOff>147732</xdr:rowOff>
    </xdr:to>
    <xdr:cxnSp macro="">
      <xdr:nvCxnSpPr>
        <xdr:cNvPr id="453" name="直線コネクタ 452"/>
        <xdr:cNvCxnSpPr/>
      </xdr:nvCxnSpPr>
      <xdr:spPr>
        <a:xfrm>
          <a:off x="9639300" y="16930545"/>
          <a:ext cx="8382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96932</xdr:rowOff>
    </xdr:from>
    <xdr:to>
      <xdr:col>15</xdr:col>
      <xdr:colOff>231775</xdr:colOff>
      <xdr:row>99</xdr:row>
      <xdr:rowOff>27082</xdr:rowOff>
    </xdr:to>
    <xdr:sp macro="" textlink="">
      <xdr:nvSpPr>
        <xdr:cNvPr id="463" name="円/楕円 462"/>
        <xdr:cNvSpPr/>
      </xdr:nvSpPr>
      <xdr:spPr>
        <a:xfrm>
          <a:off x="10426700" y="168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11859</xdr:rowOff>
    </xdr:from>
    <xdr:ext cx="469744" cy="259045"/>
    <xdr:sp macro="" textlink="">
      <xdr:nvSpPr>
        <xdr:cNvPr id="464" name="普通建設事業費 （ うち更新整備　）該当値テキスト"/>
        <xdr:cNvSpPr txBox="1"/>
      </xdr:nvSpPr>
      <xdr:spPr>
        <a:xfrm>
          <a:off x="10528300" y="1681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77645</xdr:rowOff>
    </xdr:from>
    <xdr:to>
      <xdr:col>14</xdr:col>
      <xdr:colOff>79375</xdr:colOff>
      <xdr:row>99</xdr:row>
      <xdr:rowOff>7795</xdr:rowOff>
    </xdr:to>
    <xdr:sp macro="" textlink="">
      <xdr:nvSpPr>
        <xdr:cNvPr id="465" name="円/楕円 464"/>
        <xdr:cNvSpPr/>
      </xdr:nvSpPr>
      <xdr:spPr>
        <a:xfrm>
          <a:off x="9588500" y="168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170372</xdr:rowOff>
    </xdr:from>
    <xdr:ext cx="534377" cy="259045"/>
    <xdr:sp macro="" textlink="">
      <xdr:nvSpPr>
        <xdr:cNvPr id="466" name="テキスト ボックス 465"/>
        <xdr:cNvSpPr txBox="1"/>
      </xdr:nvSpPr>
      <xdr:spPr>
        <a:xfrm>
          <a:off x="9372111" y="169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122605</xdr:rowOff>
    </xdr:from>
    <xdr:to>
      <xdr:col>23</xdr:col>
      <xdr:colOff>517525</xdr:colOff>
      <xdr:row>38</xdr:row>
      <xdr:rowOff>136728</xdr:rowOff>
    </xdr:to>
    <xdr:cxnSp macro="">
      <xdr:nvCxnSpPr>
        <xdr:cNvPr id="493" name="直線コネクタ 492"/>
        <xdr:cNvCxnSpPr/>
      </xdr:nvCxnSpPr>
      <xdr:spPr>
        <a:xfrm>
          <a:off x="15481300" y="6637705"/>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122605</xdr:rowOff>
    </xdr:from>
    <xdr:to>
      <xdr:col>22</xdr:col>
      <xdr:colOff>365125</xdr:colOff>
      <xdr:row>38</xdr:row>
      <xdr:rowOff>130423</xdr:rowOff>
    </xdr:to>
    <xdr:cxnSp macro="">
      <xdr:nvCxnSpPr>
        <xdr:cNvPr id="496" name="直線コネクタ 495"/>
        <xdr:cNvCxnSpPr/>
      </xdr:nvCxnSpPr>
      <xdr:spPr>
        <a:xfrm flipV="1">
          <a:off x="14592300" y="663770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130423</xdr:rowOff>
    </xdr:from>
    <xdr:to>
      <xdr:col>21</xdr:col>
      <xdr:colOff>161925</xdr:colOff>
      <xdr:row>38</xdr:row>
      <xdr:rowOff>135275</xdr:rowOff>
    </xdr:to>
    <xdr:cxnSp macro="">
      <xdr:nvCxnSpPr>
        <xdr:cNvPr id="499" name="直線コネクタ 498"/>
        <xdr:cNvCxnSpPr/>
      </xdr:nvCxnSpPr>
      <xdr:spPr>
        <a:xfrm flipV="1">
          <a:off x="13703300" y="6645523"/>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135275</xdr:rowOff>
    </xdr:from>
    <xdr:to>
      <xdr:col>19</xdr:col>
      <xdr:colOff>644525</xdr:colOff>
      <xdr:row>38</xdr:row>
      <xdr:rowOff>138388</xdr:rowOff>
    </xdr:to>
    <xdr:cxnSp macro="">
      <xdr:nvCxnSpPr>
        <xdr:cNvPr id="502" name="直線コネクタ 501"/>
        <xdr:cNvCxnSpPr/>
      </xdr:nvCxnSpPr>
      <xdr:spPr>
        <a:xfrm flipV="1">
          <a:off x="12814300" y="6650375"/>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85928</xdr:rowOff>
    </xdr:from>
    <xdr:to>
      <xdr:col>23</xdr:col>
      <xdr:colOff>568325</xdr:colOff>
      <xdr:row>39</xdr:row>
      <xdr:rowOff>16078</xdr:rowOff>
    </xdr:to>
    <xdr:sp macro="" textlink="">
      <xdr:nvSpPr>
        <xdr:cNvPr id="512" name="円/楕円 511"/>
        <xdr:cNvSpPr/>
      </xdr:nvSpPr>
      <xdr:spPr>
        <a:xfrm>
          <a:off x="16268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71805</xdr:rowOff>
    </xdr:from>
    <xdr:to>
      <xdr:col>22</xdr:col>
      <xdr:colOff>415925</xdr:colOff>
      <xdr:row>39</xdr:row>
      <xdr:rowOff>1955</xdr:rowOff>
    </xdr:to>
    <xdr:sp macro="" textlink="">
      <xdr:nvSpPr>
        <xdr:cNvPr id="514" name="円/楕円 513"/>
        <xdr:cNvSpPr/>
      </xdr:nvSpPr>
      <xdr:spPr>
        <a:xfrm>
          <a:off x="15430500" y="6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164532</xdr:rowOff>
    </xdr:from>
    <xdr:ext cx="469744" cy="259045"/>
    <xdr:sp macro="" textlink="">
      <xdr:nvSpPr>
        <xdr:cNvPr id="515" name="テキスト ボックス 514"/>
        <xdr:cNvSpPr txBox="1"/>
      </xdr:nvSpPr>
      <xdr:spPr>
        <a:xfrm>
          <a:off x="15246427" y="66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79623</xdr:rowOff>
    </xdr:from>
    <xdr:to>
      <xdr:col>21</xdr:col>
      <xdr:colOff>212725</xdr:colOff>
      <xdr:row>39</xdr:row>
      <xdr:rowOff>9773</xdr:rowOff>
    </xdr:to>
    <xdr:sp macro="" textlink="">
      <xdr:nvSpPr>
        <xdr:cNvPr id="516" name="円/楕円 515"/>
        <xdr:cNvSpPr/>
      </xdr:nvSpPr>
      <xdr:spPr>
        <a:xfrm>
          <a:off x="14541500" y="65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900</xdr:rowOff>
    </xdr:from>
    <xdr:ext cx="469744" cy="259045"/>
    <xdr:sp macro="" textlink="">
      <xdr:nvSpPr>
        <xdr:cNvPr id="517" name="テキスト ボックス 516"/>
        <xdr:cNvSpPr txBox="1"/>
      </xdr:nvSpPr>
      <xdr:spPr>
        <a:xfrm>
          <a:off x="14357427" y="66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84475</xdr:rowOff>
    </xdr:from>
    <xdr:to>
      <xdr:col>20</xdr:col>
      <xdr:colOff>9525</xdr:colOff>
      <xdr:row>39</xdr:row>
      <xdr:rowOff>14625</xdr:rowOff>
    </xdr:to>
    <xdr:sp macro="" textlink="">
      <xdr:nvSpPr>
        <xdr:cNvPr id="518" name="円/楕円 517"/>
        <xdr:cNvSpPr/>
      </xdr:nvSpPr>
      <xdr:spPr>
        <a:xfrm>
          <a:off x="13652500" y="65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5752</xdr:rowOff>
    </xdr:from>
    <xdr:ext cx="378565" cy="259045"/>
    <xdr:sp macro="" textlink="">
      <xdr:nvSpPr>
        <xdr:cNvPr id="519" name="テキスト ボックス 518"/>
        <xdr:cNvSpPr txBox="1"/>
      </xdr:nvSpPr>
      <xdr:spPr>
        <a:xfrm>
          <a:off x="13514017" y="669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87588</xdr:rowOff>
    </xdr:from>
    <xdr:to>
      <xdr:col>18</xdr:col>
      <xdr:colOff>492125</xdr:colOff>
      <xdr:row>39</xdr:row>
      <xdr:rowOff>17738</xdr:rowOff>
    </xdr:to>
    <xdr:sp macro="" textlink="">
      <xdr:nvSpPr>
        <xdr:cNvPr id="520" name="円/楕円 519"/>
        <xdr:cNvSpPr/>
      </xdr:nvSpPr>
      <xdr:spPr>
        <a:xfrm>
          <a:off x="12763500" y="66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8865</xdr:rowOff>
    </xdr:from>
    <xdr:ext cx="378565" cy="259045"/>
    <xdr:sp macro="" textlink="">
      <xdr:nvSpPr>
        <xdr:cNvPr id="521" name="テキスト ボックス 520"/>
        <xdr:cNvSpPr txBox="1"/>
      </xdr:nvSpPr>
      <xdr:spPr>
        <a:xfrm>
          <a:off x="12625017" y="669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147312</xdr:rowOff>
    </xdr:from>
    <xdr:to>
      <xdr:col>23</xdr:col>
      <xdr:colOff>517525</xdr:colOff>
      <xdr:row>77</xdr:row>
      <xdr:rowOff>148951</xdr:rowOff>
    </xdr:to>
    <xdr:cxnSp macro="">
      <xdr:nvCxnSpPr>
        <xdr:cNvPr id="605" name="直線コネクタ 604"/>
        <xdr:cNvCxnSpPr/>
      </xdr:nvCxnSpPr>
      <xdr:spPr>
        <a:xfrm>
          <a:off x="15481300" y="13348962"/>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147312</xdr:rowOff>
    </xdr:from>
    <xdr:to>
      <xdr:col>22</xdr:col>
      <xdr:colOff>365125</xdr:colOff>
      <xdr:row>77</xdr:row>
      <xdr:rowOff>157893</xdr:rowOff>
    </xdr:to>
    <xdr:cxnSp macro="">
      <xdr:nvCxnSpPr>
        <xdr:cNvPr id="608" name="直線コネクタ 607"/>
        <xdr:cNvCxnSpPr/>
      </xdr:nvCxnSpPr>
      <xdr:spPr>
        <a:xfrm flipV="1">
          <a:off x="14592300" y="13348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131738</xdr:rowOff>
    </xdr:from>
    <xdr:to>
      <xdr:col>21</xdr:col>
      <xdr:colOff>161925</xdr:colOff>
      <xdr:row>77</xdr:row>
      <xdr:rowOff>157893</xdr:rowOff>
    </xdr:to>
    <xdr:cxnSp macro="">
      <xdr:nvCxnSpPr>
        <xdr:cNvPr id="611" name="直線コネクタ 610"/>
        <xdr:cNvCxnSpPr/>
      </xdr:nvCxnSpPr>
      <xdr:spPr>
        <a:xfrm>
          <a:off x="13703300" y="13333388"/>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131497</xdr:rowOff>
    </xdr:from>
    <xdr:to>
      <xdr:col>19</xdr:col>
      <xdr:colOff>644525</xdr:colOff>
      <xdr:row>77</xdr:row>
      <xdr:rowOff>131738</xdr:rowOff>
    </xdr:to>
    <xdr:cxnSp macro="">
      <xdr:nvCxnSpPr>
        <xdr:cNvPr id="614" name="直線コネクタ 613"/>
        <xdr:cNvCxnSpPr/>
      </xdr:nvCxnSpPr>
      <xdr:spPr>
        <a:xfrm>
          <a:off x="12814300" y="1333314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98151</xdr:rowOff>
    </xdr:from>
    <xdr:to>
      <xdr:col>23</xdr:col>
      <xdr:colOff>568325</xdr:colOff>
      <xdr:row>78</xdr:row>
      <xdr:rowOff>28301</xdr:rowOff>
    </xdr:to>
    <xdr:sp macro="" textlink="">
      <xdr:nvSpPr>
        <xdr:cNvPr id="624" name="円/楕円 623"/>
        <xdr:cNvSpPr/>
      </xdr:nvSpPr>
      <xdr:spPr>
        <a:xfrm>
          <a:off x="16268700" y="132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76578</xdr:rowOff>
    </xdr:from>
    <xdr:ext cx="534377" cy="259045"/>
    <xdr:sp macro="" textlink="">
      <xdr:nvSpPr>
        <xdr:cNvPr id="625" name="公債費該当値テキスト"/>
        <xdr:cNvSpPr txBox="1"/>
      </xdr:nvSpPr>
      <xdr:spPr>
        <a:xfrm>
          <a:off x="16370300" y="132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96512</xdr:rowOff>
    </xdr:from>
    <xdr:to>
      <xdr:col>22</xdr:col>
      <xdr:colOff>415925</xdr:colOff>
      <xdr:row>78</xdr:row>
      <xdr:rowOff>26662</xdr:rowOff>
    </xdr:to>
    <xdr:sp macro="" textlink="">
      <xdr:nvSpPr>
        <xdr:cNvPr id="626" name="円/楕円 625"/>
        <xdr:cNvSpPr/>
      </xdr:nvSpPr>
      <xdr:spPr>
        <a:xfrm>
          <a:off x="15430500" y="132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17789</xdr:rowOff>
    </xdr:from>
    <xdr:ext cx="534377" cy="259045"/>
    <xdr:sp macro="" textlink="">
      <xdr:nvSpPr>
        <xdr:cNvPr id="627" name="テキスト ボックス 626"/>
        <xdr:cNvSpPr txBox="1"/>
      </xdr:nvSpPr>
      <xdr:spPr>
        <a:xfrm>
          <a:off x="15214111" y="13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107093</xdr:rowOff>
    </xdr:from>
    <xdr:to>
      <xdr:col>21</xdr:col>
      <xdr:colOff>212725</xdr:colOff>
      <xdr:row>78</xdr:row>
      <xdr:rowOff>37243</xdr:rowOff>
    </xdr:to>
    <xdr:sp macro="" textlink="">
      <xdr:nvSpPr>
        <xdr:cNvPr id="628" name="円/楕円 627"/>
        <xdr:cNvSpPr/>
      </xdr:nvSpPr>
      <xdr:spPr>
        <a:xfrm>
          <a:off x="14541500" y="133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28370</xdr:rowOff>
    </xdr:from>
    <xdr:ext cx="534377" cy="259045"/>
    <xdr:sp macro="" textlink="">
      <xdr:nvSpPr>
        <xdr:cNvPr id="629" name="テキスト ボックス 628"/>
        <xdr:cNvSpPr txBox="1"/>
      </xdr:nvSpPr>
      <xdr:spPr>
        <a:xfrm>
          <a:off x="14325111" y="134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80938</xdr:rowOff>
    </xdr:from>
    <xdr:to>
      <xdr:col>20</xdr:col>
      <xdr:colOff>9525</xdr:colOff>
      <xdr:row>78</xdr:row>
      <xdr:rowOff>11088</xdr:rowOff>
    </xdr:to>
    <xdr:sp macro="" textlink="">
      <xdr:nvSpPr>
        <xdr:cNvPr id="630" name="円/楕円 629"/>
        <xdr:cNvSpPr/>
      </xdr:nvSpPr>
      <xdr:spPr>
        <a:xfrm>
          <a:off x="136525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2215</xdr:rowOff>
    </xdr:from>
    <xdr:ext cx="534377" cy="259045"/>
    <xdr:sp macro="" textlink="">
      <xdr:nvSpPr>
        <xdr:cNvPr id="631" name="テキスト ボックス 630"/>
        <xdr:cNvSpPr txBox="1"/>
      </xdr:nvSpPr>
      <xdr:spPr>
        <a:xfrm>
          <a:off x="13436111"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80697</xdr:rowOff>
    </xdr:from>
    <xdr:to>
      <xdr:col>18</xdr:col>
      <xdr:colOff>492125</xdr:colOff>
      <xdr:row>78</xdr:row>
      <xdr:rowOff>10847</xdr:rowOff>
    </xdr:to>
    <xdr:sp macro="" textlink="">
      <xdr:nvSpPr>
        <xdr:cNvPr id="632" name="円/楕円 631"/>
        <xdr:cNvSpPr/>
      </xdr:nvSpPr>
      <xdr:spPr>
        <a:xfrm>
          <a:off x="12763500" y="132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1974</xdr:rowOff>
    </xdr:from>
    <xdr:ext cx="534377" cy="259045"/>
    <xdr:sp macro="" textlink="">
      <xdr:nvSpPr>
        <xdr:cNvPr id="633" name="テキスト ボックス 632"/>
        <xdr:cNvSpPr txBox="1"/>
      </xdr:nvSpPr>
      <xdr:spPr>
        <a:xfrm>
          <a:off x="12547111" y="133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116891</xdr:rowOff>
    </xdr:from>
    <xdr:to>
      <xdr:col>23</xdr:col>
      <xdr:colOff>517525</xdr:colOff>
      <xdr:row>98</xdr:row>
      <xdr:rowOff>128809</xdr:rowOff>
    </xdr:to>
    <xdr:cxnSp macro="">
      <xdr:nvCxnSpPr>
        <xdr:cNvPr id="660" name="直線コネクタ 659"/>
        <xdr:cNvCxnSpPr/>
      </xdr:nvCxnSpPr>
      <xdr:spPr>
        <a:xfrm>
          <a:off x="15481300" y="16918991"/>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116891</xdr:rowOff>
    </xdr:from>
    <xdr:to>
      <xdr:col>22</xdr:col>
      <xdr:colOff>365125</xdr:colOff>
      <xdr:row>98</xdr:row>
      <xdr:rowOff>126853</xdr:rowOff>
    </xdr:to>
    <xdr:cxnSp macro="">
      <xdr:nvCxnSpPr>
        <xdr:cNvPr id="663" name="直線コネクタ 662"/>
        <xdr:cNvCxnSpPr/>
      </xdr:nvCxnSpPr>
      <xdr:spPr>
        <a:xfrm flipV="1">
          <a:off x="14592300" y="16918991"/>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126853</xdr:rowOff>
    </xdr:from>
    <xdr:to>
      <xdr:col>21</xdr:col>
      <xdr:colOff>161925</xdr:colOff>
      <xdr:row>98</xdr:row>
      <xdr:rowOff>137282</xdr:rowOff>
    </xdr:to>
    <xdr:cxnSp macro="">
      <xdr:nvCxnSpPr>
        <xdr:cNvPr id="666" name="直線コネクタ 665"/>
        <xdr:cNvCxnSpPr/>
      </xdr:nvCxnSpPr>
      <xdr:spPr>
        <a:xfrm flipV="1">
          <a:off x="13703300" y="16928953"/>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115942</xdr:rowOff>
    </xdr:from>
    <xdr:to>
      <xdr:col>19</xdr:col>
      <xdr:colOff>644525</xdr:colOff>
      <xdr:row>98</xdr:row>
      <xdr:rowOff>137282</xdr:rowOff>
    </xdr:to>
    <xdr:cxnSp macro="">
      <xdr:nvCxnSpPr>
        <xdr:cNvPr id="669" name="直線コネクタ 668"/>
        <xdr:cNvCxnSpPr/>
      </xdr:nvCxnSpPr>
      <xdr:spPr>
        <a:xfrm>
          <a:off x="12814300" y="16918042"/>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78009</xdr:rowOff>
    </xdr:from>
    <xdr:to>
      <xdr:col>23</xdr:col>
      <xdr:colOff>568325</xdr:colOff>
      <xdr:row>99</xdr:row>
      <xdr:rowOff>8159</xdr:rowOff>
    </xdr:to>
    <xdr:sp macro="" textlink="">
      <xdr:nvSpPr>
        <xdr:cNvPr id="679" name="円/楕円 678"/>
        <xdr:cNvSpPr/>
      </xdr:nvSpPr>
      <xdr:spPr>
        <a:xfrm>
          <a:off x="162687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66091</xdr:rowOff>
    </xdr:from>
    <xdr:to>
      <xdr:col>22</xdr:col>
      <xdr:colOff>415925</xdr:colOff>
      <xdr:row>98</xdr:row>
      <xdr:rowOff>167691</xdr:rowOff>
    </xdr:to>
    <xdr:sp macro="" textlink="">
      <xdr:nvSpPr>
        <xdr:cNvPr id="681" name="円/楕円 680"/>
        <xdr:cNvSpPr/>
      </xdr:nvSpPr>
      <xdr:spPr>
        <a:xfrm>
          <a:off x="15430500" y="168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158818</xdr:rowOff>
    </xdr:from>
    <xdr:ext cx="469744" cy="259045"/>
    <xdr:sp macro="" textlink="">
      <xdr:nvSpPr>
        <xdr:cNvPr id="682" name="テキスト ボックス 681"/>
        <xdr:cNvSpPr txBox="1"/>
      </xdr:nvSpPr>
      <xdr:spPr>
        <a:xfrm>
          <a:off x="15246427" y="1696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76053</xdr:rowOff>
    </xdr:from>
    <xdr:to>
      <xdr:col>21</xdr:col>
      <xdr:colOff>212725</xdr:colOff>
      <xdr:row>99</xdr:row>
      <xdr:rowOff>6203</xdr:rowOff>
    </xdr:to>
    <xdr:sp macro="" textlink="">
      <xdr:nvSpPr>
        <xdr:cNvPr id="683" name="円/楕円 682"/>
        <xdr:cNvSpPr/>
      </xdr:nvSpPr>
      <xdr:spPr>
        <a:xfrm>
          <a:off x="14541500" y="168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168780</xdr:rowOff>
    </xdr:from>
    <xdr:ext cx="469744" cy="259045"/>
    <xdr:sp macro="" textlink="">
      <xdr:nvSpPr>
        <xdr:cNvPr id="684" name="テキスト ボックス 683"/>
        <xdr:cNvSpPr txBox="1"/>
      </xdr:nvSpPr>
      <xdr:spPr>
        <a:xfrm>
          <a:off x="14357427" y="1697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86482</xdr:rowOff>
    </xdr:from>
    <xdr:to>
      <xdr:col>20</xdr:col>
      <xdr:colOff>9525</xdr:colOff>
      <xdr:row>99</xdr:row>
      <xdr:rowOff>16632</xdr:rowOff>
    </xdr:to>
    <xdr:sp macro="" textlink="">
      <xdr:nvSpPr>
        <xdr:cNvPr id="685" name="円/楕円 684"/>
        <xdr:cNvSpPr/>
      </xdr:nvSpPr>
      <xdr:spPr>
        <a:xfrm>
          <a:off x="13652500" y="16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7759</xdr:rowOff>
    </xdr:from>
    <xdr:ext cx="469744" cy="259045"/>
    <xdr:sp macro="" textlink="">
      <xdr:nvSpPr>
        <xdr:cNvPr id="686" name="テキスト ボックス 685"/>
        <xdr:cNvSpPr txBox="1"/>
      </xdr:nvSpPr>
      <xdr:spPr>
        <a:xfrm>
          <a:off x="13468427" y="169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65142</xdr:rowOff>
    </xdr:from>
    <xdr:to>
      <xdr:col>18</xdr:col>
      <xdr:colOff>492125</xdr:colOff>
      <xdr:row>98</xdr:row>
      <xdr:rowOff>166742</xdr:rowOff>
    </xdr:to>
    <xdr:sp macro="" textlink="">
      <xdr:nvSpPr>
        <xdr:cNvPr id="687" name="円/楕円 686"/>
        <xdr:cNvSpPr/>
      </xdr:nvSpPr>
      <xdr:spPr>
        <a:xfrm>
          <a:off x="12763500" y="168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157869</xdr:rowOff>
    </xdr:from>
    <xdr:ext cx="534377" cy="259045"/>
    <xdr:sp macro="" textlink="">
      <xdr:nvSpPr>
        <xdr:cNvPr id="688" name="テキスト ボックス 687"/>
        <xdr:cNvSpPr txBox="1"/>
      </xdr:nvSpPr>
      <xdr:spPr>
        <a:xfrm>
          <a:off x="12547111" y="169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139609</xdr:rowOff>
    </xdr:from>
    <xdr:to>
      <xdr:col>32</xdr:col>
      <xdr:colOff>187325</xdr:colOff>
      <xdr:row>38</xdr:row>
      <xdr:rowOff>139609</xdr:rowOff>
    </xdr:to>
    <xdr:cxnSp macro="">
      <xdr:nvCxnSpPr>
        <xdr:cNvPr id="715" name="直線コネクタ 714"/>
        <xdr:cNvCxnSpPr/>
      </xdr:nvCxnSpPr>
      <xdr:spPr>
        <a:xfrm>
          <a:off x="21323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139609</xdr:rowOff>
    </xdr:from>
    <xdr:to>
      <xdr:col>31</xdr:col>
      <xdr:colOff>34925</xdr:colOff>
      <xdr:row>38</xdr:row>
      <xdr:rowOff>139609</xdr:rowOff>
    </xdr:to>
    <xdr:cxnSp macro="">
      <xdr:nvCxnSpPr>
        <xdr:cNvPr id="718" name="直線コネクタ 717"/>
        <xdr:cNvCxnSpPr/>
      </xdr:nvCxnSpPr>
      <xdr:spPr>
        <a:xfrm>
          <a:off x="20434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126258</xdr:rowOff>
    </xdr:from>
    <xdr:to>
      <xdr:col>29</xdr:col>
      <xdr:colOff>517525</xdr:colOff>
      <xdr:row>38</xdr:row>
      <xdr:rowOff>139609</xdr:rowOff>
    </xdr:to>
    <xdr:cxnSp macro="">
      <xdr:nvCxnSpPr>
        <xdr:cNvPr id="721" name="直線コネクタ 720"/>
        <xdr:cNvCxnSpPr/>
      </xdr:nvCxnSpPr>
      <xdr:spPr>
        <a:xfrm>
          <a:off x="19545300" y="6641358"/>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126258</xdr:rowOff>
    </xdr:from>
    <xdr:to>
      <xdr:col>28</xdr:col>
      <xdr:colOff>314325</xdr:colOff>
      <xdr:row>38</xdr:row>
      <xdr:rowOff>139517</xdr:rowOff>
    </xdr:to>
    <xdr:cxnSp macro="">
      <xdr:nvCxnSpPr>
        <xdr:cNvPr id="724" name="直線コネクタ 723"/>
        <xdr:cNvCxnSpPr/>
      </xdr:nvCxnSpPr>
      <xdr:spPr>
        <a:xfrm flipV="1">
          <a:off x="18656300" y="664135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34" name="円/楕円 733"/>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3736</xdr:rowOff>
    </xdr:from>
    <xdr:ext cx="249299" cy="259045"/>
    <xdr:sp macro="" textlink="">
      <xdr:nvSpPr>
        <xdr:cNvPr id="735"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88809</xdr:rowOff>
    </xdr:from>
    <xdr:to>
      <xdr:col>31</xdr:col>
      <xdr:colOff>85725</xdr:colOff>
      <xdr:row>39</xdr:row>
      <xdr:rowOff>18959</xdr:rowOff>
    </xdr:to>
    <xdr:sp macro="" textlink="">
      <xdr:nvSpPr>
        <xdr:cNvPr id="736" name="円/楕円 735"/>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10086</xdr:rowOff>
    </xdr:from>
    <xdr:ext cx="249299" cy="259045"/>
    <xdr:sp macro="" textlink="">
      <xdr:nvSpPr>
        <xdr:cNvPr id="737" name="テキスト ボックス 736"/>
        <xdr:cNvSpPr txBox="1"/>
      </xdr:nvSpPr>
      <xdr:spPr>
        <a:xfrm>
          <a:off x="21198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88809</xdr:rowOff>
    </xdr:from>
    <xdr:to>
      <xdr:col>29</xdr:col>
      <xdr:colOff>568325</xdr:colOff>
      <xdr:row>39</xdr:row>
      <xdr:rowOff>18959</xdr:rowOff>
    </xdr:to>
    <xdr:sp macro="" textlink="">
      <xdr:nvSpPr>
        <xdr:cNvPr id="738" name="円/楕円 737"/>
        <xdr:cNvSpPr/>
      </xdr:nvSpPr>
      <xdr:spPr>
        <a:xfrm>
          <a:off x="2038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10086</xdr:rowOff>
    </xdr:from>
    <xdr:ext cx="249299" cy="259045"/>
    <xdr:sp macro="" textlink="">
      <xdr:nvSpPr>
        <xdr:cNvPr id="739" name="テキスト ボックス 738"/>
        <xdr:cNvSpPr txBox="1"/>
      </xdr:nvSpPr>
      <xdr:spPr>
        <a:xfrm>
          <a:off x="20309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75458</xdr:rowOff>
    </xdr:from>
    <xdr:to>
      <xdr:col>28</xdr:col>
      <xdr:colOff>365125</xdr:colOff>
      <xdr:row>39</xdr:row>
      <xdr:rowOff>5608</xdr:rowOff>
    </xdr:to>
    <xdr:sp macro="" textlink="">
      <xdr:nvSpPr>
        <xdr:cNvPr id="740" name="円/楕円 739"/>
        <xdr:cNvSpPr/>
      </xdr:nvSpPr>
      <xdr:spPr>
        <a:xfrm>
          <a:off x="19494500" y="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168185</xdr:rowOff>
    </xdr:from>
    <xdr:ext cx="378565" cy="259045"/>
    <xdr:sp macro="" textlink="">
      <xdr:nvSpPr>
        <xdr:cNvPr id="741" name="テキスト ボックス 740"/>
        <xdr:cNvSpPr txBox="1"/>
      </xdr:nvSpPr>
      <xdr:spPr>
        <a:xfrm>
          <a:off x="19356017" y="66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88717</xdr:rowOff>
    </xdr:from>
    <xdr:to>
      <xdr:col>27</xdr:col>
      <xdr:colOff>161925</xdr:colOff>
      <xdr:row>39</xdr:row>
      <xdr:rowOff>18867</xdr:rowOff>
    </xdr:to>
    <xdr:sp macro="" textlink="">
      <xdr:nvSpPr>
        <xdr:cNvPr id="742" name="円/楕円 741"/>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9994</xdr:rowOff>
    </xdr:from>
    <xdr:ext cx="249299" cy="259045"/>
    <xdr:sp macro="" textlink="">
      <xdr:nvSpPr>
        <xdr:cNvPr id="743" name="テキスト ボックス 742"/>
        <xdr:cNvSpPr txBox="1"/>
      </xdr:nvSpPr>
      <xdr:spPr>
        <a:xfrm>
          <a:off x="18531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144862</xdr:rowOff>
    </xdr:from>
    <xdr:to>
      <xdr:col>32</xdr:col>
      <xdr:colOff>187325</xdr:colOff>
      <xdr:row>58</xdr:row>
      <xdr:rowOff>145624</xdr:rowOff>
    </xdr:to>
    <xdr:cxnSp macro="">
      <xdr:nvCxnSpPr>
        <xdr:cNvPr id="772" name="直線コネクタ 771"/>
        <xdr:cNvCxnSpPr/>
      </xdr:nvCxnSpPr>
      <xdr:spPr>
        <a:xfrm flipV="1">
          <a:off x="21323300" y="1008896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145624</xdr:rowOff>
    </xdr:from>
    <xdr:to>
      <xdr:col>31</xdr:col>
      <xdr:colOff>34925</xdr:colOff>
      <xdr:row>58</xdr:row>
      <xdr:rowOff>146234</xdr:rowOff>
    </xdr:to>
    <xdr:cxnSp macro="">
      <xdr:nvCxnSpPr>
        <xdr:cNvPr id="775" name="直線コネクタ 774"/>
        <xdr:cNvCxnSpPr/>
      </xdr:nvCxnSpPr>
      <xdr:spPr>
        <a:xfrm flipV="1">
          <a:off x="20434300" y="1008972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145720</xdr:rowOff>
    </xdr:from>
    <xdr:to>
      <xdr:col>29</xdr:col>
      <xdr:colOff>517525</xdr:colOff>
      <xdr:row>58</xdr:row>
      <xdr:rowOff>146234</xdr:rowOff>
    </xdr:to>
    <xdr:cxnSp macro="">
      <xdr:nvCxnSpPr>
        <xdr:cNvPr id="778" name="直線コネクタ 777"/>
        <xdr:cNvCxnSpPr/>
      </xdr:nvCxnSpPr>
      <xdr:spPr>
        <a:xfrm>
          <a:off x="19545300" y="1008982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12370</xdr:rowOff>
    </xdr:from>
    <xdr:to>
      <xdr:col>28</xdr:col>
      <xdr:colOff>314325</xdr:colOff>
      <xdr:row>58</xdr:row>
      <xdr:rowOff>145720</xdr:rowOff>
    </xdr:to>
    <xdr:cxnSp macro="">
      <xdr:nvCxnSpPr>
        <xdr:cNvPr id="781" name="直線コネクタ 780"/>
        <xdr:cNvCxnSpPr/>
      </xdr:nvCxnSpPr>
      <xdr:spPr>
        <a:xfrm>
          <a:off x="18656300" y="97850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94062</xdr:rowOff>
    </xdr:from>
    <xdr:to>
      <xdr:col>32</xdr:col>
      <xdr:colOff>238125</xdr:colOff>
      <xdr:row>59</xdr:row>
      <xdr:rowOff>24212</xdr:rowOff>
    </xdr:to>
    <xdr:sp macro="" textlink="">
      <xdr:nvSpPr>
        <xdr:cNvPr id="791" name="円/楕円 790"/>
        <xdr:cNvSpPr/>
      </xdr:nvSpPr>
      <xdr:spPr>
        <a:xfrm>
          <a:off x="22110700" y="10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94824</xdr:rowOff>
    </xdr:from>
    <xdr:to>
      <xdr:col>31</xdr:col>
      <xdr:colOff>85725</xdr:colOff>
      <xdr:row>59</xdr:row>
      <xdr:rowOff>24974</xdr:rowOff>
    </xdr:to>
    <xdr:sp macro="" textlink="">
      <xdr:nvSpPr>
        <xdr:cNvPr id="793" name="円/楕円 792"/>
        <xdr:cNvSpPr/>
      </xdr:nvSpPr>
      <xdr:spPr>
        <a:xfrm>
          <a:off x="21272500" y="100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16101</xdr:rowOff>
    </xdr:from>
    <xdr:ext cx="469744" cy="259045"/>
    <xdr:sp macro="" textlink="">
      <xdr:nvSpPr>
        <xdr:cNvPr id="794" name="テキスト ボックス 793"/>
        <xdr:cNvSpPr txBox="1"/>
      </xdr:nvSpPr>
      <xdr:spPr>
        <a:xfrm>
          <a:off x="21088427" y="1013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95434</xdr:rowOff>
    </xdr:from>
    <xdr:to>
      <xdr:col>29</xdr:col>
      <xdr:colOff>568325</xdr:colOff>
      <xdr:row>59</xdr:row>
      <xdr:rowOff>25584</xdr:rowOff>
    </xdr:to>
    <xdr:sp macro="" textlink="">
      <xdr:nvSpPr>
        <xdr:cNvPr id="795" name="円/楕円 794"/>
        <xdr:cNvSpPr/>
      </xdr:nvSpPr>
      <xdr:spPr>
        <a:xfrm>
          <a:off x="20383500" y="100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16711</xdr:rowOff>
    </xdr:from>
    <xdr:ext cx="469744" cy="259045"/>
    <xdr:sp macro="" textlink="">
      <xdr:nvSpPr>
        <xdr:cNvPr id="796" name="テキスト ボックス 795"/>
        <xdr:cNvSpPr txBox="1"/>
      </xdr:nvSpPr>
      <xdr:spPr>
        <a:xfrm>
          <a:off x="20199427" y="1013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94920</xdr:rowOff>
    </xdr:from>
    <xdr:to>
      <xdr:col>28</xdr:col>
      <xdr:colOff>365125</xdr:colOff>
      <xdr:row>59</xdr:row>
      <xdr:rowOff>25070</xdr:rowOff>
    </xdr:to>
    <xdr:sp macro="" textlink="">
      <xdr:nvSpPr>
        <xdr:cNvPr id="797" name="円/楕円 796"/>
        <xdr:cNvSpPr/>
      </xdr:nvSpPr>
      <xdr:spPr>
        <a:xfrm>
          <a:off x="19494500" y="100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16197</xdr:rowOff>
    </xdr:from>
    <xdr:ext cx="469744" cy="259045"/>
    <xdr:sp macro="" textlink="">
      <xdr:nvSpPr>
        <xdr:cNvPr id="798" name="テキスト ボックス 797"/>
        <xdr:cNvSpPr txBox="1"/>
      </xdr:nvSpPr>
      <xdr:spPr>
        <a:xfrm>
          <a:off x="19310427" y="101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133020</xdr:rowOff>
    </xdr:from>
    <xdr:to>
      <xdr:col>27</xdr:col>
      <xdr:colOff>161925</xdr:colOff>
      <xdr:row>57</xdr:row>
      <xdr:rowOff>63170</xdr:rowOff>
    </xdr:to>
    <xdr:sp macro="" textlink="">
      <xdr:nvSpPr>
        <xdr:cNvPr id="799" name="円/楕円 798"/>
        <xdr:cNvSpPr/>
      </xdr:nvSpPr>
      <xdr:spPr>
        <a:xfrm>
          <a:off x="18605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79697</xdr:rowOff>
    </xdr:from>
    <xdr:ext cx="534377" cy="259045"/>
    <xdr:sp macro="" textlink="">
      <xdr:nvSpPr>
        <xdr:cNvPr id="800" name="テキスト ボックス 799"/>
        <xdr:cNvSpPr txBox="1"/>
      </xdr:nvSpPr>
      <xdr:spPr>
        <a:xfrm>
          <a:off x="18389111" y="95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2750</xdr:rowOff>
    </xdr:from>
    <xdr:to>
      <xdr:col>32</xdr:col>
      <xdr:colOff>187325</xdr:colOff>
      <xdr:row>77</xdr:row>
      <xdr:rowOff>50394</xdr:rowOff>
    </xdr:to>
    <xdr:cxnSp macro="">
      <xdr:nvCxnSpPr>
        <xdr:cNvPr id="830" name="直線コネクタ 829"/>
        <xdr:cNvCxnSpPr/>
      </xdr:nvCxnSpPr>
      <xdr:spPr>
        <a:xfrm flipV="1">
          <a:off x="21323300" y="13204400"/>
          <a:ext cx="8382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50394</xdr:rowOff>
    </xdr:from>
    <xdr:to>
      <xdr:col>31</xdr:col>
      <xdr:colOff>34925</xdr:colOff>
      <xdr:row>77</xdr:row>
      <xdr:rowOff>74644</xdr:rowOff>
    </xdr:to>
    <xdr:cxnSp macro="">
      <xdr:nvCxnSpPr>
        <xdr:cNvPr id="833" name="直線コネクタ 832"/>
        <xdr:cNvCxnSpPr/>
      </xdr:nvCxnSpPr>
      <xdr:spPr>
        <a:xfrm flipV="1">
          <a:off x="20434300" y="13252044"/>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21286</xdr:rowOff>
    </xdr:from>
    <xdr:to>
      <xdr:col>29</xdr:col>
      <xdr:colOff>517525</xdr:colOff>
      <xdr:row>77</xdr:row>
      <xdr:rowOff>74644</xdr:rowOff>
    </xdr:to>
    <xdr:cxnSp macro="">
      <xdr:nvCxnSpPr>
        <xdr:cNvPr id="836" name="直線コネクタ 835"/>
        <xdr:cNvCxnSpPr/>
      </xdr:nvCxnSpPr>
      <xdr:spPr>
        <a:xfrm>
          <a:off x="19545300" y="13222936"/>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21286</xdr:rowOff>
    </xdr:from>
    <xdr:to>
      <xdr:col>28</xdr:col>
      <xdr:colOff>314325</xdr:colOff>
      <xdr:row>77</xdr:row>
      <xdr:rowOff>71862</xdr:rowOff>
    </xdr:to>
    <xdr:cxnSp macro="">
      <xdr:nvCxnSpPr>
        <xdr:cNvPr id="839" name="直線コネクタ 838"/>
        <xdr:cNvCxnSpPr/>
      </xdr:nvCxnSpPr>
      <xdr:spPr>
        <a:xfrm flipV="1">
          <a:off x="18656300" y="13222936"/>
          <a:ext cx="889000" cy="5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123400</xdr:rowOff>
    </xdr:from>
    <xdr:to>
      <xdr:col>32</xdr:col>
      <xdr:colOff>238125</xdr:colOff>
      <xdr:row>77</xdr:row>
      <xdr:rowOff>53550</xdr:rowOff>
    </xdr:to>
    <xdr:sp macro="" textlink="">
      <xdr:nvSpPr>
        <xdr:cNvPr id="849" name="円/楕円 848"/>
        <xdr:cNvSpPr/>
      </xdr:nvSpPr>
      <xdr:spPr>
        <a:xfrm>
          <a:off x="22110700" y="131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101827</xdr:rowOff>
    </xdr:from>
    <xdr:ext cx="534377" cy="259045"/>
    <xdr:sp macro="" textlink="">
      <xdr:nvSpPr>
        <xdr:cNvPr id="850" name="繰出金該当値テキスト"/>
        <xdr:cNvSpPr txBox="1"/>
      </xdr:nvSpPr>
      <xdr:spPr>
        <a:xfrm>
          <a:off x="22212300" y="131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171044</xdr:rowOff>
    </xdr:from>
    <xdr:to>
      <xdr:col>31</xdr:col>
      <xdr:colOff>85725</xdr:colOff>
      <xdr:row>77</xdr:row>
      <xdr:rowOff>101194</xdr:rowOff>
    </xdr:to>
    <xdr:sp macro="" textlink="">
      <xdr:nvSpPr>
        <xdr:cNvPr id="851" name="円/楕円 850"/>
        <xdr:cNvSpPr/>
      </xdr:nvSpPr>
      <xdr:spPr>
        <a:xfrm>
          <a:off x="21272500" y="13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92321</xdr:rowOff>
    </xdr:from>
    <xdr:ext cx="534377" cy="259045"/>
    <xdr:sp macro="" textlink="">
      <xdr:nvSpPr>
        <xdr:cNvPr id="852" name="テキスト ボックス 851"/>
        <xdr:cNvSpPr txBox="1"/>
      </xdr:nvSpPr>
      <xdr:spPr>
        <a:xfrm>
          <a:off x="21056111" y="132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23844</xdr:rowOff>
    </xdr:from>
    <xdr:to>
      <xdr:col>29</xdr:col>
      <xdr:colOff>568325</xdr:colOff>
      <xdr:row>77</xdr:row>
      <xdr:rowOff>125444</xdr:rowOff>
    </xdr:to>
    <xdr:sp macro="" textlink="">
      <xdr:nvSpPr>
        <xdr:cNvPr id="853" name="円/楕円 852"/>
        <xdr:cNvSpPr/>
      </xdr:nvSpPr>
      <xdr:spPr>
        <a:xfrm>
          <a:off x="20383500" y="132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116571</xdr:rowOff>
    </xdr:from>
    <xdr:ext cx="534377" cy="259045"/>
    <xdr:sp macro="" textlink="">
      <xdr:nvSpPr>
        <xdr:cNvPr id="854" name="テキスト ボックス 853"/>
        <xdr:cNvSpPr txBox="1"/>
      </xdr:nvSpPr>
      <xdr:spPr>
        <a:xfrm>
          <a:off x="20167111" y="133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141936</xdr:rowOff>
    </xdr:from>
    <xdr:to>
      <xdr:col>28</xdr:col>
      <xdr:colOff>365125</xdr:colOff>
      <xdr:row>77</xdr:row>
      <xdr:rowOff>72086</xdr:rowOff>
    </xdr:to>
    <xdr:sp macro="" textlink="">
      <xdr:nvSpPr>
        <xdr:cNvPr id="855" name="円/楕円 854"/>
        <xdr:cNvSpPr/>
      </xdr:nvSpPr>
      <xdr:spPr>
        <a:xfrm>
          <a:off x="19494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63213</xdr:rowOff>
    </xdr:from>
    <xdr:ext cx="534377" cy="259045"/>
    <xdr:sp macro="" textlink="">
      <xdr:nvSpPr>
        <xdr:cNvPr id="856" name="テキスト ボックス 855"/>
        <xdr:cNvSpPr txBox="1"/>
      </xdr:nvSpPr>
      <xdr:spPr>
        <a:xfrm>
          <a:off x="19278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21062</xdr:rowOff>
    </xdr:from>
    <xdr:to>
      <xdr:col>27</xdr:col>
      <xdr:colOff>161925</xdr:colOff>
      <xdr:row>77</xdr:row>
      <xdr:rowOff>122662</xdr:rowOff>
    </xdr:to>
    <xdr:sp macro="" textlink="">
      <xdr:nvSpPr>
        <xdr:cNvPr id="857" name="円/楕円 856"/>
        <xdr:cNvSpPr/>
      </xdr:nvSpPr>
      <xdr:spPr>
        <a:xfrm>
          <a:off x="18605500" y="132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113789</xdr:rowOff>
    </xdr:from>
    <xdr:ext cx="534377" cy="259045"/>
    <xdr:sp macro="" textlink="">
      <xdr:nvSpPr>
        <xdr:cNvPr id="858" name="テキスト ボックス 857"/>
        <xdr:cNvSpPr txBox="1"/>
      </xdr:nvSpPr>
      <xdr:spPr>
        <a:xfrm>
          <a:off x="18389111" y="133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退職者不補充や給与削減により、人件費は類似団体内平均値を大きく下回っている。一方で一部事務組合への負担金、公営企業会計の補助金といった普通会計外の業務・事業のために発生する補助費等は多額である。また、扶助費は保育所運営費扶助費や生活保護費が多額であるため平均をかなり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35,002
34,938
217.05
16,670,096
16,178,503
465,032
9,086,332
14,920,503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80264</xdr:rowOff>
    </xdr:from>
    <xdr:to>
      <xdr:col>6</xdr:col>
      <xdr:colOff>511175</xdr:colOff>
      <xdr:row>37</xdr:row>
      <xdr:rowOff>80835</xdr:rowOff>
    </xdr:to>
    <xdr:cxnSp macro="">
      <xdr:nvCxnSpPr>
        <xdr:cNvPr id="61" name="直線コネクタ 60"/>
        <xdr:cNvCxnSpPr/>
      </xdr:nvCxnSpPr>
      <xdr:spPr>
        <a:xfrm flipV="1">
          <a:off x="3797300" y="642391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80835</xdr:rowOff>
    </xdr:from>
    <xdr:to>
      <xdr:col>5</xdr:col>
      <xdr:colOff>358775</xdr:colOff>
      <xdr:row>37</xdr:row>
      <xdr:rowOff>86551</xdr:rowOff>
    </xdr:to>
    <xdr:cxnSp macro="">
      <xdr:nvCxnSpPr>
        <xdr:cNvPr id="64" name="直線コネクタ 63"/>
        <xdr:cNvCxnSpPr/>
      </xdr:nvCxnSpPr>
      <xdr:spPr>
        <a:xfrm flipV="1">
          <a:off x="2908300" y="642448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86551</xdr:rowOff>
    </xdr:from>
    <xdr:to>
      <xdr:col>4</xdr:col>
      <xdr:colOff>155575</xdr:colOff>
      <xdr:row>37</xdr:row>
      <xdr:rowOff>95504</xdr:rowOff>
    </xdr:to>
    <xdr:cxnSp macro="">
      <xdr:nvCxnSpPr>
        <xdr:cNvPr id="67" name="直線コネクタ 66"/>
        <xdr:cNvCxnSpPr/>
      </xdr:nvCxnSpPr>
      <xdr:spPr>
        <a:xfrm flipV="1">
          <a:off x="2019300" y="6430201"/>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91694</xdr:rowOff>
    </xdr:from>
    <xdr:to>
      <xdr:col>2</xdr:col>
      <xdr:colOff>638175</xdr:colOff>
      <xdr:row>37</xdr:row>
      <xdr:rowOff>95504</xdr:rowOff>
    </xdr:to>
    <xdr:cxnSp macro="">
      <xdr:nvCxnSpPr>
        <xdr:cNvPr id="70" name="直線コネクタ 69"/>
        <xdr:cNvCxnSpPr/>
      </xdr:nvCxnSpPr>
      <xdr:spPr>
        <a:xfrm>
          <a:off x="1130300" y="64353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29464</xdr:rowOff>
    </xdr:from>
    <xdr:to>
      <xdr:col>6</xdr:col>
      <xdr:colOff>561975</xdr:colOff>
      <xdr:row>37</xdr:row>
      <xdr:rowOff>131064</xdr:rowOff>
    </xdr:to>
    <xdr:sp macro="" textlink="">
      <xdr:nvSpPr>
        <xdr:cNvPr id="80" name="円/楕円 79"/>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115841</xdr:rowOff>
    </xdr:from>
    <xdr:ext cx="469744" cy="259045"/>
    <xdr:sp macro="" textlink="">
      <xdr:nvSpPr>
        <xdr:cNvPr id="81" name="議会費該当値テキスト"/>
        <xdr:cNvSpPr txBox="1"/>
      </xdr:nvSpPr>
      <xdr:spPr>
        <a:xfrm>
          <a:off x="4686300" y="62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30035</xdr:rowOff>
    </xdr:from>
    <xdr:to>
      <xdr:col>5</xdr:col>
      <xdr:colOff>409575</xdr:colOff>
      <xdr:row>37</xdr:row>
      <xdr:rowOff>131635</xdr:rowOff>
    </xdr:to>
    <xdr:sp macro="" textlink="">
      <xdr:nvSpPr>
        <xdr:cNvPr id="82" name="円/楕円 81"/>
        <xdr:cNvSpPr/>
      </xdr:nvSpPr>
      <xdr:spPr>
        <a:xfrm>
          <a:off x="3746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122762</xdr:rowOff>
    </xdr:from>
    <xdr:ext cx="469744" cy="259045"/>
    <xdr:sp macro="" textlink="">
      <xdr:nvSpPr>
        <xdr:cNvPr id="83" name="テキスト ボックス 82"/>
        <xdr:cNvSpPr txBox="1"/>
      </xdr:nvSpPr>
      <xdr:spPr>
        <a:xfrm>
          <a:off x="3562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35751</xdr:rowOff>
    </xdr:from>
    <xdr:to>
      <xdr:col>4</xdr:col>
      <xdr:colOff>206375</xdr:colOff>
      <xdr:row>37</xdr:row>
      <xdr:rowOff>137351</xdr:rowOff>
    </xdr:to>
    <xdr:sp macro="" textlink="">
      <xdr:nvSpPr>
        <xdr:cNvPr id="84" name="円/楕円 83"/>
        <xdr:cNvSpPr/>
      </xdr:nvSpPr>
      <xdr:spPr>
        <a:xfrm>
          <a:off x="2857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128478</xdr:rowOff>
    </xdr:from>
    <xdr:ext cx="469744" cy="259045"/>
    <xdr:sp macro="" textlink="">
      <xdr:nvSpPr>
        <xdr:cNvPr id="85" name="テキスト ボックス 84"/>
        <xdr:cNvSpPr txBox="1"/>
      </xdr:nvSpPr>
      <xdr:spPr>
        <a:xfrm>
          <a:off x="2673427"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44704</xdr:rowOff>
    </xdr:from>
    <xdr:to>
      <xdr:col>3</xdr:col>
      <xdr:colOff>3175</xdr:colOff>
      <xdr:row>37</xdr:row>
      <xdr:rowOff>146304</xdr:rowOff>
    </xdr:to>
    <xdr:sp macro="" textlink="">
      <xdr:nvSpPr>
        <xdr:cNvPr id="86" name="円/楕円 85"/>
        <xdr:cNvSpPr/>
      </xdr:nvSpPr>
      <xdr:spPr>
        <a:xfrm>
          <a:off x="1968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137431</xdr:rowOff>
    </xdr:from>
    <xdr:ext cx="469744" cy="259045"/>
    <xdr:sp macro="" textlink="">
      <xdr:nvSpPr>
        <xdr:cNvPr id="87" name="テキスト ボックス 86"/>
        <xdr:cNvSpPr txBox="1"/>
      </xdr:nvSpPr>
      <xdr:spPr>
        <a:xfrm>
          <a:off x="1784427"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40894</xdr:rowOff>
    </xdr:from>
    <xdr:to>
      <xdr:col>1</xdr:col>
      <xdr:colOff>485775</xdr:colOff>
      <xdr:row>37</xdr:row>
      <xdr:rowOff>142494</xdr:rowOff>
    </xdr:to>
    <xdr:sp macro="" textlink="">
      <xdr:nvSpPr>
        <xdr:cNvPr id="88" name="円/楕円 87"/>
        <xdr:cNvSpPr/>
      </xdr:nvSpPr>
      <xdr:spPr>
        <a:xfrm>
          <a:off x="1079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133621</xdr:rowOff>
    </xdr:from>
    <xdr:ext cx="469744" cy="259045"/>
    <xdr:sp macro="" textlink="">
      <xdr:nvSpPr>
        <xdr:cNvPr id="89" name="テキスト ボックス 88"/>
        <xdr:cNvSpPr txBox="1"/>
      </xdr:nvSpPr>
      <xdr:spPr>
        <a:xfrm>
          <a:off x="895427"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112338</xdr:rowOff>
    </xdr:from>
    <xdr:to>
      <xdr:col>6</xdr:col>
      <xdr:colOff>511175</xdr:colOff>
      <xdr:row>58</xdr:row>
      <xdr:rowOff>125350</xdr:rowOff>
    </xdr:to>
    <xdr:cxnSp macro="">
      <xdr:nvCxnSpPr>
        <xdr:cNvPr id="118" name="直線コネクタ 117"/>
        <xdr:cNvCxnSpPr/>
      </xdr:nvCxnSpPr>
      <xdr:spPr>
        <a:xfrm>
          <a:off x="3797300" y="10056438"/>
          <a:ext cx="8382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71322</xdr:rowOff>
    </xdr:from>
    <xdr:to>
      <xdr:col>5</xdr:col>
      <xdr:colOff>358775</xdr:colOff>
      <xdr:row>58</xdr:row>
      <xdr:rowOff>112338</xdr:rowOff>
    </xdr:to>
    <xdr:cxnSp macro="">
      <xdr:nvCxnSpPr>
        <xdr:cNvPr id="121" name="直線コネクタ 120"/>
        <xdr:cNvCxnSpPr/>
      </xdr:nvCxnSpPr>
      <xdr:spPr>
        <a:xfrm>
          <a:off x="2908300" y="10015422"/>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71322</xdr:rowOff>
    </xdr:from>
    <xdr:to>
      <xdr:col>4</xdr:col>
      <xdr:colOff>155575</xdr:colOff>
      <xdr:row>58</xdr:row>
      <xdr:rowOff>134187</xdr:rowOff>
    </xdr:to>
    <xdr:cxnSp macro="">
      <xdr:nvCxnSpPr>
        <xdr:cNvPr id="124" name="直線コネクタ 123"/>
        <xdr:cNvCxnSpPr/>
      </xdr:nvCxnSpPr>
      <xdr:spPr>
        <a:xfrm flipV="1">
          <a:off x="2019300" y="10015422"/>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90570</xdr:rowOff>
    </xdr:from>
    <xdr:to>
      <xdr:col>2</xdr:col>
      <xdr:colOff>638175</xdr:colOff>
      <xdr:row>58</xdr:row>
      <xdr:rowOff>134187</xdr:rowOff>
    </xdr:to>
    <xdr:cxnSp macro="">
      <xdr:nvCxnSpPr>
        <xdr:cNvPr id="127" name="直線コネクタ 126"/>
        <xdr:cNvCxnSpPr/>
      </xdr:nvCxnSpPr>
      <xdr:spPr>
        <a:xfrm>
          <a:off x="1130300" y="10034670"/>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74550</xdr:rowOff>
    </xdr:from>
    <xdr:to>
      <xdr:col>6</xdr:col>
      <xdr:colOff>561975</xdr:colOff>
      <xdr:row>59</xdr:row>
      <xdr:rowOff>4700</xdr:rowOff>
    </xdr:to>
    <xdr:sp macro="" textlink="">
      <xdr:nvSpPr>
        <xdr:cNvPr id="137" name="円/楕円 136"/>
        <xdr:cNvSpPr/>
      </xdr:nvSpPr>
      <xdr:spPr>
        <a:xfrm>
          <a:off x="4584700" y="100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160927</xdr:rowOff>
    </xdr:from>
    <xdr:ext cx="534377" cy="259045"/>
    <xdr:sp macro="" textlink="">
      <xdr:nvSpPr>
        <xdr:cNvPr id="138" name="総務費該当値テキスト"/>
        <xdr:cNvSpPr txBox="1"/>
      </xdr:nvSpPr>
      <xdr:spPr>
        <a:xfrm>
          <a:off x="4686300" y="99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61538</xdr:rowOff>
    </xdr:from>
    <xdr:to>
      <xdr:col>5</xdr:col>
      <xdr:colOff>409575</xdr:colOff>
      <xdr:row>58</xdr:row>
      <xdr:rowOff>163138</xdr:rowOff>
    </xdr:to>
    <xdr:sp macro="" textlink="">
      <xdr:nvSpPr>
        <xdr:cNvPr id="139" name="円/楕円 138"/>
        <xdr:cNvSpPr/>
      </xdr:nvSpPr>
      <xdr:spPr>
        <a:xfrm>
          <a:off x="3746500" y="10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154265</xdr:rowOff>
    </xdr:from>
    <xdr:ext cx="534377" cy="259045"/>
    <xdr:sp macro="" textlink="">
      <xdr:nvSpPr>
        <xdr:cNvPr id="140" name="テキスト ボックス 139"/>
        <xdr:cNvSpPr txBox="1"/>
      </xdr:nvSpPr>
      <xdr:spPr>
        <a:xfrm>
          <a:off x="3530111" y="100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20522</xdr:rowOff>
    </xdr:from>
    <xdr:to>
      <xdr:col>4</xdr:col>
      <xdr:colOff>206375</xdr:colOff>
      <xdr:row>58</xdr:row>
      <xdr:rowOff>122122</xdr:rowOff>
    </xdr:to>
    <xdr:sp macro="" textlink="">
      <xdr:nvSpPr>
        <xdr:cNvPr id="141" name="円/楕円 140"/>
        <xdr:cNvSpPr/>
      </xdr:nvSpPr>
      <xdr:spPr>
        <a:xfrm>
          <a:off x="2857500" y="99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113249</xdr:rowOff>
    </xdr:from>
    <xdr:ext cx="534377" cy="259045"/>
    <xdr:sp macro="" textlink="">
      <xdr:nvSpPr>
        <xdr:cNvPr id="142" name="テキスト ボックス 141"/>
        <xdr:cNvSpPr txBox="1"/>
      </xdr:nvSpPr>
      <xdr:spPr>
        <a:xfrm>
          <a:off x="2641111" y="100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83387</xdr:rowOff>
    </xdr:from>
    <xdr:to>
      <xdr:col>3</xdr:col>
      <xdr:colOff>3175</xdr:colOff>
      <xdr:row>59</xdr:row>
      <xdr:rowOff>13537</xdr:rowOff>
    </xdr:to>
    <xdr:sp macro="" textlink="">
      <xdr:nvSpPr>
        <xdr:cNvPr id="143" name="円/楕円 142"/>
        <xdr:cNvSpPr/>
      </xdr:nvSpPr>
      <xdr:spPr>
        <a:xfrm>
          <a:off x="1968500" y="100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4664</xdr:rowOff>
    </xdr:from>
    <xdr:ext cx="534377" cy="259045"/>
    <xdr:sp macro="" textlink="">
      <xdr:nvSpPr>
        <xdr:cNvPr id="144" name="テキスト ボックス 143"/>
        <xdr:cNvSpPr txBox="1"/>
      </xdr:nvSpPr>
      <xdr:spPr>
        <a:xfrm>
          <a:off x="1752111" y="101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39770</xdr:rowOff>
    </xdr:from>
    <xdr:to>
      <xdr:col>1</xdr:col>
      <xdr:colOff>485775</xdr:colOff>
      <xdr:row>58</xdr:row>
      <xdr:rowOff>141370</xdr:rowOff>
    </xdr:to>
    <xdr:sp macro="" textlink="">
      <xdr:nvSpPr>
        <xdr:cNvPr id="145" name="円/楕円 144"/>
        <xdr:cNvSpPr/>
      </xdr:nvSpPr>
      <xdr:spPr>
        <a:xfrm>
          <a:off x="1079500" y="99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132497</xdr:rowOff>
    </xdr:from>
    <xdr:ext cx="534377" cy="259045"/>
    <xdr:sp macro="" textlink="">
      <xdr:nvSpPr>
        <xdr:cNvPr id="146" name="テキスト ボックス 145"/>
        <xdr:cNvSpPr txBox="1"/>
      </xdr:nvSpPr>
      <xdr:spPr>
        <a:xfrm>
          <a:off x="863111" y="100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148051</xdr:rowOff>
    </xdr:from>
    <xdr:to>
      <xdr:col>6</xdr:col>
      <xdr:colOff>511175</xdr:colOff>
      <xdr:row>76</xdr:row>
      <xdr:rowOff>6525</xdr:rowOff>
    </xdr:to>
    <xdr:cxnSp macro="">
      <xdr:nvCxnSpPr>
        <xdr:cNvPr id="176" name="直線コネクタ 175"/>
        <xdr:cNvCxnSpPr/>
      </xdr:nvCxnSpPr>
      <xdr:spPr>
        <a:xfrm flipV="1">
          <a:off x="3797300" y="13006801"/>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6525</xdr:rowOff>
    </xdr:from>
    <xdr:to>
      <xdr:col>5</xdr:col>
      <xdr:colOff>358775</xdr:colOff>
      <xdr:row>76</xdr:row>
      <xdr:rowOff>68041</xdr:rowOff>
    </xdr:to>
    <xdr:cxnSp macro="">
      <xdr:nvCxnSpPr>
        <xdr:cNvPr id="179" name="直線コネクタ 178"/>
        <xdr:cNvCxnSpPr/>
      </xdr:nvCxnSpPr>
      <xdr:spPr>
        <a:xfrm flipV="1">
          <a:off x="2908300" y="1303672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68041</xdr:rowOff>
    </xdr:from>
    <xdr:to>
      <xdr:col>4</xdr:col>
      <xdr:colOff>155575</xdr:colOff>
      <xdr:row>76</xdr:row>
      <xdr:rowOff>116253</xdr:rowOff>
    </xdr:to>
    <xdr:cxnSp macro="">
      <xdr:nvCxnSpPr>
        <xdr:cNvPr id="182" name="直線コネクタ 181"/>
        <xdr:cNvCxnSpPr/>
      </xdr:nvCxnSpPr>
      <xdr:spPr>
        <a:xfrm flipV="1">
          <a:off x="2019300" y="13098241"/>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116253</xdr:rowOff>
    </xdr:from>
    <xdr:to>
      <xdr:col>2</xdr:col>
      <xdr:colOff>638175</xdr:colOff>
      <xdr:row>76</xdr:row>
      <xdr:rowOff>142008</xdr:rowOff>
    </xdr:to>
    <xdr:cxnSp macro="">
      <xdr:nvCxnSpPr>
        <xdr:cNvPr id="185" name="直線コネクタ 184"/>
        <xdr:cNvCxnSpPr/>
      </xdr:nvCxnSpPr>
      <xdr:spPr>
        <a:xfrm flipV="1">
          <a:off x="1130300" y="13146453"/>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97251</xdr:rowOff>
    </xdr:from>
    <xdr:to>
      <xdr:col>6</xdr:col>
      <xdr:colOff>561975</xdr:colOff>
      <xdr:row>76</xdr:row>
      <xdr:rowOff>27401</xdr:rowOff>
    </xdr:to>
    <xdr:sp macro="" textlink="">
      <xdr:nvSpPr>
        <xdr:cNvPr id="195" name="円/楕円 194"/>
        <xdr:cNvSpPr/>
      </xdr:nvSpPr>
      <xdr:spPr>
        <a:xfrm>
          <a:off x="4584700" y="12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120128</xdr:rowOff>
    </xdr:from>
    <xdr:ext cx="599010" cy="259045"/>
    <xdr:sp macro="" textlink="">
      <xdr:nvSpPr>
        <xdr:cNvPr id="196" name="民生費該当値テキスト"/>
        <xdr:cNvSpPr txBox="1"/>
      </xdr:nvSpPr>
      <xdr:spPr>
        <a:xfrm>
          <a:off x="4686300" y="1280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127175</xdr:rowOff>
    </xdr:from>
    <xdr:to>
      <xdr:col>5</xdr:col>
      <xdr:colOff>409575</xdr:colOff>
      <xdr:row>76</xdr:row>
      <xdr:rowOff>57325</xdr:rowOff>
    </xdr:to>
    <xdr:sp macro="" textlink="">
      <xdr:nvSpPr>
        <xdr:cNvPr id="197" name="円/楕円 196"/>
        <xdr:cNvSpPr/>
      </xdr:nvSpPr>
      <xdr:spPr>
        <a:xfrm>
          <a:off x="3746500" y="12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73852</xdr:rowOff>
    </xdr:from>
    <xdr:ext cx="599010" cy="259045"/>
    <xdr:sp macro="" textlink="">
      <xdr:nvSpPr>
        <xdr:cNvPr id="198" name="テキスト ボックス 197"/>
        <xdr:cNvSpPr txBox="1"/>
      </xdr:nvSpPr>
      <xdr:spPr>
        <a:xfrm>
          <a:off x="3497794" y="1276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17241</xdr:rowOff>
    </xdr:from>
    <xdr:to>
      <xdr:col>4</xdr:col>
      <xdr:colOff>206375</xdr:colOff>
      <xdr:row>76</xdr:row>
      <xdr:rowOff>118841</xdr:rowOff>
    </xdr:to>
    <xdr:sp macro="" textlink="">
      <xdr:nvSpPr>
        <xdr:cNvPr id="199" name="円/楕円 198"/>
        <xdr:cNvSpPr/>
      </xdr:nvSpPr>
      <xdr:spPr>
        <a:xfrm>
          <a:off x="2857500" y="130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135369</xdr:rowOff>
    </xdr:from>
    <xdr:ext cx="599010" cy="259045"/>
    <xdr:sp macro="" textlink="">
      <xdr:nvSpPr>
        <xdr:cNvPr id="200" name="テキスト ボックス 199"/>
        <xdr:cNvSpPr txBox="1"/>
      </xdr:nvSpPr>
      <xdr:spPr>
        <a:xfrm>
          <a:off x="2608794" y="1282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65453</xdr:rowOff>
    </xdr:from>
    <xdr:to>
      <xdr:col>3</xdr:col>
      <xdr:colOff>3175</xdr:colOff>
      <xdr:row>76</xdr:row>
      <xdr:rowOff>167053</xdr:rowOff>
    </xdr:to>
    <xdr:sp macro="" textlink="">
      <xdr:nvSpPr>
        <xdr:cNvPr id="201" name="円/楕円 200"/>
        <xdr:cNvSpPr/>
      </xdr:nvSpPr>
      <xdr:spPr>
        <a:xfrm>
          <a:off x="1968500" y="130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12130</xdr:rowOff>
    </xdr:from>
    <xdr:ext cx="599010" cy="259045"/>
    <xdr:sp macro="" textlink="">
      <xdr:nvSpPr>
        <xdr:cNvPr id="202" name="テキスト ボックス 201"/>
        <xdr:cNvSpPr txBox="1"/>
      </xdr:nvSpPr>
      <xdr:spPr>
        <a:xfrm>
          <a:off x="1719794" y="1287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91208</xdr:rowOff>
    </xdr:from>
    <xdr:to>
      <xdr:col>1</xdr:col>
      <xdr:colOff>485775</xdr:colOff>
      <xdr:row>77</xdr:row>
      <xdr:rowOff>21358</xdr:rowOff>
    </xdr:to>
    <xdr:sp macro="" textlink="">
      <xdr:nvSpPr>
        <xdr:cNvPr id="203" name="円/楕円 202"/>
        <xdr:cNvSpPr/>
      </xdr:nvSpPr>
      <xdr:spPr>
        <a:xfrm>
          <a:off x="1079500" y="13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12485</xdr:rowOff>
    </xdr:from>
    <xdr:ext cx="599010" cy="259045"/>
    <xdr:sp macro="" textlink="">
      <xdr:nvSpPr>
        <xdr:cNvPr id="204" name="テキスト ボックス 203"/>
        <xdr:cNvSpPr txBox="1"/>
      </xdr:nvSpPr>
      <xdr:spPr>
        <a:xfrm>
          <a:off x="830794" y="1321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165368</xdr:rowOff>
    </xdr:from>
    <xdr:to>
      <xdr:col>6</xdr:col>
      <xdr:colOff>511175</xdr:colOff>
      <xdr:row>97</xdr:row>
      <xdr:rowOff>16681</xdr:rowOff>
    </xdr:to>
    <xdr:cxnSp macro="">
      <xdr:nvCxnSpPr>
        <xdr:cNvPr id="235" name="直線コネクタ 234"/>
        <xdr:cNvCxnSpPr/>
      </xdr:nvCxnSpPr>
      <xdr:spPr>
        <a:xfrm>
          <a:off x="3797300" y="16624568"/>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159175</xdr:rowOff>
    </xdr:from>
    <xdr:to>
      <xdr:col>5</xdr:col>
      <xdr:colOff>358775</xdr:colOff>
      <xdr:row>96</xdr:row>
      <xdr:rowOff>165368</xdr:rowOff>
    </xdr:to>
    <xdr:cxnSp macro="">
      <xdr:nvCxnSpPr>
        <xdr:cNvPr id="238" name="直線コネクタ 237"/>
        <xdr:cNvCxnSpPr/>
      </xdr:nvCxnSpPr>
      <xdr:spPr>
        <a:xfrm>
          <a:off x="2908300" y="16618375"/>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79992</xdr:rowOff>
    </xdr:from>
    <xdr:to>
      <xdr:col>4</xdr:col>
      <xdr:colOff>155575</xdr:colOff>
      <xdr:row>96</xdr:row>
      <xdr:rowOff>159175</xdr:rowOff>
    </xdr:to>
    <xdr:cxnSp macro="">
      <xdr:nvCxnSpPr>
        <xdr:cNvPr id="241" name="直線コネクタ 240"/>
        <xdr:cNvCxnSpPr/>
      </xdr:nvCxnSpPr>
      <xdr:spPr>
        <a:xfrm>
          <a:off x="2019300" y="16539192"/>
          <a:ext cx="889000" cy="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79992</xdr:rowOff>
    </xdr:from>
    <xdr:to>
      <xdr:col>2</xdr:col>
      <xdr:colOff>638175</xdr:colOff>
      <xdr:row>97</xdr:row>
      <xdr:rowOff>40847</xdr:rowOff>
    </xdr:to>
    <xdr:cxnSp macro="">
      <xdr:nvCxnSpPr>
        <xdr:cNvPr id="244" name="直線コネクタ 243"/>
        <xdr:cNvCxnSpPr/>
      </xdr:nvCxnSpPr>
      <xdr:spPr>
        <a:xfrm flipV="1">
          <a:off x="1130300" y="16539192"/>
          <a:ext cx="889000" cy="1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137331</xdr:rowOff>
    </xdr:from>
    <xdr:to>
      <xdr:col>6</xdr:col>
      <xdr:colOff>561975</xdr:colOff>
      <xdr:row>97</xdr:row>
      <xdr:rowOff>67481</xdr:rowOff>
    </xdr:to>
    <xdr:sp macro="" textlink="">
      <xdr:nvSpPr>
        <xdr:cNvPr id="254" name="円/楕円 253"/>
        <xdr:cNvSpPr/>
      </xdr:nvSpPr>
      <xdr:spPr>
        <a:xfrm>
          <a:off x="4584700" y="165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115758</xdr:rowOff>
    </xdr:from>
    <xdr:ext cx="534377" cy="259045"/>
    <xdr:sp macro="" textlink="">
      <xdr:nvSpPr>
        <xdr:cNvPr id="255" name="衛生費該当値テキスト"/>
        <xdr:cNvSpPr txBox="1"/>
      </xdr:nvSpPr>
      <xdr:spPr>
        <a:xfrm>
          <a:off x="4686300" y="165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114568</xdr:rowOff>
    </xdr:from>
    <xdr:to>
      <xdr:col>5</xdr:col>
      <xdr:colOff>409575</xdr:colOff>
      <xdr:row>97</xdr:row>
      <xdr:rowOff>44718</xdr:rowOff>
    </xdr:to>
    <xdr:sp macro="" textlink="">
      <xdr:nvSpPr>
        <xdr:cNvPr id="256" name="円/楕円 255"/>
        <xdr:cNvSpPr/>
      </xdr:nvSpPr>
      <xdr:spPr>
        <a:xfrm>
          <a:off x="3746500" y="165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35845</xdr:rowOff>
    </xdr:from>
    <xdr:ext cx="534377" cy="259045"/>
    <xdr:sp macro="" textlink="">
      <xdr:nvSpPr>
        <xdr:cNvPr id="257" name="テキスト ボックス 256"/>
        <xdr:cNvSpPr txBox="1"/>
      </xdr:nvSpPr>
      <xdr:spPr>
        <a:xfrm>
          <a:off x="3530111" y="166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108375</xdr:rowOff>
    </xdr:from>
    <xdr:to>
      <xdr:col>4</xdr:col>
      <xdr:colOff>206375</xdr:colOff>
      <xdr:row>97</xdr:row>
      <xdr:rowOff>38525</xdr:rowOff>
    </xdr:to>
    <xdr:sp macro="" textlink="">
      <xdr:nvSpPr>
        <xdr:cNvPr id="258" name="円/楕円 257"/>
        <xdr:cNvSpPr/>
      </xdr:nvSpPr>
      <xdr:spPr>
        <a:xfrm>
          <a:off x="2857500" y="165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29652</xdr:rowOff>
    </xdr:from>
    <xdr:ext cx="534377" cy="259045"/>
    <xdr:sp macro="" textlink="">
      <xdr:nvSpPr>
        <xdr:cNvPr id="259" name="テキスト ボックス 258"/>
        <xdr:cNvSpPr txBox="1"/>
      </xdr:nvSpPr>
      <xdr:spPr>
        <a:xfrm>
          <a:off x="2641111"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29192</xdr:rowOff>
    </xdr:from>
    <xdr:to>
      <xdr:col>3</xdr:col>
      <xdr:colOff>3175</xdr:colOff>
      <xdr:row>96</xdr:row>
      <xdr:rowOff>130792</xdr:rowOff>
    </xdr:to>
    <xdr:sp macro="" textlink="">
      <xdr:nvSpPr>
        <xdr:cNvPr id="260" name="円/楕円 259"/>
        <xdr:cNvSpPr/>
      </xdr:nvSpPr>
      <xdr:spPr>
        <a:xfrm>
          <a:off x="1968500" y="164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147319</xdr:rowOff>
    </xdr:from>
    <xdr:ext cx="534377" cy="259045"/>
    <xdr:sp macro="" textlink="">
      <xdr:nvSpPr>
        <xdr:cNvPr id="261" name="テキスト ボックス 260"/>
        <xdr:cNvSpPr txBox="1"/>
      </xdr:nvSpPr>
      <xdr:spPr>
        <a:xfrm>
          <a:off x="1752111" y="162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161497</xdr:rowOff>
    </xdr:from>
    <xdr:to>
      <xdr:col>1</xdr:col>
      <xdr:colOff>485775</xdr:colOff>
      <xdr:row>97</xdr:row>
      <xdr:rowOff>91647</xdr:rowOff>
    </xdr:to>
    <xdr:sp macro="" textlink="">
      <xdr:nvSpPr>
        <xdr:cNvPr id="262" name="円/楕円 261"/>
        <xdr:cNvSpPr/>
      </xdr:nvSpPr>
      <xdr:spPr>
        <a:xfrm>
          <a:off x="1079500" y="16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82774</xdr:rowOff>
    </xdr:from>
    <xdr:ext cx="534377" cy="259045"/>
    <xdr:sp macro="" textlink="">
      <xdr:nvSpPr>
        <xdr:cNvPr id="263" name="テキスト ボックス 262"/>
        <xdr:cNvSpPr txBox="1"/>
      </xdr:nvSpPr>
      <xdr:spPr>
        <a:xfrm>
          <a:off x="863111" y="167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167640</xdr:rowOff>
    </xdr:from>
    <xdr:to>
      <xdr:col>15</xdr:col>
      <xdr:colOff>180975</xdr:colOff>
      <xdr:row>39</xdr:row>
      <xdr:rowOff>4699</xdr:rowOff>
    </xdr:to>
    <xdr:cxnSp macro="">
      <xdr:nvCxnSpPr>
        <xdr:cNvPr id="292" name="直線コネクタ 291"/>
        <xdr:cNvCxnSpPr/>
      </xdr:nvCxnSpPr>
      <xdr:spPr>
        <a:xfrm>
          <a:off x="9639300" y="6682740"/>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22225</xdr:rowOff>
    </xdr:from>
    <xdr:to>
      <xdr:col>14</xdr:col>
      <xdr:colOff>28575</xdr:colOff>
      <xdr:row>38</xdr:row>
      <xdr:rowOff>167640</xdr:rowOff>
    </xdr:to>
    <xdr:cxnSp macro="">
      <xdr:nvCxnSpPr>
        <xdr:cNvPr id="295" name="直線コネクタ 294"/>
        <xdr:cNvCxnSpPr/>
      </xdr:nvCxnSpPr>
      <xdr:spPr>
        <a:xfrm>
          <a:off x="8750300" y="6537325"/>
          <a:ext cx="889000"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28575</xdr:rowOff>
    </xdr:from>
    <xdr:to>
      <xdr:col>12</xdr:col>
      <xdr:colOff>511175</xdr:colOff>
      <xdr:row>38</xdr:row>
      <xdr:rowOff>22225</xdr:rowOff>
    </xdr:to>
    <xdr:cxnSp macro="">
      <xdr:nvCxnSpPr>
        <xdr:cNvPr id="298" name="直線コネクタ 297"/>
        <xdr:cNvCxnSpPr/>
      </xdr:nvCxnSpPr>
      <xdr:spPr>
        <a:xfrm>
          <a:off x="7861300" y="6029325"/>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15621</xdr:rowOff>
    </xdr:from>
    <xdr:to>
      <xdr:col>11</xdr:col>
      <xdr:colOff>307975</xdr:colOff>
      <xdr:row>35</xdr:row>
      <xdr:rowOff>28575</xdr:rowOff>
    </xdr:to>
    <xdr:cxnSp macro="">
      <xdr:nvCxnSpPr>
        <xdr:cNvPr id="301" name="直線コネクタ 300"/>
        <xdr:cNvCxnSpPr/>
      </xdr:nvCxnSpPr>
      <xdr:spPr>
        <a:xfrm>
          <a:off x="6972300" y="5502021"/>
          <a:ext cx="889000" cy="5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125349</xdr:rowOff>
    </xdr:from>
    <xdr:to>
      <xdr:col>15</xdr:col>
      <xdr:colOff>231775</xdr:colOff>
      <xdr:row>39</xdr:row>
      <xdr:rowOff>55499</xdr:rowOff>
    </xdr:to>
    <xdr:sp macro="" textlink="">
      <xdr:nvSpPr>
        <xdr:cNvPr id="311" name="円/楕円 310"/>
        <xdr:cNvSpPr/>
      </xdr:nvSpPr>
      <xdr:spPr>
        <a:xfrm>
          <a:off x="10426700" y="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40276</xdr:rowOff>
    </xdr:from>
    <xdr:ext cx="378565" cy="259045"/>
    <xdr:sp macro="" textlink="">
      <xdr:nvSpPr>
        <xdr:cNvPr id="312" name="労働費該当値テキスト"/>
        <xdr:cNvSpPr txBox="1"/>
      </xdr:nvSpPr>
      <xdr:spPr>
        <a:xfrm>
          <a:off x="10528300" y="65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116840</xdr:rowOff>
    </xdr:from>
    <xdr:to>
      <xdr:col>14</xdr:col>
      <xdr:colOff>79375</xdr:colOff>
      <xdr:row>39</xdr:row>
      <xdr:rowOff>46990</xdr:rowOff>
    </xdr:to>
    <xdr:sp macro="" textlink="">
      <xdr:nvSpPr>
        <xdr:cNvPr id="313" name="円/楕円 312"/>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38117</xdr:rowOff>
    </xdr:from>
    <xdr:ext cx="378565" cy="259045"/>
    <xdr:sp macro="" textlink="">
      <xdr:nvSpPr>
        <xdr:cNvPr id="314" name="テキスト ボックス 313"/>
        <xdr:cNvSpPr txBox="1"/>
      </xdr:nvSpPr>
      <xdr:spPr>
        <a:xfrm>
          <a:off x="9450017" y="672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142875</xdr:rowOff>
    </xdr:from>
    <xdr:to>
      <xdr:col>12</xdr:col>
      <xdr:colOff>561975</xdr:colOff>
      <xdr:row>38</xdr:row>
      <xdr:rowOff>73025</xdr:rowOff>
    </xdr:to>
    <xdr:sp macro="" textlink="">
      <xdr:nvSpPr>
        <xdr:cNvPr id="315" name="円/楕円 314"/>
        <xdr:cNvSpPr/>
      </xdr:nvSpPr>
      <xdr:spPr>
        <a:xfrm>
          <a:off x="86995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64152</xdr:rowOff>
    </xdr:from>
    <xdr:ext cx="469744" cy="259045"/>
    <xdr:sp macro="" textlink="">
      <xdr:nvSpPr>
        <xdr:cNvPr id="316" name="テキスト ボックス 315"/>
        <xdr:cNvSpPr txBox="1"/>
      </xdr:nvSpPr>
      <xdr:spPr>
        <a:xfrm>
          <a:off x="8515427"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149225</xdr:rowOff>
    </xdr:from>
    <xdr:to>
      <xdr:col>11</xdr:col>
      <xdr:colOff>358775</xdr:colOff>
      <xdr:row>35</xdr:row>
      <xdr:rowOff>79375</xdr:rowOff>
    </xdr:to>
    <xdr:sp macro="" textlink="">
      <xdr:nvSpPr>
        <xdr:cNvPr id="317" name="円/楕円 316"/>
        <xdr:cNvSpPr/>
      </xdr:nvSpPr>
      <xdr:spPr>
        <a:xfrm>
          <a:off x="7810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95902</xdr:rowOff>
    </xdr:from>
    <xdr:ext cx="469744" cy="259045"/>
    <xdr:sp macro="" textlink="">
      <xdr:nvSpPr>
        <xdr:cNvPr id="318" name="テキスト ボックス 317"/>
        <xdr:cNvSpPr txBox="1"/>
      </xdr:nvSpPr>
      <xdr:spPr>
        <a:xfrm>
          <a:off x="7626427" y="57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136271</xdr:rowOff>
    </xdr:from>
    <xdr:to>
      <xdr:col>10</xdr:col>
      <xdr:colOff>155575</xdr:colOff>
      <xdr:row>32</xdr:row>
      <xdr:rowOff>66421</xdr:rowOff>
    </xdr:to>
    <xdr:sp macro="" textlink="">
      <xdr:nvSpPr>
        <xdr:cNvPr id="319" name="円/楕円 318"/>
        <xdr:cNvSpPr/>
      </xdr:nvSpPr>
      <xdr:spPr>
        <a:xfrm>
          <a:off x="6921500" y="54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82948</xdr:rowOff>
    </xdr:from>
    <xdr:ext cx="469744" cy="259045"/>
    <xdr:sp macro="" textlink="">
      <xdr:nvSpPr>
        <xdr:cNvPr id="320" name="テキスト ボックス 319"/>
        <xdr:cNvSpPr txBox="1"/>
      </xdr:nvSpPr>
      <xdr:spPr>
        <a:xfrm>
          <a:off x="6737427" y="522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17107</xdr:rowOff>
    </xdr:from>
    <xdr:to>
      <xdr:col>15</xdr:col>
      <xdr:colOff>180975</xdr:colOff>
      <xdr:row>58</xdr:row>
      <xdr:rowOff>20975</xdr:rowOff>
    </xdr:to>
    <xdr:cxnSp macro="">
      <xdr:nvCxnSpPr>
        <xdr:cNvPr id="347" name="直線コネクタ 346"/>
        <xdr:cNvCxnSpPr/>
      </xdr:nvCxnSpPr>
      <xdr:spPr>
        <a:xfrm flipV="1">
          <a:off x="9639300" y="9961207"/>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20975</xdr:rowOff>
    </xdr:from>
    <xdr:to>
      <xdr:col>14</xdr:col>
      <xdr:colOff>28575</xdr:colOff>
      <xdr:row>58</xdr:row>
      <xdr:rowOff>44822</xdr:rowOff>
    </xdr:to>
    <xdr:cxnSp macro="">
      <xdr:nvCxnSpPr>
        <xdr:cNvPr id="350" name="直線コネクタ 349"/>
        <xdr:cNvCxnSpPr/>
      </xdr:nvCxnSpPr>
      <xdr:spPr>
        <a:xfrm flipV="1">
          <a:off x="8750300" y="9965075"/>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44822</xdr:rowOff>
    </xdr:from>
    <xdr:to>
      <xdr:col>12</xdr:col>
      <xdr:colOff>511175</xdr:colOff>
      <xdr:row>58</xdr:row>
      <xdr:rowOff>46797</xdr:rowOff>
    </xdr:to>
    <xdr:cxnSp macro="">
      <xdr:nvCxnSpPr>
        <xdr:cNvPr id="353" name="直線コネクタ 352"/>
        <xdr:cNvCxnSpPr/>
      </xdr:nvCxnSpPr>
      <xdr:spPr>
        <a:xfrm flipV="1">
          <a:off x="7861300" y="9988922"/>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46797</xdr:rowOff>
    </xdr:from>
    <xdr:to>
      <xdr:col>11</xdr:col>
      <xdr:colOff>307975</xdr:colOff>
      <xdr:row>58</xdr:row>
      <xdr:rowOff>58474</xdr:rowOff>
    </xdr:to>
    <xdr:cxnSp macro="">
      <xdr:nvCxnSpPr>
        <xdr:cNvPr id="356" name="直線コネクタ 355"/>
        <xdr:cNvCxnSpPr/>
      </xdr:nvCxnSpPr>
      <xdr:spPr>
        <a:xfrm flipV="1">
          <a:off x="6972300" y="9990897"/>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137757</xdr:rowOff>
    </xdr:from>
    <xdr:to>
      <xdr:col>15</xdr:col>
      <xdr:colOff>231775</xdr:colOff>
      <xdr:row>58</xdr:row>
      <xdr:rowOff>67907</xdr:rowOff>
    </xdr:to>
    <xdr:sp macro="" textlink="">
      <xdr:nvSpPr>
        <xdr:cNvPr id="366" name="円/楕円 365"/>
        <xdr:cNvSpPr/>
      </xdr:nvSpPr>
      <xdr:spPr>
        <a:xfrm>
          <a:off x="10426700" y="99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52684</xdr:rowOff>
    </xdr:from>
    <xdr:ext cx="534377" cy="259045"/>
    <xdr:sp macro="" textlink="">
      <xdr:nvSpPr>
        <xdr:cNvPr id="367" name="農林水産業費該当値テキスト"/>
        <xdr:cNvSpPr txBox="1"/>
      </xdr:nvSpPr>
      <xdr:spPr>
        <a:xfrm>
          <a:off x="10528300" y="98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141625</xdr:rowOff>
    </xdr:from>
    <xdr:to>
      <xdr:col>14</xdr:col>
      <xdr:colOff>79375</xdr:colOff>
      <xdr:row>58</xdr:row>
      <xdr:rowOff>71775</xdr:rowOff>
    </xdr:to>
    <xdr:sp macro="" textlink="">
      <xdr:nvSpPr>
        <xdr:cNvPr id="368" name="円/楕円 367"/>
        <xdr:cNvSpPr/>
      </xdr:nvSpPr>
      <xdr:spPr>
        <a:xfrm>
          <a:off x="9588500" y="99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62902</xdr:rowOff>
    </xdr:from>
    <xdr:ext cx="534377" cy="259045"/>
    <xdr:sp macro="" textlink="">
      <xdr:nvSpPr>
        <xdr:cNvPr id="369" name="テキスト ボックス 368"/>
        <xdr:cNvSpPr txBox="1"/>
      </xdr:nvSpPr>
      <xdr:spPr>
        <a:xfrm>
          <a:off x="9372111" y="100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165472</xdr:rowOff>
    </xdr:from>
    <xdr:to>
      <xdr:col>12</xdr:col>
      <xdr:colOff>561975</xdr:colOff>
      <xdr:row>58</xdr:row>
      <xdr:rowOff>95622</xdr:rowOff>
    </xdr:to>
    <xdr:sp macro="" textlink="">
      <xdr:nvSpPr>
        <xdr:cNvPr id="370" name="円/楕円 369"/>
        <xdr:cNvSpPr/>
      </xdr:nvSpPr>
      <xdr:spPr>
        <a:xfrm>
          <a:off x="8699500" y="99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86749</xdr:rowOff>
    </xdr:from>
    <xdr:ext cx="534377" cy="259045"/>
    <xdr:sp macro="" textlink="">
      <xdr:nvSpPr>
        <xdr:cNvPr id="371" name="テキスト ボックス 370"/>
        <xdr:cNvSpPr txBox="1"/>
      </xdr:nvSpPr>
      <xdr:spPr>
        <a:xfrm>
          <a:off x="8483111" y="100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167447</xdr:rowOff>
    </xdr:from>
    <xdr:to>
      <xdr:col>11</xdr:col>
      <xdr:colOff>358775</xdr:colOff>
      <xdr:row>58</xdr:row>
      <xdr:rowOff>97597</xdr:rowOff>
    </xdr:to>
    <xdr:sp macro="" textlink="">
      <xdr:nvSpPr>
        <xdr:cNvPr id="372" name="円/楕円 371"/>
        <xdr:cNvSpPr/>
      </xdr:nvSpPr>
      <xdr:spPr>
        <a:xfrm>
          <a:off x="7810500" y="99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88724</xdr:rowOff>
    </xdr:from>
    <xdr:ext cx="534377" cy="259045"/>
    <xdr:sp macro="" textlink="">
      <xdr:nvSpPr>
        <xdr:cNvPr id="373" name="テキスト ボックス 372"/>
        <xdr:cNvSpPr txBox="1"/>
      </xdr:nvSpPr>
      <xdr:spPr>
        <a:xfrm>
          <a:off x="7594111" y="100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7674</xdr:rowOff>
    </xdr:from>
    <xdr:to>
      <xdr:col>10</xdr:col>
      <xdr:colOff>155575</xdr:colOff>
      <xdr:row>58</xdr:row>
      <xdr:rowOff>109274</xdr:rowOff>
    </xdr:to>
    <xdr:sp macro="" textlink="">
      <xdr:nvSpPr>
        <xdr:cNvPr id="374" name="円/楕円 373"/>
        <xdr:cNvSpPr/>
      </xdr:nvSpPr>
      <xdr:spPr>
        <a:xfrm>
          <a:off x="6921500" y="99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100401</xdr:rowOff>
    </xdr:from>
    <xdr:ext cx="469744" cy="259045"/>
    <xdr:sp macro="" textlink="">
      <xdr:nvSpPr>
        <xdr:cNvPr id="375" name="テキスト ボックス 374"/>
        <xdr:cNvSpPr txBox="1"/>
      </xdr:nvSpPr>
      <xdr:spPr>
        <a:xfrm>
          <a:off x="6737427" y="100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65976</xdr:rowOff>
    </xdr:from>
    <xdr:to>
      <xdr:col>15</xdr:col>
      <xdr:colOff>180975</xdr:colOff>
      <xdr:row>78</xdr:row>
      <xdr:rowOff>97899</xdr:rowOff>
    </xdr:to>
    <xdr:cxnSp macro="">
      <xdr:nvCxnSpPr>
        <xdr:cNvPr id="406" name="直線コネクタ 405"/>
        <xdr:cNvCxnSpPr/>
      </xdr:nvCxnSpPr>
      <xdr:spPr>
        <a:xfrm flipV="1">
          <a:off x="9639300" y="13439076"/>
          <a:ext cx="8382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95058</xdr:rowOff>
    </xdr:from>
    <xdr:to>
      <xdr:col>14</xdr:col>
      <xdr:colOff>28575</xdr:colOff>
      <xdr:row>78</xdr:row>
      <xdr:rowOff>97899</xdr:rowOff>
    </xdr:to>
    <xdr:cxnSp macro="">
      <xdr:nvCxnSpPr>
        <xdr:cNvPr id="409" name="直線コネクタ 408"/>
        <xdr:cNvCxnSpPr/>
      </xdr:nvCxnSpPr>
      <xdr:spPr>
        <a:xfrm>
          <a:off x="8750300" y="13468158"/>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38333</xdr:rowOff>
    </xdr:from>
    <xdr:to>
      <xdr:col>12</xdr:col>
      <xdr:colOff>511175</xdr:colOff>
      <xdr:row>78</xdr:row>
      <xdr:rowOff>95058</xdr:rowOff>
    </xdr:to>
    <xdr:cxnSp macro="">
      <xdr:nvCxnSpPr>
        <xdr:cNvPr id="412" name="直線コネクタ 411"/>
        <xdr:cNvCxnSpPr/>
      </xdr:nvCxnSpPr>
      <xdr:spPr>
        <a:xfrm>
          <a:off x="7861300" y="13411433"/>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38333</xdr:rowOff>
    </xdr:from>
    <xdr:to>
      <xdr:col>11</xdr:col>
      <xdr:colOff>307975</xdr:colOff>
      <xdr:row>78</xdr:row>
      <xdr:rowOff>72524</xdr:rowOff>
    </xdr:to>
    <xdr:cxnSp macro="">
      <xdr:nvCxnSpPr>
        <xdr:cNvPr id="415" name="直線コネクタ 414"/>
        <xdr:cNvCxnSpPr/>
      </xdr:nvCxnSpPr>
      <xdr:spPr>
        <a:xfrm flipV="1">
          <a:off x="6972300" y="13411433"/>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15176</xdr:rowOff>
    </xdr:from>
    <xdr:to>
      <xdr:col>15</xdr:col>
      <xdr:colOff>231775</xdr:colOff>
      <xdr:row>78</xdr:row>
      <xdr:rowOff>116776</xdr:rowOff>
    </xdr:to>
    <xdr:sp macro="" textlink="">
      <xdr:nvSpPr>
        <xdr:cNvPr id="425" name="円/楕円 424"/>
        <xdr:cNvSpPr/>
      </xdr:nvSpPr>
      <xdr:spPr>
        <a:xfrm>
          <a:off x="10426700" y="133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165053</xdr:rowOff>
    </xdr:from>
    <xdr:ext cx="534377" cy="259045"/>
    <xdr:sp macro="" textlink="">
      <xdr:nvSpPr>
        <xdr:cNvPr id="426" name="商工費該当値テキスト"/>
        <xdr:cNvSpPr txBox="1"/>
      </xdr:nvSpPr>
      <xdr:spPr>
        <a:xfrm>
          <a:off x="10528300" y="13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47099</xdr:rowOff>
    </xdr:from>
    <xdr:to>
      <xdr:col>14</xdr:col>
      <xdr:colOff>79375</xdr:colOff>
      <xdr:row>78</xdr:row>
      <xdr:rowOff>148699</xdr:rowOff>
    </xdr:to>
    <xdr:sp macro="" textlink="">
      <xdr:nvSpPr>
        <xdr:cNvPr id="427" name="円/楕円 426"/>
        <xdr:cNvSpPr/>
      </xdr:nvSpPr>
      <xdr:spPr>
        <a:xfrm>
          <a:off x="9588500" y="134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139826</xdr:rowOff>
    </xdr:from>
    <xdr:ext cx="534377" cy="259045"/>
    <xdr:sp macro="" textlink="">
      <xdr:nvSpPr>
        <xdr:cNvPr id="428" name="テキスト ボックス 427"/>
        <xdr:cNvSpPr txBox="1"/>
      </xdr:nvSpPr>
      <xdr:spPr>
        <a:xfrm>
          <a:off x="9372111" y="135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44258</xdr:rowOff>
    </xdr:from>
    <xdr:to>
      <xdr:col>12</xdr:col>
      <xdr:colOff>561975</xdr:colOff>
      <xdr:row>78</xdr:row>
      <xdr:rowOff>145858</xdr:rowOff>
    </xdr:to>
    <xdr:sp macro="" textlink="">
      <xdr:nvSpPr>
        <xdr:cNvPr id="429" name="円/楕円 428"/>
        <xdr:cNvSpPr/>
      </xdr:nvSpPr>
      <xdr:spPr>
        <a:xfrm>
          <a:off x="8699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136985</xdr:rowOff>
    </xdr:from>
    <xdr:ext cx="534377" cy="259045"/>
    <xdr:sp macro="" textlink="">
      <xdr:nvSpPr>
        <xdr:cNvPr id="430" name="テキスト ボックス 429"/>
        <xdr:cNvSpPr txBox="1"/>
      </xdr:nvSpPr>
      <xdr:spPr>
        <a:xfrm>
          <a:off x="8483111" y="135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158983</xdr:rowOff>
    </xdr:from>
    <xdr:to>
      <xdr:col>11</xdr:col>
      <xdr:colOff>358775</xdr:colOff>
      <xdr:row>78</xdr:row>
      <xdr:rowOff>89133</xdr:rowOff>
    </xdr:to>
    <xdr:sp macro="" textlink="">
      <xdr:nvSpPr>
        <xdr:cNvPr id="431" name="円/楕円 430"/>
        <xdr:cNvSpPr/>
      </xdr:nvSpPr>
      <xdr:spPr>
        <a:xfrm>
          <a:off x="7810500" y="133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105660</xdr:rowOff>
    </xdr:from>
    <xdr:ext cx="534377" cy="259045"/>
    <xdr:sp macro="" textlink="">
      <xdr:nvSpPr>
        <xdr:cNvPr id="432" name="テキスト ボックス 431"/>
        <xdr:cNvSpPr txBox="1"/>
      </xdr:nvSpPr>
      <xdr:spPr>
        <a:xfrm>
          <a:off x="7594111" y="131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21724</xdr:rowOff>
    </xdr:from>
    <xdr:to>
      <xdr:col>10</xdr:col>
      <xdr:colOff>155575</xdr:colOff>
      <xdr:row>78</xdr:row>
      <xdr:rowOff>123324</xdr:rowOff>
    </xdr:to>
    <xdr:sp macro="" textlink="">
      <xdr:nvSpPr>
        <xdr:cNvPr id="433" name="円/楕円 432"/>
        <xdr:cNvSpPr/>
      </xdr:nvSpPr>
      <xdr:spPr>
        <a:xfrm>
          <a:off x="6921500" y="13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114451</xdr:rowOff>
    </xdr:from>
    <xdr:ext cx="534377" cy="259045"/>
    <xdr:sp macro="" textlink="">
      <xdr:nvSpPr>
        <xdr:cNvPr id="434" name="テキスト ボックス 433"/>
        <xdr:cNvSpPr txBox="1"/>
      </xdr:nvSpPr>
      <xdr:spPr>
        <a:xfrm>
          <a:off x="6705111" y="134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99388</xdr:rowOff>
    </xdr:from>
    <xdr:to>
      <xdr:col>15</xdr:col>
      <xdr:colOff>180975</xdr:colOff>
      <xdr:row>98</xdr:row>
      <xdr:rowOff>107517</xdr:rowOff>
    </xdr:to>
    <xdr:cxnSp macro="">
      <xdr:nvCxnSpPr>
        <xdr:cNvPr id="461" name="直線コネクタ 460"/>
        <xdr:cNvCxnSpPr/>
      </xdr:nvCxnSpPr>
      <xdr:spPr>
        <a:xfrm>
          <a:off x="9639300" y="16901488"/>
          <a:ext cx="8382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99388</xdr:rowOff>
    </xdr:from>
    <xdr:to>
      <xdr:col>14</xdr:col>
      <xdr:colOff>28575</xdr:colOff>
      <xdr:row>98</xdr:row>
      <xdr:rowOff>103575</xdr:rowOff>
    </xdr:to>
    <xdr:cxnSp macro="">
      <xdr:nvCxnSpPr>
        <xdr:cNvPr id="464" name="直線コネクタ 463"/>
        <xdr:cNvCxnSpPr/>
      </xdr:nvCxnSpPr>
      <xdr:spPr>
        <a:xfrm flipV="1">
          <a:off x="8750300" y="16901488"/>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101667</xdr:rowOff>
    </xdr:from>
    <xdr:to>
      <xdr:col>12</xdr:col>
      <xdr:colOff>511175</xdr:colOff>
      <xdr:row>98</xdr:row>
      <xdr:rowOff>103575</xdr:rowOff>
    </xdr:to>
    <xdr:cxnSp macro="">
      <xdr:nvCxnSpPr>
        <xdr:cNvPr id="467" name="直線コネクタ 466"/>
        <xdr:cNvCxnSpPr/>
      </xdr:nvCxnSpPr>
      <xdr:spPr>
        <a:xfrm>
          <a:off x="7861300" y="16903767"/>
          <a:ext cx="8890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101667</xdr:rowOff>
    </xdr:from>
    <xdr:to>
      <xdr:col>11</xdr:col>
      <xdr:colOff>307975</xdr:colOff>
      <xdr:row>98</xdr:row>
      <xdr:rowOff>105296</xdr:rowOff>
    </xdr:to>
    <xdr:cxnSp macro="">
      <xdr:nvCxnSpPr>
        <xdr:cNvPr id="470" name="直線コネクタ 469"/>
        <xdr:cNvCxnSpPr/>
      </xdr:nvCxnSpPr>
      <xdr:spPr>
        <a:xfrm flipV="1">
          <a:off x="6972300" y="16903767"/>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56717</xdr:rowOff>
    </xdr:from>
    <xdr:to>
      <xdr:col>15</xdr:col>
      <xdr:colOff>231775</xdr:colOff>
      <xdr:row>98</xdr:row>
      <xdr:rowOff>158317</xdr:rowOff>
    </xdr:to>
    <xdr:sp macro="" textlink="">
      <xdr:nvSpPr>
        <xdr:cNvPr id="480" name="円/楕円 479"/>
        <xdr:cNvSpPr/>
      </xdr:nvSpPr>
      <xdr:spPr>
        <a:xfrm>
          <a:off x="10426700" y="168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48588</xdr:rowOff>
    </xdr:from>
    <xdr:to>
      <xdr:col>14</xdr:col>
      <xdr:colOff>79375</xdr:colOff>
      <xdr:row>98</xdr:row>
      <xdr:rowOff>150188</xdr:rowOff>
    </xdr:to>
    <xdr:sp macro="" textlink="">
      <xdr:nvSpPr>
        <xdr:cNvPr id="482" name="円/楕円 481"/>
        <xdr:cNvSpPr/>
      </xdr:nvSpPr>
      <xdr:spPr>
        <a:xfrm>
          <a:off x="9588500" y="168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141315</xdr:rowOff>
    </xdr:from>
    <xdr:ext cx="534377" cy="259045"/>
    <xdr:sp macro="" textlink="">
      <xdr:nvSpPr>
        <xdr:cNvPr id="483" name="テキスト ボックス 482"/>
        <xdr:cNvSpPr txBox="1"/>
      </xdr:nvSpPr>
      <xdr:spPr>
        <a:xfrm>
          <a:off x="9372111" y="169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52775</xdr:rowOff>
    </xdr:from>
    <xdr:to>
      <xdr:col>12</xdr:col>
      <xdr:colOff>561975</xdr:colOff>
      <xdr:row>98</xdr:row>
      <xdr:rowOff>154375</xdr:rowOff>
    </xdr:to>
    <xdr:sp macro="" textlink="">
      <xdr:nvSpPr>
        <xdr:cNvPr id="484" name="円/楕円 483"/>
        <xdr:cNvSpPr/>
      </xdr:nvSpPr>
      <xdr:spPr>
        <a:xfrm>
          <a:off x="8699500" y="16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145502</xdr:rowOff>
    </xdr:from>
    <xdr:ext cx="534377" cy="259045"/>
    <xdr:sp macro="" textlink="">
      <xdr:nvSpPr>
        <xdr:cNvPr id="485" name="テキスト ボックス 484"/>
        <xdr:cNvSpPr txBox="1"/>
      </xdr:nvSpPr>
      <xdr:spPr>
        <a:xfrm>
          <a:off x="8483111" y="16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50867</xdr:rowOff>
    </xdr:from>
    <xdr:to>
      <xdr:col>11</xdr:col>
      <xdr:colOff>358775</xdr:colOff>
      <xdr:row>98</xdr:row>
      <xdr:rowOff>152467</xdr:rowOff>
    </xdr:to>
    <xdr:sp macro="" textlink="">
      <xdr:nvSpPr>
        <xdr:cNvPr id="486" name="円/楕円 485"/>
        <xdr:cNvSpPr/>
      </xdr:nvSpPr>
      <xdr:spPr>
        <a:xfrm>
          <a:off x="7810500" y="1685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143594</xdr:rowOff>
    </xdr:from>
    <xdr:ext cx="534377" cy="259045"/>
    <xdr:sp macro="" textlink="">
      <xdr:nvSpPr>
        <xdr:cNvPr id="487" name="テキスト ボックス 486"/>
        <xdr:cNvSpPr txBox="1"/>
      </xdr:nvSpPr>
      <xdr:spPr>
        <a:xfrm>
          <a:off x="7594111" y="169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54496</xdr:rowOff>
    </xdr:from>
    <xdr:to>
      <xdr:col>10</xdr:col>
      <xdr:colOff>155575</xdr:colOff>
      <xdr:row>98</xdr:row>
      <xdr:rowOff>156096</xdr:rowOff>
    </xdr:to>
    <xdr:sp macro="" textlink="">
      <xdr:nvSpPr>
        <xdr:cNvPr id="488" name="円/楕円 487"/>
        <xdr:cNvSpPr/>
      </xdr:nvSpPr>
      <xdr:spPr>
        <a:xfrm>
          <a:off x="6921500" y="168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147223</xdr:rowOff>
    </xdr:from>
    <xdr:ext cx="534377" cy="259045"/>
    <xdr:sp macro="" textlink="">
      <xdr:nvSpPr>
        <xdr:cNvPr id="489" name="テキスト ボックス 488"/>
        <xdr:cNvSpPr txBox="1"/>
      </xdr:nvSpPr>
      <xdr:spPr>
        <a:xfrm>
          <a:off x="6705111" y="169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24306</xdr:rowOff>
    </xdr:from>
    <xdr:to>
      <xdr:col>23</xdr:col>
      <xdr:colOff>517525</xdr:colOff>
      <xdr:row>37</xdr:row>
      <xdr:rowOff>95695</xdr:rowOff>
    </xdr:to>
    <xdr:cxnSp macro="">
      <xdr:nvCxnSpPr>
        <xdr:cNvPr id="520" name="直線コネクタ 519"/>
        <xdr:cNvCxnSpPr/>
      </xdr:nvCxnSpPr>
      <xdr:spPr>
        <a:xfrm>
          <a:off x="15481300" y="6367956"/>
          <a:ext cx="8382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24306</xdr:rowOff>
    </xdr:from>
    <xdr:to>
      <xdr:col>22</xdr:col>
      <xdr:colOff>365125</xdr:colOff>
      <xdr:row>37</xdr:row>
      <xdr:rowOff>91531</xdr:rowOff>
    </xdr:to>
    <xdr:cxnSp macro="">
      <xdr:nvCxnSpPr>
        <xdr:cNvPr id="523" name="直線コネクタ 522"/>
        <xdr:cNvCxnSpPr/>
      </xdr:nvCxnSpPr>
      <xdr:spPr>
        <a:xfrm flipV="1">
          <a:off x="14592300" y="6367956"/>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51085</xdr:rowOff>
    </xdr:from>
    <xdr:to>
      <xdr:col>21</xdr:col>
      <xdr:colOff>161925</xdr:colOff>
      <xdr:row>37</xdr:row>
      <xdr:rowOff>91531</xdr:rowOff>
    </xdr:to>
    <xdr:cxnSp macro="">
      <xdr:nvCxnSpPr>
        <xdr:cNvPr id="526" name="直線コネクタ 525"/>
        <xdr:cNvCxnSpPr/>
      </xdr:nvCxnSpPr>
      <xdr:spPr>
        <a:xfrm>
          <a:off x="13703300" y="6394735"/>
          <a:ext cx="889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49158</xdr:rowOff>
    </xdr:from>
    <xdr:to>
      <xdr:col>19</xdr:col>
      <xdr:colOff>644525</xdr:colOff>
      <xdr:row>37</xdr:row>
      <xdr:rowOff>51085</xdr:rowOff>
    </xdr:to>
    <xdr:cxnSp macro="">
      <xdr:nvCxnSpPr>
        <xdr:cNvPr id="529" name="直線コネクタ 528"/>
        <xdr:cNvCxnSpPr/>
      </xdr:nvCxnSpPr>
      <xdr:spPr>
        <a:xfrm>
          <a:off x="12814300" y="639280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44895</xdr:rowOff>
    </xdr:from>
    <xdr:to>
      <xdr:col>23</xdr:col>
      <xdr:colOff>568325</xdr:colOff>
      <xdr:row>37</xdr:row>
      <xdr:rowOff>146495</xdr:rowOff>
    </xdr:to>
    <xdr:sp macro="" textlink="">
      <xdr:nvSpPr>
        <xdr:cNvPr id="539" name="円/楕円 538"/>
        <xdr:cNvSpPr/>
      </xdr:nvSpPr>
      <xdr:spPr>
        <a:xfrm>
          <a:off x="162687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23322</xdr:rowOff>
    </xdr:from>
    <xdr:ext cx="534377" cy="259045"/>
    <xdr:sp macro="" textlink="">
      <xdr:nvSpPr>
        <xdr:cNvPr id="540" name="消防費該当値テキスト"/>
        <xdr:cNvSpPr txBox="1"/>
      </xdr:nvSpPr>
      <xdr:spPr>
        <a:xfrm>
          <a:off x="16370300" y="63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144956</xdr:rowOff>
    </xdr:from>
    <xdr:to>
      <xdr:col>22</xdr:col>
      <xdr:colOff>415925</xdr:colOff>
      <xdr:row>37</xdr:row>
      <xdr:rowOff>75106</xdr:rowOff>
    </xdr:to>
    <xdr:sp macro="" textlink="">
      <xdr:nvSpPr>
        <xdr:cNvPr id="541" name="円/楕円 540"/>
        <xdr:cNvSpPr/>
      </xdr:nvSpPr>
      <xdr:spPr>
        <a:xfrm>
          <a:off x="15430500" y="63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91633</xdr:rowOff>
    </xdr:from>
    <xdr:ext cx="534377" cy="259045"/>
    <xdr:sp macro="" textlink="">
      <xdr:nvSpPr>
        <xdr:cNvPr id="542" name="テキスト ボックス 541"/>
        <xdr:cNvSpPr txBox="1"/>
      </xdr:nvSpPr>
      <xdr:spPr>
        <a:xfrm>
          <a:off x="15214111" y="60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40731</xdr:rowOff>
    </xdr:from>
    <xdr:to>
      <xdr:col>21</xdr:col>
      <xdr:colOff>212725</xdr:colOff>
      <xdr:row>37</xdr:row>
      <xdr:rowOff>142331</xdr:rowOff>
    </xdr:to>
    <xdr:sp macro="" textlink="">
      <xdr:nvSpPr>
        <xdr:cNvPr id="543" name="円/楕円 542"/>
        <xdr:cNvSpPr/>
      </xdr:nvSpPr>
      <xdr:spPr>
        <a:xfrm>
          <a:off x="14541500" y="63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133458</xdr:rowOff>
    </xdr:from>
    <xdr:ext cx="534377" cy="259045"/>
    <xdr:sp macro="" textlink="">
      <xdr:nvSpPr>
        <xdr:cNvPr id="544" name="テキスト ボックス 543"/>
        <xdr:cNvSpPr txBox="1"/>
      </xdr:nvSpPr>
      <xdr:spPr>
        <a:xfrm>
          <a:off x="14325111" y="64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285</xdr:rowOff>
    </xdr:from>
    <xdr:to>
      <xdr:col>20</xdr:col>
      <xdr:colOff>9525</xdr:colOff>
      <xdr:row>37</xdr:row>
      <xdr:rowOff>101885</xdr:rowOff>
    </xdr:to>
    <xdr:sp macro="" textlink="">
      <xdr:nvSpPr>
        <xdr:cNvPr id="545" name="円/楕円 544"/>
        <xdr:cNvSpPr/>
      </xdr:nvSpPr>
      <xdr:spPr>
        <a:xfrm>
          <a:off x="13652500" y="63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118412</xdr:rowOff>
    </xdr:from>
    <xdr:ext cx="534377" cy="259045"/>
    <xdr:sp macro="" textlink="">
      <xdr:nvSpPr>
        <xdr:cNvPr id="546" name="テキスト ボックス 545"/>
        <xdr:cNvSpPr txBox="1"/>
      </xdr:nvSpPr>
      <xdr:spPr>
        <a:xfrm>
          <a:off x="13436111" y="61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169808</xdr:rowOff>
    </xdr:from>
    <xdr:to>
      <xdr:col>18</xdr:col>
      <xdr:colOff>492125</xdr:colOff>
      <xdr:row>37</xdr:row>
      <xdr:rowOff>99958</xdr:rowOff>
    </xdr:to>
    <xdr:sp macro="" textlink="">
      <xdr:nvSpPr>
        <xdr:cNvPr id="547" name="円/楕円 546"/>
        <xdr:cNvSpPr/>
      </xdr:nvSpPr>
      <xdr:spPr>
        <a:xfrm>
          <a:off x="12763500" y="63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116485</xdr:rowOff>
    </xdr:from>
    <xdr:ext cx="534377" cy="259045"/>
    <xdr:sp macro="" textlink="">
      <xdr:nvSpPr>
        <xdr:cNvPr id="548" name="テキスト ボックス 547"/>
        <xdr:cNvSpPr txBox="1"/>
      </xdr:nvSpPr>
      <xdr:spPr>
        <a:xfrm>
          <a:off x="12547111" y="61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116716</xdr:rowOff>
    </xdr:from>
    <xdr:to>
      <xdr:col>23</xdr:col>
      <xdr:colOff>517525</xdr:colOff>
      <xdr:row>58</xdr:row>
      <xdr:rowOff>44138</xdr:rowOff>
    </xdr:to>
    <xdr:cxnSp macro="">
      <xdr:nvCxnSpPr>
        <xdr:cNvPr id="579" name="直線コネクタ 578"/>
        <xdr:cNvCxnSpPr/>
      </xdr:nvCxnSpPr>
      <xdr:spPr>
        <a:xfrm flipV="1">
          <a:off x="15481300" y="9889366"/>
          <a:ext cx="838200" cy="9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44138</xdr:rowOff>
    </xdr:from>
    <xdr:to>
      <xdr:col>22</xdr:col>
      <xdr:colOff>365125</xdr:colOff>
      <xdr:row>58</xdr:row>
      <xdr:rowOff>57731</xdr:rowOff>
    </xdr:to>
    <xdr:cxnSp macro="">
      <xdr:nvCxnSpPr>
        <xdr:cNvPr id="582" name="直線コネクタ 581"/>
        <xdr:cNvCxnSpPr/>
      </xdr:nvCxnSpPr>
      <xdr:spPr>
        <a:xfrm flipV="1">
          <a:off x="14592300" y="9988238"/>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42754</xdr:rowOff>
    </xdr:from>
    <xdr:to>
      <xdr:col>21</xdr:col>
      <xdr:colOff>161925</xdr:colOff>
      <xdr:row>58</xdr:row>
      <xdr:rowOff>57731</xdr:rowOff>
    </xdr:to>
    <xdr:cxnSp macro="">
      <xdr:nvCxnSpPr>
        <xdr:cNvPr id="585" name="直線コネクタ 584"/>
        <xdr:cNvCxnSpPr/>
      </xdr:nvCxnSpPr>
      <xdr:spPr>
        <a:xfrm>
          <a:off x="13703300" y="9986854"/>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42754</xdr:rowOff>
    </xdr:from>
    <xdr:to>
      <xdr:col>19</xdr:col>
      <xdr:colOff>644525</xdr:colOff>
      <xdr:row>58</xdr:row>
      <xdr:rowOff>61519</xdr:rowOff>
    </xdr:to>
    <xdr:cxnSp macro="">
      <xdr:nvCxnSpPr>
        <xdr:cNvPr id="588" name="直線コネクタ 587"/>
        <xdr:cNvCxnSpPr/>
      </xdr:nvCxnSpPr>
      <xdr:spPr>
        <a:xfrm flipV="1">
          <a:off x="12814300" y="9986854"/>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65916</xdr:rowOff>
    </xdr:from>
    <xdr:to>
      <xdr:col>23</xdr:col>
      <xdr:colOff>568325</xdr:colOff>
      <xdr:row>57</xdr:row>
      <xdr:rowOff>167516</xdr:rowOff>
    </xdr:to>
    <xdr:sp macro="" textlink="">
      <xdr:nvSpPr>
        <xdr:cNvPr id="598" name="円/楕円 597"/>
        <xdr:cNvSpPr/>
      </xdr:nvSpPr>
      <xdr:spPr>
        <a:xfrm>
          <a:off x="16268700" y="98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44343</xdr:rowOff>
    </xdr:from>
    <xdr:ext cx="534377" cy="259045"/>
    <xdr:sp macro="" textlink="">
      <xdr:nvSpPr>
        <xdr:cNvPr id="599" name="教育費該当値テキスト"/>
        <xdr:cNvSpPr txBox="1"/>
      </xdr:nvSpPr>
      <xdr:spPr>
        <a:xfrm>
          <a:off x="16370300" y="981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164788</xdr:rowOff>
    </xdr:from>
    <xdr:to>
      <xdr:col>22</xdr:col>
      <xdr:colOff>415925</xdr:colOff>
      <xdr:row>58</xdr:row>
      <xdr:rowOff>94938</xdr:rowOff>
    </xdr:to>
    <xdr:sp macro="" textlink="">
      <xdr:nvSpPr>
        <xdr:cNvPr id="600" name="円/楕円 599"/>
        <xdr:cNvSpPr/>
      </xdr:nvSpPr>
      <xdr:spPr>
        <a:xfrm>
          <a:off x="15430500" y="99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86065</xdr:rowOff>
    </xdr:from>
    <xdr:ext cx="534377" cy="259045"/>
    <xdr:sp macro="" textlink="">
      <xdr:nvSpPr>
        <xdr:cNvPr id="601" name="テキスト ボックス 600"/>
        <xdr:cNvSpPr txBox="1"/>
      </xdr:nvSpPr>
      <xdr:spPr>
        <a:xfrm>
          <a:off x="15214111" y="1003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6931</xdr:rowOff>
    </xdr:from>
    <xdr:to>
      <xdr:col>21</xdr:col>
      <xdr:colOff>212725</xdr:colOff>
      <xdr:row>58</xdr:row>
      <xdr:rowOff>108531</xdr:rowOff>
    </xdr:to>
    <xdr:sp macro="" textlink="">
      <xdr:nvSpPr>
        <xdr:cNvPr id="602" name="円/楕円 601"/>
        <xdr:cNvSpPr/>
      </xdr:nvSpPr>
      <xdr:spPr>
        <a:xfrm>
          <a:off x="14541500" y="99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99658</xdr:rowOff>
    </xdr:from>
    <xdr:ext cx="534377" cy="259045"/>
    <xdr:sp macro="" textlink="">
      <xdr:nvSpPr>
        <xdr:cNvPr id="603" name="テキスト ボックス 602"/>
        <xdr:cNvSpPr txBox="1"/>
      </xdr:nvSpPr>
      <xdr:spPr>
        <a:xfrm>
          <a:off x="14325111" y="100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163404</xdr:rowOff>
    </xdr:from>
    <xdr:to>
      <xdr:col>20</xdr:col>
      <xdr:colOff>9525</xdr:colOff>
      <xdr:row>58</xdr:row>
      <xdr:rowOff>93554</xdr:rowOff>
    </xdr:to>
    <xdr:sp macro="" textlink="">
      <xdr:nvSpPr>
        <xdr:cNvPr id="604" name="円/楕円 603"/>
        <xdr:cNvSpPr/>
      </xdr:nvSpPr>
      <xdr:spPr>
        <a:xfrm>
          <a:off x="13652500" y="99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84681</xdr:rowOff>
    </xdr:from>
    <xdr:ext cx="534377" cy="259045"/>
    <xdr:sp macro="" textlink="">
      <xdr:nvSpPr>
        <xdr:cNvPr id="605" name="テキスト ボックス 604"/>
        <xdr:cNvSpPr txBox="1"/>
      </xdr:nvSpPr>
      <xdr:spPr>
        <a:xfrm>
          <a:off x="13436111" y="100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10719</xdr:rowOff>
    </xdr:from>
    <xdr:to>
      <xdr:col>18</xdr:col>
      <xdr:colOff>492125</xdr:colOff>
      <xdr:row>58</xdr:row>
      <xdr:rowOff>112319</xdr:rowOff>
    </xdr:to>
    <xdr:sp macro="" textlink="">
      <xdr:nvSpPr>
        <xdr:cNvPr id="606" name="円/楕円 605"/>
        <xdr:cNvSpPr/>
      </xdr:nvSpPr>
      <xdr:spPr>
        <a:xfrm>
          <a:off x="12763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103446</xdr:rowOff>
    </xdr:from>
    <xdr:ext cx="534377" cy="259045"/>
    <xdr:sp macro="" textlink="">
      <xdr:nvSpPr>
        <xdr:cNvPr id="607" name="テキスト ボックス 606"/>
        <xdr:cNvSpPr txBox="1"/>
      </xdr:nvSpPr>
      <xdr:spPr>
        <a:xfrm>
          <a:off x="12547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122605</xdr:rowOff>
    </xdr:from>
    <xdr:to>
      <xdr:col>23</xdr:col>
      <xdr:colOff>517525</xdr:colOff>
      <xdr:row>78</xdr:row>
      <xdr:rowOff>136728</xdr:rowOff>
    </xdr:to>
    <xdr:cxnSp macro="">
      <xdr:nvCxnSpPr>
        <xdr:cNvPr id="634" name="直線コネクタ 633"/>
        <xdr:cNvCxnSpPr/>
      </xdr:nvCxnSpPr>
      <xdr:spPr>
        <a:xfrm>
          <a:off x="15481300" y="13495705"/>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122605</xdr:rowOff>
    </xdr:from>
    <xdr:to>
      <xdr:col>22</xdr:col>
      <xdr:colOff>365125</xdr:colOff>
      <xdr:row>78</xdr:row>
      <xdr:rowOff>130423</xdr:rowOff>
    </xdr:to>
    <xdr:cxnSp macro="">
      <xdr:nvCxnSpPr>
        <xdr:cNvPr id="637" name="直線コネクタ 636"/>
        <xdr:cNvCxnSpPr/>
      </xdr:nvCxnSpPr>
      <xdr:spPr>
        <a:xfrm flipV="1">
          <a:off x="14592300" y="1349570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130423</xdr:rowOff>
    </xdr:from>
    <xdr:to>
      <xdr:col>21</xdr:col>
      <xdr:colOff>161925</xdr:colOff>
      <xdr:row>78</xdr:row>
      <xdr:rowOff>135274</xdr:rowOff>
    </xdr:to>
    <xdr:cxnSp macro="">
      <xdr:nvCxnSpPr>
        <xdr:cNvPr id="640" name="直線コネクタ 639"/>
        <xdr:cNvCxnSpPr/>
      </xdr:nvCxnSpPr>
      <xdr:spPr>
        <a:xfrm flipV="1">
          <a:off x="13703300" y="13503523"/>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135274</xdr:rowOff>
    </xdr:from>
    <xdr:to>
      <xdr:col>19</xdr:col>
      <xdr:colOff>644525</xdr:colOff>
      <xdr:row>78</xdr:row>
      <xdr:rowOff>138388</xdr:rowOff>
    </xdr:to>
    <xdr:cxnSp macro="">
      <xdr:nvCxnSpPr>
        <xdr:cNvPr id="643" name="直線コネクタ 642"/>
        <xdr:cNvCxnSpPr/>
      </xdr:nvCxnSpPr>
      <xdr:spPr>
        <a:xfrm flipV="1">
          <a:off x="12814300" y="13508374"/>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85928</xdr:rowOff>
    </xdr:from>
    <xdr:to>
      <xdr:col>23</xdr:col>
      <xdr:colOff>568325</xdr:colOff>
      <xdr:row>79</xdr:row>
      <xdr:rowOff>16078</xdr:rowOff>
    </xdr:to>
    <xdr:sp macro="" textlink="">
      <xdr:nvSpPr>
        <xdr:cNvPr id="653" name="円/楕円 652"/>
        <xdr:cNvSpPr/>
      </xdr:nvSpPr>
      <xdr:spPr>
        <a:xfrm>
          <a:off x="162687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71805</xdr:rowOff>
    </xdr:from>
    <xdr:to>
      <xdr:col>22</xdr:col>
      <xdr:colOff>415925</xdr:colOff>
      <xdr:row>79</xdr:row>
      <xdr:rowOff>1955</xdr:rowOff>
    </xdr:to>
    <xdr:sp macro="" textlink="">
      <xdr:nvSpPr>
        <xdr:cNvPr id="655" name="円/楕円 654"/>
        <xdr:cNvSpPr/>
      </xdr:nvSpPr>
      <xdr:spPr>
        <a:xfrm>
          <a:off x="15430500" y="134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164532</xdr:rowOff>
    </xdr:from>
    <xdr:ext cx="469744" cy="259045"/>
    <xdr:sp macro="" textlink="">
      <xdr:nvSpPr>
        <xdr:cNvPr id="656" name="テキスト ボックス 655"/>
        <xdr:cNvSpPr txBox="1"/>
      </xdr:nvSpPr>
      <xdr:spPr>
        <a:xfrm>
          <a:off x="15246427" y="135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79623</xdr:rowOff>
    </xdr:from>
    <xdr:to>
      <xdr:col>21</xdr:col>
      <xdr:colOff>212725</xdr:colOff>
      <xdr:row>79</xdr:row>
      <xdr:rowOff>9773</xdr:rowOff>
    </xdr:to>
    <xdr:sp macro="" textlink="">
      <xdr:nvSpPr>
        <xdr:cNvPr id="657" name="円/楕円 656"/>
        <xdr:cNvSpPr/>
      </xdr:nvSpPr>
      <xdr:spPr>
        <a:xfrm>
          <a:off x="14541500" y="134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900</xdr:rowOff>
    </xdr:from>
    <xdr:ext cx="469744" cy="259045"/>
    <xdr:sp macro="" textlink="">
      <xdr:nvSpPr>
        <xdr:cNvPr id="658" name="テキスト ボックス 657"/>
        <xdr:cNvSpPr txBox="1"/>
      </xdr:nvSpPr>
      <xdr:spPr>
        <a:xfrm>
          <a:off x="14357427" y="135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84474</xdr:rowOff>
    </xdr:from>
    <xdr:to>
      <xdr:col>20</xdr:col>
      <xdr:colOff>9525</xdr:colOff>
      <xdr:row>79</xdr:row>
      <xdr:rowOff>14624</xdr:rowOff>
    </xdr:to>
    <xdr:sp macro="" textlink="">
      <xdr:nvSpPr>
        <xdr:cNvPr id="659" name="円/楕円 658"/>
        <xdr:cNvSpPr/>
      </xdr:nvSpPr>
      <xdr:spPr>
        <a:xfrm>
          <a:off x="13652500" y="13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5751</xdr:rowOff>
    </xdr:from>
    <xdr:ext cx="378565" cy="259045"/>
    <xdr:sp macro="" textlink="">
      <xdr:nvSpPr>
        <xdr:cNvPr id="660" name="テキスト ボックス 659"/>
        <xdr:cNvSpPr txBox="1"/>
      </xdr:nvSpPr>
      <xdr:spPr>
        <a:xfrm>
          <a:off x="13514017" y="1355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87588</xdr:rowOff>
    </xdr:from>
    <xdr:to>
      <xdr:col>18</xdr:col>
      <xdr:colOff>492125</xdr:colOff>
      <xdr:row>79</xdr:row>
      <xdr:rowOff>17738</xdr:rowOff>
    </xdr:to>
    <xdr:sp macro="" textlink="">
      <xdr:nvSpPr>
        <xdr:cNvPr id="661" name="円/楕円 660"/>
        <xdr:cNvSpPr/>
      </xdr:nvSpPr>
      <xdr:spPr>
        <a:xfrm>
          <a:off x="12763500" y="134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8865</xdr:rowOff>
    </xdr:from>
    <xdr:ext cx="378565" cy="259045"/>
    <xdr:sp macro="" textlink="">
      <xdr:nvSpPr>
        <xdr:cNvPr id="662" name="テキスト ボックス 661"/>
        <xdr:cNvSpPr txBox="1"/>
      </xdr:nvSpPr>
      <xdr:spPr>
        <a:xfrm>
          <a:off x="12625017" y="1355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147312</xdr:rowOff>
    </xdr:from>
    <xdr:to>
      <xdr:col>23</xdr:col>
      <xdr:colOff>517525</xdr:colOff>
      <xdr:row>97</xdr:row>
      <xdr:rowOff>148951</xdr:rowOff>
    </xdr:to>
    <xdr:cxnSp macro="">
      <xdr:nvCxnSpPr>
        <xdr:cNvPr id="691" name="直線コネクタ 690"/>
        <xdr:cNvCxnSpPr/>
      </xdr:nvCxnSpPr>
      <xdr:spPr>
        <a:xfrm>
          <a:off x="15481300" y="16777962"/>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147312</xdr:rowOff>
    </xdr:from>
    <xdr:to>
      <xdr:col>22</xdr:col>
      <xdr:colOff>365125</xdr:colOff>
      <xdr:row>97</xdr:row>
      <xdr:rowOff>157893</xdr:rowOff>
    </xdr:to>
    <xdr:cxnSp macro="">
      <xdr:nvCxnSpPr>
        <xdr:cNvPr id="694" name="直線コネクタ 693"/>
        <xdr:cNvCxnSpPr/>
      </xdr:nvCxnSpPr>
      <xdr:spPr>
        <a:xfrm flipV="1">
          <a:off x="14592300" y="16777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131738</xdr:rowOff>
    </xdr:from>
    <xdr:to>
      <xdr:col>21</xdr:col>
      <xdr:colOff>161925</xdr:colOff>
      <xdr:row>97</xdr:row>
      <xdr:rowOff>157893</xdr:rowOff>
    </xdr:to>
    <xdr:cxnSp macro="">
      <xdr:nvCxnSpPr>
        <xdr:cNvPr id="697" name="直線コネクタ 696"/>
        <xdr:cNvCxnSpPr/>
      </xdr:nvCxnSpPr>
      <xdr:spPr>
        <a:xfrm>
          <a:off x="13703300" y="16762388"/>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131497</xdr:rowOff>
    </xdr:from>
    <xdr:to>
      <xdr:col>19</xdr:col>
      <xdr:colOff>644525</xdr:colOff>
      <xdr:row>97</xdr:row>
      <xdr:rowOff>131738</xdr:rowOff>
    </xdr:to>
    <xdr:cxnSp macro="">
      <xdr:nvCxnSpPr>
        <xdr:cNvPr id="700" name="直線コネクタ 699"/>
        <xdr:cNvCxnSpPr/>
      </xdr:nvCxnSpPr>
      <xdr:spPr>
        <a:xfrm>
          <a:off x="12814300" y="1676214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98151</xdr:rowOff>
    </xdr:from>
    <xdr:to>
      <xdr:col>23</xdr:col>
      <xdr:colOff>568325</xdr:colOff>
      <xdr:row>98</xdr:row>
      <xdr:rowOff>28301</xdr:rowOff>
    </xdr:to>
    <xdr:sp macro="" textlink="">
      <xdr:nvSpPr>
        <xdr:cNvPr id="710" name="円/楕円 709"/>
        <xdr:cNvSpPr/>
      </xdr:nvSpPr>
      <xdr:spPr>
        <a:xfrm>
          <a:off x="16268700" y="167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76578</xdr:rowOff>
    </xdr:from>
    <xdr:ext cx="534377" cy="259045"/>
    <xdr:sp macro="" textlink="">
      <xdr:nvSpPr>
        <xdr:cNvPr id="711" name="公債費該当値テキスト"/>
        <xdr:cNvSpPr txBox="1"/>
      </xdr:nvSpPr>
      <xdr:spPr>
        <a:xfrm>
          <a:off x="16370300" y="167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96512</xdr:rowOff>
    </xdr:from>
    <xdr:to>
      <xdr:col>22</xdr:col>
      <xdr:colOff>415925</xdr:colOff>
      <xdr:row>98</xdr:row>
      <xdr:rowOff>26662</xdr:rowOff>
    </xdr:to>
    <xdr:sp macro="" textlink="">
      <xdr:nvSpPr>
        <xdr:cNvPr id="712" name="円/楕円 711"/>
        <xdr:cNvSpPr/>
      </xdr:nvSpPr>
      <xdr:spPr>
        <a:xfrm>
          <a:off x="15430500" y="167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17789</xdr:rowOff>
    </xdr:from>
    <xdr:ext cx="534377" cy="259045"/>
    <xdr:sp macro="" textlink="">
      <xdr:nvSpPr>
        <xdr:cNvPr id="713" name="テキスト ボックス 712"/>
        <xdr:cNvSpPr txBox="1"/>
      </xdr:nvSpPr>
      <xdr:spPr>
        <a:xfrm>
          <a:off x="15214111" y="168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107093</xdr:rowOff>
    </xdr:from>
    <xdr:to>
      <xdr:col>21</xdr:col>
      <xdr:colOff>212725</xdr:colOff>
      <xdr:row>98</xdr:row>
      <xdr:rowOff>37243</xdr:rowOff>
    </xdr:to>
    <xdr:sp macro="" textlink="">
      <xdr:nvSpPr>
        <xdr:cNvPr id="714" name="円/楕円 713"/>
        <xdr:cNvSpPr/>
      </xdr:nvSpPr>
      <xdr:spPr>
        <a:xfrm>
          <a:off x="14541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28370</xdr:rowOff>
    </xdr:from>
    <xdr:ext cx="534377" cy="259045"/>
    <xdr:sp macro="" textlink="">
      <xdr:nvSpPr>
        <xdr:cNvPr id="715" name="テキスト ボックス 714"/>
        <xdr:cNvSpPr txBox="1"/>
      </xdr:nvSpPr>
      <xdr:spPr>
        <a:xfrm>
          <a:off x="14325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80938</xdr:rowOff>
    </xdr:from>
    <xdr:to>
      <xdr:col>20</xdr:col>
      <xdr:colOff>9525</xdr:colOff>
      <xdr:row>98</xdr:row>
      <xdr:rowOff>11088</xdr:rowOff>
    </xdr:to>
    <xdr:sp macro="" textlink="">
      <xdr:nvSpPr>
        <xdr:cNvPr id="716" name="円/楕円 715"/>
        <xdr:cNvSpPr/>
      </xdr:nvSpPr>
      <xdr:spPr>
        <a:xfrm>
          <a:off x="13652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2215</xdr:rowOff>
    </xdr:from>
    <xdr:ext cx="534377" cy="259045"/>
    <xdr:sp macro="" textlink="">
      <xdr:nvSpPr>
        <xdr:cNvPr id="717" name="テキスト ボックス 716"/>
        <xdr:cNvSpPr txBox="1"/>
      </xdr:nvSpPr>
      <xdr:spPr>
        <a:xfrm>
          <a:off x="13436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80697</xdr:rowOff>
    </xdr:from>
    <xdr:to>
      <xdr:col>18</xdr:col>
      <xdr:colOff>492125</xdr:colOff>
      <xdr:row>98</xdr:row>
      <xdr:rowOff>10847</xdr:rowOff>
    </xdr:to>
    <xdr:sp macro="" textlink="">
      <xdr:nvSpPr>
        <xdr:cNvPr id="718" name="円/楕円 717"/>
        <xdr:cNvSpPr/>
      </xdr:nvSpPr>
      <xdr:spPr>
        <a:xfrm>
          <a:off x="12763500" y="167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1974</xdr:rowOff>
    </xdr:from>
    <xdr:ext cx="534377" cy="259045"/>
    <xdr:sp macro="" textlink="">
      <xdr:nvSpPr>
        <xdr:cNvPr id="719" name="テキスト ボックス 718"/>
        <xdr:cNvSpPr txBox="1"/>
      </xdr:nvSpPr>
      <xdr:spPr>
        <a:xfrm>
          <a:off x="12547111" y="168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全体的に見て類似団体内平均額を下回る中、民生費は平均を上回っている。これは民生費の大部分を占める扶助費・繰出金が多額であることが理由と考えられる。平成</a:t>
          </a:r>
          <a:r>
            <a:rPr kumimoji="1" lang="en-US" altLang="ja-JP" sz="1300">
              <a:latin typeface="ＭＳ Ｐゴシック"/>
            </a:rPr>
            <a:t>27</a:t>
          </a:r>
          <a:r>
            <a:rPr kumimoji="1" lang="ja-JP" altLang="en-US" sz="1300">
              <a:latin typeface="ＭＳ Ｐゴシック"/>
            </a:rPr>
            <a:t>年度では民生費は市民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176,404</a:t>
          </a:r>
          <a:r>
            <a:rPr kumimoji="1" lang="ja-JP" altLang="en-US" sz="1300">
              <a:latin typeface="ＭＳ Ｐゴシック"/>
            </a:rPr>
            <a:t>円であるが、そのうち扶助費は</a:t>
          </a:r>
          <a:r>
            <a:rPr kumimoji="1" lang="en-US" altLang="ja-JP" sz="1300">
              <a:latin typeface="ＭＳ Ｐゴシック"/>
            </a:rPr>
            <a:t>119,988</a:t>
          </a:r>
          <a:r>
            <a:rPr kumimoji="1" lang="ja-JP" altLang="en-US" sz="1300">
              <a:latin typeface="ＭＳ Ｐゴシック"/>
            </a:rPr>
            <a:t>円、繰出金は</a:t>
          </a:r>
          <a:r>
            <a:rPr kumimoji="1" lang="en-US" altLang="ja-JP" sz="1300">
              <a:latin typeface="ＭＳ Ｐゴシック"/>
            </a:rPr>
            <a:t>38,170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民生費のうち扶助費の内訳をみると多額のものとしては保育所運営費扶助費が市民１人当たり</a:t>
          </a:r>
          <a:r>
            <a:rPr kumimoji="1" lang="en-US" altLang="ja-JP" sz="1300">
              <a:latin typeface="ＭＳ Ｐゴシック"/>
            </a:rPr>
            <a:t>38,322</a:t>
          </a:r>
          <a:r>
            <a:rPr kumimoji="1" lang="ja-JP" altLang="en-US" sz="1300">
              <a:latin typeface="ＭＳ Ｐゴシック"/>
            </a:rPr>
            <a:t>円、生活保護費が市民１人当たり</a:t>
          </a:r>
          <a:r>
            <a:rPr kumimoji="1" lang="en-US" altLang="ja-JP" sz="1300">
              <a:latin typeface="ＭＳ Ｐゴシック"/>
            </a:rPr>
            <a:t>29,465</a:t>
          </a:r>
          <a:r>
            <a:rPr kumimoji="1" lang="ja-JP" altLang="en-US" sz="1300">
              <a:latin typeface="ＭＳ Ｐゴシック"/>
            </a:rPr>
            <a:t>円であった。</a:t>
          </a:r>
          <a:endParaRPr kumimoji="1" lang="en-US" altLang="ja-JP" sz="1300">
            <a:latin typeface="ＭＳ Ｐゴシック"/>
          </a:endParaRPr>
        </a:p>
        <a:p>
          <a:r>
            <a:rPr kumimoji="1" lang="ja-JP" altLang="en-US" sz="1300">
              <a:latin typeface="ＭＳ Ｐゴシック"/>
            </a:rPr>
            <a:t>　繰出金は国民健康保険特別会計、後期高齢者医療特別会計、介護保険特別会計への繰出が市民１人当たりでそれぞれ</a:t>
          </a:r>
          <a:r>
            <a:rPr kumimoji="1" lang="en-US" altLang="ja-JP" sz="1300">
              <a:latin typeface="ＭＳ Ｐゴシック"/>
            </a:rPr>
            <a:t>10,368</a:t>
          </a:r>
          <a:r>
            <a:rPr kumimoji="1" lang="ja-JP" altLang="en-US" sz="1300">
              <a:latin typeface="ＭＳ Ｐゴシック"/>
            </a:rPr>
            <a:t>円、</a:t>
          </a:r>
          <a:r>
            <a:rPr kumimoji="1" lang="en-US" altLang="ja-JP" sz="1300">
              <a:latin typeface="ＭＳ Ｐゴシック"/>
            </a:rPr>
            <a:t>3,557</a:t>
          </a:r>
          <a:r>
            <a:rPr kumimoji="1" lang="ja-JP" altLang="en-US" sz="1300">
              <a:latin typeface="ＭＳ Ｐゴシック"/>
            </a:rPr>
            <a:t>円、</a:t>
          </a:r>
          <a:r>
            <a:rPr kumimoji="1" lang="en-US" altLang="ja-JP" sz="1300">
              <a:latin typeface="ＭＳ Ｐゴシック"/>
            </a:rPr>
            <a:t>14,268</a:t>
          </a:r>
          <a:r>
            <a:rPr kumimoji="1" lang="ja-JP" altLang="en-US" sz="1300">
              <a:latin typeface="ＭＳ Ｐゴシック"/>
            </a:rPr>
            <a:t>円となっていた。</a:t>
          </a:r>
          <a:endParaRPr kumimoji="1" lang="en-US" altLang="ja-JP" sz="1300">
            <a:latin typeface="ＭＳ Ｐゴシック"/>
          </a:endParaRPr>
        </a:p>
        <a:p>
          <a:r>
            <a:rPr kumimoji="1" lang="ja-JP" altLang="en-US" sz="1300">
              <a:solidFill>
                <a:schemeClr val="dk1"/>
              </a:solidFill>
              <a:effectLst/>
              <a:latin typeface="ＭＳ Ｐゴシック"/>
              <a:ea typeface="+mn-ea"/>
              <a:cs typeface="+mn-cs"/>
            </a:rPr>
            <a:t>　</a:t>
          </a:r>
          <a:r>
            <a:rPr kumimoji="1" lang="ja-JP" altLang="en-US" sz="1300">
              <a:solidFill>
                <a:schemeClr val="dk1"/>
              </a:solidFill>
              <a:effectLst/>
              <a:latin typeface="+mn-lt"/>
              <a:ea typeface="+mn-ea"/>
              <a:cs typeface="+mn-cs"/>
            </a:rPr>
            <a:t>また、民生費以外の目的別歳出決算額が類似団体内平均額を下回るのは、財政難と財政再建のための経費節減・事業の廃止や縮小により、各分野で市独自の施策を行うことができないでいるためと考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年度から赤字決算が続いていたが、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年度以降は黒字を計上しており、財政調整基金を積み立てられるまでに回復した。しかし、自主財源に乏しいなど財政基盤は不安定である。平成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は取り崩したが、それ以上に単年度黒字を保つことができたため、実質単年度収支も改善した。しかし今後も予算上財源に余裕がない状況が続くことが見込まれ、予断を許さない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○下水道事業会計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平成元年の供用開始から平成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年ころまでの積極的な投資により、地方債残高が急速に膨らみ、平成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年度には償還額が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億円に達した。平成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年度に策定した経営健全化計画は平成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年度に完了し、健全化法上の資金不足を解消した。平成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年度からは資金不足等解消計画を策定し、現在その着実な実施に取り組んでいる。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○病院事業会計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常勤医師は平成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年度末の</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人をピークに減少しており厳しい経営環境にある。特に平成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年度は常勤医師が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人退職したことで入院収益が大幅に減少するなどし、資金不足となった。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○観光施設事業特別会計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赤字のために営業を廃止した国民宿舎「西十和田荘」の累積赤字を引き継ぎ、一般会計からの繰り入れを受けて平成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年度までに赤字解消をする計画であったが、計画を前倒しし平成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年度で赤字解消。同特別会計は同年度末で廃止となった。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○温泉供給事業特別会計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昭和</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年に事業を開始して以来、低料金による営業が続き、料金収入で営業費用を賄えない状況を続けてきた。特に、平成</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年度以前は従量料金制度がなく、定額料金収入のみであった。平成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年度に経営健全化計画を策定し、平成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年度で赤字を解消した。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16670096</v>
      </c>
      <c r="BO4" s="379"/>
      <c r="BP4" s="379"/>
      <c r="BQ4" s="379"/>
      <c r="BR4" s="379"/>
      <c r="BS4" s="379"/>
      <c r="BT4" s="379"/>
      <c r="BU4" s="380"/>
      <c r="BV4" s="378">
        <v>17039543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16178503</v>
      </c>
      <c r="BO5" s="416"/>
      <c r="BP5" s="416"/>
      <c r="BQ5" s="416"/>
      <c r="BR5" s="416"/>
      <c r="BS5" s="416"/>
      <c r="BT5" s="416"/>
      <c r="BU5" s="417"/>
      <c r="BV5" s="415">
        <v>16515020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95.7</v>
      </c>
      <c r="CU5" s="413"/>
      <c r="CV5" s="413"/>
      <c r="CW5" s="413"/>
      <c r="CX5" s="413"/>
      <c r="CY5" s="413"/>
      <c r="CZ5" s="413"/>
      <c r="DA5" s="414"/>
      <c r="DB5" s="412">
        <v>100.8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491593</v>
      </c>
      <c r="BO6" s="416"/>
      <c r="BP6" s="416"/>
      <c r="BQ6" s="416"/>
      <c r="BR6" s="416"/>
      <c r="BS6" s="416"/>
      <c r="BT6" s="416"/>
      <c r="BU6" s="417"/>
      <c r="BV6" s="415">
        <v>524523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101.1</v>
      </c>
      <c r="CU6" s="453"/>
      <c r="CV6" s="453"/>
      <c r="CW6" s="453"/>
      <c r="CX6" s="453"/>
      <c r="CY6" s="453"/>
      <c r="CZ6" s="453"/>
      <c r="DA6" s="454"/>
      <c r="DB6" s="452">
        <v>106.9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26561</v>
      </c>
      <c r="BO7" s="416"/>
      <c r="BP7" s="416"/>
      <c r="BQ7" s="416"/>
      <c r="BR7" s="416"/>
      <c r="BS7" s="416"/>
      <c r="BT7" s="416"/>
      <c r="BU7" s="417"/>
      <c r="BV7" s="415">
        <v>209893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9086332</v>
      </c>
      <c r="CU7" s="416"/>
      <c r="CV7" s="416"/>
      <c r="CW7" s="416"/>
      <c r="CX7" s="416"/>
      <c r="CY7" s="416"/>
      <c r="CZ7" s="416"/>
      <c r="DA7" s="417"/>
      <c r="DB7" s="415">
        <v>9025267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465032</v>
      </c>
      <c r="BO8" s="416"/>
      <c r="BP8" s="416"/>
      <c r="BQ8" s="416"/>
      <c r="BR8" s="416"/>
      <c r="BS8" s="416"/>
      <c r="BT8" s="416"/>
      <c r="BU8" s="417"/>
      <c r="BV8" s="415">
        <v>314630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34284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150402</v>
      </c>
      <c r="BO9" s="416"/>
      <c r="BP9" s="416"/>
      <c r="BQ9" s="416"/>
      <c r="BR9" s="416"/>
      <c r="BS9" s="416"/>
      <c r="BT9" s="416"/>
      <c r="BU9" s="417"/>
      <c r="BV9" s="415">
        <v>-316910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19.3</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36132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164298</v>
      </c>
      <c r="BO10" s="416"/>
      <c r="BP10" s="416"/>
      <c r="BQ10" s="416"/>
      <c r="BR10" s="416"/>
      <c r="BS10" s="416"/>
      <c r="BT10" s="416"/>
      <c r="BU10" s="417"/>
      <c r="BV10" s="415">
        <v>325929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35002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100000</v>
      </c>
      <c r="BO12" s="416"/>
      <c r="BP12" s="416"/>
      <c r="BQ12" s="416"/>
      <c r="BR12" s="416"/>
      <c r="BS12" s="416"/>
      <c r="BT12" s="416"/>
      <c r="BU12" s="417"/>
      <c r="BV12" s="415">
        <v>400000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34938</v>
      </c>
      <c r="S13" s="497"/>
      <c r="T13" s="497"/>
      <c r="U13" s="497"/>
      <c r="V13" s="498"/>
      <c r="W13" s="431" t="s">
        <v>120</v>
      </c>
      <c r="X13" s="432"/>
      <c r="Y13" s="432"/>
      <c r="Z13" s="432"/>
      <c r="AA13" s="432"/>
      <c r="AB13" s="422"/>
      <c r="AC13" s="466">
        <v>2840</v>
      </c>
      <c r="AD13" s="467"/>
      <c r="AE13" s="467"/>
      <c r="AF13" s="467"/>
      <c r="AG13" s="506"/>
      <c r="AH13" s="466">
        <v>3355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214700</v>
      </c>
      <c r="BO13" s="416"/>
      <c r="BP13" s="416"/>
      <c r="BQ13" s="416"/>
      <c r="BR13" s="416"/>
      <c r="BS13" s="416"/>
      <c r="BT13" s="416"/>
      <c r="BU13" s="417"/>
      <c r="BV13" s="415">
        <v>-390981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22.4</v>
      </c>
      <c r="CU13" s="413"/>
      <c r="CV13" s="413"/>
      <c r="CW13" s="413"/>
      <c r="CX13" s="413"/>
      <c r="CY13" s="413"/>
      <c r="CZ13" s="413"/>
      <c r="DA13" s="414"/>
      <c r="DB13" s="412">
        <v>22.4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35399</v>
      </c>
      <c r="S14" s="497"/>
      <c r="T14" s="497"/>
      <c r="U14" s="497"/>
      <c r="V14" s="498"/>
      <c r="W14" s="405"/>
      <c r="X14" s="406"/>
      <c r="Y14" s="406"/>
      <c r="Z14" s="406"/>
      <c r="AA14" s="406"/>
      <c r="AB14" s="395"/>
      <c r="AC14" s="499">
        <v>16.2</v>
      </c>
      <c r="AD14" s="500"/>
      <c r="AE14" s="500"/>
      <c r="AF14" s="500"/>
      <c r="AG14" s="501"/>
      <c r="AH14" s="499">
        <v>17.3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148.30000000000001</v>
      </c>
      <c r="CU14" s="511"/>
      <c r="CV14" s="511"/>
      <c r="CW14" s="511"/>
      <c r="CX14" s="511"/>
      <c r="CY14" s="511"/>
      <c r="CZ14" s="511"/>
      <c r="DA14" s="512"/>
      <c r="DB14" s="510">
        <v>170.7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35351</v>
      </c>
      <c r="S15" s="497"/>
      <c r="T15" s="497"/>
      <c r="U15" s="497"/>
      <c r="V15" s="498"/>
      <c r="W15" s="431" t="s">
        <v>127</v>
      </c>
      <c r="X15" s="432"/>
      <c r="Y15" s="432"/>
      <c r="Z15" s="432"/>
      <c r="AA15" s="432"/>
      <c r="AB15" s="422"/>
      <c r="AC15" s="466">
        <v>4246</v>
      </c>
      <c r="AD15" s="467"/>
      <c r="AE15" s="467"/>
      <c r="AF15" s="467"/>
      <c r="AG15" s="506"/>
      <c r="AH15" s="466">
        <v>5073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2732257</v>
      </c>
      <c r="BO15" s="379"/>
      <c r="BP15" s="379"/>
      <c r="BQ15" s="379"/>
      <c r="BR15" s="379"/>
      <c r="BS15" s="379"/>
      <c r="BT15" s="379"/>
      <c r="BU15" s="380"/>
      <c r="BV15" s="378">
        <v>2602217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24.2</v>
      </c>
      <c r="AD16" s="500"/>
      <c r="AE16" s="500"/>
      <c r="AF16" s="500"/>
      <c r="AG16" s="501"/>
      <c r="AH16" s="499">
        <v>26.2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7901395</v>
      </c>
      <c r="BO16" s="416"/>
      <c r="BP16" s="416"/>
      <c r="BQ16" s="416"/>
      <c r="BR16" s="416"/>
      <c r="BS16" s="416"/>
      <c r="BT16" s="416"/>
      <c r="BU16" s="417"/>
      <c r="BV16" s="415">
        <v>7786617</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2.9</v>
      </c>
      <c r="CU16" s="413"/>
      <c r="CV16" s="413"/>
      <c r="CW16" s="413"/>
      <c r="CX16" s="413"/>
      <c r="CY16" s="413"/>
      <c r="CZ16" s="413"/>
      <c r="DA16" s="414"/>
      <c r="DB16" s="412" t="s">
        <v>118</v>
      </c>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10486</v>
      </c>
      <c r="AD17" s="467"/>
      <c r="AE17" s="467"/>
      <c r="AF17" s="467"/>
      <c r="AG17" s="506"/>
      <c r="AH17" s="466">
        <v>10845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3419830</v>
      </c>
      <c r="BO17" s="416"/>
      <c r="BP17" s="416"/>
      <c r="BQ17" s="416"/>
      <c r="BR17" s="416"/>
      <c r="BS17" s="416"/>
      <c r="BT17" s="416"/>
      <c r="BU17" s="417"/>
      <c r="BV17" s="415">
        <v>3314061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217.05</v>
      </c>
      <c r="M18" s="528"/>
      <c r="N18" s="528"/>
      <c r="O18" s="528"/>
      <c r="P18" s="528"/>
      <c r="Q18" s="528"/>
      <c r="R18" s="529"/>
      <c r="S18" s="529"/>
      <c r="T18" s="529"/>
      <c r="U18" s="529"/>
      <c r="V18" s="530"/>
      <c r="W18" s="433"/>
      <c r="X18" s="434"/>
      <c r="Y18" s="434"/>
      <c r="Z18" s="434"/>
      <c r="AA18" s="434"/>
      <c r="AB18" s="425"/>
      <c r="AC18" s="531">
        <v>59.7</v>
      </c>
      <c r="AD18" s="532"/>
      <c r="AE18" s="532"/>
      <c r="AF18" s="532"/>
      <c r="AG18" s="533"/>
      <c r="AH18" s="531">
        <v>56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9038107</v>
      </c>
      <c r="BO18" s="416"/>
      <c r="BP18" s="416"/>
      <c r="BQ18" s="416"/>
      <c r="BR18" s="416"/>
      <c r="BS18" s="416"/>
      <c r="BT18" s="416"/>
      <c r="BU18" s="417"/>
      <c r="BV18" s="415">
        <v>9323396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158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11222624</v>
      </c>
      <c r="BO19" s="416"/>
      <c r="BP19" s="416"/>
      <c r="BQ19" s="416"/>
      <c r="BR19" s="416"/>
      <c r="BS19" s="416"/>
      <c r="BT19" s="416"/>
      <c r="BU19" s="417"/>
      <c r="BV19" s="415">
        <v>11891674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11770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14920503</v>
      </c>
      <c r="BO23" s="416"/>
      <c r="BP23" s="416"/>
      <c r="BQ23" s="416"/>
      <c r="BR23" s="416"/>
      <c r="BS23" s="416"/>
      <c r="BT23" s="416"/>
      <c r="BU23" s="417"/>
      <c r="BV23" s="415">
        <v>15838550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5950</v>
      </c>
      <c r="R24" s="467"/>
      <c r="S24" s="467"/>
      <c r="T24" s="467"/>
      <c r="U24" s="467"/>
      <c r="V24" s="506"/>
      <c r="W24" s="561"/>
      <c r="X24" s="549"/>
      <c r="Y24" s="550"/>
      <c r="Z24" s="465" t="s">
        <v>152</v>
      </c>
      <c r="AA24" s="445"/>
      <c r="AB24" s="445"/>
      <c r="AC24" s="445"/>
      <c r="AD24" s="445"/>
      <c r="AE24" s="445"/>
      <c r="AF24" s="445"/>
      <c r="AG24" s="446"/>
      <c r="AH24" s="466">
        <v>247</v>
      </c>
      <c r="AI24" s="467"/>
      <c r="AJ24" s="467"/>
      <c r="AK24" s="467"/>
      <c r="AL24" s="506"/>
      <c r="AM24" s="466">
        <v>697281</v>
      </c>
      <c r="AN24" s="467"/>
      <c r="AO24" s="467"/>
      <c r="AP24" s="467"/>
      <c r="AQ24" s="467"/>
      <c r="AR24" s="506"/>
      <c r="AS24" s="466">
        <v>2823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9769845</v>
      </c>
      <c r="BO24" s="416"/>
      <c r="BP24" s="416"/>
      <c r="BQ24" s="416"/>
      <c r="BR24" s="416"/>
      <c r="BS24" s="416"/>
      <c r="BT24" s="416"/>
      <c r="BU24" s="417"/>
      <c r="BV24" s="415">
        <v>9747356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4830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426260</v>
      </c>
      <c r="BO25" s="379"/>
      <c r="BP25" s="379"/>
      <c r="BQ25" s="379"/>
      <c r="BR25" s="379"/>
      <c r="BS25" s="379"/>
      <c r="BT25" s="379"/>
      <c r="BU25" s="380"/>
      <c r="BV25" s="378">
        <v>347241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4088</v>
      </c>
      <c r="R26" s="467"/>
      <c r="S26" s="467"/>
      <c r="T26" s="467"/>
      <c r="U26" s="467"/>
      <c r="V26" s="506"/>
      <c r="W26" s="561"/>
      <c r="X26" s="549"/>
      <c r="Y26" s="550"/>
      <c r="Z26" s="465" t="s">
        <v>158</v>
      </c>
      <c r="AA26" s="571"/>
      <c r="AB26" s="571"/>
      <c r="AC26" s="571"/>
      <c r="AD26" s="571"/>
      <c r="AE26" s="571"/>
      <c r="AF26" s="571"/>
      <c r="AG26" s="572"/>
      <c r="AH26" s="466">
        <v>17</v>
      </c>
      <c r="AI26" s="467"/>
      <c r="AJ26" s="467"/>
      <c r="AK26" s="467"/>
      <c r="AL26" s="506"/>
      <c r="AM26" s="466">
        <v>51238</v>
      </c>
      <c r="AN26" s="467"/>
      <c r="AO26" s="467"/>
      <c r="AP26" s="467"/>
      <c r="AQ26" s="467"/>
      <c r="AR26" s="506"/>
      <c r="AS26" s="466">
        <v>3014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3726</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32079</v>
      </c>
      <c r="AN27" s="467"/>
      <c r="AO27" s="467"/>
      <c r="AP27" s="467"/>
      <c r="AQ27" s="467"/>
      <c r="AR27" s="506"/>
      <c r="AS27" s="466">
        <v>4010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2141</v>
      </c>
      <c r="BO27" s="585"/>
      <c r="BP27" s="585"/>
      <c r="BQ27" s="585"/>
      <c r="BR27" s="585"/>
      <c r="BS27" s="585"/>
      <c r="BT27" s="585"/>
      <c r="BU27" s="586"/>
      <c r="BV27" s="584">
        <v>2140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3438</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591571</v>
      </c>
      <c r="BO28" s="379"/>
      <c r="BP28" s="379"/>
      <c r="BQ28" s="379"/>
      <c r="BR28" s="379"/>
      <c r="BS28" s="379"/>
      <c r="BT28" s="379"/>
      <c r="BU28" s="380"/>
      <c r="BV28" s="378">
        <v>527273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14</v>
      </c>
      <c r="M29" s="467"/>
      <c r="N29" s="467"/>
      <c r="O29" s="467"/>
      <c r="P29" s="506"/>
      <c r="Q29" s="466">
        <v>3105</v>
      </c>
      <c r="R29" s="467"/>
      <c r="S29" s="467"/>
      <c r="T29" s="467"/>
      <c r="U29" s="467"/>
      <c r="V29" s="506"/>
      <c r="W29" s="562"/>
      <c r="X29" s="563"/>
      <c r="Y29" s="564"/>
      <c r="Z29" s="465" t="s">
        <v>168</v>
      </c>
      <c r="AA29" s="445"/>
      <c r="AB29" s="445"/>
      <c r="AC29" s="445"/>
      <c r="AD29" s="445"/>
      <c r="AE29" s="445"/>
      <c r="AF29" s="445"/>
      <c r="AG29" s="446"/>
      <c r="AH29" s="466">
        <v>255</v>
      </c>
      <c r="AI29" s="467"/>
      <c r="AJ29" s="467"/>
      <c r="AK29" s="467"/>
      <c r="AL29" s="506"/>
      <c r="AM29" s="466">
        <v>729360</v>
      </c>
      <c r="AN29" s="467"/>
      <c r="AO29" s="467"/>
      <c r="AP29" s="467"/>
      <c r="AQ29" s="467"/>
      <c r="AR29" s="506"/>
      <c r="AS29" s="466">
        <v>2860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6825</v>
      </c>
      <c r="BO29" s="416"/>
      <c r="BP29" s="416"/>
      <c r="BQ29" s="416"/>
      <c r="BR29" s="416"/>
      <c r="BS29" s="416"/>
      <c r="BT29" s="416"/>
      <c r="BU29" s="417"/>
      <c r="BV29" s="415">
        <v>6822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162180</v>
      </c>
      <c r="BO30" s="585"/>
      <c r="BP30" s="585"/>
      <c r="BQ30" s="585"/>
      <c r="BR30" s="585"/>
      <c r="BS30" s="585"/>
      <c r="BT30" s="585"/>
      <c r="BU30" s="586"/>
      <c r="BV30" s="584">
        <v>166546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黒石地区清掃施設組合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㈶黒石市観光開発公社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姥懐霊園墓地特別会計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南黒地方福祉事務組合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㈶黒石市民財団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下水道事業会計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温泉供給事業特別会計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弘前地区消防事務組合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津軽こみせ株式会社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観光施設事業特別会計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津軽広域水道企業団津軽事業部</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津軽広域連合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青森県後期高齢者医療広域連合（一般会計）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青森県後期高齢者医療広域連合（特別会計）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青森県市町村総合事務組合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青森県市町村職員退職手当組合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青森県市長会館管理組合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0" t="s">
        <v>534</v>
      </c>
      <c r="D34" s="1180"/>
      <c r="E34" s="1181"/>
      <c r="F34" s="32" t="s">
        <v>535</v>
      </c>
      <c r="G34" s="33">
        <v>0</v>
      </c>
      <c r="H34" s="33">
        <v>0</v>
      </c>
      <c r="I34" s="33">
        <v>0</v>
      </c>
      <c r="J34" s="34" t="s">
        <v>536</v>
      </c>
      <c r="K34" s="22"/>
      <c r="L34" s="22"/>
      <c r="M34" s="22"/>
      <c r="N34" s="22"/>
      <c r="O34" s="22"/>
      <c r="P34" s="22"/>
    </row>
    <row r="35" spans="1:16" ht="39" customHeight="1" x14ac:dyDescent="0.15">
      <c r="A35" s="22"/>
      <c r="B35" s="35"/>
      <c r="C35" s="1174" t="s">
        <v>537</v>
      </c>
      <c r="D35" s="1175"/>
      <c r="E35" s="1176"/>
      <c r="F35" s="36">
        <v>9.61</v>
      </c>
      <c r="G35" s="37">
        <v>9.58</v>
      </c>
      <c r="H35" s="37">
        <v>9.9700000000000006</v>
      </c>
      <c r="I35" s="37">
        <v>10.55</v>
      </c>
      <c r="J35" s="38">
        <v>10.8</v>
      </c>
      <c r="K35" s="22"/>
      <c r="L35" s="22"/>
      <c r="M35" s="22"/>
      <c r="N35" s="22"/>
      <c r="O35" s="22"/>
      <c r="P35" s="22"/>
    </row>
    <row r="36" spans="1:16" ht="39" customHeight="1" x14ac:dyDescent="0.15">
      <c r="A36" s="22"/>
      <c r="B36" s="35"/>
      <c r="C36" s="1174" t="s">
        <v>538</v>
      </c>
      <c r="D36" s="1175"/>
      <c r="E36" s="1176"/>
      <c r="F36" s="36">
        <v>4.8099999999999996</v>
      </c>
      <c r="G36" s="37">
        <v>3.92</v>
      </c>
      <c r="H36" s="37">
        <v>7.05</v>
      </c>
      <c r="I36" s="37">
        <v>3.63</v>
      </c>
      <c r="J36" s="38">
        <v>5.1100000000000003</v>
      </c>
      <c r="K36" s="22"/>
      <c r="L36" s="22"/>
      <c r="M36" s="22"/>
      <c r="N36" s="22"/>
      <c r="O36" s="22"/>
      <c r="P36" s="22"/>
    </row>
    <row r="37" spans="1:16" ht="39" customHeight="1" x14ac:dyDescent="0.15">
      <c r="A37" s="22"/>
      <c r="B37" s="35"/>
      <c r="C37" s="1174" t="s">
        <v>539</v>
      </c>
      <c r="D37" s="1175"/>
      <c r="E37" s="1176"/>
      <c r="F37" s="36">
        <v>2.69</v>
      </c>
      <c r="G37" s="37">
        <v>1.55</v>
      </c>
      <c r="H37" s="37">
        <v>1.77</v>
      </c>
      <c r="I37" s="37">
        <v>1.36</v>
      </c>
      <c r="J37" s="38">
        <v>1.32</v>
      </c>
      <c r="K37" s="22"/>
      <c r="L37" s="22"/>
      <c r="M37" s="22"/>
      <c r="N37" s="22"/>
      <c r="O37" s="22"/>
      <c r="P37" s="22"/>
    </row>
    <row r="38" spans="1:16" ht="39" customHeight="1" x14ac:dyDescent="0.15">
      <c r="A38" s="22"/>
      <c r="B38" s="35"/>
      <c r="C38" s="1174" t="s">
        <v>540</v>
      </c>
      <c r="D38" s="1175"/>
      <c r="E38" s="1176"/>
      <c r="F38" s="36" t="s">
        <v>541</v>
      </c>
      <c r="G38" s="37">
        <v>0</v>
      </c>
      <c r="H38" s="37">
        <v>0</v>
      </c>
      <c r="I38" s="37">
        <v>0</v>
      </c>
      <c r="J38" s="38">
        <v>1.07</v>
      </c>
      <c r="K38" s="22"/>
      <c r="L38" s="22"/>
      <c r="M38" s="22"/>
      <c r="N38" s="22"/>
      <c r="O38" s="22"/>
      <c r="P38" s="22"/>
    </row>
    <row r="39" spans="1:16" ht="39" customHeight="1" x14ac:dyDescent="0.15">
      <c r="A39" s="22"/>
      <c r="B39" s="35"/>
      <c r="C39" s="1174" t="s">
        <v>542</v>
      </c>
      <c r="D39" s="1175"/>
      <c r="E39" s="1176"/>
      <c r="F39" s="36">
        <v>0.28999999999999998</v>
      </c>
      <c r="G39" s="37">
        <v>0.56999999999999995</v>
      </c>
      <c r="H39" s="37">
        <v>0.06</v>
      </c>
      <c r="I39" s="37">
        <v>0.61</v>
      </c>
      <c r="J39" s="38">
        <v>1.01</v>
      </c>
      <c r="K39" s="22"/>
      <c r="L39" s="22"/>
      <c r="M39" s="22"/>
      <c r="N39" s="22"/>
      <c r="O39" s="22"/>
      <c r="P39" s="22"/>
    </row>
    <row r="40" spans="1:16" ht="39" customHeight="1" x14ac:dyDescent="0.15">
      <c r="A40" s="22"/>
      <c r="B40" s="35"/>
      <c r="C40" s="1174" t="s">
        <v>543</v>
      </c>
      <c r="D40" s="1175"/>
      <c r="E40" s="1176"/>
      <c r="F40" s="36">
        <v>0.04</v>
      </c>
      <c r="G40" s="37">
        <v>0.05</v>
      </c>
      <c r="H40" s="37">
        <v>0.01</v>
      </c>
      <c r="I40" s="37">
        <v>0.04</v>
      </c>
      <c r="J40" s="38">
        <v>0.05</v>
      </c>
      <c r="K40" s="22"/>
      <c r="L40" s="22"/>
      <c r="M40" s="22"/>
      <c r="N40" s="22"/>
      <c r="O40" s="22"/>
      <c r="P40" s="22"/>
    </row>
    <row r="41" spans="1:16" ht="39" customHeight="1" x14ac:dyDescent="0.15">
      <c r="A41" s="22"/>
      <c r="B41" s="35"/>
      <c r="C41" s="1174" t="s">
        <v>544</v>
      </c>
      <c r="D41" s="1175"/>
      <c r="E41" s="1176"/>
      <c r="F41" s="36" t="s">
        <v>545</v>
      </c>
      <c r="G41" s="37" t="s">
        <v>532</v>
      </c>
      <c r="H41" s="37" t="s">
        <v>546</v>
      </c>
      <c r="I41" s="37" t="s">
        <v>547</v>
      </c>
      <c r="J41" s="38">
        <v>0.03</v>
      </c>
      <c r="K41" s="22"/>
      <c r="L41" s="22"/>
      <c r="M41" s="22"/>
      <c r="N41" s="22"/>
      <c r="O41" s="22"/>
      <c r="P41" s="22"/>
    </row>
    <row r="42" spans="1:16" ht="39" customHeight="1" x14ac:dyDescent="0.15">
      <c r="A42" s="22"/>
      <c r="B42" s="39"/>
      <c r="C42" s="1174" t="s">
        <v>548</v>
      </c>
      <c r="D42" s="1175"/>
      <c r="E42" s="1176"/>
      <c r="F42" s="36" t="s">
        <v>549</v>
      </c>
      <c r="G42" s="37" t="s">
        <v>550</v>
      </c>
      <c r="H42" s="37" t="s">
        <v>547</v>
      </c>
      <c r="I42" s="37" t="s">
        <v>551</v>
      </c>
      <c r="J42" s="38" t="s">
        <v>488</v>
      </c>
      <c r="K42" s="22"/>
      <c r="L42" s="22"/>
      <c r="M42" s="22"/>
      <c r="N42" s="22"/>
      <c r="O42" s="22"/>
      <c r="P42" s="22"/>
    </row>
    <row r="43" spans="1:16" ht="39" customHeight="1" thickBot="1" x14ac:dyDescent="0.2">
      <c r="A43" s="22"/>
      <c r="B43" s="40"/>
      <c r="C43" s="1177" t="s">
        <v>552</v>
      </c>
      <c r="D43" s="1178"/>
      <c r="E43" s="1179"/>
      <c r="F43" s="41">
        <v>0.04</v>
      </c>
      <c r="G43" s="42">
        <v>0.03</v>
      </c>
      <c r="H43" s="42">
        <v>0.11</v>
      </c>
      <c r="I43" s="42">
        <v>0.06</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2258</v>
      </c>
      <c r="L45" s="60">
        <v>2161</v>
      </c>
      <c r="M45" s="60">
        <v>2158</v>
      </c>
      <c r="N45" s="60">
        <v>2230</v>
      </c>
      <c r="O45" s="61">
        <v>2162</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488</v>
      </c>
      <c r="L46" s="64" t="s">
        <v>488</v>
      </c>
      <c r="M46" s="64" t="s">
        <v>488</v>
      </c>
      <c r="N46" s="64" t="s">
        <v>488</v>
      </c>
      <c r="O46" s="65" t="s">
        <v>488</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488</v>
      </c>
      <c r="L47" s="64" t="s">
        <v>488</v>
      </c>
      <c r="M47" s="64" t="s">
        <v>488</v>
      </c>
      <c r="N47" s="64" t="s">
        <v>488</v>
      </c>
      <c r="O47" s="65" t="s">
        <v>488</v>
      </c>
      <c r="P47" s="48"/>
      <c r="Q47" s="48"/>
      <c r="R47" s="48"/>
      <c r="S47" s="48"/>
      <c r="T47" s="48"/>
      <c r="U47" s="48"/>
    </row>
    <row r="48" spans="1:21" ht="30.75" customHeight="1" x14ac:dyDescent="0.15">
      <c r="A48" s="48"/>
      <c r="B48" s="1192"/>
      <c r="C48" s="1193"/>
      <c r="D48" s="62"/>
      <c r="E48" s="1184" t="s">
        <v>14</v>
      </c>
      <c r="F48" s="1184"/>
      <c r="G48" s="1184"/>
      <c r="H48" s="1184"/>
      <c r="I48" s="1184"/>
      <c r="J48" s="1185"/>
      <c r="K48" s="63">
        <v>880</v>
      </c>
      <c r="L48" s="64">
        <v>908</v>
      </c>
      <c r="M48" s="64">
        <v>914</v>
      </c>
      <c r="N48" s="64">
        <v>900</v>
      </c>
      <c r="O48" s="65">
        <v>854</v>
      </c>
      <c r="P48" s="48"/>
      <c r="Q48" s="48"/>
      <c r="R48" s="48"/>
      <c r="S48" s="48"/>
      <c r="T48" s="48"/>
      <c r="U48" s="48"/>
    </row>
    <row r="49" spans="1:21" ht="30.75" customHeight="1" x14ac:dyDescent="0.15">
      <c r="A49" s="48"/>
      <c r="B49" s="1192"/>
      <c r="C49" s="1193"/>
      <c r="D49" s="62"/>
      <c r="E49" s="1184" t="s">
        <v>15</v>
      </c>
      <c r="F49" s="1184"/>
      <c r="G49" s="1184"/>
      <c r="H49" s="1184"/>
      <c r="I49" s="1184"/>
      <c r="J49" s="1185"/>
      <c r="K49" s="63">
        <v>83</v>
      </c>
      <c r="L49" s="64">
        <v>69</v>
      </c>
      <c r="M49" s="64">
        <v>10</v>
      </c>
      <c r="N49" s="64">
        <v>13</v>
      </c>
      <c r="O49" s="65">
        <v>21</v>
      </c>
      <c r="P49" s="48"/>
      <c r="Q49" s="48"/>
      <c r="R49" s="48"/>
      <c r="S49" s="48"/>
      <c r="T49" s="48"/>
      <c r="U49" s="48"/>
    </row>
    <row r="50" spans="1:21" ht="30.75" customHeight="1" x14ac:dyDescent="0.15">
      <c r="A50" s="48"/>
      <c r="B50" s="1192"/>
      <c r="C50" s="1193"/>
      <c r="D50" s="62"/>
      <c r="E50" s="1184" t="s">
        <v>16</v>
      </c>
      <c r="F50" s="1184"/>
      <c r="G50" s="1184"/>
      <c r="H50" s="1184"/>
      <c r="I50" s="1184"/>
      <c r="J50" s="1185"/>
      <c r="K50" s="63">
        <v>40</v>
      </c>
      <c r="L50" s="64">
        <v>9</v>
      </c>
      <c r="M50" s="64">
        <v>9</v>
      </c>
      <c r="N50" s="64">
        <v>8</v>
      </c>
      <c r="O50" s="65">
        <v>8</v>
      </c>
      <c r="P50" s="48"/>
      <c r="Q50" s="48"/>
      <c r="R50" s="48"/>
      <c r="S50" s="48"/>
      <c r="T50" s="48"/>
      <c r="U50" s="48"/>
    </row>
    <row r="51" spans="1:21" ht="30.75" customHeight="1" x14ac:dyDescent="0.15">
      <c r="A51" s="48"/>
      <c r="B51" s="1194"/>
      <c r="C51" s="1195"/>
      <c r="D51" s="66"/>
      <c r="E51" s="1184" t="s">
        <v>17</v>
      </c>
      <c r="F51" s="1184"/>
      <c r="G51" s="1184"/>
      <c r="H51" s="1184"/>
      <c r="I51" s="1184"/>
      <c r="J51" s="1185"/>
      <c r="K51" s="63">
        <v>0</v>
      </c>
      <c r="L51" s="64">
        <v>0</v>
      </c>
      <c r="M51" s="64">
        <v>0</v>
      </c>
      <c r="N51" s="64" t="s">
        <v>488</v>
      </c>
      <c r="O51" s="65">
        <v>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1376</v>
      </c>
      <c r="L52" s="64">
        <v>1378</v>
      </c>
      <c r="M52" s="64">
        <v>1376</v>
      </c>
      <c r="N52" s="64">
        <v>1365</v>
      </c>
      <c r="O52" s="65">
        <v>1297</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1885</v>
      </c>
      <c r="L53" s="69">
        <v>1769</v>
      </c>
      <c r="M53" s="69">
        <v>1715</v>
      </c>
      <c r="N53" s="69">
        <v>1786</v>
      </c>
      <c r="O53" s="70">
        <v>1748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98" t="s">
        <v>23</v>
      </c>
      <c r="C41" s="1199"/>
      <c r="D41" s="81"/>
      <c r="E41" s="1204" t="s">
        <v>24</v>
      </c>
      <c r="F41" s="1204"/>
      <c r="G41" s="1204"/>
      <c r="H41" s="1205"/>
      <c r="I41" s="82">
        <v>17569</v>
      </c>
      <c r="J41" s="83">
        <v>16298</v>
      </c>
      <c r="K41" s="83">
        <v>16884</v>
      </c>
      <c r="L41" s="83">
        <v>15839</v>
      </c>
      <c r="M41" s="84">
        <v>14921</v>
      </c>
    </row>
    <row r="42" spans="2:13" ht="27.75" customHeight="1" x14ac:dyDescent="0.15">
      <c r="B42" s="1200"/>
      <c r="C42" s="1201"/>
      <c r="D42" s="85"/>
      <c r="E42" s="1206" t="s">
        <v>25</v>
      </c>
      <c r="F42" s="1206"/>
      <c r="G42" s="1206"/>
      <c r="H42" s="1207"/>
      <c r="I42" s="86">
        <v>57</v>
      </c>
      <c r="J42" s="87">
        <v>48</v>
      </c>
      <c r="K42" s="87">
        <v>40</v>
      </c>
      <c r="L42" s="87">
        <v>31</v>
      </c>
      <c r="M42" s="88">
        <v>23</v>
      </c>
    </row>
    <row r="43" spans="2:13" ht="27.75" customHeight="1" x14ac:dyDescent="0.15">
      <c r="B43" s="1200"/>
      <c r="C43" s="1201"/>
      <c r="D43" s="85"/>
      <c r="E43" s="1206" t="s">
        <v>26</v>
      </c>
      <c r="F43" s="1206"/>
      <c r="G43" s="1206"/>
      <c r="H43" s="1207"/>
      <c r="I43" s="86">
        <v>9076</v>
      </c>
      <c r="J43" s="87">
        <v>9499</v>
      </c>
      <c r="K43" s="87">
        <v>9622</v>
      </c>
      <c r="L43" s="87">
        <v>9272</v>
      </c>
      <c r="M43" s="88">
        <v>8707</v>
      </c>
    </row>
    <row r="44" spans="2:13" ht="27.75" customHeight="1" x14ac:dyDescent="0.15">
      <c r="B44" s="1200"/>
      <c r="C44" s="1201"/>
      <c r="D44" s="85"/>
      <c r="E44" s="1206" t="s">
        <v>27</v>
      </c>
      <c r="F44" s="1206"/>
      <c r="G44" s="1206"/>
      <c r="H44" s="1207"/>
      <c r="I44" s="86">
        <v>519</v>
      </c>
      <c r="J44" s="87">
        <v>517</v>
      </c>
      <c r="K44" s="87">
        <v>248</v>
      </c>
      <c r="L44" s="87">
        <v>389</v>
      </c>
      <c r="M44" s="88">
        <v>473</v>
      </c>
    </row>
    <row r="45" spans="2:13" ht="27.75" customHeight="1" x14ac:dyDescent="0.15">
      <c r="B45" s="1200"/>
      <c r="C45" s="1201"/>
      <c r="D45" s="85"/>
      <c r="E45" s="1206" t="s">
        <v>28</v>
      </c>
      <c r="F45" s="1206"/>
      <c r="G45" s="1206"/>
      <c r="H45" s="1207"/>
      <c r="I45" s="86">
        <v>2970</v>
      </c>
      <c r="J45" s="87">
        <v>2814</v>
      </c>
      <c r="K45" s="87">
        <v>2646</v>
      </c>
      <c r="L45" s="87">
        <v>2373</v>
      </c>
      <c r="M45" s="88">
        <v>1993</v>
      </c>
    </row>
    <row r="46" spans="2:13" ht="27.75" customHeight="1" x14ac:dyDescent="0.15">
      <c r="B46" s="1200"/>
      <c r="C46" s="1201"/>
      <c r="D46" s="85"/>
      <c r="E46" s="1206" t="s">
        <v>29</v>
      </c>
      <c r="F46" s="1206"/>
      <c r="G46" s="1206"/>
      <c r="H46" s="1207"/>
      <c r="I46" s="86">
        <v>1095</v>
      </c>
      <c r="J46" s="87">
        <v>1018</v>
      </c>
      <c r="K46" s="87" t="s">
        <v>488</v>
      </c>
      <c r="L46" s="87" t="s">
        <v>488</v>
      </c>
      <c r="M46" s="88" t="s">
        <v>488</v>
      </c>
    </row>
    <row r="47" spans="2:13" ht="27.75" customHeight="1" x14ac:dyDescent="0.15">
      <c r="B47" s="1200"/>
      <c r="C47" s="1201"/>
      <c r="D47" s="85"/>
      <c r="E47" s="1206" t="s">
        <v>30</v>
      </c>
      <c r="F47" s="1206"/>
      <c r="G47" s="1206"/>
      <c r="H47" s="1207"/>
      <c r="I47" s="86" t="s">
        <v>488</v>
      </c>
      <c r="J47" s="87" t="s">
        <v>488</v>
      </c>
      <c r="K47" s="87" t="s">
        <v>488</v>
      </c>
      <c r="L47" s="87" t="s">
        <v>488</v>
      </c>
      <c r="M47" s="88" t="s">
        <v>488</v>
      </c>
    </row>
    <row r="48" spans="2:13" ht="27.75" customHeight="1" x14ac:dyDescent="0.15">
      <c r="B48" s="1202"/>
      <c r="C48" s="1203"/>
      <c r="D48" s="85"/>
      <c r="E48" s="1206" t="s">
        <v>31</v>
      </c>
      <c r="F48" s="1206"/>
      <c r="G48" s="1206"/>
      <c r="H48" s="1207"/>
      <c r="I48" s="86" t="s">
        <v>488</v>
      </c>
      <c r="J48" s="87" t="s">
        <v>488</v>
      </c>
      <c r="K48" s="87" t="s">
        <v>488</v>
      </c>
      <c r="L48" s="87" t="s">
        <v>488</v>
      </c>
      <c r="M48" s="88" t="s">
        <v>488</v>
      </c>
    </row>
    <row r="49" spans="2:13" ht="27.75" customHeight="1" x14ac:dyDescent="0.15">
      <c r="B49" s="1208" t="s">
        <v>32</v>
      </c>
      <c r="C49" s="1209"/>
      <c r="D49" s="89"/>
      <c r="E49" s="1206" t="s">
        <v>33</v>
      </c>
      <c r="F49" s="1206"/>
      <c r="G49" s="1206"/>
      <c r="H49" s="1207"/>
      <c r="I49" s="86">
        <v>1553</v>
      </c>
      <c r="J49" s="87">
        <v>1375</v>
      </c>
      <c r="K49" s="87">
        <v>1341</v>
      </c>
      <c r="L49" s="87">
        <v>1151</v>
      </c>
      <c r="M49" s="88">
        <v>1203</v>
      </c>
    </row>
    <row r="50" spans="2:13" ht="27.75" customHeight="1" x14ac:dyDescent="0.15">
      <c r="B50" s="1200"/>
      <c r="C50" s="1201"/>
      <c r="D50" s="85"/>
      <c r="E50" s="1206" t="s">
        <v>34</v>
      </c>
      <c r="F50" s="1206"/>
      <c r="G50" s="1206"/>
      <c r="H50" s="1207"/>
      <c r="I50" s="86">
        <v>141</v>
      </c>
      <c r="J50" s="87">
        <v>126</v>
      </c>
      <c r="K50" s="87">
        <v>202</v>
      </c>
      <c r="L50" s="87">
        <v>152</v>
      </c>
      <c r="M50" s="88">
        <v>96</v>
      </c>
    </row>
    <row r="51" spans="2:13" ht="27.75" customHeight="1" x14ac:dyDescent="0.15">
      <c r="B51" s="1202"/>
      <c r="C51" s="1203"/>
      <c r="D51" s="85"/>
      <c r="E51" s="1206" t="s">
        <v>35</v>
      </c>
      <c r="F51" s="1206"/>
      <c r="G51" s="1206"/>
      <c r="H51" s="1207"/>
      <c r="I51" s="86">
        <v>14704</v>
      </c>
      <c r="J51" s="87">
        <v>14070</v>
      </c>
      <c r="K51" s="87">
        <v>13832</v>
      </c>
      <c r="L51" s="87">
        <v>13494</v>
      </c>
      <c r="M51" s="88">
        <v>13228</v>
      </c>
    </row>
    <row r="52" spans="2:13" ht="27.75" customHeight="1" thickBot="1" x14ac:dyDescent="0.2">
      <c r="B52" s="1210" t="s">
        <v>36</v>
      </c>
      <c r="C52" s="1211"/>
      <c r="D52" s="90"/>
      <c r="E52" s="1212" t="s">
        <v>37</v>
      </c>
      <c r="F52" s="1212"/>
      <c r="G52" s="1212"/>
      <c r="H52" s="1213"/>
      <c r="I52" s="91">
        <v>14888</v>
      </c>
      <c r="J52" s="92">
        <v>14624</v>
      </c>
      <c r="K52" s="92">
        <v>14065</v>
      </c>
      <c r="L52" s="92">
        <v>13106</v>
      </c>
      <c r="M52" s="93">
        <v>11590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40" zoomScale="80" zoomScaleNormal="80" zoomScaleSheetLayoutView="55" workbookViewId="0">
      <selection activeCell="G51" sqref="G51:H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574</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575</v>
      </c>
    </row>
    <row r="50" spans="1:17" x14ac:dyDescent="0.15">
      <c r="B50" s="248"/>
      <c r="C50" s="244"/>
      <c r="D50" s="244"/>
      <c r="E50" s="244"/>
      <c r="F50" s="244"/>
      <c r="G50" s="1223"/>
      <c r="H50" s="1224"/>
      <c r="I50" s="1224"/>
      <c r="J50" s="1225"/>
      <c r="K50" s="354" t="s">
        <v>527</v>
      </c>
      <c r="L50" s="354" t="s">
        <v>528</v>
      </c>
      <c r="M50" s="354" t="s">
        <v>529</v>
      </c>
      <c r="N50" s="354" t="s">
        <v>530</v>
      </c>
      <c r="O50" s="354" t="s">
        <v>531</v>
      </c>
    </row>
    <row r="51" spans="1:17" x14ac:dyDescent="0.15">
      <c r="B51" s="248"/>
      <c r="C51" s="244"/>
      <c r="D51" s="244"/>
      <c r="E51" s="244"/>
      <c r="F51" s="244"/>
      <c r="G51" s="1226" t="s">
        <v>576</v>
      </c>
      <c r="H51" s="1227"/>
      <c r="I51" s="1232" t="s">
        <v>577</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578</v>
      </c>
      <c r="J53" s="1236"/>
      <c r="K53" s="1243"/>
      <c r="L53" s="1243"/>
      <c r="M53" s="1243"/>
      <c r="N53" s="1243"/>
      <c r="O53" s="1243"/>
    </row>
    <row r="54" spans="1:17" x14ac:dyDescent="0.15">
      <c r="A54" s="355"/>
      <c r="B54" s="248"/>
      <c r="C54" s="244"/>
      <c r="D54" s="244"/>
      <c r="E54" s="244"/>
      <c r="F54" s="244"/>
      <c r="G54" s="1230"/>
      <c r="H54" s="1231"/>
      <c r="I54" s="1236"/>
      <c r="J54" s="1236"/>
      <c r="K54" s="1244"/>
      <c r="L54" s="1244"/>
      <c r="M54" s="1244"/>
      <c r="N54" s="1244"/>
      <c r="O54" s="1244"/>
    </row>
    <row r="55" spans="1:17" x14ac:dyDescent="0.15">
      <c r="A55" s="355"/>
      <c r="B55" s="248"/>
      <c r="C55" s="244"/>
      <c r="D55" s="244"/>
      <c r="E55" s="244"/>
      <c r="F55" s="244"/>
      <c r="G55" s="1237" t="s">
        <v>579</v>
      </c>
      <c r="H55" s="1238"/>
      <c r="I55" s="1236" t="s">
        <v>577</v>
      </c>
      <c r="J55" s="1236"/>
      <c r="K55" s="1234"/>
      <c r="L55" s="1234"/>
      <c r="M55" s="1234"/>
      <c r="N55" s="1234"/>
      <c r="O55" s="1234"/>
    </row>
    <row r="56" spans="1:17" x14ac:dyDescent="0.15">
      <c r="A56" s="355"/>
      <c r="B56" s="248"/>
      <c r="C56" s="244"/>
      <c r="D56" s="244"/>
      <c r="E56" s="244"/>
      <c r="F56" s="244"/>
      <c r="G56" s="1239"/>
      <c r="H56" s="1240"/>
      <c r="I56" s="1236"/>
      <c r="J56" s="1236"/>
      <c r="K56" s="1235"/>
      <c r="L56" s="1235"/>
      <c r="M56" s="1235"/>
      <c r="N56" s="1235"/>
      <c r="O56" s="1235"/>
    </row>
    <row r="57" spans="1:17" s="355" customFormat="1" x14ac:dyDescent="0.15">
      <c r="B57" s="356"/>
      <c r="C57" s="352"/>
      <c r="D57" s="352"/>
      <c r="E57" s="352"/>
      <c r="F57" s="352"/>
      <c r="G57" s="1239"/>
      <c r="H57" s="1240"/>
      <c r="I57" s="1245" t="s">
        <v>578</v>
      </c>
      <c r="J57" s="1245"/>
      <c r="K57" s="1243"/>
      <c r="L57" s="1243"/>
      <c r="M57" s="1243"/>
      <c r="N57" s="1243"/>
      <c r="O57" s="1243"/>
      <c r="P57" s="357"/>
      <c r="Q57" s="356"/>
    </row>
    <row r="58" spans="1:17" s="355" customFormat="1" x14ac:dyDescent="0.15">
      <c r="A58" s="243"/>
      <c r="B58" s="356"/>
      <c r="C58" s="352"/>
      <c r="D58" s="352"/>
      <c r="E58" s="352"/>
      <c r="F58" s="352"/>
      <c r="G58" s="1241"/>
      <c r="H58" s="1242"/>
      <c r="I58" s="1245"/>
      <c r="J58" s="1245"/>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580</v>
      </c>
      <c r="C63" s="244"/>
      <c r="D63" s="244"/>
      <c r="E63" s="244"/>
      <c r="F63" s="244"/>
      <c r="G63" s="244"/>
      <c r="H63" s="244"/>
      <c r="I63" s="244"/>
      <c r="J63" s="244"/>
      <c r="K63" s="244"/>
      <c r="L63" s="244"/>
      <c r="M63" s="244"/>
      <c r="N63" s="244"/>
      <c r="O63" s="244"/>
    </row>
    <row r="64" spans="1:17" x14ac:dyDescent="0.15">
      <c r="B64" s="248"/>
      <c r="C64" s="244"/>
      <c r="D64" s="244"/>
      <c r="E64" s="244"/>
      <c r="F64" s="244"/>
      <c r="G64" s="351" t="s">
        <v>574</v>
      </c>
      <c r="I64" s="352"/>
      <c r="J64" s="352"/>
      <c r="K64" s="352"/>
      <c r="L64" s="244"/>
      <c r="M64" s="244"/>
      <c r="N64" s="244"/>
      <c r="O64" s="244"/>
    </row>
    <row r="65" spans="2:30" x14ac:dyDescent="0.15">
      <c r="B65" s="248"/>
      <c r="C65" s="244"/>
      <c r="D65" s="244"/>
      <c r="E65" s="244"/>
      <c r="F65" s="244"/>
      <c r="G65" s="1246" t="s">
        <v>583</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581</v>
      </c>
      <c r="I71" s="368"/>
      <c r="J71" s="364"/>
      <c r="K71" s="364"/>
      <c r="L71" s="365"/>
      <c r="M71" s="364"/>
      <c r="N71" s="365"/>
      <c r="O71" s="366"/>
    </row>
    <row r="72" spans="2:30" x14ac:dyDescent="0.15">
      <c r="B72" s="248"/>
      <c r="C72" s="244"/>
      <c r="D72" s="244"/>
      <c r="E72" s="244"/>
      <c r="F72" s="244"/>
      <c r="G72" s="1223"/>
      <c r="H72" s="1224"/>
      <c r="I72" s="1224"/>
      <c r="J72" s="1225"/>
      <c r="K72" s="354" t="s">
        <v>527</v>
      </c>
      <c r="L72" s="354" t="s">
        <v>528</v>
      </c>
      <c r="M72" s="354" t="s">
        <v>529</v>
      </c>
      <c r="N72" s="354" t="s">
        <v>530</v>
      </c>
      <c r="O72" s="354" t="s">
        <v>531</v>
      </c>
    </row>
    <row r="73" spans="2:30" x14ac:dyDescent="0.15">
      <c r="B73" s="248"/>
      <c r="C73" s="244"/>
      <c r="D73" s="244"/>
      <c r="E73" s="244"/>
      <c r="F73" s="244"/>
      <c r="G73" s="1226" t="s">
        <v>576</v>
      </c>
      <c r="H73" s="1227"/>
      <c r="I73" s="1232" t="s">
        <v>577</v>
      </c>
      <c r="J73" s="1232"/>
      <c r="K73" s="1247">
        <v>185.6</v>
      </c>
      <c r="L73" s="1247">
        <v>184.4</v>
      </c>
      <c r="M73" s="1235">
        <v>178.2</v>
      </c>
      <c r="N73" s="1235">
        <v>170.7</v>
      </c>
      <c r="O73" s="1235">
        <v>148.30000000000001</v>
      </c>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582</v>
      </c>
      <c r="J75" s="1236"/>
      <c r="K75" s="1248">
        <v>24.5</v>
      </c>
      <c r="L75" s="1248">
        <v>23.5</v>
      </c>
      <c r="M75" s="1248">
        <v>22.5</v>
      </c>
      <c r="N75" s="1248">
        <v>22.4</v>
      </c>
      <c r="O75" s="1248">
        <v>22.4</v>
      </c>
      <c r="U75" s="243">
        <v>81.2</v>
      </c>
      <c r="W75" s="243">
        <v>87.2</v>
      </c>
      <c r="Y75" s="243">
        <v>99.8</v>
      </c>
      <c r="AA75" s="243">
        <v>109.5</v>
      </c>
      <c r="AC75" s="243">
        <v>115.2</v>
      </c>
    </row>
    <row r="76" spans="2:30" x14ac:dyDescent="0.15">
      <c r="B76" s="248"/>
      <c r="C76" s="244"/>
      <c r="D76" s="244"/>
      <c r="E76" s="244"/>
      <c r="F76" s="244"/>
      <c r="G76" s="1230"/>
      <c r="H76" s="1231"/>
      <c r="I76" s="1236"/>
      <c r="J76" s="1236"/>
      <c r="K76" s="1244"/>
      <c r="L76" s="1244"/>
      <c r="M76" s="1244"/>
      <c r="N76" s="1244"/>
      <c r="O76" s="1244"/>
    </row>
    <row r="77" spans="2:30" x14ac:dyDescent="0.15">
      <c r="B77" s="248"/>
      <c r="C77" s="244"/>
      <c r="D77" s="244"/>
      <c r="E77" s="244"/>
      <c r="F77" s="244"/>
      <c r="G77" s="1237" t="s">
        <v>579</v>
      </c>
      <c r="H77" s="1238"/>
      <c r="I77" s="1236" t="s">
        <v>577</v>
      </c>
      <c r="J77" s="1236"/>
      <c r="K77" s="1247">
        <v>88.3</v>
      </c>
      <c r="L77" s="1247">
        <v>76.2</v>
      </c>
      <c r="M77" s="1235">
        <v>65.3</v>
      </c>
      <c r="N77" s="1235">
        <v>60.8</v>
      </c>
      <c r="O77" s="1235">
        <v>58.5</v>
      </c>
      <c r="R77" s="243">
        <v>12.3</v>
      </c>
      <c r="T77" s="243">
        <v>11.1</v>
      </c>
    </row>
    <row r="78" spans="2:30" x14ac:dyDescent="0.15">
      <c r="B78" s="248"/>
      <c r="C78" s="244"/>
      <c r="D78" s="244"/>
      <c r="E78" s="244"/>
      <c r="F78" s="244"/>
      <c r="G78" s="1239"/>
      <c r="H78" s="1240"/>
      <c r="I78" s="1236"/>
      <c r="J78" s="1236"/>
      <c r="K78" s="1247"/>
      <c r="L78" s="1247"/>
      <c r="M78" s="1235"/>
      <c r="N78" s="1235"/>
      <c r="O78" s="1235"/>
    </row>
    <row r="79" spans="2:30" x14ac:dyDescent="0.15">
      <c r="B79" s="248"/>
      <c r="C79" s="244"/>
      <c r="D79" s="244"/>
      <c r="E79" s="244"/>
      <c r="F79" s="244"/>
      <c r="G79" s="1239"/>
      <c r="H79" s="1240"/>
      <c r="I79" s="1249" t="s">
        <v>582</v>
      </c>
      <c r="J79" s="1245"/>
      <c r="K79" s="1250">
        <v>13.8</v>
      </c>
      <c r="L79" s="1250">
        <v>12.8</v>
      </c>
      <c r="M79" s="1250">
        <v>12</v>
      </c>
      <c r="N79" s="1250">
        <v>11.1</v>
      </c>
      <c r="O79" s="1250">
        <v>10.7</v>
      </c>
      <c r="V79" s="243">
        <v>53.5</v>
      </c>
      <c r="X79" s="243">
        <v>48.2</v>
      </c>
      <c r="Z79" s="243">
        <v>34.200000000000003</v>
      </c>
      <c r="AB79" s="243">
        <v>30.3</v>
      </c>
      <c r="AD79" s="243">
        <v>28.9</v>
      </c>
    </row>
    <row r="80" spans="2:30" x14ac:dyDescent="0.15">
      <c r="B80" s="248"/>
      <c r="C80" s="244"/>
      <c r="D80" s="244"/>
      <c r="E80" s="244"/>
      <c r="F80" s="244"/>
      <c r="G80" s="1241"/>
      <c r="H80" s="1242"/>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election activeCell="N70" sqref="N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55" workbookViewId="0">
      <selection activeCell="N70" sqref="N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18454</v>
      </c>
      <c r="E3" s="116"/>
      <c r="F3" s="117">
        <v>67201</v>
      </c>
      <c r="G3" s="118"/>
      <c r="H3" s="119"/>
    </row>
    <row r="4" spans="1:8" x14ac:dyDescent="0.15">
      <c r="A4" s="120"/>
      <c r="B4" s="121"/>
      <c r="C4" s="122"/>
      <c r="D4" s="123">
        <v>14435</v>
      </c>
      <c r="E4" s="124"/>
      <c r="F4" s="125">
        <v>35210</v>
      </c>
      <c r="G4" s="126"/>
      <c r="H4" s="127"/>
    </row>
    <row r="5" spans="1:8" x14ac:dyDescent="0.15">
      <c r="A5" s="108" t="s">
        <v>521</v>
      </c>
      <c r="B5" s="113"/>
      <c r="C5" s="114"/>
      <c r="D5" s="115">
        <v>20998</v>
      </c>
      <c r="E5" s="116"/>
      <c r="F5" s="117">
        <v>75709</v>
      </c>
      <c r="G5" s="118"/>
      <c r="H5" s="119"/>
    </row>
    <row r="6" spans="1:8" x14ac:dyDescent="0.15">
      <c r="A6" s="120"/>
      <c r="B6" s="121"/>
      <c r="C6" s="122"/>
      <c r="D6" s="123">
        <v>14019</v>
      </c>
      <c r="E6" s="124"/>
      <c r="F6" s="125">
        <v>35212</v>
      </c>
      <c r="G6" s="126"/>
      <c r="H6" s="127"/>
    </row>
    <row r="7" spans="1:8" x14ac:dyDescent="0.15">
      <c r="A7" s="108" t="s">
        <v>522</v>
      </c>
      <c r="B7" s="113"/>
      <c r="C7" s="114"/>
      <c r="D7" s="115">
        <v>22833</v>
      </c>
      <c r="E7" s="116"/>
      <c r="F7" s="117">
        <v>90961</v>
      </c>
      <c r="G7" s="118"/>
      <c r="H7" s="119"/>
    </row>
    <row r="8" spans="1:8" x14ac:dyDescent="0.15">
      <c r="A8" s="120"/>
      <c r="B8" s="121"/>
      <c r="C8" s="122"/>
      <c r="D8" s="123">
        <v>13363</v>
      </c>
      <c r="E8" s="124"/>
      <c r="F8" s="125">
        <v>37720</v>
      </c>
      <c r="G8" s="126"/>
      <c r="H8" s="127"/>
    </row>
    <row r="9" spans="1:8" x14ac:dyDescent="0.15">
      <c r="A9" s="108" t="s">
        <v>523</v>
      </c>
      <c r="B9" s="113"/>
      <c r="C9" s="114"/>
      <c r="D9" s="115">
        <v>31510</v>
      </c>
      <c r="E9" s="116"/>
      <c r="F9" s="117">
        <v>106614</v>
      </c>
      <c r="G9" s="118"/>
      <c r="H9" s="119"/>
    </row>
    <row r="10" spans="1:8" x14ac:dyDescent="0.15">
      <c r="A10" s="120"/>
      <c r="B10" s="121"/>
      <c r="C10" s="122"/>
      <c r="D10" s="123">
        <v>12352</v>
      </c>
      <c r="E10" s="124"/>
      <c r="F10" s="125">
        <v>45545</v>
      </c>
      <c r="G10" s="126"/>
      <c r="H10" s="127"/>
    </row>
    <row r="11" spans="1:8" x14ac:dyDescent="0.15">
      <c r="A11" s="108" t="s">
        <v>524</v>
      </c>
      <c r="B11" s="113"/>
      <c r="C11" s="114"/>
      <c r="D11" s="115">
        <v>35522</v>
      </c>
      <c r="E11" s="116"/>
      <c r="F11" s="117">
        <v>85459</v>
      </c>
      <c r="G11" s="118"/>
      <c r="H11" s="119"/>
    </row>
    <row r="12" spans="1:8" x14ac:dyDescent="0.15">
      <c r="A12" s="120"/>
      <c r="B12" s="121"/>
      <c r="C12" s="128"/>
      <c r="D12" s="123">
        <v>10946</v>
      </c>
      <c r="E12" s="124"/>
      <c r="F12" s="125">
        <v>44378</v>
      </c>
      <c r="G12" s="126"/>
      <c r="H12" s="127"/>
    </row>
    <row r="13" spans="1:8" x14ac:dyDescent="0.15">
      <c r="A13" s="108"/>
      <c r="B13" s="113"/>
      <c r="C13" s="129"/>
      <c r="D13" s="130">
        <v>25863</v>
      </c>
      <c r="E13" s="131"/>
      <c r="F13" s="132">
        <v>85189</v>
      </c>
      <c r="G13" s="133"/>
      <c r="H13" s="119"/>
    </row>
    <row r="14" spans="1:8" x14ac:dyDescent="0.15">
      <c r="A14" s="120"/>
      <c r="B14" s="121"/>
      <c r="C14" s="122"/>
      <c r="D14" s="123">
        <v>13023</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4.43</v>
      </c>
      <c r="C19" s="134">
        <f>ROUND(VALUE(SUBSTITUTE(実質収支比率等に係る経年分析!G$48,"▲","-")),2)</f>
        <v>3.63</v>
      </c>
      <c r="D19" s="134">
        <f>ROUND(VALUE(SUBSTITUTE(実質収支比率等に係る経年分析!H$48,"▲","-")),2)</f>
        <v>6.84</v>
      </c>
      <c r="E19" s="134">
        <f>ROUND(VALUE(SUBSTITUTE(実質収支比率等に係る経年分析!I$48,"▲","-")),2)</f>
        <v>3.49</v>
      </c>
      <c r="F19" s="134">
        <f>ROUND(VALUE(SUBSTITUTE(実質収支比率等に係る経年分析!J$48,"▲","-")),2)</f>
        <v>5.12</v>
      </c>
    </row>
    <row r="20" spans="1:11" x14ac:dyDescent="0.15">
      <c r="A20" s="134" t="s">
        <v>42</v>
      </c>
      <c r="B20" s="134">
        <f>ROUND(VALUE(SUBSTITUTE(実質収支比率等に係る経年分析!F$47,"▲","-")),2)</f>
        <v>9.61</v>
      </c>
      <c r="C20" s="134">
        <f>ROUND(VALUE(SUBSTITUTE(実質収支比率等に係る経年分析!G$47,"▲","-")),2)</f>
        <v>7.01</v>
      </c>
      <c r="D20" s="134">
        <f>ROUND(VALUE(SUBSTITUTE(実質収支比率等に係る経年分析!H$47,"▲","-")),2)</f>
        <v>6.51</v>
      </c>
      <c r="E20" s="134">
        <f>ROUND(VALUE(SUBSTITUTE(実質収支比率等に係る経年分析!I$47,"▲","-")),2)</f>
        <v>5.84</v>
      </c>
      <c r="F20" s="134">
        <f>ROUND(VALUE(SUBSTITUTE(実質収支比率等に係る経年分析!J$47,"▲","-")),2)</f>
        <v>6.51</v>
      </c>
    </row>
    <row r="21" spans="1:11" x14ac:dyDescent="0.15">
      <c r="A21" s="134" t="s">
        <v>43</v>
      </c>
      <c r="B21" s="134">
        <f>IF(ISNUMBER(VALUE(SUBSTITUTE(実質収支比率等に係る経年分析!F$49,"▲","-"))),ROUND(VALUE(SUBSTITUTE(実質収支比率等に係る経年分析!F$49,"▲","-")),2),NA())</f>
        <v>3.86</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2.65</v>
      </c>
      <c r="E21" s="134">
        <f>IF(ISNUMBER(VALUE(SUBSTITUTE(実質収支比率等に係る経年分析!I$49,"▲","-"))),ROUND(VALUE(SUBSTITUTE(実質収支比率等に係る経年分析!I$49,"▲","-")),2),NA())</f>
        <v>-4.33</v>
      </c>
      <c r="F21" s="134">
        <f>IF(ISNUMBER(VALUE(SUBSTITUTE(実質収支比率等に係る経年分析!J$49,"▲","-"))),ROUND(VALUE(SUBSTITUTE(実質収支比率等に係る経年分析!J$49,"▲","-")),2),NA())</f>
        <v>2.36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1.57</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0.28999999999999998</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0.21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0.15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温泉供給事業特別会計</v>
      </c>
      <c r="B29" s="135">
        <f>IF(ROUND(VALUE(SUBSTITUTE(連結実質赤字比率に係る赤字・黒字の構成分析!F$41,"▲", "-")), 2) &lt; 0, ABS(ROUND(VALUE(SUBSTITUTE(連結実質赤字比率に係る赤字・黒字の構成分析!F$41,"▲", "-")), 2)), NA())</f>
        <v>0.99</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0.74</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0.48</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0.21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1.01</v>
      </c>
    </row>
    <row r="32" spans="1:11" x14ac:dyDescent="0.15">
      <c r="A32" s="135" t="str">
        <f>IF(連結実質赤字比率に係る赤字・黒字の構成分析!C$38="",NA(),連結実質赤字比率に係る赤字・黒字の構成分析!C$38)</f>
        <v>下水道事業会計</v>
      </c>
      <c r="B32" s="135">
        <f>IF(ROUND(VALUE(SUBSTITUTE(連結実質赤字比率に係る赤字・黒字の構成分析!F$38,"▲", "-")), 2) &lt; 0, ABS(ROUND(VALUE(SUBSTITUTE(連結実質赤字比率に係る赤字・黒字の構成分析!F$38,"▲", "-")), 2)), NA())</f>
        <v>3.14</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4.8099999999999996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5.1100000000000003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x14ac:dyDescent="0.15">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1.71</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1.28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1376</v>
      </c>
      <c r="E42" s="136"/>
      <c r="F42" s="136"/>
      <c r="G42" s="136">
        <f>'実質公債費比率（分子）の構造'!L$52</f>
        <v>1378</v>
      </c>
      <c r="H42" s="136"/>
      <c r="I42" s="136"/>
      <c r="J42" s="136">
        <f>'実質公債費比率（分子）の構造'!M$52</f>
        <v>1376</v>
      </c>
      <c r="K42" s="136"/>
      <c r="L42" s="136"/>
      <c r="M42" s="136">
        <f>'実質公債費比率（分子）の構造'!N$52</f>
        <v>1365</v>
      </c>
      <c r="N42" s="136"/>
      <c r="O42" s="136"/>
      <c r="P42" s="136">
        <f>'実質公債費比率（分子）の構造'!O$52</f>
        <v>1297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40</v>
      </c>
      <c r="C44" s="136"/>
      <c r="D44" s="136"/>
      <c r="E44" s="136">
        <f>'実質公債費比率（分子）の構造'!L$50</f>
        <v>9</v>
      </c>
      <c r="F44" s="136"/>
      <c r="G44" s="136"/>
      <c r="H44" s="136">
        <f>'実質公債費比率（分子）の構造'!M$50</f>
        <v>9</v>
      </c>
      <c r="I44" s="136"/>
      <c r="J44" s="136"/>
      <c r="K44" s="136">
        <f>'実質公債費比率（分子）の構造'!N$50</f>
        <v>8</v>
      </c>
      <c r="L44" s="136"/>
      <c r="M44" s="136"/>
      <c r="N44" s="136">
        <f>'実質公債費比率（分子）の構造'!O$50</f>
        <v>8</v>
      </c>
      <c r="O44" s="136"/>
      <c r="P44" s="136"/>
    </row>
    <row r="45" spans="1:16" x14ac:dyDescent="0.15">
      <c r="A45" s="136" t="s">
        <v>53</v>
      </c>
      <c r="B45" s="136">
        <f>'実質公債費比率（分子）の構造'!K$49</f>
        <v>83</v>
      </c>
      <c r="C45" s="136"/>
      <c r="D45" s="136"/>
      <c r="E45" s="136">
        <f>'実質公債費比率（分子）の構造'!L$49</f>
        <v>69</v>
      </c>
      <c r="F45" s="136"/>
      <c r="G45" s="136"/>
      <c r="H45" s="136">
        <f>'実質公債費比率（分子）の構造'!M$49</f>
        <v>10</v>
      </c>
      <c r="I45" s="136"/>
      <c r="J45" s="136"/>
      <c r="K45" s="136">
        <f>'実質公債費比率（分子）の構造'!N$49</f>
        <v>13</v>
      </c>
      <c r="L45" s="136"/>
      <c r="M45" s="136"/>
      <c r="N45" s="136">
        <f>'実質公債費比率（分子）の構造'!O$49</f>
        <v>21</v>
      </c>
      <c r="O45" s="136"/>
      <c r="P45" s="136"/>
    </row>
    <row r="46" spans="1:16" x14ac:dyDescent="0.15">
      <c r="A46" s="136" t="s">
        <v>54</v>
      </c>
      <c r="B46" s="136">
        <f>'実質公債費比率（分子）の構造'!K$48</f>
        <v>880</v>
      </c>
      <c r="C46" s="136"/>
      <c r="D46" s="136"/>
      <c r="E46" s="136">
        <f>'実質公債費比率（分子）の構造'!L$48</f>
        <v>908</v>
      </c>
      <c r="F46" s="136"/>
      <c r="G46" s="136"/>
      <c r="H46" s="136">
        <f>'実質公債費比率（分子）の構造'!M$48</f>
        <v>914</v>
      </c>
      <c r="I46" s="136"/>
      <c r="J46" s="136"/>
      <c r="K46" s="136">
        <f>'実質公債費比率（分子）の構造'!N$48</f>
        <v>900</v>
      </c>
      <c r="L46" s="136"/>
      <c r="M46" s="136"/>
      <c r="N46" s="136">
        <f>'実質公債費比率（分子）の構造'!O$48</f>
        <v>854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2258</v>
      </c>
      <c r="C49" s="136"/>
      <c r="D49" s="136"/>
      <c r="E49" s="136">
        <f>'実質公債費比率（分子）の構造'!L$45</f>
        <v>2161</v>
      </c>
      <c r="F49" s="136"/>
      <c r="G49" s="136"/>
      <c r="H49" s="136">
        <f>'実質公債費比率（分子）の構造'!M$45</f>
        <v>2158</v>
      </c>
      <c r="I49" s="136"/>
      <c r="J49" s="136"/>
      <c r="K49" s="136">
        <f>'実質公債費比率（分子）の構造'!N$45</f>
        <v>2230</v>
      </c>
      <c r="L49" s="136"/>
      <c r="M49" s="136"/>
      <c r="N49" s="136">
        <f>'実質公債費比率（分子）の構造'!O$45</f>
        <v>2162</v>
      </c>
      <c r="O49" s="136"/>
      <c r="P49" s="136"/>
    </row>
    <row r="50" spans="1:16" x14ac:dyDescent="0.15">
      <c r="A50" s="136" t="s">
        <v>58</v>
      </c>
      <c r="B50" s="136" t="e">
        <f>NA()</f>
        <v>#N/A</v>
      </c>
      <c r="C50" s="136">
        <f>IF(ISNUMBER('実質公債費比率（分子）の構造'!K$53),'実質公債費比率（分子）の構造'!K$53,NA())</f>
        <v>1885</v>
      </c>
      <c r="D50" s="136" t="e">
        <f>NA()</f>
        <v>#N/A</v>
      </c>
      <c r="E50" s="136" t="e">
        <f>NA()</f>
        <v>#N/A</v>
      </c>
      <c r="F50" s="136">
        <f>IF(ISNUMBER('実質公債費比率（分子）の構造'!L$53),'実質公債費比率（分子）の構造'!L$53,NA())</f>
        <v>1769</v>
      </c>
      <c r="G50" s="136" t="e">
        <f>NA()</f>
        <v>#N/A</v>
      </c>
      <c r="H50" s="136" t="e">
        <f>NA()</f>
        <v>#N/A</v>
      </c>
      <c r="I50" s="136">
        <f>IF(ISNUMBER('実質公債費比率（分子）の構造'!M$53),'実質公債費比率（分子）の構造'!M$53,NA())</f>
        <v>1715</v>
      </c>
      <c r="J50" s="136" t="e">
        <f>NA()</f>
        <v>#N/A</v>
      </c>
      <c r="K50" s="136" t="e">
        <f>NA()</f>
        <v>#N/A</v>
      </c>
      <c r="L50" s="136">
        <f>IF(ISNUMBER('実質公債費比率（分子）の構造'!N$53),'実質公債費比率（分子）の構造'!N$53,NA())</f>
        <v>1786</v>
      </c>
      <c r="M50" s="136" t="e">
        <f>NA()</f>
        <v>#N/A</v>
      </c>
      <c r="N50" s="136" t="e">
        <f>NA()</f>
        <v>#N/A</v>
      </c>
      <c r="O50" s="136">
        <f>IF(ISNUMBER('実質公債費比率（分子）の構造'!O$53),'実質公債費比率（分子）の構造'!O$53,NA())</f>
        <v>1748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14704</v>
      </c>
      <c r="E56" s="135"/>
      <c r="F56" s="135"/>
      <c r="G56" s="135">
        <f>'将来負担比率（分子）の構造'!J$51</f>
        <v>14070</v>
      </c>
      <c r="H56" s="135"/>
      <c r="I56" s="135"/>
      <c r="J56" s="135">
        <f>'将来負担比率（分子）の構造'!K$51</f>
        <v>13832</v>
      </c>
      <c r="K56" s="135"/>
      <c r="L56" s="135"/>
      <c r="M56" s="135">
        <f>'将来負担比率（分子）の構造'!L$51</f>
        <v>13494</v>
      </c>
      <c r="N56" s="135"/>
      <c r="O56" s="135"/>
      <c r="P56" s="135">
        <f>'将来負担比率（分子）の構造'!M$51</f>
        <v>13228</v>
      </c>
    </row>
    <row r="57" spans="1:16" x14ac:dyDescent="0.15">
      <c r="A57" s="135" t="s">
        <v>34</v>
      </c>
      <c r="B57" s="135"/>
      <c r="C57" s="135"/>
      <c r="D57" s="135">
        <f>'将来負担比率（分子）の構造'!I$50</f>
        <v>141</v>
      </c>
      <c r="E57" s="135"/>
      <c r="F57" s="135"/>
      <c r="G57" s="135">
        <f>'将来負担比率（分子）の構造'!J$50</f>
        <v>126</v>
      </c>
      <c r="H57" s="135"/>
      <c r="I57" s="135"/>
      <c r="J57" s="135">
        <f>'将来負担比率（分子）の構造'!K$50</f>
        <v>202</v>
      </c>
      <c r="K57" s="135"/>
      <c r="L57" s="135"/>
      <c r="M57" s="135">
        <f>'将来負担比率（分子）の構造'!L$50</f>
        <v>152</v>
      </c>
      <c r="N57" s="135"/>
      <c r="O57" s="135"/>
      <c r="P57" s="135">
        <f>'将来負担比率（分子）の構造'!M$50</f>
        <v>96</v>
      </c>
    </row>
    <row r="58" spans="1:16" x14ac:dyDescent="0.15">
      <c r="A58" s="135" t="s">
        <v>33</v>
      </c>
      <c r="B58" s="135"/>
      <c r="C58" s="135"/>
      <c r="D58" s="135">
        <f>'将来負担比率（分子）の構造'!I$49</f>
        <v>1553</v>
      </c>
      <c r="E58" s="135"/>
      <c r="F58" s="135"/>
      <c r="G58" s="135">
        <f>'将来負担比率（分子）の構造'!J$49</f>
        <v>1375</v>
      </c>
      <c r="H58" s="135"/>
      <c r="I58" s="135"/>
      <c r="J58" s="135">
        <f>'将来負担比率（分子）の構造'!K$49</f>
        <v>1341</v>
      </c>
      <c r="K58" s="135"/>
      <c r="L58" s="135"/>
      <c r="M58" s="135">
        <f>'将来負担比率（分子）の構造'!L$49</f>
        <v>1151</v>
      </c>
      <c r="N58" s="135"/>
      <c r="O58" s="135"/>
      <c r="P58" s="135">
        <f>'将来負担比率（分子）の構造'!M$49</f>
        <v>1203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1095</v>
      </c>
      <c r="C61" s="135"/>
      <c r="D61" s="135"/>
      <c r="E61" s="135">
        <f>'将来負担比率（分子）の構造'!J$46</f>
        <v>1018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2970</v>
      </c>
      <c r="C62" s="135"/>
      <c r="D62" s="135"/>
      <c r="E62" s="135">
        <f>'将来負担比率（分子）の構造'!J$45</f>
        <v>2814</v>
      </c>
      <c r="F62" s="135"/>
      <c r="G62" s="135"/>
      <c r="H62" s="135">
        <f>'将来負担比率（分子）の構造'!K$45</f>
        <v>2646</v>
      </c>
      <c r="I62" s="135"/>
      <c r="J62" s="135"/>
      <c r="K62" s="135">
        <f>'将来負担比率（分子）の構造'!L$45</f>
        <v>2373</v>
      </c>
      <c r="L62" s="135"/>
      <c r="M62" s="135"/>
      <c r="N62" s="135">
        <f>'将来負担比率（分子）の構造'!M$45</f>
        <v>1993</v>
      </c>
      <c r="O62" s="135"/>
      <c r="P62" s="135"/>
    </row>
    <row r="63" spans="1:16" x14ac:dyDescent="0.15">
      <c r="A63" s="135" t="s">
        <v>27</v>
      </c>
      <c r="B63" s="135">
        <f>'将来負担比率（分子）の構造'!I$44</f>
        <v>519</v>
      </c>
      <c r="C63" s="135"/>
      <c r="D63" s="135"/>
      <c r="E63" s="135">
        <f>'将来負担比率（分子）の構造'!J$44</f>
        <v>517</v>
      </c>
      <c r="F63" s="135"/>
      <c r="G63" s="135"/>
      <c r="H63" s="135">
        <f>'将来負担比率（分子）の構造'!K$44</f>
        <v>248</v>
      </c>
      <c r="I63" s="135"/>
      <c r="J63" s="135"/>
      <c r="K63" s="135">
        <f>'将来負担比率（分子）の構造'!L$44</f>
        <v>389</v>
      </c>
      <c r="L63" s="135"/>
      <c r="M63" s="135"/>
      <c r="N63" s="135">
        <f>'将来負担比率（分子）の構造'!M$44</f>
        <v>473</v>
      </c>
      <c r="O63" s="135"/>
      <c r="P63" s="135"/>
    </row>
    <row r="64" spans="1:16" x14ac:dyDescent="0.15">
      <c r="A64" s="135" t="s">
        <v>26</v>
      </c>
      <c r="B64" s="135">
        <f>'将来負担比率（分子）の構造'!I$43</f>
        <v>9076</v>
      </c>
      <c r="C64" s="135"/>
      <c r="D64" s="135"/>
      <c r="E64" s="135">
        <f>'将来負担比率（分子）の構造'!J$43</f>
        <v>9499</v>
      </c>
      <c r="F64" s="135"/>
      <c r="G64" s="135"/>
      <c r="H64" s="135">
        <f>'将来負担比率（分子）の構造'!K$43</f>
        <v>9622</v>
      </c>
      <c r="I64" s="135"/>
      <c r="J64" s="135"/>
      <c r="K64" s="135">
        <f>'将来負担比率（分子）の構造'!L$43</f>
        <v>9272</v>
      </c>
      <c r="L64" s="135"/>
      <c r="M64" s="135"/>
      <c r="N64" s="135">
        <f>'将来負担比率（分子）の構造'!M$43</f>
        <v>8707</v>
      </c>
      <c r="O64" s="135"/>
      <c r="P64" s="135"/>
    </row>
    <row r="65" spans="1:16" x14ac:dyDescent="0.15">
      <c r="A65" s="135" t="s">
        <v>25</v>
      </c>
      <c r="B65" s="135">
        <f>'将来負担比率（分子）の構造'!I$42</f>
        <v>57</v>
      </c>
      <c r="C65" s="135"/>
      <c r="D65" s="135"/>
      <c r="E65" s="135">
        <f>'将来負担比率（分子）の構造'!J$42</f>
        <v>48</v>
      </c>
      <c r="F65" s="135"/>
      <c r="G65" s="135"/>
      <c r="H65" s="135">
        <f>'将来負担比率（分子）の構造'!K$42</f>
        <v>40</v>
      </c>
      <c r="I65" s="135"/>
      <c r="J65" s="135"/>
      <c r="K65" s="135">
        <f>'将来負担比率（分子）の構造'!L$42</f>
        <v>31</v>
      </c>
      <c r="L65" s="135"/>
      <c r="M65" s="135"/>
      <c r="N65" s="135">
        <f>'将来負担比率（分子）の構造'!M$42</f>
        <v>23</v>
      </c>
      <c r="O65" s="135"/>
      <c r="P65" s="135"/>
    </row>
    <row r="66" spans="1:16" x14ac:dyDescent="0.15">
      <c r="A66" s="135" t="s">
        <v>24</v>
      </c>
      <c r="B66" s="135">
        <f>'将来負担比率（分子）の構造'!I$41</f>
        <v>17569</v>
      </c>
      <c r="C66" s="135"/>
      <c r="D66" s="135"/>
      <c r="E66" s="135">
        <f>'将来負担比率（分子）の構造'!J$41</f>
        <v>16298</v>
      </c>
      <c r="F66" s="135"/>
      <c r="G66" s="135"/>
      <c r="H66" s="135">
        <f>'将来負担比率（分子）の構造'!K$41</f>
        <v>16884</v>
      </c>
      <c r="I66" s="135"/>
      <c r="J66" s="135"/>
      <c r="K66" s="135">
        <f>'将来負担比率（分子）の構造'!L$41</f>
        <v>15839</v>
      </c>
      <c r="L66" s="135"/>
      <c r="M66" s="135"/>
      <c r="N66" s="135">
        <f>'将来負担比率（分子）の構造'!M$41</f>
        <v>14921</v>
      </c>
      <c r="O66" s="135"/>
      <c r="P66" s="135"/>
    </row>
    <row r="67" spans="1:16" x14ac:dyDescent="0.15">
      <c r="A67" s="135" t="s">
        <v>62</v>
      </c>
      <c r="B67" s="135" t="e">
        <f>NA()</f>
        <v>#N/A</v>
      </c>
      <c r="C67" s="135">
        <f>IF(ISNUMBER('将来負担比率（分子）の構造'!I$52), IF('将来負担比率（分子）の構造'!I$52 &lt; 0, 0, '将来負担比率（分子）の構造'!I$52), NA())</f>
        <v>14888</v>
      </c>
      <c r="D67" s="135" t="e">
        <f>NA()</f>
        <v>#N/A</v>
      </c>
      <c r="E67" s="135" t="e">
        <f>NA()</f>
        <v>#N/A</v>
      </c>
      <c r="F67" s="135">
        <f>IF(ISNUMBER('将来負担比率（分子）の構造'!J$52), IF('将来負担比率（分子）の構造'!J$52 &lt; 0, 0, '将来負担比率（分子）の構造'!J$52), NA())</f>
        <v>14624</v>
      </c>
      <c r="G67" s="135" t="e">
        <f>NA()</f>
        <v>#N/A</v>
      </c>
      <c r="H67" s="135" t="e">
        <f>NA()</f>
        <v>#N/A</v>
      </c>
      <c r="I67" s="135">
        <f>IF(ISNUMBER('将来負担比率（分子）の構造'!K$52), IF('将来負担比率（分子）の構造'!K$52 &lt; 0, 0, '将来負担比率（分子）の構造'!K$52), NA())</f>
        <v>14065</v>
      </c>
      <c r="J67" s="135" t="e">
        <f>NA()</f>
        <v>#N/A</v>
      </c>
      <c r="K67" s="135" t="e">
        <f>NA()</f>
        <v>#N/A</v>
      </c>
      <c r="L67" s="135">
        <f>IF(ISNUMBER('将来負担比率（分子）の構造'!L$52), IF('将来負担比率（分子）の構造'!L$52 &lt; 0, 0, '将来負担比率（分子）の構造'!L$52), NA())</f>
        <v>13106</v>
      </c>
      <c r="M67" s="135" t="e">
        <f>NA()</f>
        <v>#N/A</v>
      </c>
      <c r="N67" s="135" t="e">
        <f>NA()</f>
        <v>#N/A</v>
      </c>
      <c r="O67" s="135">
        <f>IF(ISNUMBER('将来負担比率（分子）の構造'!M$52), IF('将来負担比率（分子）の構造'!M$52 &lt; 0, 0, '将来負担比率（分子）の構造'!M$52), NA())</f>
        <v>11590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2946061</v>
      </c>
      <c r="S5" s="613"/>
      <c r="T5" s="613"/>
      <c r="U5" s="613"/>
      <c r="V5" s="613"/>
      <c r="W5" s="613"/>
      <c r="X5" s="613"/>
      <c r="Y5" s="614"/>
      <c r="Z5" s="615">
        <v>17.7</v>
      </c>
      <c r="AA5" s="615"/>
      <c r="AB5" s="615"/>
      <c r="AC5" s="615"/>
      <c r="AD5" s="616">
        <v>2946061</v>
      </c>
      <c r="AE5" s="616"/>
      <c r="AF5" s="616"/>
      <c r="AG5" s="616"/>
      <c r="AH5" s="616"/>
      <c r="AI5" s="616"/>
      <c r="AJ5" s="616"/>
      <c r="AK5" s="616"/>
      <c r="AL5" s="617">
        <v>32.9</v>
      </c>
      <c r="AM5" s="618"/>
      <c r="AN5" s="618"/>
      <c r="AO5" s="619"/>
      <c r="AP5" s="609" t="s">
        <v>207</v>
      </c>
      <c r="AQ5" s="610"/>
      <c r="AR5" s="610"/>
      <c r="AS5" s="610"/>
      <c r="AT5" s="610"/>
      <c r="AU5" s="610"/>
      <c r="AV5" s="610"/>
      <c r="AW5" s="610"/>
      <c r="AX5" s="610"/>
      <c r="AY5" s="610"/>
      <c r="AZ5" s="610"/>
      <c r="BA5" s="610"/>
      <c r="BB5" s="610"/>
      <c r="BC5" s="610"/>
      <c r="BD5" s="610"/>
      <c r="BE5" s="610"/>
      <c r="BF5" s="611"/>
      <c r="BG5" s="623">
        <v>2940603</v>
      </c>
      <c r="BH5" s="624"/>
      <c r="BI5" s="624"/>
      <c r="BJ5" s="624"/>
      <c r="BK5" s="624"/>
      <c r="BL5" s="624"/>
      <c r="BM5" s="624"/>
      <c r="BN5" s="625"/>
      <c r="BO5" s="626">
        <v>99.8</v>
      </c>
      <c r="BP5" s="626"/>
      <c r="BQ5" s="626"/>
      <c r="BR5" s="626"/>
      <c r="BS5" s="627">
        <v>197380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122773</v>
      </c>
      <c r="S6" s="624"/>
      <c r="T6" s="624"/>
      <c r="U6" s="624"/>
      <c r="V6" s="624"/>
      <c r="W6" s="624"/>
      <c r="X6" s="624"/>
      <c r="Y6" s="625"/>
      <c r="Z6" s="626">
        <v>0.7</v>
      </c>
      <c r="AA6" s="626"/>
      <c r="AB6" s="626"/>
      <c r="AC6" s="626"/>
      <c r="AD6" s="627">
        <v>122773</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2940603</v>
      </c>
      <c r="BH6" s="624"/>
      <c r="BI6" s="624"/>
      <c r="BJ6" s="624"/>
      <c r="BK6" s="624"/>
      <c r="BL6" s="624"/>
      <c r="BM6" s="624"/>
      <c r="BN6" s="625"/>
      <c r="BO6" s="626">
        <v>99.8</v>
      </c>
      <c r="BP6" s="626"/>
      <c r="BQ6" s="626"/>
      <c r="BR6" s="626"/>
      <c r="BS6" s="627">
        <v>197380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126425</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126425</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4304</v>
      </c>
      <c r="S7" s="624"/>
      <c r="T7" s="624"/>
      <c r="U7" s="624"/>
      <c r="V7" s="624"/>
      <c r="W7" s="624"/>
      <c r="X7" s="624"/>
      <c r="Y7" s="625"/>
      <c r="Z7" s="626">
        <v>0</v>
      </c>
      <c r="AA7" s="626"/>
      <c r="AB7" s="626"/>
      <c r="AC7" s="626"/>
      <c r="AD7" s="627">
        <v>4304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1193450</v>
      </c>
      <c r="BH7" s="624"/>
      <c r="BI7" s="624"/>
      <c r="BJ7" s="624"/>
      <c r="BK7" s="624"/>
      <c r="BL7" s="624"/>
      <c r="BM7" s="624"/>
      <c r="BN7" s="625"/>
      <c r="BO7" s="626">
        <v>40.5</v>
      </c>
      <c r="BP7" s="626"/>
      <c r="BQ7" s="626"/>
      <c r="BR7" s="626"/>
      <c r="BS7" s="627">
        <v>38436</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1663761</v>
      </c>
      <c r="CS7" s="624"/>
      <c r="CT7" s="624"/>
      <c r="CU7" s="624"/>
      <c r="CV7" s="624"/>
      <c r="CW7" s="624"/>
      <c r="CX7" s="624"/>
      <c r="CY7" s="625"/>
      <c r="CZ7" s="626">
        <v>10.3</v>
      </c>
      <c r="DA7" s="626"/>
      <c r="DB7" s="626"/>
      <c r="DC7" s="626"/>
      <c r="DD7" s="632">
        <v>9402</v>
      </c>
      <c r="DE7" s="624"/>
      <c r="DF7" s="624"/>
      <c r="DG7" s="624"/>
      <c r="DH7" s="624"/>
      <c r="DI7" s="624"/>
      <c r="DJ7" s="624"/>
      <c r="DK7" s="624"/>
      <c r="DL7" s="624"/>
      <c r="DM7" s="624"/>
      <c r="DN7" s="624"/>
      <c r="DO7" s="624"/>
      <c r="DP7" s="625"/>
      <c r="DQ7" s="632">
        <v>1493978</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8099</v>
      </c>
      <c r="S8" s="624"/>
      <c r="T8" s="624"/>
      <c r="U8" s="624"/>
      <c r="V8" s="624"/>
      <c r="W8" s="624"/>
      <c r="X8" s="624"/>
      <c r="Y8" s="625"/>
      <c r="Z8" s="626">
        <v>0</v>
      </c>
      <c r="AA8" s="626"/>
      <c r="AB8" s="626"/>
      <c r="AC8" s="626"/>
      <c r="AD8" s="627">
        <v>8099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53189</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6174481</v>
      </c>
      <c r="CS8" s="624"/>
      <c r="CT8" s="624"/>
      <c r="CU8" s="624"/>
      <c r="CV8" s="624"/>
      <c r="CW8" s="624"/>
      <c r="CX8" s="624"/>
      <c r="CY8" s="625"/>
      <c r="CZ8" s="626">
        <v>38.200000000000003</v>
      </c>
      <c r="DA8" s="626"/>
      <c r="DB8" s="626"/>
      <c r="DC8" s="626"/>
      <c r="DD8" s="632" t="s">
        <v>214</v>
      </c>
      <c r="DE8" s="624"/>
      <c r="DF8" s="624"/>
      <c r="DG8" s="624"/>
      <c r="DH8" s="624"/>
      <c r="DI8" s="624"/>
      <c r="DJ8" s="624"/>
      <c r="DK8" s="624"/>
      <c r="DL8" s="624"/>
      <c r="DM8" s="624"/>
      <c r="DN8" s="624"/>
      <c r="DO8" s="624"/>
      <c r="DP8" s="625"/>
      <c r="DQ8" s="632">
        <v>2648465</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5674</v>
      </c>
      <c r="S9" s="624"/>
      <c r="T9" s="624"/>
      <c r="U9" s="624"/>
      <c r="V9" s="624"/>
      <c r="W9" s="624"/>
      <c r="X9" s="624"/>
      <c r="Y9" s="625"/>
      <c r="Z9" s="626">
        <v>0</v>
      </c>
      <c r="AA9" s="626"/>
      <c r="AB9" s="626"/>
      <c r="AC9" s="626"/>
      <c r="AD9" s="627">
        <v>5674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922909</v>
      </c>
      <c r="BH9" s="624"/>
      <c r="BI9" s="624"/>
      <c r="BJ9" s="624"/>
      <c r="BK9" s="624"/>
      <c r="BL9" s="624"/>
      <c r="BM9" s="624"/>
      <c r="BN9" s="625"/>
      <c r="BO9" s="626">
        <v>31.3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1366878</v>
      </c>
      <c r="CS9" s="624"/>
      <c r="CT9" s="624"/>
      <c r="CU9" s="624"/>
      <c r="CV9" s="624"/>
      <c r="CW9" s="624"/>
      <c r="CX9" s="624"/>
      <c r="CY9" s="625"/>
      <c r="CZ9" s="626">
        <v>8.4</v>
      </c>
      <c r="DA9" s="626"/>
      <c r="DB9" s="626"/>
      <c r="DC9" s="626"/>
      <c r="DD9" s="632">
        <v>7220</v>
      </c>
      <c r="DE9" s="624"/>
      <c r="DF9" s="624"/>
      <c r="DG9" s="624"/>
      <c r="DH9" s="624"/>
      <c r="DI9" s="624"/>
      <c r="DJ9" s="624"/>
      <c r="DK9" s="624"/>
      <c r="DL9" s="624"/>
      <c r="DM9" s="624"/>
      <c r="DN9" s="624"/>
      <c r="DO9" s="624"/>
      <c r="DP9" s="625"/>
      <c r="DQ9" s="632">
        <v>1238185</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630292</v>
      </c>
      <c r="S10" s="624"/>
      <c r="T10" s="624"/>
      <c r="U10" s="624"/>
      <c r="V10" s="624"/>
      <c r="W10" s="624"/>
      <c r="X10" s="624"/>
      <c r="Y10" s="625"/>
      <c r="Z10" s="626">
        <v>3.8</v>
      </c>
      <c r="AA10" s="626"/>
      <c r="AB10" s="626"/>
      <c r="AC10" s="626"/>
      <c r="AD10" s="627">
        <v>630292</v>
      </c>
      <c r="AE10" s="627"/>
      <c r="AF10" s="627"/>
      <c r="AG10" s="627"/>
      <c r="AH10" s="627"/>
      <c r="AI10" s="627"/>
      <c r="AJ10" s="627"/>
      <c r="AK10" s="627"/>
      <c r="AL10" s="628">
        <v>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76082</v>
      </c>
      <c r="BH10" s="624"/>
      <c r="BI10" s="624"/>
      <c r="BJ10" s="624"/>
      <c r="BK10" s="624"/>
      <c r="BL10" s="624"/>
      <c r="BM10" s="624"/>
      <c r="BN10" s="625"/>
      <c r="BO10" s="626">
        <v>2.6</v>
      </c>
      <c r="BP10" s="626"/>
      <c r="BQ10" s="626"/>
      <c r="BR10" s="626"/>
      <c r="BS10" s="632">
        <v>12588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10957</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10957</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141270</v>
      </c>
      <c r="BH11" s="624"/>
      <c r="BI11" s="624"/>
      <c r="BJ11" s="624"/>
      <c r="BK11" s="624"/>
      <c r="BL11" s="624"/>
      <c r="BM11" s="624"/>
      <c r="BN11" s="625"/>
      <c r="BO11" s="626">
        <v>4.8</v>
      </c>
      <c r="BP11" s="626"/>
      <c r="BQ11" s="626"/>
      <c r="BR11" s="626"/>
      <c r="BS11" s="632">
        <v>25848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469271</v>
      </c>
      <c r="CS11" s="624"/>
      <c r="CT11" s="624"/>
      <c r="CU11" s="624"/>
      <c r="CV11" s="624"/>
      <c r="CW11" s="624"/>
      <c r="CX11" s="624"/>
      <c r="CY11" s="625"/>
      <c r="CZ11" s="626">
        <v>2.9</v>
      </c>
      <c r="DA11" s="626"/>
      <c r="DB11" s="626"/>
      <c r="DC11" s="626"/>
      <c r="DD11" s="632">
        <v>64601</v>
      </c>
      <c r="DE11" s="624"/>
      <c r="DF11" s="624"/>
      <c r="DG11" s="624"/>
      <c r="DH11" s="624"/>
      <c r="DI11" s="624"/>
      <c r="DJ11" s="624"/>
      <c r="DK11" s="624"/>
      <c r="DL11" s="624"/>
      <c r="DM11" s="624"/>
      <c r="DN11" s="624"/>
      <c r="DO11" s="624"/>
      <c r="DP11" s="625"/>
      <c r="DQ11" s="632">
        <v>214604</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1347806</v>
      </c>
      <c r="BH12" s="624"/>
      <c r="BI12" s="624"/>
      <c r="BJ12" s="624"/>
      <c r="BK12" s="624"/>
      <c r="BL12" s="624"/>
      <c r="BM12" s="624"/>
      <c r="BN12" s="625"/>
      <c r="BO12" s="626">
        <v>45.7</v>
      </c>
      <c r="BP12" s="626"/>
      <c r="BQ12" s="626"/>
      <c r="BR12" s="626"/>
      <c r="BS12" s="632">
        <v>158944</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438053</v>
      </c>
      <c r="CS12" s="624"/>
      <c r="CT12" s="624"/>
      <c r="CU12" s="624"/>
      <c r="CV12" s="624"/>
      <c r="CW12" s="624"/>
      <c r="CX12" s="624"/>
      <c r="CY12" s="625"/>
      <c r="CZ12" s="626">
        <v>2.7</v>
      </c>
      <c r="DA12" s="626"/>
      <c r="DB12" s="626"/>
      <c r="DC12" s="626"/>
      <c r="DD12" s="632">
        <v>11848</v>
      </c>
      <c r="DE12" s="624"/>
      <c r="DF12" s="624"/>
      <c r="DG12" s="624"/>
      <c r="DH12" s="624"/>
      <c r="DI12" s="624"/>
      <c r="DJ12" s="624"/>
      <c r="DK12" s="624"/>
      <c r="DL12" s="624"/>
      <c r="DM12" s="624"/>
      <c r="DN12" s="624"/>
      <c r="DO12" s="624"/>
      <c r="DP12" s="625"/>
      <c r="DQ12" s="632">
        <v>226354</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20900</v>
      </c>
      <c r="S13" s="624"/>
      <c r="T13" s="624"/>
      <c r="U13" s="624"/>
      <c r="V13" s="624"/>
      <c r="W13" s="624"/>
      <c r="X13" s="624"/>
      <c r="Y13" s="625"/>
      <c r="Z13" s="626">
        <v>0.1</v>
      </c>
      <c r="AA13" s="626"/>
      <c r="AB13" s="626"/>
      <c r="AC13" s="626"/>
      <c r="AD13" s="627">
        <v>20900</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1297384</v>
      </c>
      <c r="BH13" s="624"/>
      <c r="BI13" s="624"/>
      <c r="BJ13" s="624"/>
      <c r="BK13" s="624"/>
      <c r="BL13" s="624"/>
      <c r="BM13" s="624"/>
      <c r="BN13" s="625"/>
      <c r="BO13" s="626">
        <v>44</v>
      </c>
      <c r="BP13" s="626"/>
      <c r="BQ13" s="626"/>
      <c r="BR13" s="626"/>
      <c r="BS13" s="632">
        <v>158944</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1231888</v>
      </c>
      <c r="CS13" s="624"/>
      <c r="CT13" s="624"/>
      <c r="CU13" s="624"/>
      <c r="CV13" s="624"/>
      <c r="CW13" s="624"/>
      <c r="CX13" s="624"/>
      <c r="CY13" s="625"/>
      <c r="CZ13" s="626">
        <v>7.6</v>
      </c>
      <c r="DA13" s="626"/>
      <c r="DB13" s="626"/>
      <c r="DC13" s="626"/>
      <c r="DD13" s="632">
        <v>342565</v>
      </c>
      <c r="DE13" s="624"/>
      <c r="DF13" s="624"/>
      <c r="DG13" s="624"/>
      <c r="DH13" s="624"/>
      <c r="DI13" s="624"/>
      <c r="DJ13" s="624"/>
      <c r="DK13" s="624"/>
      <c r="DL13" s="624"/>
      <c r="DM13" s="624"/>
      <c r="DN13" s="624"/>
      <c r="DO13" s="624"/>
      <c r="DP13" s="625"/>
      <c r="DQ13" s="632">
        <v>858981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92575</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741865</v>
      </c>
      <c r="CS14" s="624"/>
      <c r="CT14" s="624"/>
      <c r="CU14" s="624"/>
      <c r="CV14" s="624"/>
      <c r="CW14" s="624"/>
      <c r="CX14" s="624"/>
      <c r="CY14" s="625"/>
      <c r="CZ14" s="626">
        <v>4.5999999999999996</v>
      </c>
      <c r="DA14" s="626"/>
      <c r="DB14" s="626"/>
      <c r="DC14" s="626"/>
      <c r="DD14" s="632">
        <v>47148</v>
      </c>
      <c r="DE14" s="624"/>
      <c r="DF14" s="624"/>
      <c r="DG14" s="624"/>
      <c r="DH14" s="624"/>
      <c r="DI14" s="624"/>
      <c r="DJ14" s="624"/>
      <c r="DK14" s="624"/>
      <c r="DL14" s="624"/>
      <c r="DM14" s="624"/>
      <c r="DN14" s="624"/>
      <c r="DO14" s="624"/>
      <c r="DP14" s="625"/>
      <c r="DQ14" s="632">
        <v>699965</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10485</v>
      </c>
      <c r="S15" s="624"/>
      <c r="T15" s="624"/>
      <c r="U15" s="624"/>
      <c r="V15" s="624"/>
      <c r="W15" s="624"/>
      <c r="X15" s="624"/>
      <c r="Y15" s="625"/>
      <c r="Z15" s="626">
        <v>0.1</v>
      </c>
      <c r="AA15" s="626"/>
      <c r="AB15" s="626"/>
      <c r="AC15" s="626"/>
      <c r="AD15" s="627">
        <v>10485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306772</v>
      </c>
      <c r="BH15" s="624"/>
      <c r="BI15" s="624"/>
      <c r="BJ15" s="624"/>
      <c r="BK15" s="624"/>
      <c r="BL15" s="624"/>
      <c r="BM15" s="624"/>
      <c r="BN15" s="625"/>
      <c r="BO15" s="626">
        <v>10.4</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1742019</v>
      </c>
      <c r="CS15" s="624"/>
      <c r="CT15" s="624"/>
      <c r="CU15" s="624"/>
      <c r="CV15" s="624"/>
      <c r="CW15" s="624"/>
      <c r="CX15" s="624"/>
      <c r="CY15" s="625"/>
      <c r="CZ15" s="626">
        <v>10.8</v>
      </c>
      <c r="DA15" s="626"/>
      <c r="DB15" s="626"/>
      <c r="DC15" s="626"/>
      <c r="DD15" s="632">
        <v>760549</v>
      </c>
      <c r="DE15" s="624"/>
      <c r="DF15" s="624"/>
      <c r="DG15" s="624"/>
      <c r="DH15" s="624"/>
      <c r="DI15" s="624"/>
      <c r="DJ15" s="624"/>
      <c r="DK15" s="624"/>
      <c r="DL15" s="624"/>
      <c r="DM15" s="624"/>
      <c r="DN15" s="624"/>
      <c r="DO15" s="624"/>
      <c r="DP15" s="625"/>
      <c r="DQ15" s="632">
        <v>1028587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6373304</v>
      </c>
      <c r="S16" s="624"/>
      <c r="T16" s="624"/>
      <c r="U16" s="624"/>
      <c r="V16" s="624"/>
      <c r="W16" s="624"/>
      <c r="X16" s="624"/>
      <c r="Y16" s="625"/>
      <c r="Z16" s="626">
        <v>38.200000000000003</v>
      </c>
      <c r="AA16" s="626"/>
      <c r="AB16" s="626"/>
      <c r="AC16" s="626"/>
      <c r="AD16" s="627">
        <v>5169975</v>
      </c>
      <c r="AE16" s="627"/>
      <c r="AF16" s="627"/>
      <c r="AG16" s="627"/>
      <c r="AH16" s="627"/>
      <c r="AI16" s="627"/>
      <c r="AJ16" s="627"/>
      <c r="AK16" s="627"/>
      <c r="AL16" s="628">
        <v>57.8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22768</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15993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5169975</v>
      </c>
      <c r="S17" s="624"/>
      <c r="T17" s="624"/>
      <c r="U17" s="624"/>
      <c r="V17" s="624"/>
      <c r="W17" s="624"/>
      <c r="X17" s="624"/>
      <c r="Y17" s="625"/>
      <c r="Z17" s="626">
        <v>31</v>
      </c>
      <c r="AA17" s="626"/>
      <c r="AB17" s="626"/>
      <c r="AC17" s="626"/>
      <c r="AD17" s="627">
        <v>5169975</v>
      </c>
      <c r="AE17" s="627"/>
      <c r="AF17" s="627"/>
      <c r="AG17" s="627"/>
      <c r="AH17" s="627"/>
      <c r="AI17" s="627"/>
      <c r="AJ17" s="627"/>
      <c r="AK17" s="627"/>
      <c r="AL17" s="628">
        <v>57.8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2190137</v>
      </c>
      <c r="CS17" s="624"/>
      <c r="CT17" s="624"/>
      <c r="CU17" s="624"/>
      <c r="CV17" s="624"/>
      <c r="CW17" s="624"/>
      <c r="CX17" s="624"/>
      <c r="CY17" s="625"/>
      <c r="CZ17" s="626">
        <v>13.5</v>
      </c>
      <c r="DA17" s="626"/>
      <c r="DB17" s="626"/>
      <c r="DC17" s="626"/>
      <c r="DD17" s="632" t="s">
        <v>108</v>
      </c>
      <c r="DE17" s="624"/>
      <c r="DF17" s="624"/>
      <c r="DG17" s="624"/>
      <c r="DH17" s="624"/>
      <c r="DI17" s="624"/>
      <c r="DJ17" s="624"/>
      <c r="DK17" s="624"/>
      <c r="DL17" s="624"/>
      <c r="DM17" s="624"/>
      <c r="DN17" s="624"/>
      <c r="DO17" s="624"/>
      <c r="DP17" s="625"/>
      <c r="DQ17" s="632">
        <v>2169787</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1203268</v>
      </c>
      <c r="S18" s="624"/>
      <c r="T18" s="624"/>
      <c r="U18" s="624"/>
      <c r="V18" s="624"/>
      <c r="W18" s="624"/>
      <c r="X18" s="624"/>
      <c r="Y18" s="625"/>
      <c r="Z18" s="626">
        <v>7.2</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61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5458</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10121892</v>
      </c>
      <c r="S20" s="624"/>
      <c r="T20" s="624"/>
      <c r="U20" s="624"/>
      <c r="V20" s="624"/>
      <c r="W20" s="624"/>
      <c r="X20" s="624"/>
      <c r="Y20" s="625"/>
      <c r="Z20" s="626">
        <v>60.7</v>
      </c>
      <c r="AA20" s="626"/>
      <c r="AB20" s="626"/>
      <c r="AC20" s="626"/>
      <c r="AD20" s="627">
        <v>8918563</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5458</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16178503</v>
      </c>
      <c r="CS20" s="624"/>
      <c r="CT20" s="624"/>
      <c r="CU20" s="624"/>
      <c r="CV20" s="624"/>
      <c r="CW20" s="624"/>
      <c r="CX20" s="624"/>
      <c r="CY20" s="625"/>
      <c r="CZ20" s="626">
        <v>100</v>
      </c>
      <c r="DA20" s="626"/>
      <c r="DB20" s="626"/>
      <c r="DC20" s="626"/>
      <c r="DD20" s="632">
        <v>1243333</v>
      </c>
      <c r="DE20" s="624"/>
      <c r="DF20" s="624"/>
      <c r="DG20" s="624"/>
      <c r="DH20" s="624"/>
      <c r="DI20" s="624"/>
      <c r="DJ20" s="624"/>
      <c r="DK20" s="624"/>
      <c r="DL20" s="624"/>
      <c r="DM20" s="624"/>
      <c r="DN20" s="624"/>
      <c r="DO20" s="624"/>
      <c r="DP20" s="625"/>
      <c r="DQ20" s="632">
        <v>10732281</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4569</v>
      </c>
      <c r="S21" s="624"/>
      <c r="T21" s="624"/>
      <c r="U21" s="624"/>
      <c r="V21" s="624"/>
      <c r="W21" s="624"/>
      <c r="X21" s="624"/>
      <c r="Y21" s="625"/>
      <c r="Z21" s="626">
        <v>0</v>
      </c>
      <c r="AA21" s="626"/>
      <c r="AB21" s="626"/>
      <c r="AC21" s="626"/>
      <c r="AD21" s="627">
        <v>4569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5458</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273875</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69245</v>
      </c>
      <c r="S23" s="624"/>
      <c r="T23" s="624"/>
      <c r="U23" s="624"/>
      <c r="V23" s="624"/>
      <c r="W23" s="624"/>
      <c r="X23" s="624"/>
      <c r="Y23" s="625"/>
      <c r="Z23" s="626">
        <v>0.4</v>
      </c>
      <c r="AA23" s="626"/>
      <c r="AB23" s="626"/>
      <c r="AC23" s="626"/>
      <c r="AD23" s="627">
        <v>4804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91555</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8632549</v>
      </c>
      <c r="CS24" s="613"/>
      <c r="CT24" s="613"/>
      <c r="CU24" s="613"/>
      <c r="CV24" s="613"/>
      <c r="CW24" s="613"/>
      <c r="CX24" s="613"/>
      <c r="CY24" s="614"/>
      <c r="CZ24" s="650">
        <v>53.4</v>
      </c>
      <c r="DA24" s="651"/>
      <c r="DB24" s="651"/>
      <c r="DC24" s="652"/>
      <c r="DD24" s="649">
        <v>5394054</v>
      </c>
      <c r="DE24" s="613"/>
      <c r="DF24" s="613"/>
      <c r="DG24" s="613"/>
      <c r="DH24" s="613"/>
      <c r="DI24" s="613"/>
      <c r="DJ24" s="613"/>
      <c r="DK24" s="614"/>
      <c r="DL24" s="649">
        <v>5248093</v>
      </c>
      <c r="DM24" s="613"/>
      <c r="DN24" s="613"/>
      <c r="DO24" s="613"/>
      <c r="DP24" s="613"/>
      <c r="DQ24" s="613"/>
      <c r="DR24" s="613"/>
      <c r="DS24" s="613"/>
      <c r="DT24" s="613"/>
      <c r="DU24" s="613"/>
      <c r="DV24" s="614"/>
      <c r="DW24" s="617">
        <v>55.6</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2782364</v>
      </c>
      <c r="S25" s="624"/>
      <c r="T25" s="624"/>
      <c r="U25" s="624"/>
      <c r="V25" s="624"/>
      <c r="W25" s="624"/>
      <c r="X25" s="624"/>
      <c r="Y25" s="625"/>
      <c r="Z25" s="626">
        <v>16.7</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2137622</v>
      </c>
      <c r="CS25" s="655"/>
      <c r="CT25" s="655"/>
      <c r="CU25" s="655"/>
      <c r="CV25" s="655"/>
      <c r="CW25" s="655"/>
      <c r="CX25" s="655"/>
      <c r="CY25" s="656"/>
      <c r="CZ25" s="657">
        <v>13.2</v>
      </c>
      <c r="DA25" s="658"/>
      <c r="DB25" s="658"/>
      <c r="DC25" s="659"/>
      <c r="DD25" s="632">
        <v>2044827</v>
      </c>
      <c r="DE25" s="655"/>
      <c r="DF25" s="655"/>
      <c r="DG25" s="655"/>
      <c r="DH25" s="655"/>
      <c r="DI25" s="655"/>
      <c r="DJ25" s="655"/>
      <c r="DK25" s="656"/>
      <c r="DL25" s="632">
        <v>2001991</v>
      </c>
      <c r="DM25" s="655"/>
      <c r="DN25" s="655"/>
      <c r="DO25" s="655"/>
      <c r="DP25" s="655"/>
      <c r="DQ25" s="655"/>
      <c r="DR25" s="655"/>
      <c r="DS25" s="655"/>
      <c r="DT25" s="655"/>
      <c r="DU25" s="655"/>
      <c r="DV25" s="656"/>
      <c r="DW25" s="628">
        <v>21.2</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1305338</v>
      </c>
      <c r="CS26" s="624"/>
      <c r="CT26" s="624"/>
      <c r="CU26" s="624"/>
      <c r="CV26" s="624"/>
      <c r="CW26" s="624"/>
      <c r="CX26" s="624"/>
      <c r="CY26" s="625"/>
      <c r="CZ26" s="657">
        <v>8.1</v>
      </c>
      <c r="DA26" s="658"/>
      <c r="DB26" s="658"/>
      <c r="DC26" s="659"/>
      <c r="DD26" s="632">
        <v>1212543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1290833</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2946061</v>
      </c>
      <c r="BH27" s="624"/>
      <c r="BI27" s="624"/>
      <c r="BJ27" s="624"/>
      <c r="BK27" s="624"/>
      <c r="BL27" s="624"/>
      <c r="BM27" s="624"/>
      <c r="BN27" s="625"/>
      <c r="BO27" s="626">
        <v>100</v>
      </c>
      <c r="BP27" s="626"/>
      <c r="BQ27" s="626"/>
      <c r="BR27" s="626"/>
      <c r="BS27" s="632">
        <v>197380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4304790</v>
      </c>
      <c r="CS27" s="655"/>
      <c r="CT27" s="655"/>
      <c r="CU27" s="655"/>
      <c r="CV27" s="655"/>
      <c r="CW27" s="655"/>
      <c r="CX27" s="655"/>
      <c r="CY27" s="656"/>
      <c r="CZ27" s="657">
        <v>26.6</v>
      </c>
      <c r="DA27" s="658"/>
      <c r="DB27" s="658"/>
      <c r="DC27" s="659"/>
      <c r="DD27" s="632">
        <v>1179440</v>
      </c>
      <c r="DE27" s="655"/>
      <c r="DF27" s="655"/>
      <c r="DG27" s="655"/>
      <c r="DH27" s="655"/>
      <c r="DI27" s="655"/>
      <c r="DJ27" s="655"/>
      <c r="DK27" s="656"/>
      <c r="DL27" s="632">
        <v>1103996</v>
      </c>
      <c r="DM27" s="655"/>
      <c r="DN27" s="655"/>
      <c r="DO27" s="655"/>
      <c r="DP27" s="655"/>
      <c r="DQ27" s="655"/>
      <c r="DR27" s="655"/>
      <c r="DS27" s="655"/>
      <c r="DT27" s="655"/>
      <c r="DU27" s="655"/>
      <c r="DV27" s="656"/>
      <c r="DW27" s="628">
        <v>11.7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53005</v>
      </c>
      <c r="S28" s="624"/>
      <c r="T28" s="624"/>
      <c r="U28" s="624"/>
      <c r="V28" s="624"/>
      <c r="W28" s="624"/>
      <c r="X28" s="624"/>
      <c r="Y28" s="625"/>
      <c r="Z28" s="626">
        <v>0.3</v>
      </c>
      <c r="AA28" s="626"/>
      <c r="AB28" s="626"/>
      <c r="AC28" s="626"/>
      <c r="AD28" s="627">
        <v>6432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2190137</v>
      </c>
      <c r="CS28" s="624"/>
      <c r="CT28" s="624"/>
      <c r="CU28" s="624"/>
      <c r="CV28" s="624"/>
      <c r="CW28" s="624"/>
      <c r="CX28" s="624"/>
      <c r="CY28" s="625"/>
      <c r="CZ28" s="657">
        <v>13.5</v>
      </c>
      <c r="DA28" s="658"/>
      <c r="DB28" s="658"/>
      <c r="DC28" s="659"/>
      <c r="DD28" s="632">
        <v>2169787</v>
      </c>
      <c r="DE28" s="624"/>
      <c r="DF28" s="624"/>
      <c r="DG28" s="624"/>
      <c r="DH28" s="624"/>
      <c r="DI28" s="624"/>
      <c r="DJ28" s="624"/>
      <c r="DK28" s="625"/>
      <c r="DL28" s="632">
        <v>2142106</v>
      </c>
      <c r="DM28" s="624"/>
      <c r="DN28" s="624"/>
      <c r="DO28" s="624"/>
      <c r="DP28" s="624"/>
      <c r="DQ28" s="624"/>
      <c r="DR28" s="624"/>
      <c r="DS28" s="624"/>
      <c r="DT28" s="624"/>
      <c r="DU28" s="624"/>
      <c r="DV28" s="625"/>
      <c r="DW28" s="628">
        <v>22.7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2948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2190067</v>
      </c>
      <c r="CS29" s="655"/>
      <c r="CT29" s="655"/>
      <c r="CU29" s="655"/>
      <c r="CV29" s="655"/>
      <c r="CW29" s="655"/>
      <c r="CX29" s="655"/>
      <c r="CY29" s="656"/>
      <c r="CZ29" s="657">
        <v>13.5</v>
      </c>
      <c r="DA29" s="658"/>
      <c r="DB29" s="658"/>
      <c r="DC29" s="659"/>
      <c r="DD29" s="632">
        <v>2169717</v>
      </c>
      <c r="DE29" s="655"/>
      <c r="DF29" s="655"/>
      <c r="DG29" s="655"/>
      <c r="DH29" s="655"/>
      <c r="DI29" s="655"/>
      <c r="DJ29" s="655"/>
      <c r="DK29" s="656"/>
      <c r="DL29" s="632">
        <v>2142036</v>
      </c>
      <c r="DM29" s="655"/>
      <c r="DN29" s="655"/>
      <c r="DO29" s="655"/>
      <c r="DP29" s="655"/>
      <c r="DQ29" s="655"/>
      <c r="DR29" s="655"/>
      <c r="DS29" s="655"/>
      <c r="DT29" s="655"/>
      <c r="DU29" s="655"/>
      <c r="DV29" s="656"/>
      <c r="DW29" s="628">
        <v>22.7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123242</v>
      </c>
      <c r="S30" s="624"/>
      <c r="T30" s="624"/>
      <c r="U30" s="624"/>
      <c r="V30" s="624"/>
      <c r="W30" s="624"/>
      <c r="X30" s="624"/>
      <c r="Y30" s="625"/>
      <c r="Z30" s="626">
        <v>0.7</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92.1</v>
      </c>
      <c r="BN30" s="682"/>
      <c r="BO30" s="682"/>
      <c r="BP30" s="682"/>
      <c r="BQ30" s="683"/>
      <c r="BR30" s="681">
        <v>98</v>
      </c>
      <c r="BS30" s="682"/>
      <c r="BT30" s="682"/>
      <c r="BU30" s="682"/>
      <c r="BV30" s="682"/>
      <c r="BW30" s="682"/>
      <c r="BX30" s="618">
        <v>91.1</v>
      </c>
      <c r="BY30" s="682"/>
      <c r="BZ30" s="682"/>
      <c r="CA30" s="682"/>
      <c r="CB30" s="683"/>
      <c r="CD30" s="686"/>
      <c r="CE30" s="687"/>
      <c r="CF30" s="637" t="s">
        <v>291</v>
      </c>
      <c r="CG30" s="638"/>
      <c r="CH30" s="638"/>
      <c r="CI30" s="638"/>
      <c r="CJ30" s="638"/>
      <c r="CK30" s="638"/>
      <c r="CL30" s="638"/>
      <c r="CM30" s="638"/>
      <c r="CN30" s="638"/>
      <c r="CO30" s="638"/>
      <c r="CP30" s="638"/>
      <c r="CQ30" s="639"/>
      <c r="CR30" s="623">
        <v>2013347</v>
      </c>
      <c r="CS30" s="624"/>
      <c r="CT30" s="624"/>
      <c r="CU30" s="624"/>
      <c r="CV30" s="624"/>
      <c r="CW30" s="624"/>
      <c r="CX30" s="624"/>
      <c r="CY30" s="625"/>
      <c r="CZ30" s="657">
        <v>12.4</v>
      </c>
      <c r="DA30" s="658"/>
      <c r="DB30" s="658"/>
      <c r="DC30" s="659"/>
      <c r="DD30" s="632">
        <v>1992997</v>
      </c>
      <c r="DE30" s="624"/>
      <c r="DF30" s="624"/>
      <c r="DG30" s="624"/>
      <c r="DH30" s="624"/>
      <c r="DI30" s="624"/>
      <c r="DJ30" s="624"/>
      <c r="DK30" s="625"/>
      <c r="DL30" s="632">
        <v>1965316</v>
      </c>
      <c r="DM30" s="624"/>
      <c r="DN30" s="624"/>
      <c r="DO30" s="624"/>
      <c r="DP30" s="624"/>
      <c r="DQ30" s="624"/>
      <c r="DR30" s="624"/>
      <c r="DS30" s="624"/>
      <c r="DT30" s="624"/>
      <c r="DU30" s="624"/>
      <c r="DV30" s="625"/>
      <c r="DW30" s="628">
        <v>20.8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524523</v>
      </c>
      <c r="S31" s="624"/>
      <c r="T31" s="624"/>
      <c r="U31" s="624"/>
      <c r="V31" s="624"/>
      <c r="W31" s="624"/>
      <c r="X31" s="624"/>
      <c r="Y31" s="625"/>
      <c r="Z31" s="626">
        <v>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93.6</v>
      </c>
      <c r="BN31" s="679"/>
      <c r="BO31" s="679"/>
      <c r="BP31" s="679"/>
      <c r="BQ31" s="680"/>
      <c r="BR31" s="678">
        <v>98.5</v>
      </c>
      <c r="BS31" s="655"/>
      <c r="BT31" s="655"/>
      <c r="BU31" s="655"/>
      <c r="BV31" s="655"/>
      <c r="BW31" s="655"/>
      <c r="BX31" s="629">
        <v>92.8</v>
      </c>
      <c r="BY31" s="679"/>
      <c r="BZ31" s="679"/>
      <c r="CA31" s="679"/>
      <c r="CB31" s="680"/>
      <c r="CD31" s="686"/>
      <c r="CE31" s="687"/>
      <c r="CF31" s="637" t="s">
        <v>295</v>
      </c>
      <c r="CG31" s="638"/>
      <c r="CH31" s="638"/>
      <c r="CI31" s="638"/>
      <c r="CJ31" s="638"/>
      <c r="CK31" s="638"/>
      <c r="CL31" s="638"/>
      <c r="CM31" s="638"/>
      <c r="CN31" s="638"/>
      <c r="CO31" s="638"/>
      <c r="CP31" s="638"/>
      <c r="CQ31" s="639"/>
      <c r="CR31" s="623">
        <v>176720</v>
      </c>
      <c r="CS31" s="655"/>
      <c r="CT31" s="655"/>
      <c r="CU31" s="655"/>
      <c r="CV31" s="655"/>
      <c r="CW31" s="655"/>
      <c r="CX31" s="655"/>
      <c r="CY31" s="656"/>
      <c r="CZ31" s="657">
        <v>1.1000000000000001</v>
      </c>
      <c r="DA31" s="658"/>
      <c r="DB31" s="658"/>
      <c r="DC31" s="659"/>
      <c r="DD31" s="632">
        <v>176720</v>
      </c>
      <c r="DE31" s="655"/>
      <c r="DF31" s="655"/>
      <c r="DG31" s="655"/>
      <c r="DH31" s="655"/>
      <c r="DI31" s="655"/>
      <c r="DJ31" s="655"/>
      <c r="DK31" s="656"/>
      <c r="DL31" s="632">
        <v>176720</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236745</v>
      </c>
      <c r="S32" s="624"/>
      <c r="T32" s="624"/>
      <c r="U32" s="624"/>
      <c r="V32" s="624"/>
      <c r="W32" s="624"/>
      <c r="X32" s="624"/>
      <c r="Y32" s="625"/>
      <c r="Z32" s="626">
        <v>1.4</v>
      </c>
      <c r="AA32" s="626"/>
      <c r="AB32" s="626"/>
      <c r="AC32" s="626"/>
      <c r="AD32" s="627">
        <v>9181</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97.5</v>
      </c>
      <c r="BH32" s="691"/>
      <c r="BI32" s="691"/>
      <c r="BJ32" s="691"/>
      <c r="BK32" s="691"/>
      <c r="BL32" s="691"/>
      <c r="BM32" s="692">
        <v>88.7</v>
      </c>
      <c r="BN32" s="691"/>
      <c r="BO32" s="691"/>
      <c r="BP32" s="691"/>
      <c r="BQ32" s="693"/>
      <c r="BR32" s="690">
        <v>96.9</v>
      </c>
      <c r="BS32" s="691"/>
      <c r="BT32" s="691"/>
      <c r="BU32" s="691"/>
      <c r="BV32" s="691"/>
      <c r="BW32" s="691"/>
      <c r="BX32" s="692">
        <v>87.4</v>
      </c>
      <c r="BY32" s="691"/>
      <c r="BZ32" s="691"/>
      <c r="CA32" s="691"/>
      <c r="CB32" s="693"/>
      <c r="CD32" s="688"/>
      <c r="CE32" s="689"/>
      <c r="CF32" s="637" t="s">
        <v>298</v>
      </c>
      <c r="CG32" s="638"/>
      <c r="CH32" s="638"/>
      <c r="CI32" s="638"/>
      <c r="CJ32" s="638"/>
      <c r="CK32" s="638"/>
      <c r="CL32" s="638"/>
      <c r="CM32" s="638"/>
      <c r="CN32" s="638"/>
      <c r="CO32" s="638"/>
      <c r="CP32" s="638"/>
      <c r="CQ32" s="639"/>
      <c r="CR32" s="623">
        <v>70</v>
      </c>
      <c r="CS32" s="624"/>
      <c r="CT32" s="624"/>
      <c r="CU32" s="624"/>
      <c r="CV32" s="624"/>
      <c r="CW32" s="624"/>
      <c r="CX32" s="624"/>
      <c r="CY32" s="625"/>
      <c r="CZ32" s="657">
        <v>0</v>
      </c>
      <c r="DA32" s="658"/>
      <c r="DB32" s="658"/>
      <c r="DC32" s="659"/>
      <c r="DD32" s="632">
        <v>70</v>
      </c>
      <c r="DE32" s="624"/>
      <c r="DF32" s="624"/>
      <c r="DG32" s="624"/>
      <c r="DH32" s="624"/>
      <c r="DI32" s="624"/>
      <c r="DJ32" s="624"/>
      <c r="DK32" s="625"/>
      <c r="DL32" s="632">
        <v>70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1095300</v>
      </c>
      <c r="S33" s="624"/>
      <c r="T33" s="624"/>
      <c r="U33" s="624"/>
      <c r="V33" s="624"/>
      <c r="W33" s="624"/>
      <c r="X33" s="624"/>
      <c r="Y33" s="625"/>
      <c r="Z33" s="626">
        <v>6.6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6279853</v>
      </c>
      <c r="CS33" s="655"/>
      <c r="CT33" s="655"/>
      <c r="CU33" s="655"/>
      <c r="CV33" s="655"/>
      <c r="CW33" s="655"/>
      <c r="CX33" s="655"/>
      <c r="CY33" s="656"/>
      <c r="CZ33" s="657">
        <v>38.799999999999997</v>
      </c>
      <c r="DA33" s="658"/>
      <c r="DB33" s="658"/>
      <c r="DC33" s="659"/>
      <c r="DD33" s="632">
        <v>5159489</v>
      </c>
      <c r="DE33" s="655"/>
      <c r="DF33" s="655"/>
      <c r="DG33" s="655"/>
      <c r="DH33" s="655"/>
      <c r="DI33" s="655"/>
      <c r="DJ33" s="655"/>
      <c r="DK33" s="656"/>
      <c r="DL33" s="632">
        <v>3790014</v>
      </c>
      <c r="DM33" s="655"/>
      <c r="DN33" s="655"/>
      <c r="DO33" s="655"/>
      <c r="DP33" s="655"/>
      <c r="DQ33" s="655"/>
      <c r="DR33" s="655"/>
      <c r="DS33" s="655"/>
      <c r="DT33" s="655"/>
      <c r="DU33" s="655"/>
      <c r="DV33" s="656"/>
      <c r="DW33" s="628">
        <v>40.1</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1481057</v>
      </c>
      <c r="CS34" s="624"/>
      <c r="CT34" s="624"/>
      <c r="CU34" s="624"/>
      <c r="CV34" s="624"/>
      <c r="CW34" s="624"/>
      <c r="CX34" s="624"/>
      <c r="CY34" s="625"/>
      <c r="CZ34" s="657">
        <v>9.1999999999999993</v>
      </c>
      <c r="DA34" s="658"/>
      <c r="DB34" s="658"/>
      <c r="DC34" s="659"/>
      <c r="DD34" s="632">
        <v>1269340</v>
      </c>
      <c r="DE34" s="624"/>
      <c r="DF34" s="624"/>
      <c r="DG34" s="624"/>
      <c r="DH34" s="624"/>
      <c r="DI34" s="624"/>
      <c r="DJ34" s="624"/>
      <c r="DK34" s="625"/>
      <c r="DL34" s="632">
        <v>906700</v>
      </c>
      <c r="DM34" s="624"/>
      <c r="DN34" s="624"/>
      <c r="DO34" s="624"/>
      <c r="DP34" s="624"/>
      <c r="DQ34" s="624"/>
      <c r="DR34" s="624"/>
      <c r="DS34" s="624"/>
      <c r="DT34" s="624"/>
      <c r="DU34" s="624"/>
      <c r="DV34" s="625"/>
      <c r="DW34" s="628">
        <v>9.6</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496500</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2569102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120545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151257</v>
      </c>
      <c r="CS35" s="655"/>
      <c r="CT35" s="655"/>
      <c r="CU35" s="655"/>
      <c r="CV35" s="655"/>
      <c r="CW35" s="655"/>
      <c r="CX35" s="655"/>
      <c r="CY35" s="656"/>
      <c r="CZ35" s="657">
        <v>0.9</v>
      </c>
      <c r="DA35" s="658"/>
      <c r="DB35" s="658"/>
      <c r="DC35" s="659"/>
      <c r="DD35" s="632">
        <v>130003</v>
      </c>
      <c r="DE35" s="655"/>
      <c r="DF35" s="655"/>
      <c r="DG35" s="655"/>
      <c r="DH35" s="655"/>
      <c r="DI35" s="655"/>
      <c r="DJ35" s="655"/>
      <c r="DK35" s="656"/>
      <c r="DL35" s="632">
        <v>113792</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16670096</v>
      </c>
      <c r="S36" s="696"/>
      <c r="T36" s="696"/>
      <c r="U36" s="696"/>
      <c r="V36" s="696"/>
      <c r="W36" s="696"/>
      <c r="X36" s="696"/>
      <c r="Y36" s="697"/>
      <c r="Z36" s="698">
        <v>100</v>
      </c>
      <c r="AA36" s="698"/>
      <c r="AB36" s="698"/>
      <c r="AC36" s="698"/>
      <c r="AD36" s="699">
        <v>8943549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622754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84955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2943523</v>
      </c>
      <c r="CS36" s="624"/>
      <c r="CT36" s="624"/>
      <c r="CU36" s="624"/>
      <c r="CV36" s="624"/>
      <c r="CW36" s="624"/>
      <c r="CX36" s="624"/>
      <c r="CY36" s="625"/>
      <c r="CZ36" s="657">
        <v>18.2</v>
      </c>
      <c r="DA36" s="658"/>
      <c r="DB36" s="658"/>
      <c r="DC36" s="659"/>
      <c r="DD36" s="632">
        <v>2470407</v>
      </c>
      <c r="DE36" s="624"/>
      <c r="DF36" s="624"/>
      <c r="DG36" s="624"/>
      <c r="DH36" s="624"/>
      <c r="DI36" s="624"/>
      <c r="DJ36" s="624"/>
      <c r="DK36" s="625"/>
      <c r="DL36" s="632">
        <v>1684361</v>
      </c>
      <c r="DM36" s="624"/>
      <c r="DN36" s="624"/>
      <c r="DO36" s="624"/>
      <c r="DP36" s="624"/>
      <c r="DQ36" s="624"/>
      <c r="DR36" s="624"/>
      <c r="DS36" s="624"/>
      <c r="DT36" s="624"/>
      <c r="DU36" s="624"/>
      <c r="DV36" s="625"/>
      <c r="DW36" s="628">
        <v>17.8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553026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5828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994986</v>
      </c>
      <c r="CS37" s="655"/>
      <c r="CT37" s="655"/>
      <c r="CU37" s="655"/>
      <c r="CV37" s="655"/>
      <c r="CW37" s="655"/>
      <c r="CX37" s="655"/>
      <c r="CY37" s="656"/>
      <c r="CZ37" s="657">
        <v>6.2</v>
      </c>
      <c r="DA37" s="658"/>
      <c r="DB37" s="658"/>
      <c r="DC37" s="659"/>
      <c r="DD37" s="632">
        <v>930377</v>
      </c>
      <c r="DE37" s="655"/>
      <c r="DF37" s="655"/>
      <c r="DG37" s="655"/>
      <c r="DH37" s="655"/>
      <c r="DI37" s="655"/>
      <c r="DJ37" s="655"/>
      <c r="DK37" s="656"/>
      <c r="DL37" s="632">
        <v>863227</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54146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10374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1406684</v>
      </c>
      <c r="CS38" s="624"/>
      <c r="CT38" s="624"/>
      <c r="CU38" s="624"/>
      <c r="CV38" s="624"/>
      <c r="CW38" s="624"/>
      <c r="CX38" s="624"/>
      <c r="CY38" s="625"/>
      <c r="CZ38" s="657">
        <v>8.6999999999999993</v>
      </c>
      <c r="DA38" s="658"/>
      <c r="DB38" s="658"/>
      <c r="DC38" s="659"/>
      <c r="DD38" s="632">
        <v>1125502</v>
      </c>
      <c r="DE38" s="624"/>
      <c r="DF38" s="624"/>
      <c r="DG38" s="624"/>
      <c r="DH38" s="624"/>
      <c r="DI38" s="624"/>
      <c r="DJ38" s="624"/>
      <c r="DK38" s="625"/>
      <c r="DL38" s="632">
        <v>1085161</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2500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166766</v>
      </c>
      <c r="CS39" s="655"/>
      <c r="CT39" s="655"/>
      <c r="CU39" s="655"/>
      <c r="CV39" s="655"/>
      <c r="CW39" s="655"/>
      <c r="CX39" s="655"/>
      <c r="CY39" s="656"/>
      <c r="CZ39" s="657">
        <v>1</v>
      </c>
      <c r="DA39" s="658"/>
      <c r="DB39" s="658"/>
      <c r="DC39" s="659"/>
      <c r="DD39" s="632">
        <v>164075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362914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130566</v>
      </c>
      <c r="CS40" s="624"/>
      <c r="CT40" s="624"/>
      <c r="CU40" s="624"/>
      <c r="CV40" s="624"/>
      <c r="CW40" s="624"/>
      <c r="CX40" s="624"/>
      <c r="CY40" s="625"/>
      <c r="CZ40" s="657">
        <v>0.8</v>
      </c>
      <c r="DA40" s="658"/>
      <c r="DB40" s="658"/>
      <c r="DC40" s="659"/>
      <c r="DD40" s="632">
        <v>162</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973762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1266101</v>
      </c>
      <c r="CS42" s="624"/>
      <c r="CT42" s="624"/>
      <c r="CU42" s="624"/>
      <c r="CV42" s="624"/>
      <c r="CW42" s="624"/>
      <c r="CX42" s="624"/>
      <c r="CY42" s="625"/>
      <c r="CZ42" s="657">
        <v>7.8</v>
      </c>
      <c r="DA42" s="706"/>
      <c r="DB42" s="706"/>
      <c r="DC42" s="707"/>
      <c r="DD42" s="632">
        <v>178738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27024</v>
      </c>
      <c r="CS43" s="655"/>
      <c r="CT43" s="655"/>
      <c r="CU43" s="655"/>
      <c r="CV43" s="655"/>
      <c r="CW43" s="655"/>
      <c r="CX43" s="655"/>
      <c r="CY43" s="656"/>
      <c r="CZ43" s="657">
        <v>0.2</v>
      </c>
      <c r="DA43" s="658"/>
      <c r="DB43" s="658"/>
      <c r="DC43" s="659"/>
      <c r="DD43" s="632">
        <v>3667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1243333</v>
      </c>
      <c r="CS44" s="624"/>
      <c r="CT44" s="624"/>
      <c r="CU44" s="624"/>
      <c r="CV44" s="624"/>
      <c r="CW44" s="624"/>
      <c r="CX44" s="624"/>
      <c r="CY44" s="625"/>
      <c r="CZ44" s="657">
        <v>7.7</v>
      </c>
      <c r="DA44" s="706"/>
      <c r="DB44" s="706"/>
      <c r="DC44" s="707"/>
      <c r="DD44" s="632">
        <v>162745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829473</v>
      </c>
      <c r="CS45" s="655"/>
      <c r="CT45" s="655"/>
      <c r="CU45" s="655"/>
      <c r="CV45" s="655"/>
      <c r="CW45" s="655"/>
      <c r="CX45" s="655"/>
      <c r="CY45" s="656"/>
      <c r="CZ45" s="657">
        <v>5.0999999999999996</v>
      </c>
      <c r="DA45" s="658"/>
      <c r="DB45" s="658"/>
      <c r="DC45" s="659"/>
      <c r="DD45" s="632">
        <v>32582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383117</v>
      </c>
      <c r="CS46" s="624"/>
      <c r="CT46" s="624"/>
      <c r="CU46" s="624"/>
      <c r="CV46" s="624"/>
      <c r="CW46" s="624"/>
      <c r="CX46" s="624"/>
      <c r="CY46" s="625"/>
      <c r="CZ46" s="657">
        <v>2.4</v>
      </c>
      <c r="DA46" s="706"/>
      <c r="DB46" s="706"/>
      <c r="DC46" s="707"/>
      <c r="DD46" s="632">
        <v>126920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22768</v>
      </c>
      <c r="CS47" s="655"/>
      <c r="CT47" s="655"/>
      <c r="CU47" s="655"/>
      <c r="CV47" s="655"/>
      <c r="CW47" s="655"/>
      <c r="CX47" s="655"/>
      <c r="CY47" s="656"/>
      <c r="CZ47" s="657">
        <v>0.1</v>
      </c>
      <c r="DA47" s="658"/>
      <c r="DB47" s="658"/>
      <c r="DC47" s="659"/>
      <c r="DD47" s="632">
        <v>15993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16178503</v>
      </c>
      <c r="CS49" s="691"/>
      <c r="CT49" s="691"/>
      <c r="CU49" s="691"/>
      <c r="CV49" s="691"/>
      <c r="CW49" s="691"/>
      <c r="CX49" s="691"/>
      <c r="CY49" s="718"/>
      <c r="CZ49" s="719">
        <v>100</v>
      </c>
      <c r="DA49" s="720"/>
      <c r="DB49" s="720"/>
      <c r="DC49" s="721"/>
      <c r="DD49" s="722">
        <v>10732281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16689</v>
      </c>
      <c r="R7" s="753"/>
      <c r="S7" s="753"/>
      <c r="T7" s="753"/>
      <c r="U7" s="753"/>
      <c r="V7" s="753">
        <v>16198</v>
      </c>
      <c r="W7" s="753"/>
      <c r="X7" s="753"/>
      <c r="Y7" s="753"/>
      <c r="Z7" s="753"/>
      <c r="AA7" s="753">
        <v>491</v>
      </c>
      <c r="AB7" s="753"/>
      <c r="AC7" s="753"/>
      <c r="AD7" s="753"/>
      <c r="AE7" s="754"/>
      <c r="AF7" s="755">
        <v>464</v>
      </c>
      <c r="AG7" s="756"/>
      <c r="AH7" s="756"/>
      <c r="AI7" s="756"/>
      <c r="AJ7" s="757"/>
      <c r="AK7" s="792">
        <v>122</v>
      </c>
      <c r="AL7" s="793"/>
      <c r="AM7" s="793"/>
      <c r="AN7" s="793"/>
      <c r="AO7" s="793"/>
      <c r="AP7" s="793">
        <v>14661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565</v>
      </c>
      <c r="BT7" s="797"/>
      <c r="BU7" s="797"/>
      <c r="BV7" s="797"/>
      <c r="BW7" s="797"/>
      <c r="BX7" s="797"/>
      <c r="BY7" s="797"/>
      <c r="BZ7" s="797"/>
      <c r="CA7" s="797"/>
      <c r="CB7" s="797"/>
      <c r="CC7" s="797"/>
      <c r="CD7" s="797"/>
      <c r="CE7" s="797"/>
      <c r="CF7" s="797"/>
      <c r="CG7" s="798"/>
      <c r="CH7" s="789">
        <v>-1</v>
      </c>
      <c r="CI7" s="790"/>
      <c r="CJ7" s="790"/>
      <c r="CK7" s="790"/>
      <c r="CL7" s="791"/>
      <c r="CM7" s="789">
        <v>13</v>
      </c>
      <c r="CN7" s="790"/>
      <c r="CO7" s="790"/>
      <c r="CP7" s="790"/>
      <c r="CQ7" s="791"/>
      <c r="CR7" s="789">
        <v>3</v>
      </c>
      <c r="CS7" s="790"/>
      <c r="CT7" s="790"/>
      <c r="CU7" s="790"/>
      <c r="CV7" s="791"/>
      <c r="CW7" s="789">
        <v>0</v>
      </c>
      <c r="CX7" s="790"/>
      <c r="CY7" s="790"/>
      <c r="CZ7" s="790"/>
      <c r="DA7" s="791"/>
      <c r="DB7" s="789"/>
      <c r="DC7" s="790"/>
      <c r="DD7" s="790"/>
      <c r="DE7" s="790"/>
      <c r="DF7" s="791"/>
      <c r="DG7" s="789">
        <v>0</v>
      </c>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18</v>
      </c>
      <c r="R8" s="777"/>
      <c r="S8" s="777"/>
      <c r="T8" s="777"/>
      <c r="U8" s="777"/>
      <c r="V8" s="777">
        <v>17</v>
      </c>
      <c r="W8" s="777"/>
      <c r="X8" s="777"/>
      <c r="Y8" s="777"/>
      <c r="Z8" s="777"/>
      <c r="AA8" s="777">
        <v>1</v>
      </c>
      <c r="AB8" s="777"/>
      <c r="AC8" s="777"/>
      <c r="AD8" s="777"/>
      <c r="AE8" s="778"/>
      <c r="AF8" s="779">
        <v>1</v>
      </c>
      <c r="AG8" s="780"/>
      <c r="AH8" s="780"/>
      <c r="AI8" s="780"/>
      <c r="AJ8" s="781"/>
      <c r="AK8" s="782">
        <v>7</v>
      </c>
      <c r="AL8" s="783"/>
      <c r="AM8" s="783"/>
      <c r="AN8" s="783"/>
      <c r="AO8" s="783"/>
      <c r="AP8" s="783" t="s">
        <v>568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566</v>
      </c>
      <c r="BT8" s="787"/>
      <c r="BU8" s="787"/>
      <c r="BV8" s="787"/>
      <c r="BW8" s="787"/>
      <c r="BX8" s="787"/>
      <c r="BY8" s="787"/>
      <c r="BZ8" s="787"/>
      <c r="CA8" s="787"/>
      <c r="CB8" s="787"/>
      <c r="CC8" s="787"/>
      <c r="CD8" s="787"/>
      <c r="CE8" s="787"/>
      <c r="CF8" s="787"/>
      <c r="CG8" s="788"/>
      <c r="CH8" s="799">
        <v>1</v>
      </c>
      <c r="CI8" s="800"/>
      <c r="CJ8" s="800"/>
      <c r="CK8" s="800"/>
      <c r="CL8" s="801"/>
      <c r="CM8" s="799">
        <v>94</v>
      </c>
      <c r="CN8" s="800"/>
      <c r="CO8" s="800"/>
      <c r="CP8" s="800"/>
      <c r="CQ8" s="801"/>
      <c r="CR8" s="799">
        <v>87</v>
      </c>
      <c r="CS8" s="800"/>
      <c r="CT8" s="800"/>
      <c r="CU8" s="800"/>
      <c r="CV8" s="801"/>
      <c r="CW8" s="799">
        <v>0</v>
      </c>
      <c r="CX8" s="800"/>
      <c r="CY8" s="800"/>
      <c r="CZ8" s="800"/>
      <c r="DA8" s="801"/>
      <c r="DB8" s="799"/>
      <c r="DC8" s="800"/>
      <c r="DD8" s="800"/>
      <c r="DE8" s="800"/>
      <c r="DF8" s="801"/>
      <c r="DG8" s="799">
        <v>0</v>
      </c>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55</v>
      </c>
      <c r="R9" s="777"/>
      <c r="S9" s="777"/>
      <c r="T9" s="777"/>
      <c r="U9" s="777"/>
      <c r="V9" s="777">
        <v>55</v>
      </c>
      <c r="W9" s="777"/>
      <c r="X9" s="777"/>
      <c r="Y9" s="777"/>
      <c r="Z9" s="777"/>
      <c r="AA9" s="777" t="s">
        <v>569</v>
      </c>
      <c r="AB9" s="777"/>
      <c r="AC9" s="777"/>
      <c r="AD9" s="777"/>
      <c r="AE9" s="778"/>
      <c r="AF9" s="779" t="s">
        <v>569</v>
      </c>
      <c r="AG9" s="780"/>
      <c r="AH9" s="780"/>
      <c r="AI9" s="780"/>
      <c r="AJ9" s="781"/>
      <c r="AK9" s="782">
        <v>55</v>
      </c>
      <c r="AL9" s="783"/>
      <c r="AM9" s="783"/>
      <c r="AN9" s="783"/>
      <c r="AO9" s="783"/>
      <c r="AP9" s="783">
        <v>260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567</v>
      </c>
      <c r="BT9" s="787"/>
      <c r="BU9" s="787"/>
      <c r="BV9" s="787"/>
      <c r="BW9" s="787"/>
      <c r="BX9" s="787"/>
      <c r="BY9" s="787"/>
      <c r="BZ9" s="787"/>
      <c r="CA9" s="787"/>
      <c r="CB9" s="787"/>
      <c r="CC9" s="787"/>
      <c r="CD9" s="787"/>
      <c r="CE9" s="787"/>
      <c r="CF9" s="787"/>
      <c r="CG9" s="788"/>
      <c r="CH9" s="799">
        <v>-7</v>
      </c>
      <c r="CI9" s="800"/>
      <c r="CJ9" s="800"/>
      <c r="CK9" s="800"/>
      <c r="CL9" s="801"/>
      <c r="CM9" s="799">
        <v>13</v>
      </c>
      <c r="CN9" s="800"/>
      <c r="CO9" s="800"/>
      <c r="CP9" s="800"/>
      <c r="CQ9" s="801"/>
      <c r="CR9" s="799">
        <v>48</v>
      </c>
      <c r="CS9" s="800"/>
      <c r="CT9" s="800"/>
      <c r="CU9" s="800"/>
      <c r="CV9" s="801"/>
      <c r="CW9" s="799">
        <v>0</v>
      </c>
      <c r="CX9" s="800"/>
      <c r="CY9" s="800"/>
      <c r="CZ9" s="800"/>
      <c r="DA9" s="801"/>
      <c r="DB9" s="799"/>
      <c r="DC9" s="800"/>
      <c r="DD9" s="800"/>
      <c r="DE9" s="800"/>
      <c r="DF9" s="801"/>
      <c r="DG9" s="799">
        <v>0</v>
      </c>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16670</v>
      </c>
      <c r="R23" s="812"/>
      <c r="S23" s="812"/>
      <c r="T23" s="812"/>
      <c r="U23" s="812"/>
      <c r="V23" s="812">
        <v>16179</v>
      </c>
      <c r="W23" s="812"/>
      <c r="X23" s="812"/>
      <c r="Y23" s="812"/>
      <c r="Z23" s="812"/>
      <c r="AA23" s="812">
        <v>492</v>
      </c>
      <c r="AB23" s="812"/>
      <c r="AC23" s="812"/>
      <c r="AD23" s="812"/>
      <c r="AE23" s="813"/>
      <c r="AF23" s="814">
        <v>465</v>
      </c>
      <c r="AG23" s="812"/>
      <c r="AH23" s="812"/>
      <c r="AI23" s="812"/>
      <c r="AJ23" s="815"/>
      <c r="AK23" s="816"/>
      <c r="AL23" s="817"/>
      <c r="AM23" s="817"/>
      <c r="AN23" s="817"/>
      <c r="AO23" s="817"/>
      <c r="AP23" s="812">
        <v>14921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39">
        <v>5493</v>
      </c>
      <c r="R28" s="840"/>
      <c r="S28" s="840"/>
      <c r="T28" s="840"/>
      <c r="U28" s="840"/>
      <c r="V28" s="840">
        <v>5372</v>
      </c>
      <c r="W28" s="840"/>
      <c r="X28" s="840"/>
      <c r="Y28" s="840"/>
      <c r="Z28" s="840"/>
      <c r="AA28" s="840">
        <v>121</v>
      </c>
      <c r="AB28" s="840"/>
      <c r="AC28" s="840"/>
      <c r="AD28" s="840"/>
      <c r="AE28" s="841"/>
      <c r="AF28" s="842">
        <v>121</v>
      </c>
      <c r="AG28" s="840"/>
      <c r="AH28" s="840"/>
      <c r="AI28" s="840"/>
      <c r="AJ28" s="843"/>
      <c r="AK28" s="844">
        <v>447</v>
      </c>
      <c r="AL28" s="836"/>
      <c r="AM28" s="836"/>
      <c r="AN28" s="836"/>
      <c r="AO28" s="836"/>
      <c r="AP28" s="836" t="s">
        <v>569</v>
      </c>
      <c r="AQ28" s="836"/>
      <c r="AR28" s="836"/>
      <c r="AS28" s="836"/>
      <c r="AT28" s="836"/>
      <c r="AU28" s="836" t="s">
        <v>569</v>
      </c>
      <c r="AV28" s="836"/>
      <c r="AW28" s="836"/>
      <c r="AX28" s="836"/>
      <c r="AY28" s="836"/>
      <c r="AZ28" s="836" t="s">
        <v>569</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3311</v>
      </c>
      <c r="R29" s="777"/>
      <c r="S29" s="777"/>
      <c r="T29" s="777"/>
      <c r="U29" s="777"/>
      <c r="V29" s="777">
        <v>3219</v>
      </c>
      <c r="W29" s="777"/>
      <c r="X29" s="777"/>
      <c r="Y29" s="777"/>
      <c r="Z29" s="777"/>
      <c r="AA29" s="777">
        <v>92</v>
      </c>
      <c r="AB29" s="777"/>
      <c r="AC29" s="777"/>
      <c r="AD29" s="777"/>
      <c r="AE29" s="778"/>
      <c r="AF29" s="779">
        <v>92</v>
      </c>
      <c r="AG29" s="780"/>
      <c r="AH29" s="780"/>
      <c r="AI29" s="780"/>
      <c r="AJ29" s="781"/>
      <c r="AK29" s="847">
        <v>499</v>
      </c>
      <c r="AL29" s="848"/>
      <c r="AM29" s="848"/>
      <c r="AN29" s="848"/>
      <c r="AO29" s="848"/>
      <c r="AP29" s="848">
        <v>37</v>
      </c>
      <c r="AQ29" s="848"/>
      <c r="AR29" s="848"/>
      <c r="AS29" s="848"/>
      <c r="AT29" s="848"/>
      <c r="AU29" s="848" t="s">
        <v>571</v>
      </c>
      <c r="AV29" s="848"/>
      <c r="AW29" s="848"/>
      <c r="AX29" s="848"/>
      <c r="AY29" s="848"/>
      <c r="AZ29" s="848" t="s">
        <v>569</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300</v>
      </c>
      <c r="R30" s="777"/>
      <c r="S30" s="777"/>
      <c r="T30" s="777"/>
      <c r="U30" s="777"/>
      <c r="V30" s="777">
        <v>298</v>
      </c>
      <c r="W30" s="777"/>
      <c r="X30" s="777"/>
      <c r="Y30" s="777"/>
      <c r="Z30" s="777"/>
      <c r="AA30" s="777">
        <v>2</v>
      </c>
      <c r="AB30" s="777"/>
      <c r="AC30" s="777"/>
      <c r="AD30" s="777"/>
      <c r="AE30" s="778"/>
      <c r="AF30" s="779">
        <v>2</v>
      </c>
      <c r="AG30" s="780"/>
      <c r="AH30" s="780"/>
      <c r="AI30" s="780"/>
      <c r="AJ30" s="781"/>
      <c r="AK30" s="847">
        <v>126</v>
      </c>
      <c r="AL30" s="848"/>
      <c r="AM30" s="848"/>
      <c r="AN30" s="848"/>
      <c r="AO30" s="848"/>
      <c r="AP30" s="848" t="s">
        <v>569</v>
      </c>
      <c r="AQ30" s="848"/>
      <c r="AR30" s="848"/>
      <c r="AS30" s="848"/>
      <c r="AT30" s="848"/>
      <c r="AU30" s="848" t="s">
        <v>569</v>
      </c>
      <c r="AV30" s="848"/>
      <c r="AW30" s="848"/>
      <c r="AX30" s="848"/>
      <c r="AY30" s="848"/>
      <c r="AZ30" s="848" t="s">
        <v>569</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781</v>
      </c>
      <c r="R31" s="777"/>
      <c r="S31" s="777"/>
      <c r="T31" s="777"/>
      <c r="U31" s="777"/>
      <c r="V31" s="777">
        <v>675</v>
      </c>
      <c r="W31" s="777"/>
      <c r="X31" s="777"/>
      <c r="Y31" s="777"/>
      <c r="Z31" s="777"/>
      <c r="AA31" s="777">
        <v>106</v>
      </c>
      <c r="AB31" s="777"/>
      <c r="AC31" s="777"/>
      <c r="AD31" s="777"/>
      <c r="AE31" s="778"/>
      <c r="AF31" s="779">
        <v>982</v>
      </c>
      <c r="AG31" s="780"/>
      <c r="AH31" s="780"/>
      <c r="AI31" s="780"/>
      <c r="AJ31" s="781"/>
      <c r="AK31" s="847">
        <v>0</v>
      </c>
      <c r="AL31" s="848"/>
      <c r="AM31" s="848"/>
      <c r="AN31" s="848"/>
      <c r="AO31" s="848"/>
      <c r="AP31" s="848">
        <v>2205</v>
      </c>
      <c r="AQ31" s="848"/>
      <c r="AR31" s="848"/>
      <c r="AS31" s="848"/>
      <c r="AT31" s="848"/>
      <c r="AU31" s="848" t="s">
        <v>569</v>
      </c>
      <c r="AV31" s="848"/>
      <c r="AW31" s="848"/>
      <c r="AX31" s="848"/>
      <c r="AY31" s="848"/>
      <c r="AZ31" s="848" t="s">
        <v>569</v>
      </c>
      <c r="BA31" s="848"/>
      <c r="BB31" s="848"/>
      <c r="BC31" s="848"/>
      <c r="BD31" s="848"/>
      <c r="BE31" s="845" t="s">
        <v>382</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4492</v>
      </c>
      <c r="R32" s="777"/>
      <c r="S32" s="777"/>
      <c r="T32" s="777"/>
      <c r="U32" s="777"/>
      <c r="V32" s="777">
        <v>4546</v>
      </c>
      <c r="W32" s="777"/>
      <c r="X32" s="777"/>
      <c r="Y32" s="777"/>
      <c r="Z32" s="777"/>
      <c r="AA32" s="777">
        <v>-54</v>
      </c>
      <c r="AB32" s="777"/>
      <c r="AC32" s="777"/>
      <c r="AD32" s="777"/>
      <c r="AE32" s="778"/>
      <c r="AF32" s="779">
        <v>-117</v>
      </c>
      <c r="AG32" s="780"/>
      <c r="AH32" s="780"/>
      <c r="AI32" s="780"/>
      <c r="AJ32" s="781"/>
      <c r="AK32" s="847">
        <v>165</v>
      </c>
      <c r="AL32" s="848"/>
      <c r="AM32" s="848"/>
      <c r="AN32" s="848"/>
      <c r="AO32" s="848"/>
      <c r="AP32" s="848">
        <v>2382</v>
      </c>
      <c r="AQ32" s="848"/>
      <c r="AR32" s="848"/>
      <c r="AS32" s="848"/>
      <c r="AT32" s="848"/>
      <c r="AU32" s="848">
        <v>1589</v>
      </c>
      <c r="AV32" s="848"/>
      <c r="AW32" s="848"/>
      <c r="AX32" s="848"/>
      <c r="AY32" s="848"/>
      <c r="AZ32" s="849">
        <v>2.9</v>
      </c>
      <c r="BA32" s="849"/>
      <c r="BB32" s="849"/>
      <c r="BC32" s="849"/>
      <c r="BD32" s="849"/>
      <c r="BE32" s="845" t="s">
        <v>382</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930</v>
      </c>
      <c r="R33" s="777"/>
      <c r="S33" s="777"/>
      <c r="T33" s="777"/>
      <c r="U33" s="777"/>
      <c r="V33" s="777">
        <v>640</v>
      </c>
      <c r="W33" s="777"/>
      <c r="X33" s="777"/>
      <c r="Y33" s="777"/>
      <c r="Z33" s="777"/>
      <c r="AA33" s="777">
        <v>289</v>
      </c>
      <c r="AB33" s="777"/>
      <c r="AC33" s="777"/>
      <c r="AD33" s="777"/>
      <c r="AE33" s="778"/>
      <c r="AF33" s="779">
        <v>98</v>
      </c>
      <c r="AG33" s="780"/>
      <c r="AH33" s="780"/>
      <c r="AI33" s="780"/>
      <c r="AJ33" s="781"/>
      <c r="AK33" s="847">
        <v>284</v>
      </c>
      <c r="AL33" s="848"/>
      <c r="AM33" s="848"/>
      <c r="AN33" s="848"/>
      <c r="AO33" s="848"/>
      <c r="AP33" s="848">
        <v>7367</v>
      </c>
      <c r="AQ33" s="848"/>
      <c r="AR33" s="848"/>
      <c r="AS33" s="848"/>
      <c r="AT33" s="848"/>
      <c r="AU33" s="848">
        <v>6991</v>
      </c>
      <c r="AV33" s="848"/>
      <c r="AW33" s="848"/>
      <c r="AX33" s="848"/>
      <c r="AY33" s="848"/>
      <c r="AZ33" s="849" t="s">
        <v>569</v>
      </c>
      <c r="BA33" s="849"/>
      <c r="BB33" s="849"/>
      <c r="BC33" s="849"/>
      <c r="BD33" s="849"/>
      <c r="BE33" s="845" t="s">
        <v>382</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30</v>
      </c>
      <c r="R34" s="777"/>
      <c r="S34" s="777"/>
      <c r="T34" s="777"/>
      <c r="U34" s="777"/>
      <c r="V34" s="777">
        <v>25</v>
      </c>
      <c r="W34" s="777"/>
      <c r="X34" s="777"/>
      <c r="Y34" s="777"/>
      <c r="Z34" s="777"/>
      <c r="AA34" s="777">
        <v>5</v>
      </c>
      <c r="AB34" s="777"/>
      <c r="AC34" s="777"/>
      <c r="AD34" s="777"/>
      <c r="AE34" s="778"/>
      <c r="AF34" s="779">
        <v>5</v>
      </c>
      <c r="AG34" s="780"/>
      <c r="AH34" s="780"/>
      <c r="AI34" s="780"/>
      <c r="AJ34" s="781"/>
      <c r="AK34" s="847">
        <v>4</v>
      </c>
      <c r="AL34" s="848"/>
      <c r="AM34" s="848"/>
      <c r="AN34" s="848"/>
      <c r="AO34" s="848"/>
      <c r="AP34" s="848" t="s">
        <v>569</v>
      </c>
      <c r="AQ34" s="848"/>
      <c r="AR34" s="848"/>
      <c r="AS34" s="848"/>
      <c r="AT34" s="848"/>
      <c r="AU34" s="848" t="s">
        <v>569</v>
      </c>
      <c r="AV34" s="848"/>
      <c r="AW34" s="848"/>
      <c r="AX34" s="848"/>
      <c r="AY34" s="848"/>
      <c r="AZ34" s="848" t="s">
        <v>569</v>
      </c>
      <c r="BA34" s="848"/>
      <c r="BB34" s="848"/>
      <c r="BC34" s="848"/>
      <c r="BD34" s="848"/>
      <c r="BE34" s="845" t="s">
        <v>386</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28</v>
      </c>
      <c r="R35" s="777"/>
      <c r="S35" s="777"/>
      <c r="T35" s="777"/>
      <c r="U35" s="777"/>
      <c r="V35" s="777">
        <v>26</v>
      </c>
      <c r="W35" s="777"/>
      <c r="X35" s="777"/>
      <c r="Y35" s="777"/>
      <c r="Z35" s="777"/>
      <c r="AA35" s="777">
        <v>1</v>
      </c>
      <c r="AB35" s="777"/>
      <c r="AC35" s="777"/>
      <c r="AD35" s="777"/>
      <c r="AE35" s="778"/>
      <c r="AF35" s="779">
        <v>1</v>
      </c>
      <c r="AG35" s="780"/>
      <c r="AH35" s="780"/>
      <c r="AI35" s="780"/>
      <c r="AJ35" s="781"/>
      <c r="AK35" s="847">
        <v>16</v>
      </c>
      <c r="AL35" s="848"/>
      <c r="AM35" s="848"/>
      <c r="AN35" s="848"/>
      <c r="AO35" s="848"/>
      <c r="AP35" s="848">
        <v>138</v>
      </c>
      <c r="AQ35" s="848"/>
      <c r="AR35" s="848"/>
      <c r="AS35" s="848"/>
      <c r="AT35" s="848"/>
      <c r="AU35" s="848">
        <v>127</v>
      </c>
      <c r="AV35" s="848"/>
      <c r="AW35" s="848"/>
      <c r="AX35" s="848"/>
      <c r="AY35" s="848"/>
      <c r="AZ35" s="848" t="s">
        <v>569</v>
      </c>
      <c r="BA35" s="848"/>
      <c r="BB35" s="848"/>
      <c r="BC35" s="848"/>
      <c r="BD35" s="848"/>
      <c r="BE35" s="845" t="s">
        <v>386</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35</v>
      </c>
      <c r="R36" s="777"/>
      <c r="S36" s="777"/>
      <c r="T36" s="777"/>
      <c r="U36" s="777"/>
      <c r="V36" s="777">
        <v>32</v>
      </c>
      <c r="W36" s="777"/>
      <c r="X36" s="777"/>
      <c r="Y36" s="777"/>
      <c r="Z36" s="777"/>
      <c r="AA36" s="777">
        <v>3</v>
      </c>
      <c r="AB36" s="777"/>
      <c r="AC36" s="777"/>
      <c r="AD36" s="777"/>
      <c r="AE36" s="778"/>
      <c r="AF36" s="779">
        <v>3</v>
      </c>
      <c r="AG36" s="780"/>
      <c r="AH36" s="780"/>
      <c r="AI36" s="780"/>
      <c r="AJ36" s="781"/>
      <c r="AK36" s="847">
        <v>18</v>
      </c>
      <c r="AL36" s="848"/>
      <c r="AM36" s="848"/>
      <c r="AN36" s="848"/>
      <c r="AO36" s="848"/>
      <c r="AP36" s="848" t="s">
        <v>569</v>
      </c>
      <c r="AQ36" s="848"/>
      <c r="AR36" s="848"/>
      <c r="AS36" s="848"/>
      <c r="AT36" s="848"/>
      <c r="AU36" s="848" t="s">
        <v>569</v>
      </c>
      <c r="AV36" s="848"/>
      <c r="AW36" s="848"/>
      <c r="AX36" s="848"/>
      <c r="AY36" s="848"/>
      <c r="AZ36" s="848" t="s">
        <v>569</v>
      </c>
      <c r="BA36" s="848"/>
      <c r="BB36" s="848"/>
      <c r="BC36" s="848"/>
      <c r="BD36" s="848"/>
      <c r="BE36" s="845" t="s">
        <v>386</v>
      </c>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389</v>
      </c>
      <c r="C37" s="774"/>
      <c r="D37" s="774"/>
      <c r="E37" s="774"/>
      <c r="F37" s="774"/>
      <c r="G37" s="774"/>
      <c r="H37" s="774"/>
      <c r="I37" s="774"/>
      <c r="J37" s="774"/>
      <c r="K37" s="774"/>
      <c r="L37" s="774"/>
      <c r="M37" s="774"/>
      <c r="N37" s="774"/>
      <c r="O37" s="774"/>
      <c r="P37" s="775"/>
      <c r="Q37" s="776">
        <v>40</v>
      </c>
      <c r="R37" s="777"/>
      <c r="S37" s="777"/>
      <c r="T37" s="777"/>
      <c r="U37" s="777"/>
      <c r="V37" s="777">
        <v>40</v>
      </c>
      <c r="W37" s="777"/>
      <c r="X37" s="777"/>
      <c r="Y37" s="777"/>
      <c r="Z37" s="777"/>
      <c r="AA37" s="777" t="s">
        <v>569</v>
      </c>
      <c r="AB37" s="777"/>
      <c r="AC37" s="777"/>
      <c r="AD37" s="777"/>
      <c r="AE37" s="778"/>
      <c r="AF37" s="779" t="s">
        <v>569</v>
      </c>
      <c r="AG37" s="780"/>
      <c r="AH37" s="780"/>
      <c r="AI37" s="780"/>
      <c r="AJ37" s="781"/>
      <c r="AK37" s="847">
        <v>36</v>
      </c>
      <c r="AL37" s="848"/>
      <c r="AM37" s="848"/>
      <c r="AN37" s="848"/>
      <c r="AO37" s="848"/>
      <c r="AP37" s="848" t="s">
        <v>569</v>
      </c>
      <c r="AQ37" s="848"/>
      <c r="AR37" s="848"/>
      <c r="AS37" s="848"/>
      <c r="AT37" s="848"/>
      <c r="AU37" s="848" t="s">
        <v>569</v>
      </c>
      <c r="AV37" s="848"/>
      <c r="AW37" s="848"/>
      <c r="AX37" s="848"/>
      <c r="AY37" s="848"/>
      <c r="AZ37" s="848" t="s">
        <v>569</v>
      </c>
      <c r="BA37" s="848"/>
      <c r="BB37" s="848"/>
      <c r="BC37" s="848"/>
      <c r="BD37" s="848"/>
      <c r="BE37" s="845" t="s">
        <v>386</v>
      </c>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391</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1187</v>
      </c>
      <c r="AG63" s="859"/>
      <c r="AH63" s="859"/>
      <c r="AI63" s="859"/>
      <c r="AJ63" s="860"/>
      <c r="AK63" s="861"/>
      <c r="AL63" s="856"/>
      <c r="AM63" s="856"/>
      <c r="AN63" s="856"/>
      <c r="AO63" s="856"/>
      <c r="AP63" s="859">
        <v>12092</v>
      </c>
      <c r="AQ63" s="859"/>
      <c r="AR63" s="859"/>
      <c r="AS63" s="859"/>
      <c r="AT63" s="859"/>
      <c r="AU63" s="859">
        <v>8744</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393</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69" t="s">
        <v>373</v>
      </c>
      <c r="AG66" s="831"/>
      <c r="AH66" s="831"/>
      <c r="AI66" s="831"/>
      <c r="AJ66" s="870"/>
      <c r="AK66" s="735" t="s">
        <v>374</v>
      </c>
      <c r="AL66" s="759"/>
      <c r="AM66" s="759"/>
      <c r="AN66" s="759"/>
      <c r="AO66" s="760"/>
      <c r="AP66" s="735" t="s">
        <v>375</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553</v>
      </c>
      <c r="C68" s="887"/>
      <c r="D68" s="887"/>
      <c r="E68" s="887"/>
      <c r="F68" s="887"/>
      <c r="G68" s="887"/>
      <c r="H68" s="887"/>
      <c r="I68" s="887"/>
      <c r="J68" s="887"/>
      <c r="K68" s="887"/>
      <c r="L68" s="887"/>
      <c r="M68" s="887"/>
      <c r="N68" s="887"/>
      <c r="O68" s="887"/>
      <c r="P68" s="888"/>
      <c r="Q68" s="889">
        <v>861</v>
      </c>
      <c r="R68" s="883"/>
      <c r="S68" s="883"/>
      <c r="T68" s="883"/>
      <c r="U68" s="883"/>
      <c r="V68" s="883">
        <v>792</v>
      </c>
      <c r="W68" s="883"/>
      <c r="X68" s="883"/>
      <c r="Y68" s="883"/>
      <c r="Z68" s="883"/>
      <c r="AA68" s="883">
        <v>69</v>
      </c>
      <c r="AB68" s="883"/>
      <c r="AC68" s="883"/>
      <c r="AD68" s="883"/>
      <c r="AE68" s="883"/>
      <c r="AF68" s="883">
        <v>69</v>
      </c>
      <c r="AG68" s="883"/>
      <c r="AH68" s="883"/>
      <c r="AI68" s="883"/>
      <c r="AJ68" s="883"/>
      <c r="AK68" s="883">
        <v>26</v>
      </c>
      <c r="AL68" s="883"/>
      <c r="AM68" s="883"/>
      <c r="AN68" s="883"/>
      <c r="AO68" s="883"/>
      <c r="AP68" s="883">
        <v>415</v>
      </c>
      <c r="AQ68" s="883"/>
      <c r="AR68" s="883"/>
      <c r="AS68" s="883"/>
      <c r="AT68" s="883"/>
      <c r="AU68" s="883">
        <v>175</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554</v>
      </c>
      <c r="C69" s="891"/>
      <c r="D69" s="891"/>
      <c r="E69" s="891"/>
      <c r="F69" s="891"/>
      <c r="G69" s="891"/>
      <c r="H69" s="891"/>
      <c r="I69" s="891"/>
      <c r="J69" s="891"/>
      <c r="K69" s="891"/>
      <c r="L69" s="891"/>
      <c r="M69" s="891"/>
      <c r="N69" s="891"/>
      <c r="O69" s="891"/>
      <c r="P69" s="892"/>
      <c r="Q69" s="893">
        <v>461</v>
      </c>
      <c r="R69" s="848"/>
      <c r="S69" s="848"/>
      <c r="T69" s="848"/>
      <c r="U69" s="848"/>
      <c r="V69" s="848">
        <v>411</v>
      </c>
      <c r="W69" s="848"/>
      <c r="X69" s="848"/>
      <c r="Y69" s="848"/>
      <c r="Z69" s="848"/>
      <c r="AA69" s="848">
        <v>50</v>
      </c>
      <c r="AB69" s="848"/>
      <c r="AC69" s="848"/>
      <c r="AD69" s="848"/>
      <c r="AE69" s="848"/>
      <c r="AF69" s="848">
        <v>50</v>
      </c>
      <c r="AG69" s="848"/>
      <c r="AH69" s="848"/>
      <c r="AI69" s="848"/>
      <c r="AJ69" s="848"/>
      <c r="AK69" s="848" t="s">
        <v>570</v>
      </c>
      <c r="AL69" s="848"/>
      <c r="AM69" s="848"/>
      <c r="AN69" s="848"/>
      <c r="AO69" s="848"/>
      <c r="AP69" s="848">
        <v>94</v>
      </c>
      <c r="AQ69" s="848"/>
      <c r="AR69" s="848"/>
      <c r="AS69" s="848"/>
      <c r="AT69" s="848"/>
      <c r="AU69" s="848">
        <v>30</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555</v>
      </c>
      <c r="C70" s="891"/>
      <c r="D70" s="891"/>
      <c r="E70" s="891"/>
      <c r="F70" s="891"/>
      <c r="G70" s="891"/>
      <c r="H70" s="891"/>
      <c r="I70" s="891"/>
      <c r="J70" s="891"/>
      <c r="K70" s="891"/>
      <c r="L70" s="891"/>
      <c r="M70" s="891"/>
      <c r="N70" s="891"/>
      <c r="O70" s="891"/>
      <c r="P70" s="892"/>
      <c r="Q70" s="893">
        <v>4685</v>
      </c>
      <c r="R70" s="848"/>
      <c r="S70" s="848"/>
      <c r="T70" s="848"/>
      <c r="U70" s="848"/>
      <c r="V70" s="848">
        <v>4665</v>
      </c>
      <c r="W70" s="848"/>
      <c r="X70" s="848"/>
      <c r="Y70" s="848"/>
      <c r="Z70" s="848"/>
      <c r="AA70" s="848">
        <v>20</v>
      </c>
      <c r="AB70" s="848"/>
      <c r="AC70" s="848"/>
      <c r="AD70" s="848"/>
      <c r="AE70" s="848"/>
      <c r="AF70" s="848">
        <v>20</v>
      </c>
      <c r="AG70" s="848"/>
      <c r="AH70" s="848"/>
      <c r="AI70" s="848"/>
      <c r="AJ70" s="848"/>
      <c r="AK70" s="848">
        <v>41</v>
      </c>
      <c r="AL70" s="848"/>
      <c r="AM70" s="848"/>
      <c r="AN70" s="848"/>
      <c r="AO70" s="848"/>
      <c r="AP70" s="848">
        <v>2646</v>
      </c>
      <c r="AQ70" s="848"/>
      <c r="AR70" s="848"/>
      <c r="AS70" s="848"/>
      <c r="AT70" s="848"/>
      <c r="AU70" s="848">
        <v>268</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556</v>
      </c>
      <c r="C71" s="891"/>
      <c r="D71" s="891"/>
      <c r="E71" s="891"/>
      <c r="F71" s="891"/>
      <c r="G71" s="891"/>
      <c r="H71" s="891"/>
      <c r="I71" s="891"/>
      <c r="J71" s="891"/>
      <c r="K71" s="891"/>
      <c r="L71" s="891"/>
      <c r="M71" s="891"/>
      <c r="N71" s="891"/>
      <c r="O71" s="891"/>
      <c r="P71" s="892"/>
      <c r="Q71" s="893">
        <v>2214</v>
      </c>
      <c r="R71" s="848"/>
      <c r="S71" s="848"/>
      <c r="T71" s="848"/>
      <c r="U71" s="848"/>
      <c r="V71" s="848">
        <v>1681</v>
      </c>
      <c r="W71" s="848"/>
      <c r="X71" s="848"/>
      <c r="Y71" s="848"/>
      <c r="Z71" s="848"/>
      <c r="AA71" s="848">
        <v>532</v>
      </c>
      <c r="AB71" s="848"/>
      <c r="AC71" s="848"/>
      <c r="AD71" s="848"/>
      <c r="AE71" s="848"/>
      <c r="AF71" s="848">
        <v>2241</v>
      </c>
      <c r="AG71" s="848"/>
      <c r="AH71" s="848"/>
      <c r="AI71" s="848"/>
      <c r="AJ71" s="848"/>
      <c r="AK71" s="848" t="s">
        <v>570</v>
      </c>
      <c r="AL71" s="848"/>
      <c r="AM71" s="848"/>
      <c r="AN71" s="848"/>
      <c r="AO71" s="848"/>
      <c r="AP71" s="848">
        <v>4021</v>
      </c>
      <c r="AQ71" s="848"/>
      <c r="AR71" s="848"/>
      <c r="AS71" s="848"/>
      <c r="AT71" s="848"/>
      <c r="AU71" s="848" t="s">
        <v>569</v>
      </c>
      <c r="AV71" s="848"/>
      <c r="AW71" s="848"/>
      <c r="AX71" s="848"/>
      <c r="AY71" s="848"/>
      <c r="AZ71" s="894" t="s">
        <v>564</v>
      </c>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557</v>
      </c>
      <c r="C72" s="891"/>
      <c r="D72" s="891"/>
      <c r="E72" s="891"/>
      <c r="F72" s="891"/>
      <c r="G72" s="891"/>
      <c r="H72" s="891"/>
      <c r="I72" s="891"/>
      <c r="J72" s="891"/>
      <c r="K72" s="891"/>
      <c r="L72" s="891"/>
      <c r="M72" s="891"/>
      <c r="N72" s="891"/>
      <c r="O72" s="891"/>
      <c r="P72" s="892"/>
      <c r="Q72" s="893">
        <v>175</v>
      </c>
      <c r="R72" s="848"/>
      <c r="S72" s="848"/>
      <c r="T72" s="848"/>
      <c r="U72" s="848"/>
      <c r="V72" s="848">
        <v>168</v>
      </c>
      <c r="W72" s="848"/>
      <c r="X72" s="848"/>
      <c r="Y72" s="848"/>
      <c r="Z72" s="848"/>
      <c r="AA72" s="848">
        <v>8</v>
      </c>
      <c r="AB72" s="848"/>
      <c r="AC72" s="848"/>
      <c r="AD72" s="848"/>
      <c r="AE72" s="848"/>
      <c r="AF72" s="848">
        <v>8</v>
      </c>
      <c r="AG72" s="848"/>
      <c r="AH72" s="848"/>
      <c r="AI72" s="848"/>
      <c r="AJ72" s="848"/>
      <c r="AK72" s="848">
        <v>10</v>
      </c>
      <c r="AL72" s="848"/>
      <c r="AM72" s="848"/>
      <c r="AN72" s="848"/>
      <c r="AO72" s="848"/>
      <c r="AP72" s="848" t="s">
        <v>569</v>
      </c>
      <c r="AQ72" s="848"/>
      <c r="AR72" s="848"/>
      <c r="AS72" s="848"/>
      <c r="AT72" s="848"/>
      <c r="AU72" s="848" t="s">
        <v>569</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t="s">
        <v>558</v>
      </c>
      <c r="C73" s="891"/>
      <c r="D73" s="891"/>
      <c r="E73" s="891"/>
      <c r="F73" s="891"/>
      <c r="G73" s="891"/>
      <c r="H73" s="891"/>
      <c r="I73" s="891"/>
      <c r="J73" s="891"/>
      <c r="K73" s="891"/>
      <c r="L73" s="891"/>
      <c r="M73" s="891"/>
      <c r="N73" s="891"/>
      <c r="O73" s="891"/>
      <c r="P73" s="892"/>
      <c r="Q73" s="893">
        <v>482</v>
      </c>
      <c r="R73" s="848"/>
      <c r="S73" s="848"/>
      <c r="T73" s="848"/>
      <c r="U73" s="848"/>
      <c r="V73" s="848">
        <v>451</v>
      </c>
      <c r="W73" s="848"/>
      <c r="X73" s="848"/>
      <c r="Y73" s="848"/>
      <c r="Z73" s="848"/>
      <c r="AA73" s="848">
        <v>31</v>
      </c>
      <c r="AB73" s="848"/>
      <c r="AC73" s="848"/>
      <c r="AD73" s="848"/>
      <c r="AE73" s="848"/>
      <c r="AF73" s="848">
        <v>31</v>
      </c>
      <c r="AG73" s="848"/>
      <c r="AH73" s="848"/>
      <c r="AI73" s="848"/>
      <c r="AJ73" s="848"/>
      <c r="AK73" s="848">
        <v>19</v>
      </c>
      <c r="AL73" s="848"/>
      <c r="AM73" s="848"/>
      <c r="AN73" s="848"/>
      <c r="AO73" s="848"/>
      <c r="AP73" s="848" t="s">
        <v>569</v>
      </c>
      <c r="AQ73" s="848"/>
      <c r="AR73" s="848"/>
      <c r="AS73" s="848"/>
      <c r="AT73" s="848"/>
      <c r="AU73" s="848" t="s">
        <v>569</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t="s">
        <v>559</v>
      </c>
      <c r="C74" s="891"/>
      <c r="D74" s="891"/>
      <c r="E74" s="891"/>
      <c r="F74" s="891"/>
      <c r="G74" s="891"/>
      <c r="H74" s="891"/>
      <c r="I74" s="891"/>
      <c r="J74" s="891"/>
      <c r="K74" s="891"/>
      <c r="L74" s="891"/>
      <c r="M74" s="891"/>
      <c r="N74" s="891"/>
      <c r="O74" s="891"/>
      <c r="P74" s="892"/>
      <c r="Q74" s="893">
        <v>160773</v>
      </c>
      <c r="R74" s="848"/>
      <c r="S74" s="848"/>
      <c r="T74" s="848"/>
      <c r="U74" s="848"/>
      <c r="V74" s="848">
        <v>157982</v>
      </c>
      <c r="W74" s="848"/>
      <c r="X74" s="848"/>
      <c r="Y74" s="848"/>
      <c r="Z74" s="848"/>
      <c r="AA74" s="848">
        <v>2791</v>
      </c>
      <c r="AB74" s="848"/>
      <c r="AC74" s="848"/>
      <c r="AD74" s="848"/>
      <c r="AE74" s="848"/>
      <c r="AF74" s="848">
        <v>2789</v>
      </c>
      <c r="AG74" s="848"/>
      <c r="AH74" s="848"/>
      <c r="AI74" s="848"/>
      <c r="AJ74" s="848"/>
      <c r="AK74" s="848">
        <v>2417</v>
      </c>
      <c r="AL74" s="848"/>
      <c r="AM74" s="848"/>
      <c r="AN74" s="848"/>
      <c r="AO74" s="848"/>
      <c r="AP74" s="848" t="s">
        <v>569</v>
      </c>
      <c r="AQ74" s="848"/>
      <c r="AR74" s="848"/>
      <c r="AS74" s="848"/>
      <c r="AT74" s="848"/>
      <c r="AU74" s="848" t="s">
        <v>569</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t="s">
        <v>560</v>
      </c>
      <c r="C75" s="891"/>
      <c r="D75" s="891"/>
      <c r="E75" s="891"/>
      <c r="F75" s="891"/>
      <c r="G75" s="891"/>
      <c r="H75" s="891"/>
      <c r="I75" s="891"/>
      <c r="J75" s="891"/>
      <c r="K75" s="891"/>
      <c r="L75" s="891"/>
      <c r="M75" s="891"/>
      <c r="N75" s="891"/>
      <c r="O75" s="891"/>
      <c r="P75" s="892"/>
      <c r="Q75" s="896">
        <v>961</v>
      </c>
      <c r="R75" s="897"/>
      <c r="S75" s="897"/>
      <c r="T75" s="897"/>
      <c r="U75" s="847"/>
      <c r="V75" s="898">
        <v>937</v>
      </c>
      <c r="W75" s="897"/>
      <c r="X75" s="897"/>
      <c r="Y75" s="897"/>
      <c r="Z75" s="847"/>
      <c r="AA75" s="898">
        <v>24</v>
      </c>
      <c r="AB75" s="897"/>
      <c r="AC75" s="897"/>
      <c r="AD75" s="897"/>
      <c r="AE75" s="847"/>
      <c r="AF75" s="898">
        <v>24</v>
      </c>
      <c r="AG75" s="897"/>
      <c r="AH75" s="897"/>
      <c r="AI75" s="897"/>
      <c r="AJ75" s="847"/>
      <c r="AK75" s="898">
        <v>5</v>
      </c>
      <c r="AL75" s="897"/>
      <c r="AM75" s="897"/>
      <c r="AN75" s="897"/>
      <c r="AO75" s="847"/>
      <c r="AP75" s="848" t="s">
        <v>569</v>
      </c>
      <c r="AQ75" s="848"/>
      <c r="AR75" s="848"/>
      <c r="AS75" s="848"/>
      <c r="AT75" s="848"/>
      <c r="AU75" s="848" t="s">
        <v>569</v>
      </c>
      <c r="AV75" s="848"/>
      <c r="AW75" s="848"/>
      <c r="AX75" s="848"/>
      <c r="AY75" s="848"/>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t="s">
        <v>561</v>
      </c>
      <c r="C76" s="891"/>
      <c r="D76" s="891"/>
      <c r="E76" s="891"/>
      <c r="F76" s="891"/>
      <c r="G76" s="891"/>
      <c r="H76" s="891"/>
      <c r="I76" s="891"/>
      <c r="J76" s="891"/>
      <c r="K76" s="891"/>
      <c r="L76" s="891"/>
      <c r="M76" s="891"/>
      <c r="N76" s="891"/>
      <c r="O76" s="891"/>
      <c r="P76" s="892"/>
      <c r="Q76" s="896">
        <v>12251</v>
      </c>
      <c r="R76" s="897"/>
      <c r="S76" s="897"/>
      <c r="T76" s="897"/>
      <c r="U76" s="847"/>
      <c r="V76" s="898">
        <v>10146</v>
      </c>
      <c r="W76" s="897"/>
      <c r="X76" s="897"/>
      <c r="Y76" s="897"/>
      <c r="Z76" s="847"/>
      <c r="AA76" s="898">
        <v>2106</v>
      </c>
      <c r="AB76" s="897"/>
      <c r="AC76" s="897"/>
      <c r="AD76" s="897"/>
      <c r="AE76" s="847"/>
      <c r="AF76" s="898">
        <v>2106</v>
      </c>
      <c r="AG76" s="897"/>
      <c r="AH76" s="897"/>
      <c r="AI76" s="897"/>
      <c r="AJ76" s="847"/>
      <c r="AK76" s="898" t="s">
        <v>569</v>
      </c>
      <c r="AL76" s="897"/>
      <c r="AM76" s="897"/>
      <c r="AN76" s="897"/>
      <c r="AO76" s="847"/>
      <c r="AP76" s="848" t="s">
        <v>569</v>
      </c>
      <c r="AQ76" s="848"/>
      <c r="AR76" s="848"/>
      <c r="AS76" s="848"/>
      <c r="AT76" s="848"/>
      <c r="AU76" s="848" t="s">
        <v>569</v>
      </c>
      <c r="AV76" s="848"/>
      <c r="AW76" s="848"/>
      <c r="AX76" s="848"/>
      <c r="AY76" s="848"/>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t="s">
        <v>562</v>
      </c>
      <c r="C77" s="891"/>
      <c r="D77" s="891"/>
      <c r="E77" s="891"/>
      <c r="F77" s="891"/>
      <c r="G77" s="891"/>
      <c r="H77" s="891"/>
      <c r="I77" s="891"/>
      <c r="J77" s="891"/>
      <c r="K77" s="891"/>
      <c r="L77" s="891"/>
      <c r="M77" s="891"/>
      <c r="N77" s="891"/>
      <c r="O77" s="891"/>
      <c r="P77" s="892"/>
      <c r="Q77" s="896">
        <v>7</v>
      </c>
      <c r="R77" s="897"/>
      <c r="S77" s="897"/>
      <c r="T77" s="897"/>
      <c r="U77" s="847"/>
      <c r="V77" s="898">
        <v>7</v>
      </c>
      <c r="W77" s="897"/>
      <c r="X77" s="897"/>
      <c r="Y77" s="897"/>
      <c r="Z77" s="847"/>
      <c r="AA77" s="898">
        <v>0</v>
      </c>
      <c r="AB77" s="897"/>
      <c r="AC77" s="897"/>
      <c r="AD77" s="897"/>
      <c r="AE77" s="847"/>
      <c r="AF77" s="898">
        <v>0</v>
      </c>
      <c r="AG77" s="897"/>
      <c r="AH77" s="897"/>
      <c r="AI77" s="897"/>
      <c r="AJ77" s="847"/>
      <c r="AK77" s="898" t="s">
        <v>569</v>
      </c>
      <c r="AL77" s="897"/>
      <c r="AM77" s="897"/>
      <c r="AN77" s="897"/>
      <c r="AO77" s="847"/>
      <c r="AP77" s="848" t="s">
        <v>569</v>
      </c>
      <c r="AQ77" s="848"/>
      <c r="AR77" s="848"/>
      <c r="AS77" s="848"/>
      <c r="AT77" s="848"/>
      <c r="AU77" s="848" t="s">
        <v>569</v>
      </c>
      <c r="AV77" s="848"/>
      <c r="AW77" s="848"/>
      <c r="AX77" s="848"/>
      <c r="AY77" s="848"/>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t="s">
        <v>563</v>
      </c>
      <c r="C78" s="891"/>
      <c r="D78" s="891"/>
      <c r="E78" s="891"/>
      <c r="F78" s="891"/>
      <c r="G78" s="891"/>
      <c r="H78" s="891"/>
      <c r="I78" s="891"/>
      <c r="J78" s="891"/>
      <c r="K78" s="891"/>
      <c r="L78" s="891"/>
      <c r="M78" s="891"/>
      <c r="N78" s="891"/>
      <c r="O78" s="891"/>
      <c r="P78" s="892"/>
      <c r="Q78" s="893">
        <v>184</v>
      </c>
      <c r="R78" s="848"/>
      <c r="S78" s="848"/>
      <c r="T78" s="848"/>
      <c r="U78" s="848"/>
      <c r="V78" s="848">
        <v>176</v>
      </c>
      <c r="W78" s="848"/>
      <c r="X78" s="848"/>
      <c r="Y78" s="848"/>
      <c r="Z78" s="848"/>
      <c r="AA78" s="848">
        <v>8</v>
      </c>
      <c r="AB78" s="848"/>
      <c r="AC78" s="848"/>
      <c r="AD78" s="848"/>
      <c r="AE78" s="848"/>
      <c r="AF78" s="848">
        <v>8</v>
      </c>
      <c r="AG78" s="848"/>
      <c r="AH78" s="848"/>
      <c r="AI78" s="848"/>
      <c r="AJ78" s="848"/>
      <c r="AK78" s="848">
        <v>3</v>
      </c>
      <c r="AL78" s="848"/>
      <c r="AM78" s="848"/>
      <c r="AN78" s="848"/>
      <c r="AO78" s="848"/>
      <c r="AP78" s="848" t="s">
        <v>569</v>
      </c>
      <c r="AQ78" s="848"/>
      <c r="AR78" s="848"/>
      <c r="AS78" s="848"/>
      <c r="AT78" s="848"/>
      <c r="AU78" s="848" t="s">
        <v>569</v>
      </c>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366</v>
      </c>
      <c r="B88" s="808" t="s">
        <v>395</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7345</v>
      </c>
      <c r="AG88" s="859"/>
      <c r="AH88" s="859"/>
      <c r="AI88" s="859"/>
      <c r="AJ88" s="859"/>
      <c r="AK88" s="856"/>
      <c r="AL88" s="856"/>
      <c r="AM88" s="856"/>
      <c r="AN88" s="856"/>
      <c r="AO88" s="856"/>
      <c r="AP88" s="859">
        <v>7176</v>
      </c>
      <c r="AQ88" s="859"/>
      <c r="AR88" s="859"/>
      <c r="AS88" s="859"/>
      <c r="AT88" s="859"/>
      <c r="AU88" s="859">
        <v>473</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396</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138</v>
      </c>
      <c r="CS102" s="867"/>
      <c r="CT102" s="867"/>
      <c r="CU102" s="867"/>
      <c r="CV102" s="910"/>
      <c r="CW102" s="909"/>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397</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401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403</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404</v>
      </c>
      <c r="AB109" s="912"/>
      <c r="AC109" s="912"/>
      <c r="AD109" s="912"/>
      <c r="AE109" s="913"/>
      <c r="AF109" s="911" t="s">
        <v>285</v>
      </c>
      <c r="AG109" s="912"/>
      <c r="AH109" s="912"/>
      <c r="AI109" s="912"/>
      <c r="AJ109" s="913"/>
      <c r="AK109" s="911" t="s">
        <v>284</v>
      </c>
      <c r="AL109" s="912"/>
      <c r="AM109" s="912"/>
      <c r="AN109" s="912"/>
      <c r="AO109" s="913"/>
      <c r="AP109" s="911" t="s">
        <v>405</v>
      </c>
      <c r="AQ109" s="912"/>
      <c r="AR109" s="912"/>
      <c r="AS109" s="912"/>
      <c r="AT109" s="914"/>
      <c r="AU109" s="933" t="s">
        <v>403</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404</v>
      </c>
      <c r="BR109" s="912"/>
      <c r="BS109" s="912"/>
      <c r="BT109" s="912"/>
      <c r="BU109" s="913"/>
      <c r="BV109" s="911" t="s">
        <v>285</v>
      </c>
      <c r="BW109" s="912"/>
      <c r="BX109" s="912"/>
      <c r="BY109" s="912"/>
      <c r="BZ109" s="913"/>
      <c r="CA109" s="911" t="s">
        <v>284</v>
      </c>
      <c r="CB109" s="912"/>
      <c r="CC109" s="912"/>
      <c r="CD109" s="912"/>
      <c r="CE109" s="913"/>
      <c r="CF109" s="934" t="s">
        <v>405</v>
      </c>
      <c r="CG109" s="934"/>
      <c r="CH109" s="934"/>
      <c r="CI109" s="934"/>
      <c r="CJ109" s="934"/>
      <c r="CK109" s="911" t="s">
        <v>406</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404</v>
      </c>
      <c r="DH109" s="912"/>
      <c r="DI109" s="912"/>
      <c r="DJ109" s="912"/>
      <c r="DK109" s="913"/>
      <c r="DL109" s="911" t="s">
        <v>285</v>
      </c>
      <c r="DM109" s="912"/>
      <c r="DN109" s="912"/>
      <c r="DO109" s="912"/>
      <c r="DP109" s="913"/>
      <c r="DQ109" s="911" t="s">
        <v>284</v>
      </c>
      <c r="DR109" s="912"/>
      <c r="DS109" s="912"/>
      <c r="DT109" s="912"/>
      <c r="DU109" s="913"/>
      <c r="DV109" s="911" t="s">
        <v>405</v>
      </c>
      <c r="DW109" s="912"/>
      <c r="DX109" s="912"/>
      <c r="DY109" s="912"/>
      <c r="DZ109" s="914"/>
    </row>
    <row r="110" spans="1:131" s="197" customFormat="1" ht="26.25" customHeight="1" x14ac:dyDescent="0.15">
      <c r="A110" s="915" t="s">
        <v>407</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2158341</v>
      </c>
      <c r="AB110" s="919"/>
      <c r="AC110" s="919"/>
      <c r="AD110" s="919"/>
      <c r="AE110" s="920"/>
      <c r="AF110" s="921">
        <v>2229867</v>
      </c>
      <c r="AG110" s="919"/>
      <c r="AH110" s="919"/>
      <c r="AI110" s="919"/>
      <c r="AJ110" s="920"/>
      <c r="AK110" s="921">
        <v>2162386</v>
      </c>
      <c r="AL110" s="919"/>
      <c r="AM110" s="919"/>
      <c r="AN110" s="919"/>
      <c r="AO110" s="920"/>
      <c r="AP110" s="922">
        <v>27.7</v>
      </c>
      <c r="AQ110" s="923"/>
      <c r="AR110" s="923"/>
      <c r="AS110" s="923"/>
      <c r="AT110" s="924"/>
      <c r="AU110" s="925" t="s">
        <v>60</v>
      </c>
      <c r="AV110" s="926"/>
      <c r="AW110" s="926"/>
      <c r="AX110" s="926"/>
      <c r="AY110" s="927"/>
      <c r="AZ110" s="969" t="s">
        <v>408</v>
      </c>
      <c r="BA110" s="916"/>
      <c r="BB110" s="916"/>
      <c r="BC110" s="916"/>
      <c r="BD110" s="916"/>
      <c r="BE110" s="916"/>
      <c r="BF110" s="916"/>
      <c r="BG110" s="916"/>
      <c r="BH110" s="916"/>
      <c r="BI110" s="916"/>
      <c r="BJ110" s="916"/>
      <c r="BK110" s="916"/>
      <c r="BL110" s="916"/>
      <c r="BM110" s="916"/>
      <c r="BN110" s="916"/>
      <c r="BO110" s="916"/>
      <c r="BP110" s="917"/>
      <c r="BQ110" s="955">
        <v>16884446</v>
      </c>
      <c r="BR110" s="956"/>
      <c r="BS110" s="956"/>
      <c r="BT110" s="956"/>
      <c r="BU110" s="956"/>
      <c r="BV110" s="956">
        <v>15838550</v>
      </c>
      <c r="BW110" s="956"/>
      <c r="BX110" s="956"/>
      <c r="BY110" s="956"/>
      <c r="BZ110" s="956"/>
      <c r="CA110" s="956">
        <v>14920503</v>
      </c>
      <c r="CB110" s="956"/>
      <c r="CC110" s="956"/>
      <c r="CD110" s="956"/>
      <c r="CE110" s="956"/>
      <c r="CF110" s="970">
        <v>191</v>
      </c>
      <c r="CG110" s="971"/>
      <c r="CH110" s="971"/>
      <c r="CI110" s="971"/>
      <c r="CJ110" s="971"/>
      <c r="CK110" s="972" t="s">
        <v>409</v>
      </c>
      <c r="CL110" s="973"/>
      <c r="CM110" s="952" t="s">
        <v>410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411</v>
      </c>
      <c r="DH110" s="956"/>
      <c r="DI110" s="956"/>
      <c r="DJ110" s="956"/>
      <c r="DK110" s="956"/>
      <c r="DL110" s="956" t="s">
        <v>411</v>
      </c>
      <c r="DM110" s="956"/>
      <c r="DN110" s="956"/>
      <c r="DO110" s="956"/>
      <c r="DP110" s="956"/>
      <c r="DQ110" s="956" t="s">
        <v>411</v>
      </c>
      <c r="DR110" s="956"/>
      <c r="DS110" s="956"/>
      <c r="DT110" s="956"/>
      <c r="DU110" s="956"/>
      <c r="DV110" s="957" t="s">
        <v>411</v>
      </c>
      <c r="DW110" s="957"/>
      <c r="DX110" s="957"/>
      <c r="DY110" s="957"/>
      <c r="DZ110" s="958"/>
    </row>
    <row r="111" spans="1:131" s="197" customFormat="1" ht="26.25" customHeight="1" x14ac:dyDescent="0.15">
      <c r="A111" s="959" t="s">
        <v>412</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108</v>
      </c>
      <c r="AB111" s="963"/>
      <c r="AC111" s="963"/>
      <c r="AD111" s="963"/>
      <c r="AE111" s="964"/>
      <c r="AF111" s="965" t="s">
        <v>108</v>
      </c>
      <c r="AG111" s="963"/>
      <c r="AH111" s="963"/>
      <c r="AI111" s="963"/>
      <c r="AJ111" s="964"/>
      <c r="AK111" s="965" t="s">
        <v>108</v>
      </c>
      <c r="AL111" s="963"/>
      <c r="AM111" s="963"/>
      <c r="AN111" s="963"/>
      <c r="AO111" s="964"/>
      <c r="AP111" s="966" t="s">
        <v>108</v>
      </c>
      <c r="AQ111" s="967"/>
      <c r="AR111" s="967"/>
      <c r="AS111" s="967"/>
      <c r="AT111" s="968"/>
      <c r="AU111" s="928"/>
      <c r="AV111" s="929"/>
      <c r="AW111" s="929"/>
      <c r="AX111" s="929"/>
      <c r="AY111" s="930"/>
      <c r="AZ111" s="978" t="s">
        <v>413</v>
      </c>
      <c r="BA111" s="979"/>
      <c r="BB111" s="979"/>
      <c r="BC111" s="979"/>
      <c r="BD111" s="979"/>
      <c r="BE111" s="979"/>
      <c r="BF111" s="979"/>
      <c r="BG111" s="979"/>
      <c r="BH111" s="979"/>
      <c r="BI111" s="979"/>
      <c r="BJ111" s="979"/>
      <c r="BK111" s="979"/>
      <c r="BL111" s="979"/>
      <c r="BM111" s="979"/>
      <c r="BN111" s="979"/>
      <c r="BO111" s="979"/>
      <c r="BP111" s="980"/>
      <c r="BQ111" s="948">
        <v>39795</v>
      </c>
      <c r="BR111" s="949"/>
      <c r="BS111" s="949"/>
      <c r="BT111" s="949"/>
      <c r="BU111" s="949"/>
      <c r="BV111" s="949">
        <v>31410</v>
      </c>
      <c r="BW111" s="949"/>
      <c r="BX111" s="949"/>
      <c r="BY111" s="949"/>
      <c r="BZ111" s="949"/>
      <c r="CA111" s="949">
        <v>23025</v>
      </c>
      <c r="CB111" s="949"/>
      <c r="CC111" s="949"/>
      <c r="CD111" s="949"/>
      <c r="CE111" s="949"/>
      <c r="CF111" s="943">
        <v>0.3</v>
      </c>
      <c r="CG111" s="944"/>
      <c r="CH111" s="944"/>
      <c r="CI111" s="944"/>
      <c r="CJ111" s="944"/>
      <c r="CK111" s="974"/>
      <c r="CL111" s="975"/>
      <c r="CM111" s="945" t="s">
        <v>414</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415</v>
      </c>
      <c r="DH111" s="949"/>
      <c r="DI111" s="949"/>
      <c r="DJ111" s="949"/>
      <c r="DK111" s="949"/>
      <c r="DL111" s="949" t="s">
        <v>415</v>
      </c>
      <c r="DM111" s="949"/>
      <c r="DN111" s="949"/>
      <c r="DO111" s="949"/>
      <c r="DP111" s="949"/>
      <c r="DQ111" s="949" t="s">
        <v>415</v>
      </c>
      <c r="DR111" s="949"/>
      <c r="DS111" s="949"/>
      <c r="DT111" s="949"/>
      <c r="DU111" s="949"/>
      <c r="DV111" s="950" t="s">
        <v>415</v>
      </c>
      <c r="DW111" s="950"/>
      <c r="DX111" s="950"/>
      <c r="DY111" s="950"/>
      <c r="DZ111" s="951"/>
    </row>
    <row r="112" spans="1:131" s="197" customFormat="1" ht="26.25" customHeight="1" x14ac:dyDescent="0.15">
      <c r="A112" s="981" t="s">
        <v>416</v>
      </c>
      <c r="B112" s="982"/>
      <c r="C112" s="979" t="s">
        <v>417</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411</v>
      </c>
      <c r="AB112" s="988"/>
      <c r="AC112" s="988"/>
      <c r="AD112" s="988"/>
      <c r="AE112" s="989"/>
      <c r="AF112" s="990" t="s">
        <v>411</v>
      </c>
      <c r="AG112" s="988"/>
      <c r="AH112" s="988"/>
      <c r="AI112" s="988"/>
      <c r="AJ112" s="989"/>
      <c r="AK112" s="990" t="s">
        <v>411</v>
      </c>
      <c r="AL112" s="988"/>
      <c r="AM112" s="988"/>
      <c r="AN112" s="988"/>
      <c r="AO112" s="989"/>
      <c r="AP112" s="991" t="s">
        <v>411</v>
      </c>
      <c r="AQ112" s="992"/>
      <c r="AR112" s="992"/>
      <c r="AS112" s="992"/>
      <c r="AT112" s="993"/>
      <c r="AU112" s="928"/>
      <c r="AV112" s="929"/>
      <c r="AW112" s="929"/>
      <c r="AX112" s="929"/>
      <c r="AY112" s="930"/>
      <c r="AZ112" s="978" t="s">
        <v>418</v>
      </c>
      <c r="BA112" s="979"/>
      <c r="BB112" s="979"/>
      <c r="BC112" s="979"/>
      <c r="BD112" s="979"/>
      <c r="BE112" s="979"/>
      <c r="BF112" s="979"/>
      <c r="BG112" s="979"/>
      <c r="BH112" s="979"/>
      <c r="BI112" s="979"/>
      <c r="BJ112" s="979"/>
      <c r="BK112" s="979"/>
      <c r="BL112" s="979"/>
      <c r="BM112" s="979"/>
      <c r="BN112" s="979"/>
      <c r="BO112" s="979"/>
      <c r="BP112" s="980"/>
      <c r="BQ112" s="948">
        <v>9622355</v>
      </c>
      <c r="BR112" s="949"/>
      <c r="BS112" s="949"/>
      <c r="BT112" s="949"/>
      <c r="BU112" s="949"/>
      <c r="BV112" s="949">
        <v>9271544</v>
      </c>
      <c r="BW112" s="949"/>
      <c r="BX112" s="949"/>
      <c r="BY112" s="949"/>
      <c r="BZ112" s="949"/>
      <c r="CA112" s="949">
        <v>8706591</v>
      </c>
      <c r="CB112" s="949"/>
      <c r="CC112" s="949"/>
      <c r="CD112" s="949"/>
      <c r="CE112" s="949"/>
      <c r="CF112" s="943">
        <v>111.5</v>
      </c>
      <c r="CG112" s="944"/>
      <c r="CH112" s="944"/>
      <c r="CI112" s="944"/>
      <c r="CJ112" s="944"/>
      <c r="CK112" s="974"/>
      <c r="CL112" s="975"/>
      <c r="CM112" s="945" t="s">
        <v>419</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39795</v>
      </c>
      <c r="DH112" s="949"/>
      <c r="DI112" s="949"/>
      <c r="DJ112" s="949"/>
      <c r="DK112" s="949"/>
      <c r="DL112" s="949">
        <v>31410</v>
      </c>
      <c r="DM112" s="949"/>
      <c r="DN112" s="949"/>
      <c r="DO112" s="949"/>
      <c r="DP112" s="949"/>
      <c r="DQ112" s="949">
        <v>23025</v>
      </c>
      <c r="DR112" s="949"/>
      <c r="DS112" s="949"/>
      <c r="DT112" s="949"/>
      <c r="DU112" s="949"/>
      <c r="DV112" s="950">
        <v>0.3</v>
      </c>
      <c r="DW112" s="950"/>
      <c r="DX112" s="950"/>
      <c r="DY112" s="950"/>
      <c r="DZ112" s="951"/>
    </row>
    <row r="113" spans="1:130" s="197" customFormat="1" ht="26.25" customHeight="1" x14ac:dyDescent="0.15">
      <c r="A113" s="983"/>
      <c r="B113" s="984"/>
      <c r="C113" s="979" t="s">
        <v>420</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913817</v>
      </c>
      <c r="AB113" s="963"/>
      <c r="AC113" s="963"/>
      <c r="AD113" s="963"/>
      <c r="AE113" s="964"/>
      <c r="AF113" s="965">
        <v>900190</v>
      </c>
      <c r="AG113" s="963"/>
      <c r="AH113" s="963"/>
      <c r="AI113" s="963"/>
      <c r="AJ113" s="964"/>
      <c r="AK113" s="965">
        <v>853659</v>
      </c>
      <c r="AL113" s="963"/>
      <c r="AM113" s="963"/>
      <c r="AN113" s="963"/>
      <c r="AO113" s="964"/>
      <c r="AP113" s="966">
        <v>10.9</v>
      </c>
      <c r="AQ113" s="967"/>
      <c r="AR113" s="967"/>
      <c r="AS113" s="967"/>
      <c r="AT113" s="968"/>
      <c r="AU113" s="928"/>
      <c r="AV113" s="929"/>
      <c r="AW113" s="929"/>
      <c r="AX113" s="929"/>
      <c r="AY113" s="930"/>
      <c r="AZ113" s="978" t="s">
        <v>421</v>
      </c>
      <c r="BA113" s="979"/>
      <c r="BB113" s="979"/>
      <c r="BC113" s="979"/>
      <c r="BD113" s="979"/>
      <c r="BE113" s="979"/>
      <c r="BF113" s="979"/>
      <c r="BG113" s="979"/>
      <c r="BH113" s="979"/>
      <c r="BI113" s="979"/>
      <c r="BJ113" s="979"/>
      <c r="BK113" s="979"/>
      <c r="BL113" s="979"/>
      <c r="BM113" s="979"/>
      <c r="BN113" s="979"/>
      <c r="BO113" s="979"/>
      <c r="BP113" s="980"/>
      <c r="BQ113" s="948">
        <v>247631</v>
      </c>
      <c r="BR113" s="949"/>
      <c r="BS113" s="949"/>
      <c r="BT113" s="949"/>
      <c r="BU113" s="949"/>
      <c r="BV113" s="949">
        <v>388752</v>
      </c>
      <c r="BW113" s="949"/>
      <c r="BX113" s="949"/>
      <c r="BY113" s="949"/>
      <c r="BZ113" s="949"/>
      <c r="CA113" s="949">
        <v>473374</v>
      </c>
      <c r="CB113" s="949"/>
      <c r="CC113" s="949"/>
      <c r="CD113" s="949"/>
      <c r="CE113" s="949"/>
      <c r="CF113" s="943">
        <v>6.1</v>
      </c>
      <c r="CG113" s="944"/>
      <c r="CH113" s="944"/>
      <c r="CI113" s="944"/>
      <c r="CJ113" s="944"/>
      <c r="CK113" s="974"/>
      <c r="CL113" s="975"/>
      <c r="CM113" s="945" t="s">
        <v>422</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411</v>
      </c>
      <c r="DH113" s="988"/>
      <c r="DI113" s="988"/>
      <c r="DJ113" s="988"/>
      <c r="DK113" s="989"/>
      <c r="DL113" s="990" t="s">
        <v>411</v>
      </c>
      <c r="DM113" s="988"/>
      <c r="DN113" s="988"/>
      <c r="DO113" s="988"/>
      <c r="DP113" s="989"/>
      <c r="DQ113" s="990" t="s">
        <v>411</v>
      </c>
      <c r="DR113" s="988"/>
      <c r="DS113" s="988"/>
      <c r="DT113" s="988"/>
      <c r="DU113" s="989"/>
      <c r="DV113" s="991" t="s">
        <v>411</v>
      </c>
      <c r="DW113" s="992"/>
      <c r="DX113" s="992"/>
      <c r="DY113" s="992"/>
      <c r="DZ113" s="993"/>
    </row>
    <row r="114" spans="1:130" s="197" customFormat="1" ht="26.25" customHeight="1" x14ac:dyDescent="0.15">
      <c r="A114" s="983"/>
      <c r="B114" s="984"/>
      <c r="C114" s="979" t="s">
        <v>423</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10249</v>
      </c>
      <c r="AB114" s="988"/>
      <c r="AC114" s="988"/>
      <c r="AD114" s="988"/>
      <c r="AE114" s="989"/>
      <c r="AF114" s="990">
        <v>13489</v>
      </c>
      <c r="AG114" s="988"/>
      <c r="AH114" s="988"/>
      <c r="AI114" s="988"/>
      <c r="AJ114" s="989"/>
      <c r="AK114" s="990">
        <v>20901</v>
      </c>
      <c r="AL114" s="988"/>
      <c r="AM114" s="988"/>
      <c r="AN114" s="988"/>
      <c r="AO114" s="989"/>
      <c r="AP114" s="991">
        <v>0.3</v>
      </c>
      <c r="AQ114" s="992"/>
      <c r="AR114" s="992"/>
      <c r="AS114" s="992"/>
      <c r="AT114" s="993"/>
      <c r="AU114" s="928"/>
      <c r="AV114" s="929"/>
      <c r="AW114" s="929"/>
      <c r="AX114" s="929"/>
      <c r="AY114" s="930"/>
      <c r="AZ114" s="978" t="s">
        <v>424</v>
      </c>
      <c r="BA114" s="979"/>
      <c r="BB114" s="979"/>
      <c r="BC114" s="979"/>
      <c r="BD114" s="979"/>
      <c r="BE114" s="979"/>
      <c r="BF114" s="979"/>
      <c r="BG114" s="979"/>
      <c r="BH114" s="979"/>
      <c r="BI114" s="979"/>
      <c r="BJ114" s="979"/>
      <c r="BK114" s="979"/>
      <c r="BL114" s="979"/>
      <c r="BM114" s="979"/>
      <c r="BN114" s="979"/>
      <c r="BO114" s="979"/>
      <c r="BP114" s="980"/>
      <c r="BQ114" s="948">
        <v>2646075</v>
      </c>
      <c r="BR114" s="949"/>
      <c r="BS114" s="949"/>
      <c r="BT114" s="949"/>
      <c r="BU114" s="949"/>
      <c r="BV114" s="949">
        <v>2373337</v>
      </c>
      <c r="BW114" s="949"/>
      <c r="BX114" s="949"/>
      <c r="BY114" s="949"/>
      <c r="BZ114" s="949"/>
      <c r="CA114" s="949">
        <v>1993409</v>
      </c>
      <c r="CB114" s="949"/>
      <c r="CC114" s="949"/>
      <c r="CD114" s="949"/>
      <c r="CE114" s="949"/>
      <c r="CF114" s="943">
        <v>25.5</v>
      </c>
      <c r="CG114" s="944"/>
      <c r="CH114" s="944"/>
      <c r="CI114" s="944"/>
      <c r="CJ114" s="944"/>
      <c r="CK114" s="974"/>
      <c r="CL114" s="975"/>
      <c r="CM114" s="945" t="s">
        <v>425</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411</v>
      </c>
      <c r="DH114" s="988"/>
      <c r="DI114" s="988"/>
      <c r="DJ114" s="988"/>
      <c r="DK114" s="989"/>
      <c r="DL114" s="990" t="s">
        <v>411</v>
      </c>
      <c r="DM114" s="988"/>
      <c r="DN114" s="988"/>
      <c r="DO114" s="988"/>
      <c r="DP114" s="989"/>
      <c r="DQ114" s="990" t="s">
        <v>411</v>
      </c>
      <c r="DR114" s="988"/>
      <c r="DS114" s="988"/>
      <c r="DT114" s="988"/>
      <c r="DU114" s="989"/>
      <c r="DV114" s="991" t="s">
        <v>411</v>
      </c>
      <c r="DW114" s="992"/>
      <c r="DX114" s="992"/>
      <c r="DY114" s="992"/>
      <c r="DZ114" s="993"/>
    </row>
    <row r="115" spans="1:130" s="197" customFormat="1" ht="26.25" customHeight="1" x14ac:dyDescent="0.15">
      <c r="A115" s="983"/>
      <c r="B115" s="984"/>
      <c r="C115" s="979" t="s">
        <v>426</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8602</v>
      </c>
      <c r="AB115" s="963"/>
      <c r="AC115" s="963"/>
      <c r="AD115" s="963"/>
      <c r="AE115" s="964"/>
      <c r="AF115" s="965">
        <v>8463</v>
      </c>
      <c r="AG115" s="963"/>
      <c r="AH115" s="963"/>
      <c r="AI115" s="963"/>
      <c r="AJ115" s="964"/>
      <c r="AK115" s="965">
        <v>8385</v>
      </c>
      <c r="AL115" s="963"/>
      <c r="AM115" s="963"/>
      <c r="AN115" s="963"/>
      <c r="AO115" s="964"/>
      <c r="AP115" s="966">
        <v>0.1</v>
      </c>
      <c r="AQ115" s="967"/>
      <c r="AR115" s="967"/>
      <c r="AS115" s="967"/>
      <c r="AT115" s="968"/>
      <c r="AU115" s="928"/>
      <c r="AV115" s="929"/>
      <c r="AW115" s="929"/>
      <c r="AX115" s="929"/>
      <c r="AY115" s="930"/>
      <c r="AZ115" s="978" t="s">
        <v>427</v>
      </c>
      <c r="BA115" s="979"/>
      <c r="BB115" s="979"/>
      <c r="BC115" s="979"/>
      <c r="BD115" s="979"/>
      <c r="BE115" s="979"/>
      <c r="BF115" s="979"/>
      <c r="BG115" s="979"/>
      <c r="BH115" s="979"/>
      <c r="BI115" s="979"/>
      <c r="BJ115" s="979"/>
      <c r="BK115" s="979"/>
      <c r="BL115" s="979"/>
      <c r="BM115" s="979"/>
      <c r="BN115" s="979"/>
      <c r="BO115" s="979"/>
      <c r="BP115" s="980"/>
      <c r="BQ115" s="948" t="s">
        <v>411</v>
      </c>
      <c r="BR115" s="949"/>
      <c r="BS115" s="949"/>
      <c r="BT115" s="949"/>
      <c r="BU115" s="949"/>
      <c r="BV115" s="949" t="s">
        <v>411</v>
      </c>
      <c r="BW115" s="949"/>
      <c r="BX115" s="949"/>
      <c r="BY115" s="949"/>
      <c r="BZ115" s="949"/>
      <c r="CA115" s="949" t="s">
        <v>411</v>
      </c>
      <c r="CB115" s="949"/>
      <c r="CC115" s="949"/>
      <c r="CD115" s="949"/>
      <c r="CE115" s="949"/>
      <c r="CF115" s="943" t="s">
        <v>411</v>
      </c>
      <c r="CG115" s="944"/>
      <c r="CH115" s="944"/>
      <c r="CI115" s="944"/>
      <c r="CJ115" s="944"/>
      <c r="CK115" s="974"/>
      <c r="CL115" s="975"/>
      <c r="CM115" s="978" t="s">
        <v>428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411</v>
      </c>
      <c r="DH115" s="988"/>
      <c r="DI115" s="988"/>
      <c r="DJ115" s="988"/>
      <c r="DK115" s="989"/>
      <c r="DL115" s="990" t="s">
        <v>411</v>
      </c>
      <c r="DM115" s="988"/>
      <c r="DN115" s="988"/>
      <c r="DO115" s="988"/>
      <c r="DP115" s="989"/>
      <c r="DQ115" s="990" t="s">
        <v>411</v>
      </c>
      <c r="DR115" s="988"/>
      <c r="DS115" s="988"/>
      <c r="DT115" s="988"/>
      <c r="DU115" s="989"/>
      <c r="DV115" s="991" t="s">
        <v>411</v>
      </c>
      <c r="DW115" s="992"/>
      <c r="DX115" s="992"/>
      <c r="DY115" s="992"/>
      <c r="DZ115" s="993"/>
    </row>
    <row r="116" spans="1:130" s="197" customFormat="1" ht="26.25" customHeight="1" x14ac:dyDescent="0.15">
      <c r="A116" s="985"/>
      <c r="B116" s="986"/>
      <c r="C116" s="1000" t="s">
        <v>429</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v>64</v>
      </c>
      <c r="AB116" s="988"/>
      <c r="AC116" s="988"/>
      <c r="AD116" s="988"/>
      <c r="AE116" s="989"/>
      <c r="AF116" s="990" t="s">
        <v>411</v>
      </c>
      <c r="AG116" s="988"/>
      <c r="AH116" s="988"/>
      <c r="AI116" s="988"/>
      <c r="AJ116" s="989"/>
      <c r="AK116" s="990">
        <v>12</v>
      </c>
      <c r="AL116" s="988"/>
      <c r="AM116" s="988"/>
      <c r="AN116" s="988"/>
      <c r="AO116" s="989"/>
      <c r="AP116" s="991">
        <v>0</v>
      </c>
      <c r="AQ116" s="992"/>
      <c r="AR116" s="992"/>
      <c r="AS116" s="992"/>
      <c r="AT116" s="993"/>
      <c r="AU116" s="928"/>
      <c r="AV116" s="929"/>
      <c r="AW116" s="929"/>
      <c r="AX116" s="929"/>
      <c r="AY116" s="930"/>
      <c r="AZ116" s="978" t="s">
        <v>430</v>
      </c>
      <c r="BA116" s="979"/>
      <c r="BB116" s="979"/>
      <c r="BC116" s="979"/>
      <c r="BD116" s="979"/>
      <c r="BE116" s="979"/>
      <c r="BF116" s="979"/>
      <c r="BG116" s="979"/>
      <c r="BH116" s="979"/>
      <c r="BI116" s="979"/>
      <c r="BJ116" s="979"/>
      <c r="BK116" s="979"/>
      <c r="BL116" s="979"/>
      <c r="BM116" s="979"/>
      <c r="BN116" s="979"/>
      <c r="BO116" s="979"/>
      <c r="BP116" s="980"/>
      <c r="BQ116" s="948" t="s">
        <v>411</v>
      </c>
      <c r="BR116" s="949"/>
      <c r="BS116" s="949"/>
      <c r="BT116" s="949"/>
      <c r="BU116" s="949"/>
      <c r="BV116" s="949" t="s">
        <v>411</v>
      </c>
      <c r="BW116" s="949"/>
      <c r="BX116" s="949"/>
      <c r="BY116" s="949"/>
      <c r="BZ116" s="949"/>
      <c r="CA116" s="949" t="s">
        <v>411</v>
      </c>
      <c r="CB116" s="949"/>
      <c r="CC116" s="949"/>
      <c r="CD116" s="949"/>
      <c r="CE116" s="949"/>
      <c r="CF116" s="943" t="s">
        <v>411</v>
      </c>
      <c r="CG116" s="944"/>
      <c r="CH116" s="944"/>
      <c r="CI116" s="944"/>
      <c r="CJ116" s="944"/>
      <c r="CK116" s="974"/>
      <c r="CL116" s="975"/>
      <c r="CM116" s="945" t="s">
        <v>431</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411</v>
      </c>
      <c r="DH116" s="988"/>
      <c r="DI116" s="988"/>
      <c r="DJ116" s="988"/>
      <c r="DK116" s="989"/>
      <c r="DL116" s="990" t="s">
        <v>411</v>
      </c>
      <c r="DM116" s="988"/>
      <c r="DN116" s="988"/>
      <c r="DO116" s="988"/>
      <c r="DP116" s="989"/>
      <c r="DQ116" s="990" t="s">
        <v>411</v>
      </c>
      <c r="DR116" s="988"/>
      <c r="DS116" s="988"/>
      <c r="DT116" s="988"/>
      <c r="DU116" s="989"/>
      <c r="DV116" s="991" t="s">
        <v>411</v>
      </c>
      <c r="DW116" s="992"/>
      <c r="DX116" s="992"/>
      <c r="DY116" s="992"/>
      <c r="DZ116" s="993"/>
    </row>
    <row r="117" spans="1:130" s="197" customFormat="1" ht="26.25" customHeight="1" x14ac:dyDescent="0.15">
      <c r="A117" s="933" t="s">
        <v>168</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432</v>
      </c>
      <c r="Z117" s="913"/>
      <c r="AA117" s="1025">
        <v>3091073</v>
      </c>
      <c r="AB117" s="995"/>
      <c r="AC117" s="995"/>
      <c r="AD117" s="995"/>
      <c r="AE117" s="996"/>
      <c r="AF117" s="994">
        <v>3152009</v>
      </c>
      <c r="AG117" s="995"/>
      <c r="AH117" s="995"/>
      <c r="AI117" s="995"/>
      <c r="AJ117" s="996"/>
      <c r="AK117" s="994">
        <v>3045343</v>
      </c>
      <c r="AL117" s="995"/>
      <c r="AM117" s="995"/>
      <c r="AN117" s="995"/>
      <c r="AO117" s="996"/>
      <c r="AP117" s="997"/>
      <c r="AQ117" s="998"/>
      <c r="AR117" s="998"/>
      <c r="AS117" s="998"/>
      <c r="AT117" s="999"/>
      <c r="AU117" s="928"/>
      <c r="AV117" s="929"/>
      <c r="AW117" s="929"/>
      <c r="AX117" s="929"/>
      <c r="AY117" s="930"/>
      <c r="AZ117" s="1024" t="s">
        <v>433</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434</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x14ac:dyDescent="0.15">
      <c r="A118" s="933" t="s">
        <v>406</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404</v>
      </c>
      <c r="AB118" s="912"/>
      <c r="AC118" s="912"/>
      <c r="AD118" s="912"/>
      <c r="AE118" s="913"/>
      <c r="AF118" s="911" t="s">
        <v>285</v>
      </c>
      <c r="AG118" s="912"/>
      <c r="AH118" s="912"/>
      <c r="AI118" s="912"/>
      <c r="AJ118" s="913"/>
      <c r="AK118" s="911" t="s">
        <v>284</v>
      </c>
      <c r="AL118" s="912"/>
      <c r="AM118" s="912"/>
      <c r="AN118" s="912"/>
      <c r="AO118" s="913"/>
      <c r="AP118" s="1019" t="s">
        <v>405</v>
      </c>
      <c r="AQ118" s="1020"/>
      <c r="AR118" s="1020"/>
      <c r="AS118" s="1020"/>
      <c r="AT118" s="1021"/>
      <c r="AU118" s="931"/>
      <c r="AV118" s="932"/>
      <c r="AW118" s="932"/>
      <c r="AX118" s="932"/>
      <c r="AY118" s="932"/>
      <c r="AZ118" s="228" t="s">
        <v>168</v>
      </c>
      <c r="BA118" s="228"/>
      <c r="BB118" s="228"/>
      <c r="BC118" s="228"/>
      <c r="BD118" s="228"/>
      <c r="BE118" s="228"/>
      <c r="BF118" s="228"/>
      <c r="BG118" s="228"/>
      <c r="BH118" s="228"/>
      <c r="BI118" s="228"/>
      <c r="BJ118" s="228"/>
      <c r="BK118" s="228"/>
      <c r="BL118" s="228"/>
      <c r="BM118" s="228"/>
      <c r="BN118" s="228"/>
      <c r="BO118" s="1022" t="s">
        <v>435</v>
      </c>
      <c r="BP118" s="1023"/>
      <c r="BQ118" s="1014">
        <v>29440302</v>
      </c>
      <c r="BR118" s="1015"/>
      <c r="BS118" s="1015"/>
      <c r="BT118" s="1015"/>
      <c r="BU118" s="1015"/>
      <c r="BV118" s="1015">
        <v>27903593</v>
      </c>
      <c r="BW118" s="1015"/>
      <c r="BX118" s="1015"/>
      <c r="BY118" s="1015"/>
      <c r="BZ118" s="1015"/>
      <c r="CA118" s="1015">
        <v>26116902</v>
      </c>
      <c r="CB118" s="1015"/>
      <c r="CC118" s="1015"/>
      <c r="CD118" s="1015"/>
      <c r="CE118" s="1015"/>
      <c r="CF118" s="1016"/>
      <c r="CG118" s="1017"/>
      <c r="CH118" s="1017"/>
      <c r="CI118" s="1017"/>
      <c r="CJ118" s="1018"/>
      <c r="CK118" s="974"/>
      <c r="CL118" s="975"/>
      <c r="CM118" s="945" t="s">
        <v>436</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x14ac:dyDescent="0.15">
      <c r="A119" s="1003" t="s">
        <v>409</v>
      </c>
      <c r="B119" s="973"/>
      <c r="C119" s="952" t="s">
        <v>410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437</v>
      </c>
      <c r="AV119" s="1007"/>
      <c r="AW119" s="1007"/>
      <c r="AX119" s="1007"/>
      <c r="AY119" s="1008"/>
      <c r="AZ119" s="969" t="s">
        <v>438</v>
      </c>
      <c r="BA119" s="916"/>
      <c r="BB119" s="916"/>
      <c r="BC119" s="916"/>
      <c r="BD119" s="916"/>
      <c r="BE119" s="916"/>
      <c r="BF119" s="916"/>
      <c r="BG119" s="916"/>
      <c r="BH119" s="916"/>
      <c r="BI119" s="916"/>
      <c r="BJ119" s="916"/>
      <c r="BK119" s="916"/>
      <c r="BL119" s="916"/>
      <c r="BM119" s="916"/>
      <c r="BN119" s="916"/>
      <c r="BO119" s="916"/>
      <c r="BP119" s="917"/>
      <c r="BQ119" s="955">
        <v>1340738</v>
      </c>
      <c r="BR119" s="956"/>
      <c r="BS119" s="956"/>
      <c r="BT119" s="956"/>
      <c r="BU119" s="956"/>
      <c r="BV119" s="956">
        <v>1151133</v>
      </c>
      <c r="BW119" s="956"/>
      <c r="BX119" s="956"/>
      <c r="BY119" s="956"/>
      <c r="BZ119" s="956"/>
      <c r="CA119" s="956">
        <v>1203219</v>
      </c>
      <c r="CB119" s="956"/>
      <c r="CC119" s="956"/>
      <c r="CD119" s="956"/>
      <c r="CE119" s="956"/>
      <c r="CF119" s="970">
        <v>15.4</v>
      </c>
      <c r="CG119" s="971"/>
      <c r="CH119" s="971"/>
      <c r="CI119" s="971"/>
      <c r="CJ119" s="971"/>
      <c r="CK119" s="976"/>
      <c r="CL119" s="977"/>
      <c r="CM119" s="1033" t="s">
        <v>439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x14ac:dyDescent="0.15">
      <c r="A120" s="1004"/>
      <c r="B120" s="975"/>
      <c r="C120" s="945" t="s">
        <v>414</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440</v>
      </c>
      <c r="BA120" s="979"/>
      <c r="BB120" s="979"/>
      <c r="BC120" s="979"/>
      <c r="BD120" s="979"/>
      <c r="BE120" s="979"/>
      <c r="BF120" s="979"/>
      <c r="BG120" s="979"/>
      <c r="BH120" s="979"/>
      <c r="BI120" s="979"/>
      <c r="BJ120" s="979"/>
      <c r="BK120" s="979"/>
      <c r="BL120" s="979"/>
      <c r="BM120" s="979"/>
      <c r="BN120" s="979"/>
      <c r="BO120" s="979"/>
      <c r="BP120" s="980"/>
      <c r="BQ120" s="948">
        <v>202440</v>
      </c>
      <c r="BR120" s="949"/>
      <c r="BS120" s="949"/>
      <c r="BT120" s="949"/>
      <c r="BU120" s="949"/>
      <c r="BV120" s="949">
        <v>151927</v>
      </c>
      <c r="BW120" s="949"/>
      <c r="BX120" s="949"/>
      <c r="BY120" s="949"/>
      <c r="BZ120" s="949"/>
      <c r="CA120" s="949">
        <v>95948</v>
      </c>
      <c r="CB120" s="949"/>
      <c r="CC120" s="949"/>
      <c r="CD120" s="949"/>
      <c r="CE120" s="949"/>
      <c r="CF120" s="943">
        <v>1.2</v>
      </c>
      <c r="CG120" s="944"/>
      <c r="CH120" s="944"/>
      <c r="CI120" s="944"/>
      <c r="CJ120" s="944"/>
      <c r="CK120" s="1042" t="s">
        <v>441</v>
      </c>
      <c r="CL120" s="1043"/>
      <c r="CM120" s="1043"/>
      <c r="CN120" s="1043"/>
      <c r="CO120" s="1044"/>
      <c r="CP120" s="1050" t="s">
        <v>442</v>
      </c>
      <c r="CQ120" s="1051"/>
      <c r="CR120" s="1051"/>
      <c r="CS120" s="1051"/>
      <c r="CT120" s="1051"/>
      <c r="CU120" s="1051"/>
      <c r="CV120" s="1051"/>
      <c r="CW120" s="1051"/>
      <c r="CX120" s="1051"/>
      <c r="CY120" s="1051"/>
      <c r="CZ120" s="1051"/>
      <c r="DA120" s="1051"/>
      <c r="DB120" s="1051"/>
      <c r="DC120" s="1051"/>
      <c r="DD120" s="1051"/>
      <c r="DE120" s="1051"/>
      <c r="DF120" s="1052"/>
      <c r="DG120" s="955">
        <v>7133677</v>
      </c>
      <c r="DH120" s="956"/>
      <c r="DI120" s="956"/>
      <c r="DJ120" s="956"/>
      <c r="DK120" s="956"/>
      <c r="DL120" s="956">
        <v>7190294</v>
      </c>
      <c r="DM120" s="956"/>
      <c r="DN120" s="956"/>
      <c r="DO120" s="956"/>
      <c r="DP120" s="956"/>
      <c r="DQ120" s="956">
        <v>6991214</v>
      </c>
      <c r="DR120" s="956"/>
      <c r="DS120" s="956"/>
      <c r="DT120" s="956"/>
      <c r="DU120" s="956"/>
      <c r="DV120" s="957">
        <v>89.5</v>
      </c>
      <c r="DW120" s="957"/>
      <c r="DX120" s="957"/>
      <c r="DY120" s="957"/>
      <c r="DZ120" s="958"/>
    </row>
    <row r="121" spans="1:130" s="197" customFormat="1" ht="26.25" customHeight="1" x14ac:dyDescent="0.15">
      <c r="A121" s="1004"/>
      <c r="B121" s="975"/>
      <c r="C121" s="1039" t="s">
        <v>443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v>8385</v>
      </c>
      <c r="AB121" s="988"/>
      <c r="AC121" s="988"/>
      <c r="AD121" s="988"/>
      <c r="AE121" s="989"/>
      <c r="AF121" s="990">
        <v>8385</v>
      </c>
      <c r="AG121" s="988"/>
      <c r="AH121" s="988"/>
      <c r="AI121" s="988"/>
      <c r="AJ121" s="989"/>
      <c r="AK121" s="990">
        <v>8385</v>
      </c>
      <c r="AL121" s="988"/>
      <c r="AM121" s="988"/>
      <c r="AN121" s="988"/>
      <c r="AO121" s="989"/>
      <c r="AP121" s="991">
        <v>0.1</v>
      </c>
      <c r="AQ121" s="992"/>
      <c r="AR121" s="992"/>
      <c r="AS121" s="992"/>
      <c r="AT121" s="993"/>
      <c r="AU121" s="1009"/>
      <c r="AV121" s="1010"/>
      <c r="AW121" s="1010"/>
      <c r="AX121" s="1010"/>
      <c r="AY121" s="1011"/>
      <c r="AZ121" s="1024" t="s">
        <v>444</v>
      </c>
      <c r="BA121" s="1000"/>
      <c r="BB121" s="1000"/>
      <c r="BC121" s="1000"/>
      <c r="BD121" s="1000"/>
      <c r="BE121" s="1000"/>
      <c r="BF121" s="1000"/>
      <c r="BG121" s="1000"/>
      <c r="BH121" s="1000"/>
      <c r="BI121" s="1000"/>
      <c r="BJ121" s="1000"/>
      <c r="BK121" s="1000"/>
      <c r="BL121" s="1000"/>
      <c r="BM121" s="1000"/>
      <c r="BN121" s="1000"/>
      <c r="BO121" s="1000"/>
      <c r="BP121" s="1001"/>
      <c r="BQ121" s="1014">
        <v>13831774</v>
      </c>
      <c r="BR121" s="1015"/>
      <c r="BS121" s="1015"/>
      <c r="BT121" s="1015"/>
      <c r="BU121" s="1015"/>
      <c r="BV121" s="1015">
        <v>13494482</v>
      </c>
      <c r="BW121" s="1015"/>
      <c r="BX121" s="1015"/>
      <c r="BY121" s="1015"/>
      <c r="BZ121" s="1015"/>
      <c r="CA121" s="1015">
        <v>13228140</v>
      </c>
      <c r="CB121" s="1015"/>
      <c r="CC121" s="1015"/>
      <c r="CD121" s="1015"/>
      <c r="CE121" s="1015"/>
      <c r="CF121" s="1053">
        <v>169.3</v>
      </c>
      <c r="CG121" s="1054"/>
      <c r="CH121" s="1054"/>
      <c r="CI121" s="1054"/>
      <c r="CJ121" s="1054"/>
      <c r="CK121" s="1045"/>
      <c r="CL121" s="1046"/>
      <c r="CM121" s="1046"/>
      <c r="CN121" s="1046"/>
      <c r="CO121" s="1047"/>
      <c r="CP121" s="1036" t="s">
        <v>445</v>
      </c>
      <c r="CQ121" s="1037"/>
      <c r="CR121" s="1037"/>
      <c r="CS121" s="1037"/>
      <c r="CT121" s="1037"/>
      <c r="CU121" s="1037"/>
      <c r="CV121" s="1037"/>
      <c r="CW121" s="1037"/>
      <c r="CX121" s="1037"/>
      <c r="CY121" s="1037"/>
      <c r="CZ121" s="1037"/>
      <c r="DA121" s="1037"/>
      <c r="DB121" s="1037"/>
      <c r="DC121" s="1037"/>
      <c r="DD121" s="1037"/>
      <c r="DE121" s="1037"/>
      <c r="DF121" s="1038"/>
      <c r="DG121" s="948">
        <v>2307647</v>
      </c>
      <c r="DH121" s="949"/>
      <c r="DI121" s="949"/>
      <c r="DJ121" s="949"/>
      <c r="DK121" s="949"/>
      <c r="DL121" s="949">
        <v>1942781</v>
      </c>
      <c r="DM121" s="949"/>
      <c r="DN121" s="949"/>
      <c r="DO121" s="949"/>
      <c r="DP121" s="949"/>
      <c r="DQ121" s="949">
        <v>1588635</v>
      </c>
      <c r="DR121" s="949"/>
      <c r="DS121" s="949"/>
      <c r="DT121" s="949"/>
      <c r="DU121" s="949"/>
      <c r="DV121" s="950">
        <v>20.3</v>
      </c>
      <c r="DW121" s="950"/>
      <c r="DX121" s="950"/>
      <c r="DY121" s="950"/>
      <c r="DZ121" s="951"/>
    </row>
    <row r="122" spans="1:130" s="197" customFormat="1" ht="26.25" customHeight="1" x14ac:dyDescent="0.15">
      <c r="A122" s="1004"/>
      <c r="B122" s="975"/>
      <c r="C122" s="945" t="s">
        <v>425</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168</v>
      </c>
      <c r="BA122" s="228"/>
      <c r="BB122" s="228"/>
      <c r="BC122" s="228"/>
      <c r="BD122" s="228"/>
      <c r="BE122" s="228"/>
      <c r="BF122" s="228"/>
      <c r="BG122" s="228"/>
      <c r="BH122" s="228"/>
      <c r="BI122" s="228"/>
      <c r="BJ122" s="228"/>
      <c r="BK122" s="228"/>
      <c r="BL122" s="228"/>
      <c r="BM122" s="228"/>
      <c r="BN122" s="228"/>
      <c r="BO122" s="1022" t="s">
        <v>446</v>
      </c>
      <c r="BP122" s="1023"/>
      <c r="BQ122" s="1063">
        <v>15374952</v>
      </c>
      <c r="BR122" s="1064"/>
      <c r="BS122" s="1064"/>
      <c r="BT122" s="1064"/>
      <c r="BU122" s="1064"/>
      <c r="BV122" s="1064">
        <v>14797542</v>
      </c>
      <c r="BW122" s="1064"/>
      <c r="BX122" s="1064"/>
      <c r="BY122" s="1064"/>
      <c r="BZ122" s="1064"/>
      <c r="CA122" s="1064">
        <v>14527307</v>
      </c>
      <c r="CB122" s="1064"/>
      <c r="CC122" s="1064"/>
      <c r="CD122" s="1064"/>
      <c r="CE122" s="1064"/>
      <c r="CF122" s="1016"/>
      <c r="CG122" s="1017"/>
      <c r="CH122" s="1017"/>
      <c r="CI122" s="1017"/>
      <c r="CJ122" s="1018"/>
      <c r="CK122" s="1045"/>
      <c r="CL122" s="1046"/>
      <c r="CM122" s="1046"/>
      <c r="CN122" s="1046"/>
      <c r="CO122" s="1047"/>
      <c r="CP122" s="1036" t="s">
        <v>447</v>
      </c>
      <c r="CQ122" s="1037"/>
      <c r="CR122" s="1037"/>
      <c r="CS122" s="1037"/>
      <c r="CT122" s="1037"/>
      <c r="CU122" s="1037"/>
      <c r="CV122" s="1037"/>
      <c r="CW122" s="1037"/>
      <c r="CX122" s="1037"/>
      <c r="CY122" s="1037"/>
      <c r="CZ122" s="1037"/>
      <c r="DA122" s="1037"/>
      <c r="DB122" s="1037"/>
      <c r="DC122" s="1037"/>
      <c r="DD122" s="1037"/>
      <c r="DE122" s="1037"/>
      <c r="DF122" s="1038"/>
      <c r="DG122" s="948">
        <v>143008</v>
      </c>
      <c r="DH122" s="949"/>
      <c r="DI122" s="949"/>
      <c r="DJ122" s="949"/>
      <c r="DK122" s="949"/>
      <c r="DL122" s="949">
        <v>133335</v>
      </c>
      <c r="DM122" s="949"/>
      <c r="DN122" s="949"/>
      <c r="DO122" s="949"/>
      <c r="DP122" s="949"/>
      <c r="DQ122" s="949">
        <v>126742</v>
      </c>
      <c r="DR122" s="949"/>
      <c r="DS122" s="949"/>
      <c r="DT122" s="949"/>
      <c r="DU122" s="949"/>
      <c r="DV122" s="950">
        <v>1.6</v>
      </c>
      <c r="DW122" s="950"/>
      <c r="DX122" s="950"/>
      <c r="DY122" s="950"/>
      <c r="DZ122" s="951"/>
    </row>
    <row r="123" spans="1:130" s="197" customFormat="1" ht="26.25" customHeight="1" thickBot="1" x14ac:dyDescent="0.2">
      <c r="A123" s="1004"/>
      <c r="B123" s="975"/>
      <c r="C123" s="945" t="s">
        <v>431</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108</v>
      </c>
      <c r="AB123" s="988"/>
      <c r="AC123" s="988"/>
      <c r="AD123" s="988"/>
      <c r="AE123" s="989"/>
      <c r="AF123" s="990" t="s">
        <v>108</v>
      </c>
      <c r="AG123" s="988"/>
      <c r="AH123" s="988"/>
      <c r="AI123" s="988"/>
      <c r="AJ123" s="989"/>
      <c r="AK123" s="990" t="s">
        <v>108</v>
      </c>
      <c r="AL123" s="988"/>
      <c r="AM123" s="988"/>
      <c r="AN123" s="988"/>
      <c r="AO123" s="989"/>
      <c r="AP123" s="991" t="s">
        <v>108</v>
      </c>
      <c r="AQ123" s="992"/>
      <c r="AR123" s="992"/>
      <c r="AS123" s="992"/>
      <c r="AT123" s="993"/>
      <c r="AU123" s="1060" t="s">
        <v>448</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178.2</v>
      </c>
      <c r="BR123" s="1056"/>
      <c r="BS123" s="1056"/>
      <c r="BT123" s="1056"/>
      <c r="BU123" s="1056"/>
      <c r="BV123" s="1056">
        <v>170.7</v>
      </c>
      <c r="BW123" s="1056"/>
      <c r="BX123" s="1056"/>
      <c r="BY123" s="1056"/>
      <c r="BZ123" s="1056"/>
      <c r="CA123" s="1056">
        <v>148.30000000000001</v>
      </c>
      <c r="CB123" s="1056"/>
      <c r="CC123" s="1056"/>
      <c r="CD123" s="1056"/>
      <c r="CE123" s="1056"/>
      <c r="CF123" s="1057"/>
      <c r="CG123" s="1058"/>
      <c r="CH123" s="1058"/>
      <c r="CI123" s="1058"/>
      <c r="CJ123" s="1059"/>
      <c r="CK123" s="1045"/>
      <c r="CL123" s="1046"/>
      <c r="CM123" s="1046"/>
      <c r="CN123" s="1046"/>
      <c r="CO123" s="1047"/>
      <c r="CP123" s="1036" t="s">
        <v>449</v>
      </c>
      <c r="CQ123" s="1037"/>
      <c r="CR123" s="1037"/>
      <c r="CS123" s="1037"/>
      <c r="CT123" s="1037"/>
      <c r="CU123" s="1037"/>
      <c r="CV123" s="1037"/>
      <c r="CW123" s="1037"/>
      <c r="CX123" s="1037"/>
      <c r="CY123" s="1037"/>
      <c r="CZ123" s="1037"/>
      <c r="DA123" s="1037"/>
      <c r="DB123" s="1037"/>
      <c r="DC123" s="1037"/>
      <c r="DD123" s="1037"/>
      <c r="DE123" s="1037"/>
      <c r="DF123" s="1038"/>
      <c r="DG123" s="987" t="s">
        <v>450</v>
      </c>
      <c r="DH123" s="988"/>
      <c r="DI123" s="988"/>
      <c r="DJ123" s="988"/>
      <c r="DK123" s="989"/>
      <c r="DL123" s="990" t="s">
        <v>450</v>
      </c>
      <c r="DM123" s="988"/>
      <c r="DN123" s="988"/>
      <c r="DO123" s="988"/>
      <c r="DP123" s="989"/>
      <c r="DQ123" s="990" t="s">
        <v>450</v>
      </c>
      <c r="DR123" s="988"/>
      <c r="DS123" s="988"/>
      <c r="DT123" s="988"/>
      <c r="DU123" s="989"/>
      <c r="DV123" s="991" t="s">
        <v>450</v>
      </c>
      <c r="DW123" s="992"/>
      <c r="DX123" s="992"/>
      <c r="DY123" s="992"/>
      <c r="DZ123" s="993"/>
    </row>
    <row r="124" spans="1:130" s="197" customFormat="1" ht="26.25" customHeight="1" x14ac:dyDescent="0.15">
      <c r="A124" s="1004"/>
      <c r="B124" s="975"/>
      <c r="C124" s="945" t="s">
        <v>434</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450</v>
      </c>
      <c r="AB124" s="988"/>
      <c r="AC124" s="988"/>
      <c r="AD124" s="988"/>
      <c r="AE124" s="989"/>
      <c r="AF124" s="990" t="s">
        <v>450</v>
      </c>
      <c r="AG124" s="988"/>
      <c r="AH124" s="988"/>
      <c r="AI124" s="988"/>
      <c r="AJ124" s="989"/>
      <c r="AK124" s="990" t="s">
        <v>450</v>
      </c>
      <c r="AL124" s="988"/>
      <c r="AM124" s="988"/>
      <c r="AN124" s="988"/>
      <c r="AO124" s="989"/>
      <c r="AP124" s="991" t="s">
        <v>450</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451</v>
      </c>
      <c r="CQ124" s="1037"/>
      <c r="CR124" s="1037"/>
      <c r="CS124" s="1037"/>
      <c r="CT124" s="1037"/>
      <c r="CU124" s="1037"/>
      <c r="CV124" s="1037"/>
      <c r="CW124" s="1037"/>
      <c r="CX124" s="1037"/>
      <c r="CY124" s="1037"/>
      <c r="CZ124" s="1037"/>
      <c r="DA124" s="1037"/>
      <c r="DB124" s="1037"/>
      <c r="DC124" s="1037"/>
      <c r="DD124" s="1037"/>
      <c r="DE124" s="1037"/>
      <c r="DF124" s="1038"/>
      <c r="DG124" s="1026">
        <v>38023</v>
      </c>
      <c r="DH124" s="1027"/>
      <c r="DI124" s="1027"/>
      <c r="DJ124" s="1027"/>
      <c r="DK124" s="1028"/>
      <c r="DL124" s="1029">
        <v>5134</v>
      </c>
      <c r="DM124" s="1027"/>
      <c r="DN124" s="1027"/>
      <c r="DO124" s="1027"/>
      <c r="DP124" s="1028"/>
      <c r="DQ124" s="1029" t="s">
        <v>450</v>
      </c>
      <c r="DR124" s="1027"/>
      <c r="DS124" s="1027"/>
      <c r="DT124" s="1027"/>
      <c r="DU124" s="1028"/>
      <c r="DV124" s="1030" t="s">
        <v>450</v>
      </c>
      <c r="DW124" s="1031"/>
      <c r="DX124" s="1031"/>
      <c r="DY124" s="1031"/>
      <c r="DZ124" s="1032"/>
    </row>
    <row r="125" spans="1:130" s="197" customFormat="1" ht="26.25" customHeight="1" thickBot="1" x14ac:dyDescent="0.2">
      <c r="A125" s="1004"/>
      <c r="B125" s="975"/>
      <c r="C125" s="945" t="s">
        <v>436</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450</v>
      </c>
      <c r="AB125" s="988"/>
      <c r="AC125" s="988"/>
      <c r="AD125" s="988"/>
      <c r="AE125" s="989"/>
      <c r="AF125" s="990" t="s">
        <v>450</v>
      </c>
      <c r="AG125" s="988"/>
      <c r="AH125" s="988"/>
      <c r="AI125" s="988"/>
      <c r="AJ125" s="989"/>
      <c r="AK125" s="990" t="s">
        <v>450</v>
      </c>
      <c r="AL125" s="988"/>
      <c r="AM125" s="988"/>
      <c r="AN125" s="988"/>
      <c r="AO125" s="989"/>
      <c r="AP125" s="991" t="s">
        <v>450</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452</v>
      </c>
      <c r="CL125" s="1043"/>
      <c r="CM125" s="1043"/>
      <c r="CN125" s="1043"/>
      <c r="CO125" s="1044"/>
      <c r="CP125" s="969" t="s">
        <v>453</v>
      </c>
      <c r="CQ125" s="916"/>
      <c r="CR125" s="916"/>
      <c r="CS125" s="916"/>
      <c r="CT125" s="916"/>
      <c r="CU125" s="916"/>
      <c r="CV125" s="916"/>
      <c r="CW125" s="916"/>
      <c r="CX125" s="916"/>
      <c r="CY125" s="916"/>
      <c r="CZ125" s="916"/>
      <c r="DA125" s="916"/>
      <c r="DB125" s="916"/>
      <c r="DC125" s="916"/>
      <c r="DD125" s="916"/>
      <c r="DE125" s="916"/>
      <c r="DF125" s="917"/>
      <c r="DG125" s="955" t="s">
        <v>450</v>
      </c>
      <c r="DH125" s="956"/>
      <c r="DI125" s="956"/>
      <c r="DJ125" s="956"/>
      <c r="DK125" s="956"/>
      <c r="DL125" s="956" t="s">
        <v>450</v>
      </c>
      <c r="DM125" s="956"/>
      <c r="DN125" s="956"/>
      <c r="DO125" s="956"/>
      <c r="DP125" s="956"/>
      <c r="DQ125" s="956" t="s">
        <v>450</v>
      </c>
      <c r="DR125" s="956"/>
      <c r="DS125" s="956"/>
      <c r="DT125" s="956"/>
      <c r="DU125" s="956"/>
      <c r="DV125" s="957" t="s">
        <v>450</v>
      </c>
      <c r="DW125" s="957"/>
      <c r="DX125" s="957"/>
      <c r="DY125" s="957"/>
      <c r="DZ125" s="958"/>
    </row>
    <row r="126" spans="1:130" s="197" customFormat="1" ht="26.25" customHeight="1" x14ac:dyDescent="0.15">
      <c r="A126" s="1004"/>
      <c r="B126" s="975"/>
      <c r="C126" s="945" t="s">
        <v>439</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450</v>
      </c>
      <c r="AB126" s="988"/>
      <c r="AC126" s="988"/>
      <c r="AD126" s="988"/>
      <c r="AE126" s="989"/>
      <c r="AF126" s="990" t="s">
        <v>450</v>
      </c>
      <c r="AG126" s="988"/>
      <c r="AH126" s="988"/>
      <c r="AI126" s="988"/>
      <c r="AJ126" s="989"/>
      <c r="AK126" s="990" t="s">
        <v>450</v>
      </c>
      <c r="AL126" s="988"/>
      <c r="AM126" s="988"/>
      <c r="AN126" s="988"/>
      <c r="AO126" s="989"/>
      <c r="AP126" s="991" t="s">
        <v>450</v>
      </c>
      <c r="AQ126" s="992"/>
      <c r="AR126" s="992"/>
      <c r="AS126" s="992"/>
      <c r="AT126" s="993"/>
      <c r="AU126" s="233"/>
      <c r="AV126" s="233"/>
      <c r="AW126" s="233"/>
      <c r="AX126" s="1065" t="s">
        <v>454</v>
      </c>
      <c r="AY126" s="1066"/>
      <c r="AZ126" s="1066"/>
      <c r="BA126" s="1066"/>
      <c r="BB126" s="1066"/>
      <c r="BC126" s="1066"/>
      <c r="BD126" s="1066"/>
      <c r="BE126" s="1067"/>
      <c r="BF126" s="1081" t="s">
        <v>455</v>
      </c>
      <c r="BG126" s="1066"/>
      <c r="BH126" s="1066"/>
      <c r="BI126" s="1066"/>
      <c r="BJ126" s="1066"/>
      <c r="BK126" s="1066"/>
      <c r="BL126" s="1067"/>
      <c r="BM126" s="1081" t="s">
        <v>456</v>
      </c>
      <c r="BN126" s="1066"/>
      <c r="BO126" s="1066"/>
      <c r="BP126" s="1066"/>
      <c r="BQ126" s="1066"/>
      <c r="BR126" s="1066"/>
      <c r="BS126" s="1067"/>
      <c r="BT126" s="1081" t="s">
        <v>457</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458</v>
      </c>
      <c r="CQ126" s="979"/>
      <c r="CR126" s="979"/>
      <c r="CS126" s="979"/>
      <c r="CT126" s="979"/>
      <c r="CU126" s="979"/>
      <c r="CV126" s="979"/>
      <c r="CW126" s="979"/>
      <c r="CX126" s="979"/>
      <c r="CY126" s="979"/>
      <c r="CZ126" s="979"/>
      <c r="DA126" s="979"/>
      <c r="DB126" s="979"/>
      <c r="DC126" s="979"/>
      <c r="DD126" s="979"/>
      <c r="DE126" s="979"/>
      <c r="DF126" s="980"/>
      <c r="DG126" s="948" t="s">
        <v>450</v>
      </c>
      <c r="DH126" s="949"/>
      <c r="DI126" s="949"/>
      <c r="DJ126" s="949"/>
      <c r="DK126" s="949"/>
      <c r="DL126" s="949" t="s">
        <v>450</v>
      </c>
      <c r="DM126" s="949"/>
      <c r="DN126" s="949"/>
      <c r="DO126" s="949"/>
      <c r="DP126" s="949"/>
      <c r="DQ126" s="949" t="s">
        <v>450</v>
      </c>
      <c r="DR126" s="949"/>
      <c r="DS126" s="949"/>
      <c r="DT126" s="949"/>
      <c r="DU126" s="949"/>
      <c r="DV126" s="950" t="s">
        <v>450</v>
      </c>
      <c r="DW126" s="950"/>
      <c r="DX126" s="950"/>
      <c r="DY126" s="950"/>
      <c r="DZ126" s="951"/>
    </row>
    <row r="127" spans="1:130" s="197" customFormat="1" ht="26.25" customHeight="1" thickBot="1" x14ac:dyDescent="0.2">
      <c r="A127" s="1005"/>
      <c r="B127" s="977"/>
      <c r="C127" s="1033" t="s">
        <v>459</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v>217</v>
      </c>
      <c r="AB127" s="988"/>
      <c r="AC127" s="988"/>
      <c r="AD127" s="988"/>
      <c r="AE127" s="989"/>
      <c r="AF127" s="990">
        <v>78</v>
      </c>
      <c r="AG127" s="988"/>
      <c r="AH127" s="988"/>
      <c r="AI127" s="988"/>
      <c r="AJ127" s="989"/>
      <c r="AK127" s="990" t="s">
        <v>450</v>
      </c>
      <c r="AL127" s="988"/>
      <c r="AM127" s="988"/>
      <c r="AN127" s="988"/>
      <c r="AO127" s="989"/>
      <c r="AP127" s="991" t="s">
        <v>450</v>
      </c>
      <c r="AQ127" s="992"/>
      <c r="AR127" s="992"/>
      <c r="AS127" s="992"/>
      <c r="AT127" s="993"/>
      <c r="AU127" s="233"/>
      <c r="AV127" s="233"/>
      <c r="AW127" s="233"/>
      <c r="AX127" s="915" t="s">
        <v>460</v>
      </c>
      <c r="AY127" s="916"/>
      <c r="AZ127" s="916"/>
      <c r="BA127" s="916"/>
      <c r="BB127" s="916"/>
      <c r="BC127" s="916"/>
      <c r="BD127" s="916"/>
      <c r="BE127" s="917"/>
      <c r="BF127" s="1070" t="s">
        <v>450</v>
      </c>
      <c r="BG127" s="1071"/>
      <c r="BH127" s="1071"/>
      <c r="BI127" s="1071"/>
      <c r="BJ127" s="1071"/>
      <c r="BK127" s="1071"/>
      <c r="BL127" s="1080"/>
      <c r="BM127" s="1070">
        <v>13.5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461</v>
      </c>
      <c r="CQ127" s="1074"/>
      <c r="CR127" s="1074"/>
      <c r="CS127" s="1074"/>
      <c r="CT127" s="1074"/>
      <c r="CU127" s="1074"/>
      <c r="CV127" s="1074"/>
      <c r="CW127" s="1074"/>
      <c r="CX127" s="1074"/>
      <c r="CY127" s="1074"/>
      <c r="CZ127" s="1074"/>
      <c r="DA127" s="1074"/>
      <c r="DB127" s="1074"/>
      <c r="DC127" s="1074"/>
      <c r="DD127" s="1074"/>
      <c r="DE127" s="1074"/>
      <c r="DF127" s="1075"/>
      <c r="DG127" s="1076" t="s">
        <v>462</v>
      </c>
      <c r="DH127" s="1077"/>
      <c r="DI127" s="1077"/>
      <c r="DJ127" s="1077"/>
      <c r="DK127" s="1077"/>
      <c r="DL127" s="1077" t="s">
        <v>463</v>
      </c>
      <c r="DM127" s="1077"/>
      <c r="DN127" s="1077"/>
      <c r="DO127" s="1077"/>
      <c r="DP127" s="1077"/>
      <c r="DQ127" s="1077" t="s">
        <v>463</v>
      </c>
      <c r="DR127" s="1077"/>
      <c r="DS127" s="1077"/>
      <c r="DT127" s="1077"/>
      <c r="DU127" s="1077"/>
      <c r="DV127" s="1078" t="s">
        <v>463</v>
      </c>
      <c r="DW127" s="1078"/>
      <c r="DX127" s="1078"/>
      <c r="DY127" s="1078"/>
      <c r="DZ127" s="1079"/>
    </row>
    <row r="128" spans="1:130" s="197" customFormat="1" ht="26.25" customHeight="1" x14ac:dyDescent="0.15">
      <c r="A128" s="1100" t="s">
        <v>464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465</v>
      </c>
      <c r="X128" s="1102"/>
      <c r="Y128" s="1102"/>
      <c r="Z128" s="1103"/>
      <c r="AA128" s="1118">
        <v>32175</v>
      </c>
      <c r="AB128" s="1119"/>
      <c r="AC128" s="1119"/>
      <c r="AD128" s="1119"/>
      <c r="AE128" s="1120"/>
      <c r="AF128" s="1121">
        <v>18377</v>
      </c>
      <c r="AG128" s="1119"/>
      <c r="AH128" s="1119"/>
      <c r="AI128" s="1119"/>
      <c r="AJ128" s="1120"/>
      <c r="AK128" s="1121">
        <v>21048</v>
      </c>
      <c r="AL128" s="1119"/>
      <c r="AM128" s="1119"/>
      <c r="AN128" s="1119"/>
      <c r="AO128" s="1120"/>
      <c r="AP128" s="1122"/>
      <c r="AQ128" s="1123"/>
      <c r="AR128" s="1123"/>
      <c r="AS128" s="1123"/>
      <c r="AT128" s="1124"/>
      <c r="AU128" s="235"/>
      <c r="AV128" s="235"/>
      <c r="AW128" s="235"/>
      <c r="AX128" s="1083" t="s">
        <v>466</v>
      </c>
      <c r="AY128" s="979"/>
      <c r="AZ128" s="979"/>
      <c r="BA128" s="979"/>
      <c r="BB128" s="979"/>
      <c r="BC128" s="979"/>
      <c r="BD128" s="979"/>
      <c r="BE128" s="980"/>
      <c r="BF128" s="1095" t="s">
        <v>450</v>
      </c>
      <c r="BG128" s="1096"/>
      <c r="BH128" s="1096"/>
      <c r="BI128" s="1096"/>
      <c r="BJ128" s="1096"/>
      <c r="BK128" s="1096"/>
      <c r="BL128" s="1097"/>
      <c r="BM128" s="1095">
        <v>18.5</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467</v>
      </c>
      <c r="X129" s="1090"/>
      <c r="Y129" s="1090"/>
      <c r="Z129" s="1091"/>
      <c r="AA129" s="987">
        <v>9234924</v>
      </c>
      <c r="AB129" s="988"/>
      <c r="AC129" s="988"/>
      <c r="AD129" s="988"/>
      <c r="AE129" s="989"/>
      <c r="AF129" s="990">
        <v>9025267</v>
      </c>
      <c r="AG129" s="988"/>
      <c r="AH129" s="988"/>
      <c r="AI129" s="988"/>
      <c r="AJ129" s="989"/>
      <c r="AK129" s="990">
        <v>9086332</v>
      </c>
      <c r="AL129" s="988"/>
      <c r="AM129" s="988"/>
      <c r="AN129" s="988"/>
      <c r="AO129" s="989"/>
      <c r="AP129" s="1092"/>
      <c r="AQ129" s="1093"/>
      <c r="AR129" s="1093"/>
      <c r="AS129" s="1093"/>
      <c r="AT129" s="1094"/>
      <c r="AU129" s="235"/>
      <c r="AV129" s="235"/>
      <c r="AW129" s="235"/>
      <c r="AX129" s="1083" t="s">
        <v>468</v>
      </c>
      <c r="AY129" s="979"/>
      <c r="AZ129" s="979"/>
      <c r="BA129" s="979"/>
      <c r="BB129" s="979"/>
      <c r="BC129" s="979"/>
      <c r="BD129" s="979"/>
      <c r="BE129" s="980"/>
      <c r="BF129" s="1084">
        <v>22.4</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470</v>
      </c>
      <c r="X130" s="1090"/>
      <c r="Y130" s="1090"/>
      <c r="Z130" s="1091"/>
      <c r="AA130" s="987">
        <v>1344354</v>
      </c>
      <c r="AB130" s="988"/>
      <c r="AC130" s="988"/>
      <c r="AD130" s="988"/>
      <c r="AE130" s="989"/>
      <c r="AF130" s="990">
        <v>1348289</v>
      </c>
      <c r="AG130" s="988"/>
      <c r="AH130" s="988"/>
      <c r="AI130" s="988"/>
      <c r="AJ130" s="989"/>
      <c r="AK130" s="990">
        <v>1275025</v>
      </c>
      <c r="AL130" s="988"/>
      <c r="AM130" s="988"/>
      <c r="AN130" s="988"/>
      <c r="AO130" s="989"/>
      <c r="AP130" s="1092"/>
      <c r="AQ130" s="1093"/>
      <c r="AR130" s="1093"/>
      <c r="AS130" s="1093"/>
      <c r="AT130" s="1094"/>
      <c r="AU130" s="235"/>
      <c r="AV130" s="235"/>
      <c r="AW130" s="235"/>
      <c r="AX130" s="1142" t="s">
        <v>471</v>
      </c>
      <c r="AY130" s="1074"/>
      <c r="AZ130" s="1074"/>
      <c r="BA130" s="1074"/>
      <c r="BB130" s="1074"/>
      <c r="BC130" s="1074"/>
      <c r="BD130" s="1074"/>
      <c r="BE130" s="1075"/>
      <c r="BF130" s="1104">
        <v>148.30000000000001</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472</v>
      </c>
      <c r="X131" s="1113"/>
      <c r="Y131" s="1113"/>
      <c r="Z131" s="1114"/>
      <c r="AA131" s="1026">
        <v>7890570</v>
      </c>
      <c r="AB131" s="1027"/>
      <c r="AC131" s="1027"/>
      <c r="AD131" s="1027"/>
      <c r="AE131" s="1028"/>
      <c r="AF131" s="1029">
        <v>7676978</v>
      </c>
      <c r="AG131" s="1027"/>
      <c r="AH131" s="1027"/>
      <c r="AI131" s="1027"/>
      <c r="AJ131" s="1028"/>
      <c r="AK131" s="1029">
        <v>7811307</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6" t="s">
        <v>473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474</v>
      </c>
      <c r="W132" s="1130"/>
      <c r="X132" s="1130"/>
      <c r="Y132" s="1130"/>
      <c r="Z132" s="1131"/>
      <c r="AA132" s="1132">
        <v>21.729025910000001</v>
      </c>
      <c r="AB132" s="1133"/>
      <c r="AC132" s="1133"/>
      <c r="AD132" s="1133"/>
      <c r="AE132" s="1134"/>
      <c r="AF132" s="1135">
        <v>23.255804560000001</v>
      </c>
      <c r="AG132" s="1133"/>
      <c r="AH132" s="1133"/>
      <c r="AI132" s="1133"/>
      <c r="AJ132" s="1134"/>
      <c r="AK132" s="1135">
        <v>22.394075659999999</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475</v>
      </c>
      <c r="W133" s="1137"/>
      <c r="X133" s="1137"/>
      <c r="Y133" s="1137"/>
      <c r="Z133" s="1138"/>
      <c r="AA133" s="1139">
        <v>22.5</v>
      </c>
      <c r="AB133" s="1140"/>
      <c r="AC133" s="1140"/>
      <c r="AD133" s="1140"/>
      <c r="AE133" s="1141"/>
      <c r="AF133" s="1139">
        <v>22.4</v>
      </c>
      <c r="AG133" s="1140"/>
      <c r="AH133" s="1140"/>
      <c r="AI133" s="1140"/>
      <c r="AJ133" s="1141"/>
      <c r="AK133" s="1139">
        <v>22.4</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6" t="s">
        <v>478</v>
      </c>
      <c r="L7" s="254"/>
      <c r="M7" s="255" t="s">
        <v>479</v>
      </c>
      <c r="N7" s="256"/>
    </row>
    <row r="8" spans="1:16" x14ac:dyDescent="0.15">
      <c r="A8" s="248"/>
      <c r="B8" s="244"/>
      <c r="C8" s="244"/>
      <c r="D8" s="244"/>
      <c r="E8" s="244"/>
      <c r="F8" s="244"/>
      <c r="G8" s="257"/>
      <c r="H8" s="258"/>
      <c r="I8" s="258"/>
      <c r="J8" s="259"/>
      <c r="K8" s="1147"/>
      <c r="L8" s="260" t="s">
        <v>480</v>
      </c>
      <c r="M8" s="261" t="s">
        <v>481</v>
      </c>
      <c r="N8" s="262" t="s">
        <v>482</v>
      </c>
    </row>
    <row r="9" spans="1:16" x14ac:dyDescent="0.15">
      <c r="A9" s="248"/>
      <c r="B9" s="244"/>
      <c r="C9" s="244"/>
      <c r="D9" s="244"/>
      <c r="E9" s="244"/>
      <c r="F9" s="244"/>
      <c r="G9" s="1148" t="s">
        <v>483</v>
      </c>
      <c r="H9" s="1149"/>
      <c r="I9" s="1149"/>
      <c r="J9" s="1150"/>
      <c r="K9" s="263">
        <v>2137622</v>
      </c>
      <c r="L9" s="264">
        <v>61071</v>
      </c>
      <c r="M9" s="265">
        <v>88578</v>
      </c>
      <c r="N9" s="266">
        <v>-31.1</v>
      </c>
    </row>
    <row r="10" spans="1:16" x14ac:dyDescent="0.15">
      <c r="A10" s="248"/>
      <c r="B10" s="244"/>
      <c r="C10" s="244"/>
      <c r="D10" s="244"/>
      <c r="E10" s="244"/>
      <c r="F10" s="244"/>
      <c r="G10" s="1148" t="s">
        <v>484</v>
      </c>
      <c r="H10" s="1149"/>
      <c r="I10" s="1149"/>
      <c r="J10" s="1150"/>
      <c r="K10" s="267">
        <v>117639</v>
      </c>
      <c r="L10" s="268">
        <v>3361</v>
      </c>
      <c r="M10" s="269">
        <v>7040</v>
      </c>
      <c r="N10" s="270">
        <v>-52.3</v>
      </c>
    </row>
    <row r="11" spans="1:16" ht="13.5" customHeight="1" x14ac:dyDescent="0.15">
      <c r="A11" s="248"/>
      <c r="B11" s="244"/>
      <c r="C11" s="244"/>
      <c r="D11" s="244"/>
      <c r="E11" s="244"/>
      <c r="F11" s="244"/>
      <c r="G11" s="1148" t="s">
        <v>485</v>
      </c>
      <c r="H11" s="1149"/>
      <c r="I11" s="1149"/>
      <c r="J11" s="1150"/>
      <c r="K11" s="267">
        <v>700033</v>
      </c>
      <c r="L11" s="268">
        <v>20000</v>
      </c>
      <c r="M11" s="269">
        <v>8852</v>
      </c>
      <c r="N11" s="270">
        <v>125.9</v>
      </c>
    </row>
    <row r="12" spans="1:16" ht="13.5" customHeight="1" x14ac:dyDescent="0.15">
      <c r="A12" s="248"/>
      <c r="B12" s="244"/>
      <c r="C12" s="244"/>
      <c r="D12" s="244"/>
      <c r="E12" s="244"/>
      <c r="F12" s="244"/>
      <c r="G12" s="1148" t="s">
        <v>486</v>
      </c>
      <c r="H12" s="1149"/>
      <c r="I12" s="1149"/>
      <c r="J12" s="1150"/>
      <c r="K12" s="267">
        <v>30892</v>
      </c>
      <c r="L12" s="268">
        <v>883</v>
      </c>
      <c r="M12" s="269">
        <v>853</v>
      </c>
      <c r="N12" s="270">
        <v>3.5</v>
      </c>
    </row>
    <row r="13" spans="1:16" ht="13.5" customHeight="1" x14ac:dyDescent="0.15">
      <c r="A13" s="248"/>
      <c r="B13" s="244"/>
      <c r="C13" s="244"/>
      <c r="D13" s="244"/>
      <c r="E13" s="244"/>
      <c r="F13" s="244"/>
      <c r="G13" s="1148" t="s">
        <v>487</v>
      </c>
      <c r="H13" s="1149"/>
      <c r="I13" s="1149"/>
      <c r="J13" s="1150"/>
      <c r="K13" s="267" t="s">
        <v>488</v>
      </c>
      <c r="L13" s="268" t="s">
        <v>488</v>
      </c>
      <c r="M13" s="269">
        <v>12</v>
      </c>
      <c r="N13" s="270" t="s">
        <v>488</v>
      </c>
    </row>
    <row r="14" spans="1:16" ht="13.5" customHeight="1" x14ac:dyDescent="0.15">
      <c r="A14" s="248"/>
      <c r="B14" s="244"/>
      <c r="C14" s="244"/>
      <c r="D14" s="244"/>
      <c r="E14" s="244"/>
      <c r="F14" s="244"/>
      <c r="G14" s="1148" t="s">
        <v>489</v>
      </c>
      <c r="H14" s="1149"/>
      <c r="I14" s="1149"/>
      <c r="J14" s="1150"/>
      <c r="K14" s="267">
        <v>142991</v>
      </c>
      <c r="L14" s="268">
        <v>4085</v>
      </c>
      <c r="M14" s="269">
        <v>4061</v>
      </c>
      <c r="N14" s="270">
        <v>0.6</v>
      </c>
    </row>
    <row r="15" spans="1:16" ht="13.5" customHeight="1" x14ac:dyDescent="0.15">
      <c r="A15" s="248"/>
      <c r="B15" s="244"/>
      <c r="C15" s="244"/>
      <c r="D15" s="244"/>
      <c r="E15" s="244"/>
      <c r="F15" s="244"/>
      <c r="G15" s="1148" t="s">
        <v>490</v>
      </c>
      <c r="H15" s="1149"/>
      <c r="I15" s="1149"/>
      <c r="J15" s="1150"/>
      <c r="K15" s="267">
        <v>27024</v>
      </c>
      <c r="L15" s="268">
        <v>772</v>
      </c>
      <c r="M15" s="269">
        <v>2096</v>
      </c>
      <c r="N15" s="270">
        <v>-63.2</v>
      </c>
    </row>
    <row r="16" spans="1:16" x14ac:dyDescent="0.15">
      <c r="A16" s="248"/>
      <c r="B16" s="244"/>
      <c r="C16" s="244"/>
      <c r="D16" s="244"/>
      <c r="E16" s="244"/>
      <c r="F16" s="244"/>
      <c r="G16" s="1151" t="s">
        <v>491</v>
      </c>
      <c r="H16" s="1152"/>
      <c r="I16" s="1152"/>
      <c r="J16" s="1153"/>
      <c r="K16" s="268">
        <v>-277280</v>
      </c>
      <c r="L16" s="268">
        <v>-7922</v>
      </c>
      <c r="M16" s="269">
        <v>-9609</v>
      </c>
      <c r="N16" s="270">
        <v>-17.600000000000001</v>
      </c>
    </row>
    <row r="17" spans="1:16" x14ac:dyDescent="0.15">
      <c r="A17" s="248"/>
      <c r="B17" s="244"/>
      <c r="C17" s="244"/>
      <c r="D17" s="244"/>
      <c r="E17" s="244"/>
      <c r="F17" s="244"/>
      <c r="G17" s="1151" t="s">
        <v>168</v>
      </c>
      <c r="H17" s="1152"/>
      <c r="I17" s="1152"/>
      <c r="J17" s="1153"/>
      <c r="K17" s="268">
        <v>2878921</v>
      </c>
      <c r="L17" s="268">
        <v>82250</v>
      </c>
      <c r="M17" s="269">
        <v>101883</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43" t="s">
        <v>496</v>
      </c>
      <c r="H21" s="1144"/>
      <c r="I21" s="1144"/>
      <c r="J21" s="1145"/>
      <c r="K21" s="280">
        <v>7.29</v>
      </c>
      <c r="L21" s="281">
        <v>9.81</v>
      </c>
      <c r="M21" s="282">
        <v>-2.52</v>
      </c>
      <c r="N21" s="249"/>
      <c r="O21" s="283"/>
      <c r="P21" s="279"/>
    </row>
    <row r="22" spans="1:16" s="284" customFormat="1" x14ac:dyDescent="0.15">
      <c r="A22" s="279"/>
      <c r="B22" s="249"/>
      <c r="C22" s="249"/>
      <c r="D22" s="249"/>
      <c r="E22" s="249"/>
      <c r="F22" s="249"/>
      <c r="G22" s="1143" t="s">
        <v>497</v>
      </c>
      <c r="H22" s="1144"/>
      <c r="I22" s="1144"/>
      <c r="J22" s="1145"/>
      <c r="K22" s="285">
        <v>88.8</v>
      </c>
      <c r="L22" s="286">
        <v>97.8</v>
      </c>
      <c r="M22" s="287">
        <v>-9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6" t="s">
        <v>478</v>
      </c>
      <c r="L30" s="254"/>
      <c r="M30" s="255" t="s">
        <v>479</v>
      </c>
      <c r="N30" s="256"/>
    </row>
    <row r="31" spans="1:16" x14ac:dyDescent="0.15">
      <c r="A31" s="248"/>
      <c r="B31" s="244"/>
      <c r="C31" s="244"/>
      <c r="D31" s="244"/>
      <c r="E31" s="244"/>
      <c r="F31" s="244"/>
      <c r="G31" s="257"/>
      <c r="H31" s="258"/>
      <c r="I31" s="258"/>
      <c r="J31" s="259"/>
      <c r="K31" s="1147"/>
      <c r="L31" s="260" t="s">
        <v>480</v>
      </c>
      <c r="M31" s="261" t="s">
        <v>481</v>
      </c>
      <c r="N31" s="262" t="s">
        <v>482</v>
      </c>
    </row>
    <row r="32" spans="1:16" ht="27" customHeight="1" x14ac:dyDescent="0.15">
      <c r="A32" s="248"/>
      <c r="B32" s="244"/>
      <c r="C32" s="244"/>
      <c r="D32" s="244"/>
      <c r="E32" s="244"/>
      <c r="F32" s="244"/>
      <c r="G32" s="1159" t="s">
        <v>501</v>
      </c>
      <c r="H32" s="1160"/>
      <c r="I32" s="1160"/>
      <c r="J32" s="1161"/>
      <c r="K32" s="294">
        <v>2162386</v>
      </c>
      <c r="L32" s="294">
        <v>61779</v>
      </c>
      <c r="M32" s="295">
        <v>68295</v>
      </c>
      <c r="N32" s="296">
        <v>-9.5</v>
      </c>
    </row>
    <row r="33" spans="1:16" ht="13.5" customHeight="1" x14ac:dyDescent="0.15">
      <c r="A33" s="248"/>
      <c r="B33" s="244"/>
      <c r="C33" s="244"/>
      <c r="D33" s="244"/>
      <c r="E33" s="244"/>
      <c r="F33" s="244"/>
      <c r="G33" s="1159" t="s">
        <v>502</v>
      </c>
      <c r="H33" s="1160"/>
      <c r="I33" s="1160"/>
      <c r="J33" s="1161"/>
      <c r="K33" s="294" t="s">
        <v>488</v>
      </c>
      <c r="L33" s="294" t="s">
        <v>488</v>
      </c>
      <c r="M33" s="295" t="s">
        <v>488</v>
      </c>
      <c r="N33" s="296" t="s">
        <v>488</v>
      </c>
    </row>
    <row r="34" spans="1:16" ht="27" customHeight="1" x14ac:dyDescent="0.15">
      <c r="A34" s="248"/>
      <c r="B34" s="244"/>
      <c r="C34" s="244"/>
      <c r="D34" s="244"/>
      <c r="E34" s="244"/>
      <c r="F34" s="244"/>
      <c r="G34" s="1159" t="s">
        <v>503</v>
      </c>
      <c r="H34" s="1160"/>
      <c r="I34" s="1160"/>
      <c r="J34" s="1161"/>
      <c r="K34" s="294" t="s">
        <v>488</v>
      </c>
      <c r="L34" s="294" t="s">
        <v>488</v>
      </c>
      <c r="M34" s="295">
        <v>20</v>
      </c>
      <c r="N34" s="296" t="s">
        <v>488</v>
      </c>
    </row>
    <row r="35" spans="1:16" ht="27" customHeight="1" x14ac:dyDescent="0.15">
      <c r="A35" s="248"/>
      <c r="B35" s="244"/>
      <c r="C35" s="244"/>
      <c r="D35" s="244"/>
      <c r="E35" s="244"/>
      <c r="F35" s="244"/>
      <c r="G35" s="1159" t="s">
        <v>504</v>
      </c>
      <c r="H35" s="1160"/>
      <c r="I35" s="1160"/>
      <c r="J35" s="1161"/>
      <c r="K35" s="294">
        <v>853659</v>
      </c>
      <c r="L35" s="294">
        <v>24389</v>
      </c>
      <c r="M35" s="295">
        <v>17270</v>
      </c>
      <c r="N35" s="296">
        <v>41.2</v>
      </c>
    </row>
    <row r="36" spans="1:16" ht="27" customHeight="1" x14ac:dyDescent="0.15">
      <c r="A36" s="248"/>
      <c r="B36" s="244"/>
      <c r="C36" s="244"/>
      <c r="D36" s="244"/>
      <c r="E36" s="244"/>
      <c r="F36" s="244"/>
      <c r="G36" s="1159" t="s">
        <v>505</v>
      </c>
      <c r="H36" s="1160"/>
      <c r="I36" s="1160"/>
      <c r="J36" s="1161"/>
      <c r="K36" s="294">
        <v>20901</v>
      </c>
      <c r="L36" s="294">
        <v>597</v>
      </c>
      <c r="M36" s="295">
        <v>2908</v>
      </c>
      <c r="N36" s="296">
        <v>-79.5</v>
      </c>
    </row>
    <row r="37" spans="1:16" ht="13.5" customHeight="1" x14ac:dyDescent="0.15">
      <c r="A37" s="248"/>
      <c r="B37" s="244"/>
      <c r="C37" s="244"/>
      <c r="D37" s="244"/>
      <c r="E37" s="244"/>
      <c r="F37" s="244"/>
      <c r="G37" s="1159" t="s">
        <v>506</v>
      </c>
      <c r="H37" s="1160"/>
      <c r="I37" s="1160"/>
      <c r="J37" s="1161"/>
      <c r="K37" s="294">
        <v>8385</v>
      </c>
      <c r="L37" s="294">
        <v>240</v>
      </c>
      <c r="M37" s="295">
        <v>1444</v>
      </c>
      <c r="N37" s="296">
        <v>-83.4</v>
      </c>
    </row>
    <row r="38" spans="1:16" ht="27" customHeight="1" x14ac:dyDescent="0.15">
      <c r="A38" s="248"/>
      <c r="B38" s="244"/>
      <c r="C38" s="244"/>
      <c r="D38" s="244"/>
      <c r="E38" s="244"/>
      <c r="F38" s="244"/>
      <c r="G38" s="1162" t="s">
        <v>507</v>
      </c>
      <c r="H38" s="1163"/>
      <c r="I38" s="1163"/>
      <c r="J38" s="1164"/>
      <c r="K38" s="297">
        <v>12</v>
      </c>
      <c r="L38" s="297">
        <v>0</v>
      </c>
      <c r="M38" s="298">
        <v>7</v>
      </c>
      <c r="N38" s="299">
        <v>-100</v>
      </c>
      <c r="O38" s="293"/>
    </row>
    <row r="39" spans="1:16" x14ac:dyDescent="0.15">
      <c r="A39" s="248"/>
      <c r="B39" s="244"/>
      <c r="C39" s="244"/>
      <c r="D39" s="244"/>
      <c r="E39" s="244"/>
      <c r="F39" s="244"/>
      <c r="G39" s="1162" t="s">
        <v>508</v>
      </c>
      <c r="H39" s="1163"/>
      <c r="I39" s="1163"/>
      <c r="J39" s="1164"/>
      <c r="K39" s="300">
        <v>-21048</v>
      </c>
      <c r="L39" s="300">
        <v>-601</v>
      </c>
      <c r="M39" s="301">
        <v>-4412</v>
      </c>
      <c r="N39" s="302">
        <v>-86.4</v>
      </c>
      <c r="O39" s="293"/>
    </row>
    <row r="40" spans="1:16" ht="27" customHeight="1" x14ac:dyDescent="0.15">
      <c r="A40" s="248"/>
      <c r="B40" s="244"/>
      <c r="C40" s="244"/>
      <c r="D40" s="244"/>
      <c r="E40" s="244"/>
      <c r="F40" s="244"/>
      <c r="G40" s="1159" t="s">
        <v>509</v>
      </c>
      <c r="H40" s="1160"/>
      <c r="I40" s="1160"/>
      <c r="J40" s="1161"/>
      <c r="K40" s="300">
        <v>-1275025</v>
      </c>
      <c r="L40" s="300">
        <v>-36427</v>
      </c>
      <c r="M40" s="301">
        <v>-58381</v>
      </c>
      <c r="N40" s="302">
        <v>-37.6</v>
      </c>
      <c r="O40" s="293"/>
    </row>
    <row r="41" spans="1:16" x14ac:dyDescent="0.15">
      <c r="A41" s="248"/>
      <c r="B41" s="244"/>
      <c r="C41" s="244"/>
      <c r="D41" s="244"/>
      <c r="E41" s="244"/>
      <c r="F41" s="244"/>
      <c r="G41" s="1165" t="s">
        <v>279</v>
      </c>
      <c r="H41" s="1166"/>
      <c r="I41" s="1166"/>
      <c r="J41" s="1167"/>
      <c r="K41" s="294">
        <v>1749270</v>
      </c>
      <c r="L41" s="300">
        <v>49976</v>
      </c>
      <c r="M41" s="301">
        <v>27153</v>
      </c>
      <c r="N41" s="302">
        <v>84.1</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4" t="s">
        <v>478</v>
      </c>
      <c r="J49" s="1156" t="s">
        <v>513</v>
      </c>
      <c r="K49" s="1157"/>
      <c r="L49" s="1157"/>
      <c r="M49" s="1157"/>
      <c r="N49" s="1158"/>
    </row>
    <row r="50" spans="1:14" x14ac:dyDescent="0.15">
      <c r="A50" s="248"/>
      <c r="B50" s="244"/>
      <c r="C50" s="244"/>
      <c r="D50" s="244"/>
      <c r="E50" s="244"/>
      <c r="F50" s="244"/>
      <c r="G50" s="312"/>
      <c r="H50" s="313"/>
      <c r="I50" s="1155"/>
      <c r="J50" s="314" t="s">
        <v>514</v>
      </c>
      <c r="K50" s="315" t="s">
        <v>515</v>
      </c>
      <c r="L50" s="316" t="s">
        <v>516</v>
      </c>
      <c r="M50" s="317" t="s">
        <v>517</v>
      </c>
      <c r="N50" s="318" t="s">
        <v>518</v>
      </c>
    </row>
    <row r="51" spans="1:14" x14ac:dyDescent="0.15">
      <c r="A51" s="248"/>
      <c r="B51" s="244"/>
      <c r="C51" s="244"/>
      <c r="D51" s="244"/>
      <c r="E51" s="244"/>
      <c r="F51" s="244"/>
      <c r="G51" s="310" t="s">
        <v>519</v>
      </c>
      <c r="H51" s="311"/>
      <c r="I51" s="319">
        <v>673555</v>
      </c>
      <c r="J51" s="320">
        <v>18454</v>
      </c>
      <c r="K51" s="321">
        <v>-27.9</v>
      </c>
      <c r="L51" s="322">
        <v>67201</v>
      </c>
      <c r="M51" s="323">
        <v>-14.6</v>
      </c>
      <c r="N51" s="324">
        <v>-13.3</v>
      </c>
    </row>
    <row r="52" spans="1:14" x14ac:dyDescent="0.15">
      <c r="A52" s="248"/>
      <c r="B52" s="244"/>
      <c r="C52" s="244"/>
      <c r="D52" s="244"/>
      <c r="E52" s="244"/>
      <c r="F52" s="244"/>
      <c r="G52" s="325"/>
      <c r="H52" s="326" t="s">
        <v>520</v>
      </c>
      <c r="I52" s="327">
        <v>526849</v>
      </c>
      <c r="J52" s="328">
        <v>14435</v>
      </c>
      <c r="K52" s="329">
        <v>-34.700000000000003</v>
      </c>
      <c r="L52" s="330">
        <v>35210</v>
      </c>
      <c r="M52" s="331">
        <v>-7.6</v>
      </c>
      <c r="N52" s="332">
        <v>-27.1</v>
      </c>
    </row>
    <row r="53" spans="1:14" x14ac:dyDescent="0.15">
      <c r="A53" s="248"/>
      <c r="B53" s="244"/>
      <c r="C53" s="244"/>
      <c r="D53" s="244"/>
      <c r="E53" s="244"/>
      <c r="F53" s="244"/>
      <c r="G53" s="310" t="s">
        <v>521</v>
      </c>
      <c r="H53" s="311"/>
      <c r="I53" s="319">
        <v>757493</v>
      </c>
      <c r="J53" s="320">
        <v>20998</v>
      </c>
      <c r="K53" s="321">
        <v>13.8</v>
      </c>
      <c r="L53" s="322">
        <v>75709</v>
      </c>
      <c r="M53" s="323">
        <v>12.7</v>
      </c>
      <c r="N53" s="324">
        <v>1.1000000000000001</v>
      </c>
    </row>
    <row r="54" spans="1:14" x14ac:dyDescent="0.15">
      <c r="A54" s="248"/>
      <c r="B54" s="244"/>
      <c r="C54" s="244"/>
      <c r="D54" s="244"/>
      <c r="E54" s="244"/>
      <c r="F54" s="244"/>
      <c r="G54" s="325"/>
      <c r="H54" s="326" t="s">
        <v>520</v>
      </c>
      <c r="I54" s="327">
        <v>505748</v>
      </c>
      <c r="J54" s="328">
        <v>14019</v>
      </c>
      <c r="K54" s="329">
        <v>-2.9</v>
      </c>
      <c r="L54" s="330">
        <v>35212</v>
      </c>
      <c r="M54" s="331">
        <v>0</v>
      </c>
      <c r="N54" s="332">
        <v>-2.9</v>
      </c>
    </row>
    <row r="55" spans="1:14" x14ac:dyDescent="0.15">
      <c r="A55" s="248"/>
      <c r="B55" s="244"/>
      <c r="C55" s="244"/>
      <c r="D55" s="244"/>
      <c r="E55" s="244"/>
      <c r="F55" s="244"/>
      <c r="G55" s="310" t="s">
        <v>522</v>
      </c>
      <c r="H55" s="311"/>
      <c r="I55" s="319">
        <v>818359</v>
      </c>
      <c r="J55" s="320">
        <v>22833</v>
      </c>
      <c r="K55" s="321">
        <v>8.6999999999999993</v>
      </c>
      <c r="L55" s="322">
        <v>90961</v>
      </c>
      <c r="M55" s="323">
        <v>20.100000000000001</v>
      </c>
      <c r="N55" s="324">
        <v>-11.4</v>
      </c>
    </row>
    <row r="56" spans="1:14" x14ac:dyDescent="0.15">
      <c r="A56" s="248"/>
      <c r="B56" s="244"/>
      <c r="C56" s="244"/>
      <c r="D56" s="244"/>
      <c r="E56" s="244"/>
      <c r="F56" s="244"/>
      <c r="G56" s="325"/>
      <c r="H56" s="326" t="s">
        <v>520</v>
      </c>
      <c r="I56" s="327">
        <v>478936</v>
      </c>
      <c r="J56" s="328">
        <v>13363</v>
      </c>
      <c r="K56" s="329">
        <v>-4.7</v>
      </c>
      <c r="L56" s="330">
        <v>37720</v>
      </c>
      <c r="M56" s="331">
        <v>7.1</v>
      </c>
      <c r="N56" s="332">
        <v>-11.8</v>
      </c>
    </row>
    <row r="57" spans="1:14" x14ac:dyDescent="0.15">
      <c r="A57" s="248"/>
      <c r="B57" s="244"/>
      <c r="C57" s="244"/>
      <c r="D57" s="244"/>
      <c r="E57" s="244"/>
      <c r="F57" s="244"/>
      <c r="G57" s="310" t="s">
        <v>523</v>
      </c>
      <c r="H57" s="311"/>
      <c r="I57" s="319">
        <v>1115421</v>
      </c>
      <c r="J57" s="320">
        <v>31510</v>
      </c>
      <c r="K57" s="321">
        <v>38</v>
      </c>
      <c r="L57" s="322">
        <v>106614</v>
      </c>
      <c r="M57" s="323">
        <v>17.2</v>
      </c>
      <c r="N57" s="324">
        <v>20.8</v>
      </c>
    </row>
    <row r="58" spans="1:14" x14ac:dyDescent="0.15">
      <c r="A58" s="248"/>
      <c r="B58" s="244"/>
      <c r="C58" s="244"/>
      <c r="D58" s="244"/>
      <c r="E58" s="244"/>
      <c r="F58" s="244"/>
      <c r="G58" s="325"/>
      <c r="H58" s="326" t="s">
        <v>520</v>
      </c>
      <c r="I58" s="327">
        <v>437236</v>
      </c>
      <c r="J58" s="328">
        <v>12352</v>
      </c>
      <c r="K58" s="329">
        <v>-7.6</v>
      </c>
      <c r="L58" s="330">
        <v>45545</v>
      </c>
      <c r="M58" s="331">
        <v>20.7</v>
      </c>
      <c r="N58" s="332">
        <v>-28.3</v>
      </c>
    </row>
    <row r="59" spans="1:14" x14ac:dyDescent="0.15">
      <c r="A59" s="248"/>
      <c r="B59" s="244"/>
      <c r="C59" s="244"/>
      <c r="D59" s="244"/>
      <c r="E59" s="244"/>
      <c r="F59" s="244"/>
      <c r="G59" s="310" t="s">
        <v>524</v>
      </c>
      <c r="H59" s="311"/>
      <c r="I59" s="319">
        <v>1243333</v>
      </c>
      <c r="J59" s="320">
        <v>35522</v>
      </c>
      <c r="K59" s="321">
        <v>12.7</v>
      </c>
      <c r="L59" s="322">
        <v>85459</v>
      </c>
      <c r="M59" s="323">
        <v>-19.8</v>
      </c>
      <c r="N59" s="324">
        <v>32.5</v>
      </c>
    </row>
    <row r="60" spans="1:14" x14ac:dyDescent="0.15">
      <c r="A60" s="248"/>
      <c r="B60" s="244"/>
      <c r="C60" s="244"/>
      <c r="D60" s="244"/>
      <c r="E60" s="244"/>
      <c r="F60" s="244"/>
      <c r="G60" s="325"/>
      <c r="H60" s="326" t="s">
        <v>520</v>
      </c>
      <c r="I60" s="333">
        <v>383117</v>
      </c>
      <c r="J60" s="328">
        <v>10946</v>
      </c>
      <c r="K60" s="329">
        <v>-11.4</v>
      </c>
      <c r="L60" s="330">
        <v>44378</v>
      </c>
      <c r="M60" s="331">
        <v>-2.6</v>
      </c>
      <c r="N60" s="332">
        <v>-8.8000000000000007</v>
      </c>
    </row>
    <row r="61" spans="1:14" x14ac:dyDescent="0.15">
      <c r="A61" s="248"/>
      <c r="B61" s="244"/>
      <c r="C61" s="244"/>
      <c r="D61" s="244"/>
      <c r="E61" s="244"/>
      <c r="F61" s="244"/>
      <c r="G61" s="310" t="s">
        <v>525</v>
      </c>
      <c r="H61" s="334"/>
      <c r="I61" s="335">
        <v>921632</v>
      </c>
      <c r="J61" s="336">
        <v>25863</v>
      </c>
      <c r="K61" s="337">
        <v>9.1</v>
      </c>
      <c r="L61" s="338">
        <v>85189</v>
      </c>
      <c r="M61" s="339">
        <v>3.1</v>
      </c>
      <c r="N61" s="324">
        <v>6</v>
      </c>
    </row>
    <row r="62" spans="1:14" x14ac:dyDescent="0.15">
      <c r="A62" s="248"/>
      <c r="B62" s="244"/>
      <c r="C62" s="244"/>
      <c r="D62" s="244"/>
      <c r="E62" s="244"/>
      <c r="F62" s="244"/>
      <c r="G62" s="325"/>
      <c r="H62" s="326" t="s">
        <v>520</v>
      </c>
      <c r="I62" s="327">
        <v>466377</v>
      </c>
      <c r="J62" s="328">
        <v>13023</v>
      </c>
      <c r="K62" s="329">
        <v>-12.3</v>
      </c>
      <c r="L62" s="330">
        <v>39613</v>
      </c>
      <c r="M62" s="331">
        <v>3.5</v>
      </c>
      <c r="N62" s="332">
        <v>-15.8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8" t="s">
        <v>3</v>
      </c>
      <c r="D47" s="1168"/>
      <c r="E47" s="1169"/>
      <c r="F47" s="11">
        <v>9.61</v>
      </c>
      <c r="G47" s="12">
        <v>7.01</v>
      </c>
      <c r="H47" s="12">
        <v>6.51</v>
      </c>
      <c r="I47" s="12">
        <v>5.84</v>
      </c>
      <c r="J47" s="13">
        <v>6.51</v>
      </c>
    </row>
    <row r="48" spans="2:10" ht="57.75" customHeight="1" x14ac:dyDescent="0.15">
      <c r="B48" s="14"/>
      <c r="C48" s="1170" t="s">
        <v>4</v>
      </c>
      <c r="D48" s="1170"/>
      <c r="E48" s="1171"/>
      <c r="F48" s="15">
        <v>4.43</v>
      </c>
      <c r="G48" s="16">
        <v>3.63</v>
      </c>
      <c r="H48" s="16">
        <v>6.84</v>
      </c>
      <c r="I48" s="16">
        <v>3.49</v>
      </c>
      <c r="J48" s="17">
        <v>5.12</v>
      </c>
    </row>
    <row r="49" spans="2:10" ht="57.75" customHeight="1" thickBot="1" x14ac:dyDescent="0.2">
      <c r="B49" s="18"/>
      <c r="C49" s="1172" t="s">
        <v>5</v>
      </c>
      <c r="D49" s="1172"/>
      <c r="E49" s="1173"/>
      <c r="F49" s="19">
        <v>3.86</v>
      </c>
      <c r="G49" s="20" t="s">
        <v>532</v>
      </c>
      <c r="H49" s="20">
        <v>2.65</v>
      </c>
      <c r="I49" s="20" t="s">
        <v>533</v>
      </c>
      <c r="J49" s="21">
        <v>2.36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24-shichoson-02</dc:creator>
  <cp:lastModifiedBy> </cp:lastModifiedBy>
  <dcterms:created xsi:type="dcterms:W3CDTF">2017-05-08T10:40:07Z</dcterms:created>
  <dcterms:modified xsi:type="dcterms:W3CDTF">2017-05-26T06:42:42Z</dcterms:modified>
</cp:coreProperties>
</file>