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3_市町村から回答\28 東北町○\0503修正依頼\"/>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O34" i="9"/>
  <c r="BW34" i="9"/>
  <c r="BW35" i="9" s="1"/>
  <c r="BW36" i="9" s="1"/>
  <c r="BW37" i="9" s="1"/>
  <c r="BW38" i="9" s="1"/>
  <c r="BW39" i="9" s="1"/>
  <c r="BW40" i="9" s="1"/>
  <c r="BW41" i="9" s="1"/>
  <c r="BW42" i="9" s="1"/>
  <c r="C34" i="9"/>
  <c r="U34" i="9" l="1"/>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<sst xmlns="http://schemas.openxmlformats.org/spreadsheetml/2006/main" count="994" uniqueCount="547">
  <si>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</si>
  <si>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</si>
  <si>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</si>
  <si>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</si>
  <si>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</si>
  <si>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</si>
  <si>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</si>
  <si>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</si>
  <si>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</si>
  <si>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</si>
  <si>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</si>
  <si>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</si>
  <si>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</si>
  <si>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</si>
  <si>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</si>
  <si>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</si>
  <si>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</si>
  <si>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</si>
  <si>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</si>
  <si>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</si>
  <si>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</si>
  <si>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</si>
  <si>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</si>
  <si>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</si>
  <si>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</si>
  <si>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</si>
  <si>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</si>
  <si>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</si>
  <si>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</si>
  <si>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</si>
  <si>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</si>
  <si>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</si>
  <si>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</si>
  <si>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</si>
  <si>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</si>
  <si>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</si>
  <si>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</si>
  <si>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</si>
  <si>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</si>
  <si>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</si>
  <si>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</si>
  <si>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</si>
  <si>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</si>
  <si>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</si>
  <si>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</si>
  <si>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</si>
  <si>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</si>
  <si>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</si>
  <si>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</si>
  <si>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</si>
  <si>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</si>
  <si>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</si>
  <si>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</si>
  <si>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</si>
  <si>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</si>
  <si>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</si>
  <si>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</si>
  <si>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</si>
  <si>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</si>
  <si>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</si>
  <si>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</si>
  <si>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</si>
  <si>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</si>
  <si>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</si>
  <si>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</si>
  <si>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</si>
  <si>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</si>
  <si>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</si>
  <si>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</si>
  <si>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</si>
  <si>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</si>
  <si>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</si>
  <si>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</si>
  <si>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</si>
  <si>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</si>
  <si>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</si>
  <si>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</si>
  <si>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</si>
  <si>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</si>
  <si>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</si>
  <si>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</si>
  <si>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</si>
  <si>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</si>
  <si>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</si>
  <si>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</si>
  <si>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</si>
  <si>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</si>
  <si>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</si>
  <si>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</si>
  <si>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</si>
  <si>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</si>
  <si>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</si>
  <si>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</si>
  <si>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</si>
  <si>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</si>
  <si>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</si>
  <si>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</si>
  <si>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</si>
  <si>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</si>
  <si>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</si>
  <si>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</si>
  <si>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</si>
  <si>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</si>
  <si>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</si>
  <si>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</si>
  <si>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</si>
  <si>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</si>
  <si>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</si>
  <si>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</si>
  <si>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</si>
  <si>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</si>
  <si>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</si>
  <si>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</si>
  <si>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</si>
  <si>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</si>
  <si>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</si>
  <si>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</si>
  <si>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</si>
  <si>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</si>
  <si>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</si>
  <si>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</si>
  <si>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</si>
  <si>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</si>
  <si>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</si>
  <si>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</si>
  <si>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</si>
  <si>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</si>
  <si>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</si>
  <si>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</si>
  <si>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</si>
  <si>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</si>
  <si>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</si>
  <si>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</si>
  <si>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</si>
  <si>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</si>
  <si>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</si>
  <si>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</si>
  <si>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</si>
  <si>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</si>
  <si>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</si>
  <si>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</si>
  <si>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</si>
  <si>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</si>
  <si>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</si>
  <si>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</si>
  <si>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</si>
  <si>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</si>
  <si>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</si>
  <si>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</si>
  <si>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</si>
  <si>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</si>
  <si>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</si>
  <si>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</si>
  <si>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</si>
  <si>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</si>
  <si>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</si>
  <si>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</si>
  <si>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</si>
  <si>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</si>
  <si>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</si>
  <si>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</si>
  <si>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</si>
  <si>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</si>
  <si>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</si>
  <si>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</si>
  <si>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</si>
  <si>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</si>
  <si>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</si>
  <si>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</si>
  <si>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</si>
  <si>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</si>
  <si>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</si>
  <si>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</si>
  <si>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</si>
  <si>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</si>
  <si>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</si>
  <si>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</si>
  <si>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</si>
  <si>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</si>
  <si>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</si>
  <si>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</si>
  <si>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</si>
  <si>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</si>
  <si>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</si>
  <si>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</si>
  <si>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</si>
  <si>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</si>
  <si>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</si>
  <si>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</si>
  <si>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</si>
  <si>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</si>
  <si>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</si>
  <si>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</si>
  <si>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青森県東北町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</si>
  <si>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</si>
  <si>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</si>
  <si>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</si>
  <si>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</si>
  <si>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</si>
  <si>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</si>
  <si>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</si>
  <si>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</si>
  <si>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</si>
  <si>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</si>
  <si>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</si>
  <si>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</si>
  <si>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</si>
  <si>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</si>
  <si>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</si>
  <si>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</si>
  <si>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</si>
  <si>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</si>
  <si>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</si>
  <si>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</si>
  <si>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</si>
  <si>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</si>
  <si>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</si>
  <si>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</si>
  <si>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</si>
  <si>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</si>
  <si>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</si>
  <si>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</si>
  <si>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</si>
  <si>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</si>
  <si>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</si>
  <si>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</si>
  <si>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</si>
  <si>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</si>
  <si>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</si>
  <si>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</si>
  <si>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</si>
  <si>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</si>
  <si>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</si>
  <si>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</si>
  <si>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</si>
  <si>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</si>
  <si>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</si>
  <si>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</si>
  <si>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</si>
  <si>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</si>
  <si>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</si>
  <si>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</si>
  <si>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</si>
  <si>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</si>
  <si>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</si>
  <si>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</si>
  <si>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</si>
  <si>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</si>
  <si>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</si>
  <si>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</si>
  <si>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</si>
  <si>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</si>
  <si>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</si>
  <si>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</si>
  <si>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</si>
  <si>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</si>
  <si>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</si>
  <si>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</si>
  <si>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</si>
  <si>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</si>
  <si>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</si>
  <si>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</si>
  <si>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</si>
  <si>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</si>
  <si>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</si>
  <si>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</si>
  <si>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</si>
  <si>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</si>
  <si>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</si>
  <si>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</si>
  <si>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</si>
  <si>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</si>
  <si>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</si>
  <si>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</si>
  <si>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</si>
  <si>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</si>
  <si>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</si>
  <si>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</si>
  <si>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</si>
  <si>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</si>
  <si>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</si>
  <si>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</si>
  <si>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</si>
  <si>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</si>
  <si>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</si>
  <si>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</si>
  <si>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</si>
  <si>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</si>
  <si>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</si>
  <si>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</si>
  <si>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</si>
  <si>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</si>
  <si>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</si>
  <si>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</si>
  <si>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</si>
  <si>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</si>
  <si>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</si>
  <si>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</si>
  <si>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</si>
  <si>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</si>
  <si>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</si>
  <si>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</si>
  <si>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</si>
  <si>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</si>
  <si>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</si>
  <si>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</si>
  <si>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</si>
  <si>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</si>
  <si>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</si>
  <si>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</si>
  <si>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</si>
  <si>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</si>
  <si>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</si>
  <si>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</si>
  <si>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</si>
  <si>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</si>
  <si>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</si>
  <si>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</si>
  <si>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</si>
  <si>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</si>
  <si>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</si>
  <si>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</si>
  <si>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</si>
  <si>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</si>
  <si>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</si>
  <si>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</si>
  <si>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</si>
  <si>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</si>
  <si>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</si>
  <si>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</si>
  <si>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</si>
  <si>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</si>
  <si>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</si>
  <si>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</si>
  <si>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</si>
  <si>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</si>
  <si>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</si>
  <si>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</si>
  <si>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</si>
  <si>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</si>
  <si>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</si>
  <si>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青森県東北町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</si>
  <si>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</si>
  <si>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</si>
  <si>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</si>
  <si>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</si>
  <si>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</si>
  <si>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</si>
  <si>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</si>
  <si>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</si>
  <si>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</si>
  <si>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</si>
  <si>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</si>
  <si>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</si>
  <si>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</si>
  <si>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</si>
  <si>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</si>
  <si>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</si>
  <si>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</si>
  <si>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</si>
  <si>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</si>
  <si>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</si>
  <si>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</si>
  <si>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</si>
  <si>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</si>
  <si>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</si>
  <si>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</si>
  <si>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</si>
  <si>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</si>
  <si>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</si>
  <si>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</si>
  <si>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</si>
  <si>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</si>
  <si>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</si>
  <si>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</si>
  <si>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東北町国民健康保険事業特別会計</t>
    <phoneticPr fontId="5"/>
  </si>
  <si>
    <t>東北町介護保険特別会計</t>
    <phoneticPr fontId="5"/>
  </si>
  <si>
    <t>東北町後期高齢者医療特別会計</t>
    <phoneticPr fontId="5"/>
  </si>
  <si>
    <t>東北町介護サービス事業特別会計</t>
    <phoneticPr fontId="5"/>
  </si>
  <si>
    <t>東北町上水道事業会計</t>
    <phoneticPr fontId="5"/>
  </si>
  <si>
    <t>法適用企業</t>
    <phoneticPr fontId="5"/>
  </si>
  <si>
    <t>東北町簡易水道事業特別会計</t>
    <phoneticPr fontId="5"/>
  </si>
  <si>
    <t>法非適用企業</t>
    <phoneticPr fontId="5"/>
  </si>
  <si>
    <t>東北町公共下水道事業特別会計</t>
    <phoneticPr fontId="5"/>
  </si>
  <si>
    <t>東北町農業集落排水事業特別会計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</si>
  <si>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</si>
  <si>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</si>
  <si>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</si>
  <si>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</si>
  <si>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</si>
  <si>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</si>
  <si>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</si>
  <si>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</si>
  <si>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</si>
  <si>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</si>
  <si>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</si>
  <si>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</si>
  <si>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</si>
  <si>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</si>
  <si>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</si>
  <si>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</si>
  <si>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</si>
  <si>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</si>
  <si>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</si>
  <si>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</si>
  <si>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</si>
  <si>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</si>
  <si>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</si>
  <si>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</si>
  <si>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</si>
  <si>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</si>
  <si>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</si>
  <si>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</si>
  <si>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</si>
  <si>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</si>
  <si>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</si>
  <si>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</si>
  <si>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</si>
  <si>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</si>
  <si>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</si>
  <si>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</si>
  <si>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</si>
  <si>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</si>
  <si>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</si>
  <si>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</si>
  <si>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</si>
  <si>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</si>
  <si>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</si>
  <si>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</si>
  <si>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</si>
  <si>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</si>
  <si>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</si>
  <si>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</si>
  <si>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</si>
  <si>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</si>
  <si>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</si>
  <si>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</si>
  <si>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</si>
  <si>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</si>
  <si>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東北町農業集落排水事業特別会計</t>
    <phoneticPr fontId="5"/>
  </si>
  <si>
    <t>将来負担比率（(Ｅ)－(Ｆ)）／（(Ｃ)－(Ｄ)）×１００</t>
    <rPh sb="0" eb="2">
      <t>ショウライ</t>
    </rPh>
    <rPh sb="2" eb="4">
      <t>フタン</t>
    </rPh>
    <rPh sb="4" eb="6">
      <t>ヒリツ</t>
    </rPh>
    <phoneticPr fontId="5"/>
  </si>
  <si>
    <t>東北町上水道事業会計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</si>
  <si>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</si>
  <si>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</si>
  <si>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</si>
  <si>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</si>
  <si>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</si>
  <si>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</si>
  <si>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</si>
  <si>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</si>
  <si>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</si>
  <si>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</si>
  <si>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</si>
  <si>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</si>
  <si>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</si>
  <si>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</si>
  <si>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</si>
  <si>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</si>
  <si>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</si>
  <si>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</si>
  <si>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</si>
  <si>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</si>
  <si>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</si>
  <si>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</si>
  <si>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</si>
  <si>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</si>
  <si>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</si>
  <si>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</si>
  <si>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</si>
  <si>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</si>
  <si>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</si>
  <si>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</si>
  <si>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</si>
  <si>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</si>
  <si>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</si>
  <si>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</si>
  <si>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</si>
  <si>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</si>
  <si>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</si>
  <si>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</si>
  <si>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</si>
  <si>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</si>
  <si>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</si>
  <si>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</si>
  <si>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</si>
  <si>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</si>
  <si>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</si>
  <si>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</si>
  <si>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</si>
  <si>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</si>
  <si>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</si>
  <si>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</si>
  <si>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</si>
  <si>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</si>
  <si>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</si>
  <si>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</si>
  <si>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</si>
  <si>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</si>
  <si>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</si>
  <si>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</si>
  <si>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</si>
  <si>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</si>
  <si>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</si>
  <si>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</si>
  <si>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</si>
  <si>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</si>
  <si>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</si>
  <si>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</si>
  <si>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</si>
  <si>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</si>
  <si>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</si>
  <si>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</si>
  <si>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</si>
  <si>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</si>
  <si>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</si>
  <si>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</si>
  <si>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</si>
  <si>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</si>
  <si>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</si>
  <si>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</si>
  <si>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3.17</t>
  </si>
  <si>
    <t>一般会計</t>
  </si>
  <si>
    <t>東北町上水道事業会計</t>
  </si>
  <si>
    <t>東北町介護保険特別会計</t>
  </si>
  <si>
    <t>東北町国民健康保険事業特別会計</t>
  </si>
  <si>
    <t>東北町簡易水道事業特別会計</t>
  </si>
  <si>
    <t>東北町公共下水道事業特別会計</t>
  </si>
  <si>
    <t>東北町農業集落排水事業特別会計</t>
  </si>
  <si>
    <t>東北町後期高齢者医療特別会計</t>
  </si>
  <si>
    <t>その他会計（赤字）</t>
  </si>
  <si>
    <t>その他会計（黒字）</t>
  </si>
  <si>
    <t>-</t>
    <phoneticPr fontId="2"/>
  </si>
  <si>
    <t>中部上北広域事業組合</t>
    <rPh sb="0" eb="2">
      <t>チュウブ</t>
    </rPh>
    <rPh sb="2" eb="4">
      <t>カミキタ</t>
    </rPh>
    <rPh sb="4" eb="6">
      <t>コウイキ</t>
    </rPh>
    <rPh sb="6" eb="8">
      <t>ジギョウ</t>
    </rPh>
    <rPh sb="8" eb="10">
      <t>クミアイ</t>
    </rPh>
    <phoneticPr fontId="2"/>
  </si>
  <si>
    <t>中部上北広域事業組合（病院事業会計）</t>
    <rPh sb="0" eb="2">
      <t>チュウブ</t>
    </rPh>
    <rPh sb="2" eb="4">
      <t>カミキタ</t>
    </rPh>
    <rPh sb="4" eb="6">
      <t>コウイキ</t>
    </rPh>
    <rPh sb="6" eb="8">
      <t>ジギョウ</t>
    </rPh>
    <rPh sb="8" eb="10">
      <t>クミアイ</t>
    </rPh>
    <rPh sb="11" eb="13">
      <t>ビョウイン</t>
    </rPh>
    <rPh sb="13" eb="15">
      <t>ジギョウ</t>
    </rPh>
    <rPh sb="15" eb="17">
      <t>カイケイ</t>
    </rPh>
    <phoneticPr fontId="2"/>
  </si>
  <si>
    <t>上北地方教育・福祉事務組合</t>
    <rPh sb="0" eb="2">
      <t>カミキタ</t>
    </rPh>
    <rPh sb="2" eb="4">
      <t>チホウ</t>
    </rPh>
    <rPh sb="4" eb="6">
      <t>キョウイク</t>
    </rPh>
    <rPh sb="7" eb="9">
      <t>フクシ</t>
    </rPh>
    <rPh sb="9" eb="11">
      <t>ジム</t>
    </rPh>
    <rPh sb="11" eb="13">
      <t>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</si>
  <si>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</si>
  <si>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</si>
  <si>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t>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</si>
  <si>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</si>
  <si>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</si>
  <si>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</si>
  <si>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</si>
  <si>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phoneticPr fontId="5"/>
  </si>
  <si>
    <t>-</t>
    <phoneticPr fontId="2"/>
  </si>
  <si>
    <t>東北町土地開発公社</t>
    <rPh sb="0" eb="2">
      <t>トウホク</t>
    </rPh>
    <rPh sb="2" eb="3">
      <t>マチ</t>
    </rPh>
    <rPh sb="3" eb="5">
      <t>トチ</t>
    </rPh>
    <rPh sb="5" eb="7">
      <t>カイハツ</t>
    </rPh>
    <rPh sb="7" eb="9">
      <t>コウシャ</t>
    </rPh>
    <phoneticPr fontId="2"/>
  </si>
  <si>
    <t>株式会社おがわら湖</t>
    <rPh sb="0" eb="4">
      <t>カブシキガイシャ</t>
    </rPh>
    <rPh sb="8" eb="9">
      <t>ミズウミ</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</si>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</sst>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108992</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177402</c:v>
                </c:pt>
                <c:pt idx="1">
                  <c:v>230947</c:v>
                </c:pt>
                <c:pt idx="2">
                  <c:v>90797</c:v>
                </c:pt>
                <c:pt idx="3">
                  <c:v>193648</c:v>
                </c:pt>
                <c:pt idx="4">
                  <c:v>205935</c:v>
                </c:pt>
              </c:numCache>
            </c:numRef>
          </c:val>
          <c:smooth val="0"/>
        </c:ser>
        <c:dLbls>
          <c:showLegendKey val="0"/>
          <c:showVal val="0"/>
          <c:showCatName val="0"/>
          <c:showSerName val="0"/>
          <c:showPercent val="0"/>
          <c:showBubbleSize val="0"/>
        </c:dLbls>
        <c:marker val="1"/>
        <c:smooth val="0"/>
        <c:axId val="192809760"/>
        <c:axId val="192810544"/>
      </c:lineChart>
      <c:catAx>
        <c:axId val="192809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810544"/>
        <c:crosses val="autoZero"/>
        <c:auto val="1"/>
        <c:lblAlgn val="ctr"/>
        <c:lblOffset val="100"/>
        <c:tickLblSkip val="1"/>
        <c:tickMarkSkip val="1"/>
        <c:noMultiLvlLbl val="0"/>
      </c:catAx>
      <c:valAx>
        <c:axId val="1928105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809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2.06</c:v>
                </c:pt>
                <c:pt idx="1">
                  <c:v>1.83</c:v>
                </c:pt>
                <c:pt idx="2">
                  <c:v>2.0299999999999998</c:v>
                </c:pt>
                <c:pt idx="3">
                  <c:v>3.1</c:v>
                </c:pt>
                <c:pt idx="4">
                  <c:v>2.68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25.08</c:v>
                </c:pt>
                <c:pt idx="1">
                  <c:v>21.19</c:v>
                </c:pt>
                <c:pt idx="2">
                  <c:v>21.56</c:v>
                </c:pt>
                <c:pt idx="3">
                  <c:v>24</c:v>
                </c:pt>
                <c:pt idx="4">
                  <c:v>21.95</c:v>
                </c:pt>
              </c:numCache>
            </c:numRef>
          </c:val>
        </c:ser>
        <c:dLbls>
          <c:showLegendKey val="0"/>
          <c:showVal val="0"/>
          <c:showCatName val="0"/>
          <c:showSerName val="0"/>
          <c:showPercent val="0"/>
          <c:showBubbleSize val="0"/>
        </c:dLbls>
        <c:gapWidth val="250"/>
        <c:overlap val="100"/>
        <c:axId val="454515184"/>
        <c:axId val="454515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4.93</c:v>
                </c:pt>
                <c:pt idx="1">
                  <c:v>-3.17</c:v>
                </c:pt>
                <c:pt idx="2">
                  <c:v>13.85</c:v>
                </c:pt>
                <c:pt idx="3">
                  <c:v>11.18</c:v>
                </c:pt>
                <c:pt idx="4">
                  <c:v>2.0299999999999998</c:v>
                </c:pt>
              </c:numCache>
            </c:numRef>
          </c:val>
          <c:smooth val="0"/>
        </c:ser>
        <c:dLbls>
          <c:showLegendKey val="0"/>
          <c:showVal val="0"/>
          <c:showCatName val="0"/>
          <c:showSerName val="0"/>
          <c:showPercent val="0"/>
          <c:showBubbleSize val="0"/>
        </c:dLbls>
        <c:marker val="1"/>
        <c:smooth val="0"/>
        <c:axId val="454515184"/>
        <c:axId val="454515576"/>
      </c:lineChart>
      <c:catAx>
        <c:axId val="45451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4515576"/>
        <c:crosses val="autoZero"/>
        <c:auto val="1"/>
        <c:lblAlgn val="ctr"/>
        <c:lblOffset val="100"/>
        <c:tickLblSkip val="1"/>
        <c:tickMarkSkip val="1"/>
        <c:noMultiLvlLbl val="0"/>
      </c:catAx>
      <c:valAx>
        <c:axId val="454515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51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東北町後期高齢者医療特別会計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ser>
        <c:ser>
          <c:idx val="3"/>
          <c:order val="3"/>
          <c:tx>
            <c:strRef>
              <c:f>データシート!$A$30</c:f>
              <c:strCache>
                <c:ptCount val="1"/>
                <c:pt idx="0">
                  <c:v>東北町農業集落排水事業特別会計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0.01</c:v>
                </c:pt>
                <c:pt idx="8">
                  <c:v>#N/A</c:v>
                </c:pt>
                <c:pt idx="9">
                  <c:v>0.01</c:v>
                </c:pt>
              </c:numCache>
            </c:numRef>
          </c:val>
        </c:ser>
        <c:ser>
          <c:idx val="4"/>
          <c:order val="4"/>
          <c:tx>
            <c:strRef>
              <c:f>データシート!$A$31</c:f>
              <c:strCache>
                <c:ptCount val="1"/>
                <c:pt idx="0">
                  <c:v>東北町公共下水道事業特別会計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0.08</c:v>
                </c:pt>
                <c:pt idx="4">
                  <c:v>#N/A</c:v>
                </c:pt>
                <c:pt idx="5">
                  <c:v>0.04</c:v>
                </c:pt>
                <c:pt idx="6">
                  <c:v>#N/A</c:v>
                </c:pt>
                <c:pt idx="7">
                  <c:v>0.08</c:v>
                </c:pt>
                <c:pt idx="8">
                  <c:v>#N/A</c:v>
                </c:pt>
                <c:pt idx="9">
                  <c:v>0.03</c:v>
                </c:pt>
              </c:numCache>
            </c:numRef>
          </c:val>
        </c:ser>
        <c:ser>
          <c:idx val="5"/>
          <c:order val="5"/>
          <c:tx>
            <c:strRef>
              <c:f>データシート!$A$32</c:f>
              <c:strCache>
                <c:ptCount val="1"/>
                <c:pt idx="0">
                  <c:v>東北町簡易水道事業特別会計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0.05</c:v>
                </c:pt>
                <c:pt idx="4">
                  <c:v>#N/A</c:v>
                </c:pt>
                <c:pt idx="5">
                  <c:v>0.04</c:v>
                </c:pt>
                <c:pt idx="6">
                  <c:v>#N/A</c:v>
                </c:pt>
                <c:pt idx="7">
                  <c:v>0.09</c:v>
                </c:pt>
                <c:pt idx="8">
                  <c:v>#N/A</c:v>
                </c:pt>
                <c:pt idx="9">
                  <c:v>7.0000000000000007E-2</c:v>
                </c:pt>
              </c:numCache>
            </c:numRef>
          </c:val>
        </c:ser>
        <c:ser>
          <c:idx val="6"/>
          <c:order val="6"/>
          <c:tx>
            <c:strRef>
              <c:f>データシート!$A$33</c:f>
              <c:strCache>
                <c:ptCount val="1"/>
                <c:pt idx="0">
                  <c:v>東北町国民健康保険事業特別会計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c:v>
                </c:pt>
                <c:pt idx="2">
                  <c:v>#N/A</c:v>
                </c:pt>
                <c:pt idx="3">
                  <c:v>1.35</c:v>
                </c:pt>
                <c:pt idx="4">
                  <c:v>#N/A</c:v>
                </c:pt>
                <c:pt idx="5">
                  <c:v>0.96</c:v>
                </c:pt>
                <c:pt idx="6">
                  <c:v>#N/A</c:v>
                </c:pt>
                <c:pt idx="7">
                  <c:v>0.32</c:v>
                </c:pt>
                <c:pt idx="8">
                  <c:v>#N/A</c:v>
                </c:pt>
                <c:pt idx="9">
                  <c:v>0.22</c:v>
                </c:pt>
              </c:numCache>
            </c:numRef>
          </c:val>
        </c:ser>
        <c:ser>
          <c:idx val="7"/>
          <c:order val="7"/>
          <c:tx>
            <c:strRef>
              <c:f>データシート!$A$34</c:f>
              <c:strCache>
                <c:ptCount val="1"/>
                <c:pt idx="0">
                  <c:v>東北町介護保険特別会計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0.62</c:v>
                </c:pt>
                <c:pt idx="2">
                  <c:v>#N/A</c:v>
                </c:pt>
                <c:pt idx="3">
                  <c:v>0.77</c:v>
                </c:pt>
                <c:pt idx="4">
                  <c:v>#N/A</c:v>
                </c:pt>
                <c:pt idx="5">
                  <c:v>1.24</c:v>
                </c:pt>
                <c:pt idx="6">
                  <c:v>#N/A</c:v>
                </c:pt>
                <c:pt idx="7">
                  <c:v>0.61</c:v>
                </c:pt>
                <c:pt idx="8">
                  <c:v>#N/A</c:v>
                </c:pt>
                <c:pt idx="9">
                  <c:v>0.76</c:v>
                </c:pt>
              </c:numCache>
            </c:numRef>
          </c:val>
        </c:ser>
        <c:ser>
          <c:idx val="8"/>
          <c:order val="8"/>
          <c:tx>
            <c:strRef>
              <c:f>データシート!$A$35</c:f>
              <c:strCache>
                <c:ptCount val="1"/>
                <c:pt idx="0">
                  <c:v>東北町上水道事業会計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2.46</c:v>
                </c:pt>
                <c:pt idx="2">
                  <c:v>#N/A</c:v>
                </c:pt>
                <c:pt idx="3">
                  <c:v>2.58</c:v>
                </c:pt>
                <c:pt idx="4">
                  <c:v>#N/A</c:v>
                </c:pt>
                <c:pt idx="5">
                  <c:v>2.5499999999999998</c:v>
                </c:pt>
                <c:pt idx="6">
                  <c:v>#N/A</c:v>
                </c:pt>
                <c:pt idx="7">
                  <c:v>1.9</c:v>
                </c:pt>
                <c:pt idx="8">
                  <c:v>#N/A</c:v>
                </c:pt>
                <c:pt idx="9">
                  <c:v>1.72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2.06</c:v>
                </c:pt>
                <c:pt idx="2">
                  <c:v>#N/A</c:v>
                </c:pt>
                <c:pt idx="3">
                  <c:v>1.82</c:v>
                </c:pt>
                <c:pt idx="4">
                  <c:v>#N/A</c:v>
                </c:pt>
                <c:pt idx="5">
                  <c:v>2.02</c:v>
                </c:pt>
                <c:pt idx="6">
                  <c:v>#N/A</c:v>
                </c:pt>
                <c:pt idx="7">
                  <c:v>3.09</c:v>
                </c:pt>
                <c:pt idx="8">
                  <c:v>#N/A</c:v>
                </c:pt>
                <c:pt idx="9">
                  <c:v>2.68</c:v>
                </c:pt>
              </c:numCache>
            </c:numRef>
          </c:val>
        </c:ser>
        <c:dLbls>
          <c:showLegendKey val="0"/>
          <c:showVal val="0"/>
          <c:showCatName val="0"/>
          <c:showSerName val="0"/>
          <c:showPercent val="0"/>
          <c:showBubbleSize val="0"/>
        </c:dLbls>
        <c:gapWidth val="150"/>
        <c:overlap val="100"/>
        <c:axId val="454516752"/>
        <c:axId val="454517144"/>
      </c:barChart>
      <c:catAx>
        <c:axId val="45451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517144"/>
        <c:crosses val="autoZero"/>
        <c:auto val="1"/>
        <c:lblAlgn val="ctr"/>
        <c:lblOffset val="100"/>
        <c:tickLblSkip val="1"/>
        <c:tickMarkSkip val="1"/>
        <c:noMultiLvlLbl val="0"/>
      </c:catAx>
      <c:valAx>
        <c:axId val="454517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516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1004</c:v>
                </c:pt>
                <c:pt idx="5">
                  <c:v>1061</c:v>
                </c:pt>
                <c:pt idx="8">
                  <c:v>1203</c:v>
                </c:pt>
                <c:pt idx="11">
                  <c:v>1247</c:v>
                </c:pt>
                <c:pt idx="14">
                  <c:v>1344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c:v>
                </c:pt>
                <c:pt idx="3">
                  <c:v>6</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83</c:v>
                </c:pt>
                <c:pt idx="3">
                  <c:v>86</c:v>
                </c:pt>
                <c:pt idx="6">
                  <c:v>91</c:v>
                </c:pt>
                <c:pt idx="9">
                  <c:v>105</c:v>
                </c:pt>
                <c:pt idx="12">
                  <c:v>114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221</c:v>
                </c:pt>
                <c:pt idx="3">
                  <c:v>259</c:v>
                </c:pt>
                <c:pt idx="6">
                  <c:v>271</c:v>
                </c:pt>
                <c:pt idx="9">
                  <c:v>288</c:v>
                </c:pt>
                <c:pt idx="12">
                  <c:v>275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1479</c:v>
                </c:pt>
                <c:pt idx="3">
                  <c:v>1503</c:v>
                </c:pt>
                <c:pt idx="6">
                  <c:v>1594</c:v>
                </c:pt>
                <c:pt idx="9">
                  <c:v>1532</c:v>
                </c:pt>
                <c:pt idx="12">
                  <c:v>1545</c:v>
                </c:pt>
              </c:numCache>
            </c:numRef>
          </c:val>
        </c:ser>
        <c:dLbls>
          <c:showLegendKey val="0"/>
          <c:showVal val="0"/>
          <c:showCatName val="0"/>
          <c:showSerName val="0"/>
          <c:showPercent val="0"/>
          <c:showBubbleSize val="0"/>
        </c:dLbls>
        <c:gapWidth val="100"/>
        <c:overlap val="100"/>
        <c:axId val="457590488"/>
        <c:axId val="457590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786</c:v>
                </c:pt>
                <c:pt idx="2">
                  <c:v>#N/A</c:v>
                </c:pt>
                <c:pt idx="3">
                  <c:v>#N/A</c:v>
                </c:pt>
                <c:pt idx="4">
                  <c:v>793</c:v>
                </c:pt>
                <c:pt idx="5">
                  <c:v>#N/A</c:v>
                </c:pt>
                <c:pt idx="6">
                  <c:v>#N/A</c:v>
                </c:pt>
                <c:pt idx="7">
                  <c:v>758</c:v>
                </c:pt>
                <c:pt idx="8">
                  <c:v>#N/A</c:v>
                </c:pt>
                <c:pt idx="9">
                  <c:v>#N/A</c:v>
                </c:pt>
                <c:pt idx="10">
                  <c:v>683</c:v>
                </c:pt>
                <c:pt idx="11">
                  <c:v>#N/A</c:v>
                </c:pt>
                <c:pt idx="12">
                  <c:v>#N/A</c:v>
                </c:pt>
                <c:pt idx="13">
                  <c:v>595</c:v>
                </c:pt>
                <c:pt idx="14">
                  <c:v>#N/A</c:v>
                </c:pt>
              </c:numCache>
            </c:numRef>
          </c:val>
          <c:smooth val="0"/>
        </c:ser>
        <c:dLbls>
          <c:showLegendKey val="0"/>
          <c:showVal val="0"/>
          <c:showCatName val="0"/>
          <c:showSerName val="0"/>
          <c:showPercent val="0"/>
          <c:showBubbleSize val="0"/>
        </c:dLbls>
        <c:marker val="1"/>
        <c:smooth val="0"/>
        <c:axId val="457590488"/>
        <c:axId val="457590880"/>
      </c:lineChart>
      <c:catAx>
        <c:axId val="45759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590880"/>
        <c:crosses val="autoZero"/>
        <c:auto val="1"/>
        <c:lblAlgn val="ctr"/>
        <c:lblOffset val="100"/>
        <c:tickLblSkip val="1"/>
        <c:tickMarkSkip val="1"/>
        <c:noMultiLvlLbl val="0"/>
      </c:catAx>
      <c:valAx>
        <c:axId val="45759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590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12878</c:v>
                </c:pt>
                <c:pt idx="5">
                  <c:v>12924</c:v>
                </c:pt>
                <c:pt idx="8">
                  <c:v>13559</c:v>
                </c:pt>
                <c:pt idx="11">
                  <c:v>13640</c:v>
                </c:pt>
                <c:pt idx="14">
                  <c:v>13606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364</c:v>
                </c:pt>
                <c:pt idx="5">
                  <c:v>234</c:v>
                </c:pt>
                <c:pt idx="8">
                  <c:v>205</c:v>
                </c:pt>
                <c:pt idx="11">
                  <c:v>195</c:v>
                </c:pt>
                <c:pt idx="14">
                  <c:v>179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2712</c:v>
                </c:pt>
                <c:pt idx="5">
                  <c:v>2854</c:v>
                </c:pt>
                <c:pt idx="8">
                  <c:v>2220</c:v>
                </c:pt>
                <c:pt idx="11">
                  <c:v>2246</c:v>
                </c:pt>
                <c:pt idx="14">
                  <c:v>2175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9</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2227</c:v>
                </c:pt>
                <c:pt idx="3">
                  <c:v>2236</c:v>
                </c:pt>
                <c:pt idx="6">
                  <c:v>1850</c:v>
                </c:pt>
                <c:pt idx="9">
                  <c:v>1626</c:v>
                </c:pt>
                <c:pt idx="12">
                  <c:v>1491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604</c:v>
                </c:pt>
                <c:pt idx="3">
                  <c:v>609</c:v>
                </c:pt>
                <c:pt idx="6">
                  <c:v>588</c:v>
                </c:pt>
                <c:pt idx="9">
                  <c:v>526</c:v>
                </c:pt>
                <c:pt idx="12">
                  <c:v>463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4568</c:v>
                </c:pt>
                <c:pt idx="3">
                  <c:v>5380</c:v>
                </c:pt>
                <c:pt idx="6">
                  <c:v>5777</c:v>
                </c:pt>
                <c:pt idx="9">
                  <c:v>6068</c:v>
                </c:pt>
                <c:pt idx="12">
                  <c:v>5959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c:v>
                </c:pt>
                <c:pt idx="3">
                  <c:v>2</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15604</c:v>
                </c:pt>
                <c:pt idx="3">
                  <c:v>15585</c:v>
                </c:pt>
                <c:pt idx="6">
                  <c:v>14378</c:v>
                </c:pt>
                <c:pt idx="9">
                  <c:v>14028</c:v>
                </c:pt>
                <c:pt idx="12">
                  <c:v>13643</c:v>
                </c:pt>
              </c:numCache>
            </c:numRef>
          </c:val>
        </c:ser>
        <c:dLbls>
          <c:showLegendKey val="0"/>
          <c:showVal val="0"/>
          <c:showCatName val="0"/>
          <c:showSerName val="0"/>
          <c:showPercent val="0"/>
          <c:showBubbleSize val="0"/>
        </c:dLbls>
        <c:gapWidth val="100"/>
        <c:overlap val="100"/>
        <c:axId val="457593624"/>
        <c:axId val="457880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7052</c:v>
                </c:pt>
                <c:pt idx="2">
                  <c:v>#N/A</c:v>
                </c:pt>
                <c:pt idx="3">
                  <c:v>#N/A</c:v>
                </c:pt>
                <c:pt idx="4">
                  <c:v>7799</c:v>
                </c:pt>
                <c:pt idx="5">
                  <c:v>#N/A</c:v>
                </c:pt>
                <c:pt idx="6">
                  <c:v>#N/A</c:v>
                </c:pt>
                <c:pt idx="7">
                  <c:v>6611</c:v>
                </c:pt>
                <c:pt idx="8">
                  <c:v>#N/A</c:v>
                </c:pt>
                <c:pt idx="9">
                  <c:v>#N/A</c:v>
                </c:pt>
                <c:pt idx="10">
                  <c:v>6168</c:v>
                </c:pt>
                <c:pt idx="11">
                  <c:v>#N/A</c:v>
                </c:pt>
                <c:pt idx="12">
                  <c:v>#N/A</c:v>
                </c:pt>
                <c:pt idx="13">
                  <c:v>5605</c:v>
                </c:pt>
                <c:pt idx="14">
                  <c:v>#N/A</c:v>
                </c:pt>
              </c:numCache>
            </c:numRef>
          </c:val>
          <c:smooth val="0"/>
        </c:ser>
        <c:dLbls>
          <c:showLegendKey val="0"/>
          <c:showVal val="0"/>
          <c:showCatName val="0"/>
          <c:showSerName val="0"/>
          <c:showPercent val="0"/>
          <c:showBubbleSize val="0"/>
        </c:dLbls>
        <c:marker val="1"/>
        <c:smooth val="0"/>
        <c:axId val="457593624"/>
        <c:axId val="457880248"/>
      </c:lineChart>
      <c:catAx>
        <c:axId val="457593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7880248"/>
        <c:crosses val="autoZero"/>
        <c:auto val="1"/>
        <c:lblAlgn val="ctr"/>
        <c:lblOffset val="100"/>
        <c:tickLblSkip val="1"/>
        <c:tickMarkSkip val="1"/>
        <c:noMultiLvlLbl val="0"/>
      </c:catAx>
      <c:valAx>
        <c:axId val="457880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593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18,833
18,765
326.50
14,083,229
13,818,009
191,507
7,134,886
13,642,571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町内に中心となる産業・企業がなく、また、長引く景気低迷による町税収入の減少などから財政基盤が弱く、類似団体平均を０</a:t>
          </a:r>
          <a:r>
            <a:rPr lang="en-US" altLang="ja-JP"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０４ポイント下回っている。</a:t>
          </a:r>
          <a:endParaRPr lang="ja-JP" altLang="ja-JP" sz="1200">
            <a:effectLst/>
          </a:endParaRPr>
        </a:p>
        <a:p>
          <a:pPr rtl="0"/>
          <a:r>
            <a:rPr lang="ja-JP" altLang="ja-JP" sz="1200" b="0" i="0" baseline="0">
              <a:solidFill>
                <a:schemeClr val="dk1"/>
              </a:solidFill>
              <a:effectLst/>
              <a:latin typeface="+mn-lt"/>
              <a:ea typeface="+mn-ea"/>
              <a:cs typeface="+mn-cs"/>
            </a:rPr>
            <a:t>　このことから、町税等の滞納徴収金を、組織的、効果的に徴収するするため徴収</a:t>
          </a:r>
          <a:r>
            <a:rPr lang="ja-JP" altLang="en-US" sz="1200" b="0" i="0" baseline="0">
              <a:solidFill>
                <a:schemeClr val="dk1"/>
              </a:solidFill>
              <a:effectLst/>
              <a:latin typeface="+mn-lt"/>
              <a:ea typeface="+mn-ea"/>
              <a:cs typeface="+mn-cs"/>
            </a:rPr>
            <a:t>強化期間を設けるなど、</a:t>
          </a:r>
          <a:r>
            <a:rPr lang="ja-JP" altLang="ja-JP" sz="1200" b="0" i="0" baseline="0">
              <a:solidFill>
                <a:schemeClr val="dk1"/>
              </a:solidFill>
              <a:effectLst/>
              <a:latin typeface="+mn-lt"/>
              <a:ea typeface="+mn-ea"/>
              <a:cs typeface="+mn-cs"/>
            </a:rPr>
            <a:t>町税等収納強化を図っている。</a:t>
          </a:r>
          <a:endParaRPr lang="ja-JP" altLang="ja-JP" sz="1200">
            <a:effectLst/>
          </a:endParaRPr>
        </a:p>
        <a:p>
          <a:pPr rtl="0"/>
          <a:r>
            <a:rPr lang="ja-JP" altLang="ja-JP" sz="1200" b="0" i="0" baseline="0">
              <a:solidFill>
                <a:schemeClr val="dk1"/>
              </a:solidFill>
              <a:effectLst/>
              <a:latin typeface="+mn-lt"/>
              <a:ea typeface="+mn-ea"/>
              <a:cs typeface="+mn-cs"/>
            </a:rPr>
            <a:t>　また、組織</a:t>
          </a:r>
          <a:r>
            <a:rPr lang="ja-JP" altLang="en-US" sz="1200" b="0" i="0" baseline="0">
              <a:solidFill>
                <a:schemeClr val="dk1"/>
              </a:solidFill>
              <a:effectLst/>
              <a:latin typeface="+mn-lt"/>
              <a:ea typeface="+mn-ea"/>
              <a:cs typeface="+mn-cs"/>
            </a:rPr>
            <a:t>及び事務事業の見直し</a:t>
          </a:r>
          <a:r>
            <a:rPr lang="ja-JP" altLang="ja-JP" sz="1200" b="0" i="0" baseline="0">
              <a:solidFill>
                <a:schemeClr val="dk1"/>
              </a:solidFill>
              <a:effectLst/>
              <a:latin typeface="+mn-lt"/>
              <a:ea typeface="+mn-ea"/>
              <a:cs typeface="+mn-cs"/>
            </a:rPr>
            <a:t>等により歳出の徹底的な抑制（一般財源ベースで前年比５％減）と、「集中改革プラン」の確実な遂行に努め、活力あるまちづくりを展開しつつ、行政の効率化に努めることにより、財政基盤の強化を図る。</a:t>
          </a:r>
          <a:endParaRPr lang="ja-JP" altLang="ja-JP" sz="12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7" name="直線コネクタ 66"/>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135467</xdr:rowOff>
    </xdr:to>
    <xdr:cxnSp macro="">
      <xdr:nvCxnSpPr>
        <xdr:cNvPr id="70" name="直線コネクタ 69"/>
        <xdr:cNvCxnSpPr/>
      </xdr:nvCxnSpPr>
      <xdr:spPr>
        <a:xfrm>
          <a:off x="3225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95250</xdr:rowOff>
    </xdr:to>
    <xdr:cxnSp macro="">
      <xdr:nvCxnSpPr>
        <xdr:cNvPr id="73" name="直線コネクタ 72"/>
        <xdr:cNvCxnSpPr/>
      </xdr:nvCxnSpPr>
      <xdr:spPr>
        <a:xfrm>
          <a:off x="2336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55033</xdr:rowOff>
    </xdr:to>
    <xdr:cxnSp macro="">
      <xdr:nvCxnSpPr>
        <xdr:cNvPr id="76" name="直線コネクタ 75"/>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79" name="フローチャート : 判断 78"/>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0" name="テキスト ボックス 79"/>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0" name="円/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2" name="円/楕円 91"/>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3" name="テキスト ボックス 92"/>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4" name="円/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5" name="テキスト ボックス 94"/>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平成２１年度から実施している高利率</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地方債の任意繰上償還、新規採用職員の抑制による人件費の削減等により、類似団体平均を</a:t>
          </a:r>
          <a:r>
            <a:rPr lang="ja-JP" altLang="en-US" sz="1200" b="0" i="0" baseline="0">
              <a:solidFill>
                <a:schemeClr val="dk1"/>
              </a:solidFill>
              <a:effectLst/>
              <a:latin typeface="+mn-lt"/>
              <a:ea typeface="+mn-ea"/>
              <a:cs typeface="+mn-cs"/>
            </a:rPr>
            <a:t>０</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５</a:t>
          </a:r>
          <a:r>
            <a:rPr lang="ja-JP" altLang="ja-JP" sz="1200" b="0" i="0" baseline="0">
              <a:solidFill>
                <a:schemeClr val="dk1"/>
              </a:solidFill>
              <a:effectLst/>
              <a:latin typeface="+mn-lt"/>
              <a:ea typeface="+mn-ea"/>
              <a:cs typeface="+mn-cs"/>
            </a:rPr>
            <a:t>％下回っている</a:t>
          </a:r>
          <a:r>
            <a:rPr lang="ja-JP" altLang="en-US" sz="1200" b="0" i="0" baseline="0">
              <a:solidFill>
                <a:schemeClr val="dk1"/>
              </a:solidFill>
              <a:effectLst/>
              <a:latin typeface="+mn-lt"/>
              <a:ea typeface="+mn-ea"/>
              <a:cs typeface="+mn-cs"/>
            </a:rPr>
            <a:t>ものの、人件費及び扶助費等の増加により</a:t>
          </a:r>
          <a:r>
            <a:rPr lang="ja-JP" altLang="ja-JP" sz="1200" b="0" i="0" baseline="0">
              <a:solidFill>
                <a:schemeClr val="dk1"/>
              </a:solidFill>
              <a:effectLst/>
              <a:latin typeface="+mn-lt"/>
              <a:ea typeface="+mn-ea"/>
              <a:cs typeface="+mn-cs"/>
            </a:rPr>
            <a:t>前年度比２．</a:t>
          </a:r>
          <a:r>
            <a:rPr lang="ja-JP" altLang="en-US" sz="1200" b="0" i="0" baseline="0">
              <a:solidFill>
                <a:schemeClr val="dk1"/>
              </a:solidFill>
              <a:effectLst/>
              <a:latin typeface="+mn-lt"/>
              <a:ea typeface="+mn-ea"/>
              <a:cs typeface="+mn-cs"/>
            </a:rPr>
            <a:t>３</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上昇した。</a:t>
          </a:r>
          <a:endParaRPr lang="ja-JP" altLang="ja-JP" sz="1200">
            <a:effectLst/>
          </a:endParaRPr>
        </a:p>
        <a:p>
          <a:pPr rtl="0"/>
          <a:r>
            <a:rPr lang="ja-JP" altLang="ja-JP" sz="1200" b="0" i="0" baseline="0">
              <a:solidFill>
                <a:schemeClr val="dk1"/>
              </a:solidFill>
              <a:effectLst/>
              <a:latin typeface="+mn-lt"/>
              <a:ea typeface="+mn-ea"/>
              <a:cs typeface="+mn-cs"/>
            </a:rPr>
            <a:t>　今後も｢集中改革プラン｣に掲げた、新規採用職員の抑制による職員数の適正化、新規地方債の発行抑制、高利率地方債の任意繰上償還による利子償還金の抑制・縮減に努め、経常経費の削減を図るとともに、町税徴収率の向上などにより経常経費一般財源の増収に努めるなど、比率の抑制を図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84667</xdr:rowOff>
    </xdr:from>
    <xdr:to>
      <xdr:col>7</xdr:col>
      <xdr:colOff>152400</xdr:colOff>
      <xdr:row>63</xdr:row>
      <xdr:rowOff>98213</xdr:rowOff>
    </xdr:to>
    <xdr:cxnSp macro="">
      <xdr:nvCxnSpPr>
        <xdr:cNvPr id="130" name="直線コネクタ 129"/>
        <xdr:cNvCxnSpPr/>
      </xdr:nvCxnSpPr>
      <xdr:spPr>
        <a:xfrm>
          <a:off x="4114800" y="10714567"/>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1"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84667</xdr:rowOff>
    </xdr:from>
    <xdr:to>
      <xdr:col>6</xdr:col>
      <xdr:colOff>0</xdr:colOff>
      <xdr:row>63</xdr:row>
      <xdr:rowOff>106256</xdr:rowOff>
    </xdr:to>
    <xdr:cxnSp macro="">
      <xdr:nvCxnSpPr>
        <xdr:cNvPr id="133" name="直線コネクタ 132"/>
        <xdr:cNvCxnSpPr/>
      </xdr:nvCxnSpPr>
      <xdr:spPr>
        <a:xfrm flipV="1">
          <a:off x="3225800" y="1071456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5" name="テキスト ボックス 134"/>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74083</xdr:rowOff>
    </xdr:from>
    <xdr:to>
      <xdr:col>4</xdr:col>
      <xdr:colOff>482600</xdr:colOff>
      <xdr:row>63</xdr:row>
      <xdr:rowOff>106256</xdr:rowOff>
    </xdr:to>
    <xdr:cxnSp macro="">
      <xdr:nvCxnSpPr>
        <xdr:cNvPr id="136" name="直線コネクタ 135"/>
        <xdr:cNvCxnSpPr/>
      </xdr:nvCxnSpPr>
      <xdr:spPr>
        <a:xfrm>
          <a:off x="2336800" y="108754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38" name="テキスト ボックス 137"/>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33867</xdr:rowOff>
    </xdr:from>
    <xdr:to>
      <xdr:col>3</xdr:col>
      <xdr:colOff>279400</xdr:colOff>
      <xdr:row>63</xdr:row>
      <xdr:rowOff>74083</xdr:rowOff>
    </xdr:to>
    <xdr:cxnSp macro="">
      <xdr:nvCxnSpPr>
        <xdr:cNvPr id="139" name="直線コネクタ 138"/>
        <xdr:cNvCxnSpPr/>
      </xdr:nvCxnSpPr>
      <xdr:spPr>
        <a:xfrm>
          <a:off x="1447800" y="1083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110931</xdr:rowOff>
    </xdr:from>
    <xdr:ext cx="762000" cy="259045"/>
    <xdr:sp macro="" textlink="">
      <xdr:nvSpPr>
        <xdr:cNvPr id="141" name="テキスト ボックス 140"/>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42" name="フローチャート : 判断 141"/>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22454</xdr:rowOff>
    </xdr:from>
    <xdr:ext cx="762000" cy="259045"/>
    <xdr:sp macro="" textlink="">
      <xdr:nvSpPr>
        <xdr:cNvPr id="143" name="テキスト ボックス 142"/>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49" name="円/楕円 148"/>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63940</xdr:rowOff>
    </xdr:from>
    <xdr:ext cx="762000" cy="259045"/>
    <xdr:sp macro="" textlink="">
      <xdr:nvSpPr>
        <xdr:cNvPr id="150" name="財政構造の弾力性該当値テキスト"/>
        <xdr:cNvSpPr txBox="1"/>
      </xdr:nvSpPr>
      <xdr:spPr>
        <a:xfrm>
          <a:off x="50419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33867</xdr:rowOff>
    </xdr:from>
    <xdr:to>
      <xdr:col>6</xdr:col>
      <xdr:colOff>50800</xdr:colOff>
      <xdr:row>62</xdr:row>
      <xdr:rowOff>135467</xdr:rowOff>
    </xdr:to>
    <xdr:sp macro="" textlink="">
      <xdr:nvSpPr>
        <xdr:cNvPr id="151" name="円/楕円 150"/>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145644</xdr:rowOff>
    </xdr:from>
    <xdr:ext cx="736600" cy="259045"/>
    <xdr:sp macro="" textlink="">
      <xdr:nvSpPr>
        <xdr:cNvPr id="152" name="テキスト ボックス 151"/>
        <xdr:cNvSpPr txBox="1"/>
      </xdr:nvSpPr>
      <xdr:spPr>
        <a:xfrm>
          <a:off x="3733800" y="1043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3" name="円/楕円 152"/>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141833</xdr:rowOff>
    </xdr:from>
    <xdr:ext cx="762000" cy="259045"/>
    <xdr:sp macro="" textlink="">
      <xdr:nvSpPr>
        <xdr:cNvPr id="154" name="テキスト ボックス 153"/>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5" name="円/楕円 154"/>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109660</xdr:rowOff>
    </xdr:from>
    <xdr:ext cx="762000" cy="259045"/>
    <xdr:sp macro="" textlink="">
      <xdr:nvSpPr>
        <xdr:cNvPr id="156" name="テキスト ボックス 155"/>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154517</xdr:rowOff>
    </xdr:from>
    <xdr:to>
      <xdr:col>2</xdr:col>
      <xdr:colOff>127000</xdr:colOff>
      <xdr:row>63</xdr:row>
      <xdr:rowOff>84667</xdr:rowOff>
    </xdr:to>
    <xdr:sp macro="" textlink="">
      <xdr:nvSpPr>
        <xdr:cNvPr id="157" name="円/楕円 156"/>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69444</xdr:rowOff>
    </xdr:from>
    <xdr:ext cx="762000" cy="259045"/>
    <xdr:sp macro="" textlink="">
      <xdr:nvSpPr>
        <xdr:cNvPr id="158" name="テキスト ボックス 157"/>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[151,412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合併後は退職職員の不補充で人件費総額を抑制してきたことと、物件費等についても一般財源ベースで前年比５％のマイナスシーリングを実施したことにより、類似団体平均を下回るようになった。</a:t>
          </a:r>
          <a:endParaRPr lang="ja-JP" altLang="ja-JP" sz="1300">
            <a:effectLst/>
          </a:endParaRPr>
        </a:p>
        <a:p>
          <a:pPr rtl="0"/>
          <a:r>
            <a:rPr lang="ja-JP" altLang="ja-JP" sz="1300" b="0" i="0" baseline="0">
              <a:solidFill>
                <a:schemeClr val="dk1"/>
              </a:solidFill>
              <a:effectLst/>
              <a:latin typeface="+mn-lt"/>
              <a:ea typeface="+mn-ea"/>
              <a:cs typeface="+mn-cs"/>
            </a:rPr>
            <a:t>　施設の老朽化等により、維持</a:t>
          </a:r>
          <a:r>
            <a:rPr lang="ja-JP" altLang="en-US" sz="1300" b="0" i="0" baseline="0">
              <a:solidFill>
                <a:schemeClr val="dk1"/>
              </a:solidFill>
              <a:effectLst/>
              <a:latin typeface="+mn-lt"/>
              <a:ea typeface="+mn-ea"/>
              <a:cs typeface="+mn-cs"/>
            </a:rPr>
            <a:t>補修</a:t>
          </a:r>
          <a:r>
            <a:rPr lang="ja-JP" altLang="ja-JP" sz="1300" b="0" i="0" baseline="0">
              <a:solidFill>
                <a:schemeClr val="dk1"/>
              </a:solidFill>
              <a:effectLst/>
              <a:latin typeface="+mn-lt"/>
              <a:ea typeface="+mn-ea"/>
              <a:cs typeface="+mn-cs"/>
            </a:rPr>
            <a:t>費が増加傾向にあることから、今後は施設の統廃合を含めた検討が必要である。</a:t>
          </a:r>
          <a:endParaRPr lang="ja-JP" altLang="ja-JP" sz="1300">
            <a:effectLst/>
          </a:endParaRPr>
        </a:p>
        <a:p>
          <a:pPr rtl="0"/>
          <a:r>
            <a:rPr lang="ja-JP" altLang="ja-JP" sz="1300" b="0" i="0" baseline="0">
              <a:solidFill>
                <a:schemeClr val="dk1"/>
              </a:solidFill>
              <a:effectLst/>
              <a:latin typeface="+mn-lt"/>
              <a:ea typeface="+mn-ea"/>
              <a:cs typeface="+mn-cs"/>
            </a:rPr>
            <a:t>　また、今後とも、｢集中改革プラン｣の確実な遂行に努め経費削減を図る。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39829</xdr:rowOff>
    </xdr:from>
    <xdr:to>
      <xdr:col>7</xdr:col>
      <xdr:colOff>152400</xdr:colOff>
      <xdr:row>82</xdr:row>
      <xdr:rowOff>70314</xdr:rowOff>
    </xdr:to>
    <xdr:cxnSp macro="">
      <xdr:nvCxnSpPr>
        <xdr:cNvPr id="191" name="直線コネクタ 190"/>
        <xdr:cNvCxnSpPr/>
      </xdr:nvCxnSpPr>
      <xdr:spPr>
        <a:xfrm>
          <a:off x="4114800" y="14098729"/>
          <a:ext cx="838200" cy="3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100905</xdr:rowOff>
    </xdr:from>
    <xdr:ext cx="762000" cy="259045"/>
    <xdr:sp macro="" textlink="">
      <xdr:nvSpPr>
        <xdr:cNvPr id="192" name="人件費・物件費等の状況平均値テキスト"/>
        <xdr:cNvSpPr txBox="1"/>
      </xdr:nvSpPr>
      <xdr:spPr>
        <a:xfrm>
          <a:off x="5041900" y="1415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34916</xdr:rowOff>
    </xdr:from>
    <xdr:to>
      <xdr:col>6</xdr:col>
      <xdr:colOff>0</xdr:colOff>
      <xdr:row>82</xdr:row>
      <xdr:rowOff>39829</xdr:rowOff>
    </xdr:to>
    <xdr:cxnSp macro="">
      <xdr:nvCxnSpPr>
        <xdr:cNvPr id="194" name="直線コネクタ 193"/>
        <xdr:cNvCxnSpPr/>
      </xdr:nvCxnSpPr>
      <xdr:spPr>
        <a:xfrm>
          <a:off x="3225800" y="14093816"/>
          <a:ext cx="889000" cy="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13510</xdr:rowOff>
    </xdr:from>
    <xdr:ext cx="736600" cy="259045"/>
    <xdr:sp macro="" textlink="">
      <xdr:nvSpPr>
        <xdr:cNvPr id="196" name="テキスト ボックス 195"/>
        <xdr:cNvSpPr txBox="1"/>
      </xdr:nvSpPr>
      <xdr:spPr>
        <a:xfrm>
          <a:off x="3733800" y="1424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34916</xdr:rowOff>
    </xdr:from>
    <xdr:to>
      <xdr:col>4</xdr:col>
      <xdr:colOff>482600</xdr:colOff>
      <xdr:row>82</xdr:row>
      <xdr:rowOff>56632</xdr:rowOff>
    </xdr:to>
    <xdr:cxnSp macro="">
      <xdr:nvCxnSpPr>
        <xdr:cNvPr id="197" name="直線コネクタ 196"/>
        <xdr:cNvCxnSpPr/>
      </xdr:nvCxnSpPr>
      <xdr:spPr>
        <a:xfrm flipV="1">
          <a:off x="2336800" y="14093816"/>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9196</xdr:rowOff>
    </xdr:from>
    <xdr:ext cx="762000" cy="259045"/>
    <xdr:sp macro="" textlink="">
      <xdr:nvSpPr>
        <xdr:cNvPr id="199" name="テキスト ボックス 198"/>
        <xdr:cNvSpPr txBox="1"/>
      </xdr:nvSpPr>
      <xdr:spPr>
        <a:xfrm>
          <a:off x="2844800" y="142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155104</xdr:rowOff>
    </xdr:from>
    <xdr:to>
      <xdr:col>3</xdr:col>
      <xdr:colOff>279400</xdr:colOff>
      <xdr:row>82</xdr:row>
      <xdr:rowOff>56632</xdr:rowOff>
    </xdr:to>
    <xdr:cxnSp macro="">
      <xdr:nvCxnSpPr>
        <xdr:cNvPr id="200" name="直線コネクタ 199"/>
        <xdr:cNvCxnSpPr/>
      </xdr:nvCxnSpPr>
      <xdr:spPr>
        <a:xfrm>
          <a:off x="1447800" y="14042554"/>
          <a:ext cx="889000" cy="7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63285</xdr:rowOff>
    </xdr:from>
    <xdr:ext cx="762000" cy="259045"/>
    <xdr:sp macro="" textlink="">
      <xdr:nvSpPr>
        <xdr:cNvPr id="202" name="テキスト ボックス 201"/>
        <xdr:cNvSpPr txBox="1"/>
      </xdr:nvSpPr>
      <xdr:spPr>
        <a:xfrm>
          <a:off x="1955800" y="14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27096</xdr:rowOff>
    </xdr:from>
    <xdr:to>
      <xdr:col>2</xdr:col>
      <xdr:colOff>127000</xdr:colOff>
      <xdr:row>82</xdr:row>
      <xdr:rowOff>128696</xdr:rowOff>
    </xdr:to>
    <xdr:sp macro="" textlink="">
      <xdr:nvSpPr>
        <xdr:cNvPr id="203" name="フローチャート : 判断 202"/>
        <xdr:cNvSpPr/>
      </xdr:nvSpPr>
      <xdr:spPr>
        <a:xfrm>
          <a:off x="1397000" y="140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113473</xdr:rowOff>
    </xdr:from>
    <xdr:ext cx="762000" cy="259045"/>
    <xdr:sp macro="" textlink="">
      <xdr:nvSpPr>
        <xdr:cNvPr id="204" name="テキスト ボックス 203"/>
        <xdr:cNvSpPr txBox="1"/>
      </xdr:nvSpPr>
      <xdr:spPr>
        <a:xfrm>
          <a:off x="1066800" y="141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19514</xdr:rowOff>
    </xdr:from>
    <xdr:to>
      <xdr:col>7</xdr:col>
      <xdr:colOff>203200</xdr:colOff>
      <xdr:row>82</xdr:row>
      <xdr:rowOff>121114</xdr:rowOff>
    </xdr:to>
    <xdr:sp macro="" textlink="">
      <xdr:nvSpPr>
        <xdr:cNvPr id="210" name="円/楕円 209"/>
        <xdr:cNvSpPr/>
      </xdr:nvSpPr>
      <xdr:spPr>
        <a:xfrm>
          <a:off x="4902200" y="1407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36041</xdr:rowOff>
    </xdr:from>
    <xdr:ext cx="762000" cy="259045"/>
    <xdr:sp macro="" textlink="">
      <xdr:nvSpPr>
        <xdr:cNvPr id="211" name="人件費・物件費等の状況該当値テキスト"/>
        <xdr:cNvSpPr txBox="1"/>
      </xdr:nvSpPr>
      <xdr:spPr>
        <a:xfrm>
          <a:off x="5041900" y="139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151,412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160479</xdr:rowOff>
    </xdr:from>
    <xdr:to>
      <xdr:col>6</xdr:col>
      <xdr:colOff>50800</xdr:colOff>
      <xdr:row>82</xdr:row>
      <xdr:rowOff>90629</xdr:rowOff>
    </xdr:to>
    <xdr:sp macro="" textlink="">
      <xdr:nvSpPr>
        <xdr:cNvPr id="212" name="円/楕円 211"/>
        <xdr:cNvSpPr/>
      </xdr:nvSpPr>
      <xdr:spPr>
        <a:xfrm>
          <a:off x="4064000" y="140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100806</xdr:rowOff>
    </xdr:from>
    <xdr:ext cx="736600" cy="259045"/>
    <xdr:sp macro="" textlink="">
      <xdr:nvSpPr>
        <xdr:cNvPr id="213" name="テキスト ボックス 212"/>
        <xdr:cNvSpPr txBox="1"/>
      </xdr:nvSpPr>
      <xdr:spPr>
        <a:xfrm>
          <a:off x="3733800" y="13816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145,095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155566</xdr:rowOff>
    </xdr:from>
    <xdr:to>
      <xdr:col>4</xdr:col>
      <xdr:colOff>533400</xdr:colOff>
      <xdr:row>82</xdr:row>
      <xdr:rowOff>85716</xdr:rowOff>
    </xdr:to>
    <xdr:sp macro="" textlink="">
      <xdr:nvSpPr>
        <xdr:cNvPr id="214" name="円/楕円 213"/>
        <xdr:cNvSpPr/>
      </xdr:nvSpPr>
      <xdr:spPr>
        <a:xfrm>
          <a:off x="3175000" y="140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95893</xdr:rowOff>
    </xdr:from>
    <xdr:ext cx="762000" cy="259045"/>
    <xdr:sp macro="" textlink="">
      <xdr:nvSpPr>
        <xdr:cNvPr id="215" name="テキスト ボックス 214"/>
        <xdr:cNvSpPr txBox="1"/>
      </xdr:nvSpPr>
      <xdr:spPr>
        <a:xfrm>
          <a:off x="2844800" y="1381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144,077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5832</xdr:rowOff>
    </xdr:from>
    <xdr:to>
      <xdr:col>3</xdr:col>
      <xdr:colOff>330200</xdr:colOff>
      <xdr:row>82</xdr:row>
      <xdr:rowOff>107432</xdr:rowOff>
    </xdr:to>
    <xdr:sp macro="" textlink="">
      <xdr:nvSpPr>
        <xdr:cNvPr id="216" name="円/楕円 215"/>
        <xdr:cNvSpPr/>
      </xdr:nvSpPr>
      <xdr:spPr>
        <a:xfrm>
          <a:off x="2286000" y="140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117609</xdr:rowOff>
    </xdr:from>
    <xdr:ext cx="762000" cy="259045"/>
    <xdr:sp macro="" textlink="">
      <xdr:nvSpPr>
        <xdr:cNvPr id="217" name="テキスト ボックス 216"/>
        <xdr:cNvSpPr txBox="1"/>
      </xdr:nvSpPr>
      <xdr:spPr>
        <a:xfrm>
          <a:off x="1955800" y="138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148,577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104304</xdr:rowOff>
    </xdr:from>
    <xdr:to>
      <xdr:col>2</xdr:col>
      <xdr:colOff>127000</xdr:colOff>
      <xdr:row>82</xdr:row>
      <xdr:rowOff>34454</xdr:rowOff>
    </xdr:to>
    <xdr:sp macro="" textlink="">
      <xdr:nvSpPr>
        <xdr:cNvPr id="218" name="円/楕円 217"/>
        <xdr:cNvSpPr/>
      </xdr:nvSpPr>
      <xdr:spPr>
        <a:xfrm>
          <a:off x="1397000" y="1399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44631</xdr:rowOff>
    </xdr:from>
    <xdr:ext cx="762000" cy="259045"/>
    <xdr:sp macro="" textlink="">
      <xdr:nvSpPr>
        <xdr:cNvPr id="219" name="テキスト ボックス 218"/>
        <xdr:cNvSpPr txBox="1"/>
      </xdr:nvSpPr>
      <xdr:spPr>
        <a:xfrm>
          <a:off x="1066800" y="1376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前年度比</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上昇し、類似団体平均を２．５ポイント上回り</a:t>
          </a:r>
          <a:r>
            <a:rPr lang="ja-JP" altLang="ja-JP" sz="1300" b="0" i="0" baseline="0">
              <a:solidFill>
                <a:schemeClr val="dk1"/>
              </a:solidFill>
              <a:effectLst/>
              <a:latin typeface="+mn-lt"/>
              <a:ea typeface="+mn-ea"/>
              <a:cs typeface="+mn-cs"/>
            </a:rPr>
            <a:t>、全国町村平均</a:t>
          </a:r>
          <a:r>
            <a:rPr lang="ja-JP" altLang="en-US" sz="1300" b="0" i="0" baseline="0">
              <a:solidFill>
                <a:schemeClr val="dk1"/>
              </a:solidFill>
              <a:effectLst/>
              <a:latin typeface="+mn-lt"/>
              <a:ea typeface="+mn-ea"/>
              <a:cs typeface="+mn-cs"/>
            </a:rPr>
            <a:t>と比較し</a:t>
          </a:r>
          <a:r>
            <a:rPr lang="ja-JP" altLang="ja-JP" sz="1300" b="0" i="0" baseline="0">
              <a:solidFill>
                <a:schemeClr val="dk1"/>
              </a:solidFill>
              <a:effectLst/>
              <a:latin typeface="+mn-lt"/>
              <a:ea typeface="+mn-ea"/>
              <a:cs typeface="+mn-cs"/>
            </a:rPr>
            <a:t>ても１．６ポイント上回っており全国的にも高い水準にある。</a:t>
          </a:r>
          <a:endParaRPr lang="ja-JP" altLang="ja-JP" sz="1300">
            <a:effectLst/>
          </a:endParaRPr>
        </a:p>
        <a:p>
          <a:pPr rtl="0"/>
          <a:r>
            <a:rPr lang="ja-JP" altLang="ja-JP" sz="1300" b="0" i="0" baseline="0">
              <a:solidFill>
                <a:schemeClr val="dk1"/>
              </a:solidFill>
              <a:effectLst/>
              <a:latin typeface="+mn-lt"/>
              <a:ea typeface="+mn-ea"/>
              <a:cs typeface="+mn-cs"/>
            </a:rPr>
            <a:t>　今後は、定員管理</a:t>
          </a:r>
          <a:r>
            <a:rPr lang="ja-JP" altLang="en-US" sz="1300" b="0" i="0" baseline="0">
              <a:solidFill>
                <a:schemeClr val="dk1"/>
              </a:solidFill>
              <a:effectLst/>
              <a:latin typeface="+mn-lt"/>
              <a:ea typeface="+mn-ea"/>
              <a:cs typeface="+mn-cs"/>
            </a:rPr>
            <a:t>の適正化</a:t>
          </a:r>
          <a:r>
            <a:rPr lang="ja-JP" altLang="ja-JP" sz="1300" b="0" i="0" baseline="0">
              <a:solidFill>
                <a:schemeClr val="dk1"/>
              </a:solidFill>
              <a:effectLst/>
              <a:latin typeface="+mn-lt"/>
              <a:ea typeface="+mn-ea"/>
              <a:cs typeface="+mn-cs"/>
            </a:rPr>
            <a:t>と合わせて</a:t>
          </a:r>
          <a:r>
            <a:rPr lang="ja-JP" altLang="en-US" sz="1300" b="0" i="0" baseline="0">
              <a:solidFill>
                <a:schemeClr val="dk1"/>
              </a:solidFill>
              <a:effectLst/>
              <a:latin typeface="+mn-lt"/>
              <a:ea typeface="+mn-ea"/>
              <a:cs typeface="+mn-cs"/>
            </a:rPr>
            <a:t>給与体系の見直しを行うなど、</a:t>
          </a:r>
          <a:r>
            <a:rPr lang="ja-JP" altLang="ja-JP" sz="1300" b="0" i="0" baseline="0">
              <a:solidFill>
                <a:schemeClr val="dk1"/>
              </a:solidFill>
              <a:effectLst/>
              <a:latin typeface="+mn-lt"/>
              <a:ea typeface="+mn-ea"/>
              <a:cs typeface="+mn-cs"/>
            </a:rPr>
            <a:t>より一層の給与の適正化に努める。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86</xdr:row>
      <xdr:rowOff>82296</xdr:rowOff>
    </xdr:to>
    <xdr:cxnSp macro="">
      <xdr:nvCxnSpPr>
        <xdr:cNvPr id="246" name="直線コネクタ 245"/>
        <xdr:cNvCxnSpPr/>
      </xdr:nvCxnSpPr>
      <xdr:spPr>
        <a:xfrm flipV="1">
          <a:off x="17018000" y="13929361"/>
          <a:ext cx="0" cy="8976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7"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8" name="直線コネクタ 247"/>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49"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0" name="直線コネクタ 249"/>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2794</xdr:rowOff>
    </xdr:from>
    <xdr:to>
      <xdr:col>24</xdr:col>
      <xdr:colOff>558800</xdr:colOff>
      <xdr:row>85</xdr:row>
      <xdr:rowOff>22098</xdr:rowOff>
    </xdr:to>
    <xdr:cxnSp macro="">
      <xdr:nvCxnSpPr>
        <xdr:cNvPr id="251" name="直線コネクタ 250"/>
        <xdr:cNvCxnSpPr/>
      </xdr:nvCxnSpPr>
      <xdr:spPr>
        <a:xfrm>
          <a:off x="16179800" y="145760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2"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3" name="フローチャート : 判断 252"/>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2794</xdr:rowOff>
    </xdr:from>
    <xdr:to>
      <xdr:col>23</xdr:col>
      <xdr:colOff>406400</xdr:colOff>
      <xdr:row>89</xdr:row>
      <xdr:rowOff>89154</xdr:rowOff>
    </xdr:to>
    <xdr:cxnSp macro="">
      <xdr:nvCxnSpPr>
        <xdr:cNvPr id="254" name="直線コネクタ 253"/>
        <xdr:cNvCxnSpPr/>
      </xdr:nvCxnSpPr>
      <xdr:spPr>
        <a:xfrm flipV="1">
          <a:off x="15290800" y="14576044"/>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72898</xdr:rowOff>
    </xdr:from>
    <xdr:to>
      <xdr:col>23</xdr:col>
      <xdr:colOff>457200</xdr:colOff>
      <xdr:row>84</xdr:row>
      <xdr:rowOff>3048</xdr:rowOff>
    </xdr:to>
    <xdr:sp macro="" textlink="">
      <xdr:nvSpPr>
        <xdr:cNvPr id="255" name="フローチャート : 判断 254"/>
        <xdr:cNvSpPr/>
      </xdr:nvSpPr>
      <xdr:spPr>
        <a:xfrm>
          <a:off x="16129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13225</xdr:rowOff>
    </xdr:from>
    <xdr:ext cx="736600" cy="259045"/>
    <xdr:sp macro="" textlink="">
      <xdr:nvSpPr>
        <xdr:cNvPr id="256" name="テキスト ボックス 255"/>
        <xdr:cNvSpPr txBox="1"/>
      </xdr:nvSpPr>
      <xdr:spPr>
        <a:xfrm>
          <a:off x="15798800" y="1407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89154</xdr:rowOff>
    </xdr:from>
    <xdr:to>
      <xdr:col>22</xdr:col>
      <xdr:colOff>203200</xdr:colOff>
      <xdr:row>89</xdr:row>
      <xdr:rowOff>147065</xdr:rowOff>
    </xdr:to>
    <xdr:cxnSp macro="">
      <xdr:nvCxnSpPr>
        <xdr:cNvPr id="257" name="直線コネクタ 256"/>
        <xdr:cNvCxnSpPr/>
      </xdr:nvCxnSpPr>
      <xdr:spPr>
        <a:xfrm flipV="1">
          <a:off x="14401800" y="15348204"/>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110998</xdr:rowOff>
    </xdr:from>
    <xdr:to>
      <xdr:col>22</xdr:col>
      <xdr:colOff>254000</xdr:colOff>
      <xdr:row>88</xdr:row>
      <xdr:rowOff>41148</xdr:rowOff>
    </xdr:to>
    <xdr:sp macro="" textlink="">
      <xdr:nvSpPr>
        <xdr:cNvPr id="258" name="フローチャート : 判断 257"/>
        <xdr:cNvSpPr/>
      </xdr:nvSpPr>
      <xdr:spPr>
        <a:xfrm>
          <a:off x="15240000" y="1502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51325</xdr:rowOff>
    </xdr:from>
    <xdr:ext cx="762000" cy="259045"/>
    <xdr:sp macro="" textlink="">
      <xdr:nvSpPr>
        <xdr:cNvPr id="259" name="テキスト ボックス 258"/>
        <xdr:cNvSpPr txBox="1"/>
      </xdr:nvSpPr>
      <xdr:spPr>
        <a:xfrm>
          <a:off x="14909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147574</xdr:rowOff>
    </xdr:from>
    <xdr:to>
      <xdr:col>21</xdr:col>
      <xdr:colOff>0</xdr:colOff>
      <xdr:row>89</xdr:row>
      <xdr:rowOff>147065</xdr:rowOff>
    </xdr:to>
    <xdr:cxnSp macro="">
      <xdr:nvCxnSpPr>
        <xdr:cNvPr id="260" name="直線コネクタ 259"/>
        <xdr:cNvCxnSpPr/>
      </xdr:nvCxnSpPr>
      <xdr:spPr>
        <a:xfrm>
          <a:off x="13512800" y="14720824"/>
          <a:ext cx="889000" cy="68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110998</xdr:rowOff>
    </xdr:from>
    <xdr:to>
      <xdr:col>21</xdr:col>
      <xdr:colOff>50800</xdr:colOff>
      <xdr:row>88</xdr:row>
      <xdr:rowOff>41148</xdr:rowOff>
    </xdr:to>
    <xdr:sp macro="" textlink="">
      <xdr:nvSpPr>
        <xdr:cNvPr id="261" name="フローチャート : 判断 260"/>
        <xdr:cNvSpPr/>
      </xdr:nvSpPr>
      <xdr:spPr>
        <a:xfrm>
          <a:off x="14351000" y="1502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51325</xdr:rowOff>
    </xdr:from>
    <xdr:ext cx="762000" cy="259045"/>
    <xdr:sp macro="" textlink="">
      <xdr:nvSpPr>
        <xdr:cNvPr id="262" name="テキスト ボックス 261"/>
        <xdr:cNvSpPr txBox="1"/>
      </xdr:nvSpPr>
      <xdr:spPr>
        <a:xfrm>
          <a:off x="14020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14987</xdr:rowOff>
    </xdr:from>
    <xdr:to>
      <xdr:col>19</xdr:col>
      <xdr:colOff>533400</xdr:colOff>
      <xdr:row>83</xdr:row>
      <xdr:rowOff>116587</xdr:rowOff>
    </xdr:to>
    <xdr:sp macro="" textlink="">
      <xdr:nvSpPr>
        <xdr:cNvPr id="263" name="フローチャート : 判断 262"/>
        <xdr:cNvSpPr/>
      </xdr:nvSpPr>
      <xdr:spPr>
        <a:xfrm>
          <a:off x="13462000" y="1424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126764</xdr:rowOff>
    </xdr:from>
    <xdr:ext cx="762000" cy="259045"/>
    <xdr:sp macro="" textlink="">
      <xdr:nvSpPr>
        <xdr:cNvPr id="264" name="テキスト ボックス 263"/>
        <xdr:cNvSpPr txBox="1"/>
      </xdr:nvSpPr>
      <xdr:spPr>
        <a:xfrm>
          <a:off x="13131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70" name="円/楕円 269"/>
        <xdr:cNvSpPr/>
      </xdr:nvSpPr>
      <xdr:spPr>
        <a:xfrm>
          <a:off x="169672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114825</xdr:rowOff>
    </xdr:from>
    <xdr:ext cx="762000" cy="259045"/>
    <xdr:sp macro="" textlink="">
      <xdr:nvSpPr>
        <xdr:cNvPr id="271" name="給与水準   （国との比較）該当値テキスト"/>
        <xdr:cNvSpPr txBox="1"/>
      </xdr:nvSpPr>
      <xdr:spPr>
        <a:xfrm>
          <a:off x="17106900" y="1451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123444</xdr:rowOff>
    </xdr:from>
    <xdr:to>
      <xdr:col>23</xdr:col>
      <xdr:colOff>457200</xdr:colOff>
      <xdr:row>85</xdr:row>
      <xdr:rowOff>53594</xdr:rowOff>
    </xdr:to>
    <xdr:sp macro="" textlink="">
      <xdr:nvSpPr>
        <xdr:cNvPr id="272" name="円/楕円 271"/>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38371</xdr:rowOff>
    </xdr:from>
    <xdr:ext cx="736600" cy="259045"/>
    <xdr:sp macro="" textlink="">
      <xdr:nvSpPr>
        <xdr:cNvPr id="273" name="テキスト ボックス 272"/>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38354</xdr:rowOff>
    </xdr:from>
    <xdr:to>
      <xdr:col>22</xdr:col>
      <xdr:colOff>254000</xdr:colOff>
      <xdr:row>89</xdr:row>
      <xdr:rowOff>139954</xdr:rowOff>
    </xdr:to>
    <xdr:sp macro="" textlink="">
      <xdr:nvSpPr>
        <xdr:cNvPr id="274" name="円/楕円 273"/>
        <xdr:cNvSpPr/>
      </xdr:nvSpPr>
      <xdr:spPr>
        <a:xfrm>
          <a:off x="15240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124731</xdr:rowOff>
    </xdr:from>
    <xdr:ext cx="762000" cy="259045"/>
    <xdr:sp macro="" textlink="">
      <xdr:nvSpPr>
        <xdr:cNvPr id="275" name="テキスト ボックス 274"/>
        <xdr:cNvSpPr txBox="1"/>
      </xdr:nvSpPr>
      <xdr:spPr>
        <a:xfrm>
          <a:off x="14909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96265</xdr:rowOff>
    </xdr:from>
    <xdr:to>
      <xdr:col>21</xdr:col>
      <xdr:colOff>50800</xdr:colOff>
      <xdr:row>90</xdr:row>
      <xdr:rowOff>26415</xdr:rowOff>
    </xdr:to>
    <xdr:sp macro="" textlink="">
      <xdr:nvSpPr>
        <xdr:cNvPr id="276" name="円/楕円 275"/>
        <xdr:cNvSpPr/>
      </xdr:nvSpPr>
      <xdr:spPr>
        <a:xfrm>
          <a:off x="14351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11192</xdr:rowOff>
    </xdr:from>
    <xdr:ext cx="762000" cy="259045"/>
    <xdr:sp macro="" textlink="">
      <xdr:nvSpPr>
        <xdr:cNvPr id="277" name="テキスト ボックス 276"/>
        <xdr:cNvSpPr txBox="1"/>
      </xdr:nvSpPr>
      <xdr:spPr>
        <a:xfrm>
          <a:off x="14020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96774</xdr:rowOff>
    </xdr:from>
    <xdr:to>
      <xdr:col>19</xdr:col>
      <xdr:colOff>533400</xdr:colOff>
      <xdr:row>86</xdr:row>
      <xdr:rowOff>26924</xdr:rowOff>
    </xdr:to>
    <xdr:sp macro="" textlink="">
      <xdr:nvSpPr>
        <xdr:cNvPr id="278" name="円/楕円 277"/>
        <xdr:cNvSpPr/>
      </xdr:nvSpPr>
      <xdr:spPr>
        <a:xfrm>
          <a:off x="13462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11701</xdr:rowOff>
    </xdr:from>
    <xdr:ext cx="762000" cy="259045"/>
    <xdr:sp macro="" textlink="">
      <xdr:nvSpPr>
        <xdr:cNvPr id="279" name="テキスト ボックス 278"/>
        <xdr:cNvSpPr txBox="1"/>
      </xdr:nvSpPr>
      <xdr:spPr>
        <a:xfrm>
          <a:off x="13131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前年度から０．１</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人</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の８．</a:t>
          </a:r>
          <a:r>
            <a:rPr lang="ja-JP" altLang="en-US" sz="1300" b="0" i="0" baseline="0">
              <a:solidFill>
                <a:schemeClr val="dk1"/>
              </a:solidFill>
              <a:effectLst/>
              <a:latin typeface="+mn-lt"/>
              <a:ea typeface="+mn-ea"/>
              <a:cs typeface="+mn-cs"/>
            </a:rPr>
            <a:t>１８人</a:t>
          </a:r>
          <a:r>
            <a:rPr lang="ja-JP" altLang="ja-JP" sz="1300" b="0" i="0" baseline="0">
              <a:solidFill>
                <a:schemeClr val="dk1"/>
              </a:solidFill>
              <a:effectLst/>
              <a:latin typeface="+mn-lt"/>
              <a:ea typeface="+mn-ea"/>
              <a:cs typeface="+mn-cs"/>
            </a:rPr>
            <a:t>と</a:t>
          </a:r>
          <a:r>
            <a:rPr lang="ja-JP" altLang="en-US" sz="1300" b="0" i="0" baseline="0">
              <a:solidFill>
                <a:schemeClr val="dk1"/>
              </a:solidFill>
              <a:effectLst/>
              <a:latin typeface="+mn-lt"/>
              <a:ea typeface="+mn-ea"/>
              <a:cs typeface="+mn-cs"/>
            </a:rPr>
            <a:t>なったが</a:t>
          </a:r>
          <a:r>
            <a:rPr lang="ja-JP" altLang="ja-JP" sz="1300" b="0" i="0" baseline="0">
              <a:solidFill>
                <a:schemeClr val="dk1"/>
              </a:solidFill>
              <a:effectLst/>
              <a:latin typeface="+mn-lt"/>
              <a:ea typeface="+mn-ea"/>
              <a:cs typeface="+mn-cs"/>
            </a:rPr>
            <a:t>、類似団体平均を２．</a:t>
          </a:r>
          <a:r>
            <a:rPr lang="ja-JP" altLang="en-US" sz="1300" b="0" i="0" baseline="0">
              <a:solidFill>
                <a:schemeClr val="dk1"/>
              </a:solidFill>
              <a:effectLst/>
              <a:latin typeface="+mn-lt"/>
              <a:ea typeface="+mn-ea"/>
              <a:cs typeface="+mn-cs"/>
            </a:rPr>
            <a:t>４８</a:t>
          </a:r>
          <a:r>
            <a:rPr lang="ja-JP" altLang="ja-JP" sz="1300" b="0" i="0" baseline="0">
              <a:solidFill>
                <a:schemeClr val="dk1"/>
              </a:solidFill>
              <a:effectLst/>
              <a:latin typeface="+mn-lt"/>
              <a:ea typeface="+mn-ea"/>
              <a:cs typeface="+mn-cs"/>
            </a:rPr>
            <a:t>人下回る。これは、新規職員採用の抑制に努めていること等によるものである。</a:t>
          </a:r>
          <a:endParaRPr lang="ja-JP" altLang="ja-JP" sz="1300">
            <a:effectLst/>
          </a:endParaRPr>
        </a:p>
        <a:p>
          <a:pPr rtl="0"/>
          <a:r>
            <a:rPr lang="ja-JP" altLang="ja-JP" sz="1300" b="0" i="0" baseline="0">
              <a:solidFill>
                <a:schemeClr val="dk1"/>
              </a:solidFill>
              <a:effectLst/>
              <a:latin typeface="+mn-lt"/>
              <a:ea typeface="+mn-ea"/>
              <a:cs typeface="+mn-cs"/>
            </a:rPr>
            <a:t>　今後も、各種事務事業の見直しや民間委託の推進等により職員数の</a:t>
          </a:r>
          <a:r>
            <a:rPr lang="ja-JP" altLang="en-US" sz="1300" b="0" i="0" baseline="0">
              <a:solidFill>
                <a:schemeClr val="dk1"/>
              </a:solidFill>
              <a:effectLst/>
              <a:latin typeface="+mn-lt"/>
              <a:ea typeface="+mn-ea"/>
              <a:cs typeface="+mn-cs"/>
            </a:rPr>
            <a:t>適正化</a:t>
          </a:r>
          <a:r>
            <a:rPr lang="ja-JP" altLang="ja-JP" sz="1300" b="0" i="0" baseline="0">
              <a:solidFill>
                <a:schemeClr val="dk1"/>
              </a:solidFill>
              <a:effectLst/>
              <a:latin typeface="+mn-lt"/>
              <a:ea typeface="+mn-ea"/>
              <a:cs typeface="+mn-cs"/>
            </a:rPr>
            <a:t>を図るとともに、最小限の職員補充に努め、定員管理適正化に努める。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6" name="直線コネクタ 29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7" name="テキスト ボックス 29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0" name="直線コネクタ 29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1" name="テキスト ボックス 30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4" name="直線コネクタ 30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5" name="テキスト ボックス 30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08" name="直線コネクタ 30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09" name="テキスト ボックス 30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3" name="直線コネクタ 312"/>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4"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5" name="直線コネクタ 314"/>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16"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17" name="直線コネクタ 316"/>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76200</xdr:rowOff>
    </xdr:from>
    <xdr:to>
      <xdr:col>24</xdr:col>
      <xdr:colOff>558800</xdr:colOff>
      <xdr:row>59</xdr:row>
      <xdr:rowOff>103346</xdr:rowOff>
    </xdr:to>
    <xdr:cxnSp macro="">
      <xdr:nvCxnSpPr>
        <xdr:cNvPr id="318" name="直線コネクタ 317"/>
        <xdr:cNvCxnSpPr/>
      </xdr:nvCxnSpPr>
      <xdr:spPr>
        <a:xfrm>
          <a:off x="16179800" y="10191750"/>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55739</xdr:rowOff>
    </xdr:from>
    <xdr:ext cx="762000" cy="259045"/>
    <xdr:sp macro="" textlink="">
      <xdr:nvSpPr>
        <xdr:cNvPr id="319" name="定員管理の状況平均値テキスト"/>
        <xdr:cNvSpPr txBox="1"/>
      </xdr:nvSpPr>
      <xdr:spPr>
        <a:xfrm>
          <a:off x="17106900" y="105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0" name="フローチャート : 判断 319"/>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76200</xdr:rowOff>
    </xdr:from>
    <xdr:to>
      <xdr:col>23</xdr:col>
      <xdr:colOff>406400</xdr:colOff>
      <xdr:row>59</xdr:row>
      <xdr:rowOff>91281</xdr:rowOff>
    </xdr:to>
    <xdr:cxnSp macro="">
      <xdr:nvCxnSpPr>
        <xdr:cNvPr id="321" name="直線コネクタ 320"/>
        <xdr:cNvCxnSpPr/>
      </xdr:nvCxnSpPr>
      <xdr:spPr>
        <a:xfrm flipV="1">
          <a:off x="15290800" y="101917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2" name="フローチャート : 判断 321"/>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148924</xdr:rowOff>
    </xdr:from>
    <xdr:ext cx="736600" cy="259045"/>
    <xdr:sp macro="" textlink="">
      <xdr:nvSpPr>
        <xdr:cNvPr id="323" name="テキスト ボックス 322"/>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67151</xdr:rowOff>
    </xdr:from>
    <xdr:to>
      <xdr:col>22</xdr:col>
      <xdr:colOff>203200</xdr:colOff>
      <xdr:row>59</xdr:row>
      <xdr:rowOff>91281</xdr:rowOff>
    </xdr:to>
    <xdr:cxnSp macro="">
      <xdr:nvCxnSpPr>
        <xdr:cNvPr id="324" name="直線コネクタ 323"/>
        <xdr:cNvCxnSpPr/>
      </xdr:nvCxnSpPr>
      <xdr:spPr>
        <a:xfrm>
          <a:off x="14401800" y="1018270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5" name="フローチャート : 判断 324"/>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165514</xdr:rowOff>
    </xdr:from>
    <xdr:ext cx="762000" cy="259045"/>
    <xdr:sp macro="" textlink="">
      <xdr:nvSpPr>
        <xdr:cNvPr id="326" name="テキスト ボックス 325"/>
        <xdr:cNvSpPr txBox="1"/>
      </xdr:nvSpPr>
      <xdr:spPr>
        <a:xfrm>
          <a:off x="14909800" y="106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67151</xdr:rowOff>
    </xdr:from>
    <xdr:to>
      <xdr:col>21</xdr:col>
      <xdr:colOff>0</xdr:colOff>
      <xdr:row>59</xdr:row>
      <xdr:rowOff>70168</xdr:rowOff>
    </xdr:to>
    <xdr:cxnSp macro="">
      <xdr:nvCxnSpPr>
        <xdr:cNvPr id="327" name="直線コネクタ 326"/>
        <xdr:cNvCxnSpPr/>
      </xdr:nvCxnSpPr>
      <xdr:spPr>
        <a:xfrm flipV="1">
          <a:off x="13512800" y="10182701"/>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28" name="フローチャート : 判断 327"/>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21210</xdr:rowOff>
    </xdr:from>
    <xdr:ext cx="762000" cy="259045"/>
    <xdr:sp macro="" textlink="">
      <xdr:nvSpPr>
        <xdr:cNvPr id="329" name="テキスト ボックス 328"/>
        <xdr:cNvSpPr txBox="1"/>
      </xdr:nvSpPr>
      <xdr:spPr>
        <a:xfrm>
          <a:off x="14020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64056</xdr:rowOff>
    </xdr:from>
    <xdr:to>
      <xdr:col>19</xdr:col>
      <xdr:colOff>533400</xdr:colOff>
      <xdr:row>61</xdr:row>
      <xdr:rowOff>165656</xdr:rowOff>
    </xdr:to>
    <xdr:sp macro="" textlink="">
      <xdr:nvSpPr>
        <xdr:cNvPr id="330" name="フローチャート : 判断 329"/>
        <xdr:cNvSpPr/>
      </xdr:nvSpPr>
      <xdr:spPr>
        <a:xfrm>
          <a:off x="13462000" y="105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150433</xdr:rowOff>
    </xdr:from>
    <xdr:ext cx="762000" cy="259045"/>
    <xdr:sp macro="" textlink="">
      <xdr:nvSpPr>
        <xdr:cNvPr id="331" name="テキスト ボックス 330"/>
        <xdr:cNvSpPr txBox="1"/>
      </xdr:nvSpPr>
      <xdr:spPr>
        <a:xfrm>
          <a:off x="13131800" y="1060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52546</xdr:rowOff>
    </xdr:from>
    <xdr:to>
      <xdr:col>24</xdr:col>
      <xdr:colOff>609600</xdr:colOff>
      <xdr:row>59</xdr:row>
      <xdr:rowOff>154146</xdr:rowOff>
    </xdr:to>
    <xdr:sp macro="" textlink="">
      <xdr:nvSpPr>
        <xdr:cNvPr id="337" name="円/楕円 336"/>
        <xdr:cNvSpPr/>
      </xdr:nvSpPr>
      <xdr:spPr>
        <a:xfrm>
          <a:off x="16967200" y="101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69073</xdr:rowOff>
    </xdr:from>
    <xdr:ext cx="762000" cy="259045"/>
    <xdr:sp macro="" textlink="">
      <xdr:nvSpPr>
        <xdr:cNvPr id="338" name="定員管理の状況該当値テキスト"/>
        <xdr:cNvSpPr txBox="1"/>
      </xdr:nvSpPr>
      <xdr:spPr>
        <a:xfrm>
          <a:off x="17106900" y="1001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25400</xdr:rowOff>
    </xdr:from>
    <xdr:to>
      <xdr:col>23</xdr:col>
      <xdr:colOff>457200</xdr:colOff>
      <xdr:row>59</xdr:row>
      <xdr:rowOff>127000</xdr:rowOff>
    </xdr:to>
    <xdr:sp macro="" textlink="">
      <xdr:nvSpPr>
        <xdr:cNvPr id="339" name="円/楕円 338"/>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137177</xdr:rowOff>
    </xdr:from>
    <xdr:ext cx="736600" cy="259045"/>
    <xdr:sp macro="" textlink="">
      <xdr:nvSpPr>
        <xdr:cNvPr id="340" name="テキスト ボックス 339"/>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40481</xdr:rowOff>
    </xdr:from>
    <xdr:to>
      <xdr:col>22</xdr:col>
      <xdr:colOff>254000</xdr:colOff>
      <xdr:row>59</xdr:row>
      <xdr:rowOff>142081</xdr:rowOff>
    </xdr:to>
    <xdr:sp macro="" textlink="">
      <xdr:nvSpPr>
        <xdr:cNvPr id="341" name="円/楕円 340"/>
        <xdr:cNvSpPr/>
      </xdr:nvSpPr>
      <xdr:spPr>
        <a:xfrm>
          <a:off x="15240000" y="101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152258</xdr:rowOff>
    </xdr:from>
    <xdr:ext cx="762000" cy="259045"/>
    <xdr:sp macro="" textlink="">
      <xdr:nvSpPr>
        <xdr:cNvPr id="342" name="テキスト ボックス 341"/>
        <xdr:cNvSpPr txBox="1"/>
      </xdr:nvSpPr>
      <xdr:spPr>
        <a:xfrm>
          <a:off x="14909800" y="992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16351</xdr:rowOff>
    </xdr:from>
    <xdr:to>
      <xdr:col>21</xdr:col>
      <xdr:colOff>50800</xdr:colOff>
      <xdr:row>59</xdr:row>
      <xdr:rowOff>117951</xdr:rowOff>
    </xdr:to>
    <xdr:sp macro="" textlink="">
      <xdr:nvSpPr>
        <xdr:cNvPr id="343" name="円/楕円 342"/>
        <xdr:cNvSpPr/>
      </xdr:nvSpPr>
      <xdr:spPr>
        <a:xfrm>
          <a:off x="14351000" y="101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128128</xdr:rowOff>
    </xdr:from>
    <xdr:ext cx="762000" cy="259045"/>
    <xdr:sp macro="" textlink="">
      <xdr:nvSpPr>
        <xdr:cNvPr id="344" name="テキスト ボックス 343"/>
        <xdr:cNvSpPr txBox="1"/>
      </xdr:nvSpPr>
      <xdr:spPr>
        <a:xfrm>
          <a:off x="14020800" y="990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19368</xdr:rowOff>
    </xdr:from>
    <xdr:to>
      <xdr:col>19</xdr:col>
      <xdr:colOff>533400</xdr:colOff>
      <xdr:row>59</xdr:row>
      <xdr:rowOff>120968</xdr:rowOff>
    </xdr:to>
    <xdr:sp macro="" textlink="">
      <xdr:nvSpPr>
        <xdr:cNvPr id="345" name="円/楕円 344"/>
        <xdr:cNvSpPr/>
      </xdr:nvSpPr>
      <xdr:spPr>
        <a:xfrm>
          <a:off x="13462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131145</xdr:rowOff>
    </xdr:from>
    <xdr:ext cx="762000" cy="259045"/>
    <xdr:sp macro="" textlink="">
      <xdr:nvSpPr>
        <xdr:cNvPr id="346" name="テキスト ボックス 345"/>
        <xdr:cNvSpPr txBox="1"/>
      </xdr:nvSpPr>
      <xdr:spPr>
        <a:xfrm>
          <a:off x="13131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年度は、</a:t>
          </a:r>
          <a:r>
            <a:rPr lang="ja-JP" altLang="en-US" sz="1300" b="0" i="0" baseline="0">
              <a:solidFill>
                <a:schemeClr val="dk1"/>
              </a:solidFill>
              <a:effectLst/>
              <a:latin typeface="+mn-lt"/>
              <a:ea typeface="+mn-ea"/>
              <a:cs typeface="+mn-cs"/>
            </a:rPr>
            <a:t>３２９</a:t>
          </a:r>
          <a:r>
            <a:rPr lang="ja-JP" altLang="ja-JP" sz="1300" b="0" i="0" baseline="0">
              <a:solidFill>
                <a:schemeClr val="dk1"/>
              </a:solidFill>
              <a:effectLst/>
              <a:latin typeface="+mn-lt"/>
              <a:ea typeface="+mn-ea"/>
              <a:cs typeface="+mn-cs"/>
            </a:rPr>
            <a:t>百万円の繰上償還を実施したことに伴い、昨年より</a:t>
          </a:r>
          <a:r>
            <a:rPr lang="ja-JP" altLang="en-US" sz="1300" b="0" i="0" baseline="0">
              <a:solidFill>
                <a:schemeClr val="dk1"/>
              </a:solidFill>
              <a:effectLst/>
              <a:latin typeface="+mn-lt"/>
              <a:ea typeface="+mn-ea"/>
              <a:cs typeface="+mn-cs"/>
            </a:rPr>
            <a:t>１．０</a:t>
          </a:r>
          <a:r>
            <a:rPr lang="ja-JP" altLang="ja-JP" sz="1300" b="0" i="0" baseline="0">
              <a:solidFill>
                <a:schemeClr val="dk1"/>
              </a:solidFill>
              <a:effectLst/>
              <a:latin typeface="+mn-lt"/>
              <a:ea typeface="+mn-ea"/>
              <a:cs typeface="+mn-cs"/>
            </a:rPr>
            <a:t>％減少したが、類似団体平均を０．</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％上回っている。</a:t>
          </a:r>
          <a:endParaRPr lang="ja-JP" altLang="ja-JP" sz="1300">
            <a:effectLst/>
          </a:endParaRPr>
        </a:p>
        <a:p>
          <a:pPr rtl="0"/>
          <a:r>
            <a:rPr lang="ja-JP" altLang="ja-JP" sz="1300" b="0" i="0" baseline="0">
              <a:solidFill>
                <a:schemeClr val="dk1"/>
              </a:solidFill>
              <a:effectLst/>
              <a:latin typeface="+mn-lt"/>
              <a:ea typeface="+mn-ea"/>
              <a:cs typeface="+mn-cs"/>
            </a:rPr>
            <a:t>　平成２１年度から実施している繰上償還により償還額は減少してきているが、今後は投資的事業の縮減を図り、起債発行額を抑制するとともに、任意繰上償還を実施（平成２１年度からの８年間で２，３７９百万円償還予定）しつつ、健全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7055</xdr:rowOff>
    </xdr:to>
    <xdr:cxnSp macro="">
      <xdr:nvCxnSpPr>
        <xdr:cNvPr id="376" name="直線コネクタ 375"/>
        <xdr:cNvCxnSpPr/>
      </xdr:nvCxnSpPr>
      <xdr:spPr>
        <a:xfrm flipV="1">
          <a:off x="17018000" y="6100233"/>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150582</xdr:rowOff>
    </xdr:from>
    <xdr:ext cx="762000" cy="259045"/>
    <xdr:sp macro="" textlink="">
      <xdr:nvSpPr>
        <xdr:cNvPr id="377" name="公債費負担の状況最小値テキスト"/>
        <xdr:cNvSpPr txBox="1"/>
      </xdr:nvSpPr>
      <xdr:spPr>
        <a:xfrm>
          <a:off x="17106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7055</xdr:rowOff>
    </xdr:from>
    <xdr:to>
      <xdr:col>24</xdr:col>
      <xdr:colOff>647700</xdr:colOff>
      <xdr:row>45</xdr:row>
      <xdr:rowOff>7055</xdr:rowOff>
    </xdr:to>
    <xdr:cxnSp macro="">
      <xdr:nvCxnSpPr>
        <xdr:cNvPr id="378" name="直線コネクタ 377"/>
        <xdr:cNvCxnSpPr/>
      </xdr:nvCxnSpPr>
      <xdr:spPr>
        <a:xfrm>
          <a:off x="16929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9"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0" name="直線コネクタ 379"/>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59972</xdr:rowOff>
    </xdr:from>
    <xdr:to>
      <xdr:col>24</xdr:col>
      <xdr:colOff>558800</xdr:colOff>
      <xdr:row>41</xdr:row>
      <xdr:rowOff>22578</xdr:rowOff>
    </xdr:to>
    <xdr:cxnSp macro="">
      <xdr:nvCxnSpPr>
        <xdr:cNvPr id="381" name="直線コネクタ 380"/>
        <xdr:cNvCxnSpPr/>
      </xdr:nvCxnSpPr>
      <xdr:spPr>
        <a:xfrm flipV="1">
          <a:off x="16179800" y="6917972"/>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156932</xdr:rowOff>
    </xdr:from>
    <xdr:ext cx="762000" cy="259045"/>
    <xdr:sp macro="" textlink="">
      <xdr:nvSpPr>
        <xdr:cNvPr id="382" name="公債費負担の状況平均値テキスト"/>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383" name="フローチャート : 判断 382"/>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22578</xdr:rowOff>
    </xdr:from>
    <xdr:to>
      <xdr:col>23</xdr:col>
      <xdr:colOff>406400</xdr:colOff>
      <xdr:row>41</xdr:row>
      <xdr:rowOff>76200</xdr:rowOff>
    </xdr:to>
    <xdr:cxnSp macro="">
      <xdr:nvCxnSpPr>
        <xdr:cNvPr id="384" name="直線コネクタ 383"/>
        <xdr:cNvCxnSpPr/>
      </xdr:nvCxnSpPr>
      <xdr:spPr>
        <a:xfrm flipV="1">
          <a:off x="15290800" y="70520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129822</xdr:rowOff>
    </xdr:from>
    <xdr:to>
      <xdr:col>23</xdr:col>
      <xdr:colOff>457200</xdr:colOff>
      <xdr:row>41</xdr:row>
      <xdr:rowOff>59972</xdr:rowOff>
    </xdr:to>
    <xdr:sp macro="" textlink="">
      <xdr:nvSpPr>
        <xdr:cNvPr id="385" name="フローチャート : 判断 384"/>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70149</xdr:rowOff>
    </xdr:from>
    <xdr:ext cx="736600" cy="259045"/>
    <xdr:sp macro="" textlink="">
      <xdr:nvSpPr>
        <xdr:cNvPr id="386" name="テキスト ボックス 385"/>
        <xdr:cNvSpPr txBox="1"/>
      </xdr:nvSpPr>
      <xdr:spPr>
        <a:xfrm>
          <a:off x="15798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143228</xdr:rowOff>
    </xdr:to>
    <xdr:cxnSp macro="">
      <xdr:nvCxnSpPr>
        <xdr:cNvPr id="387" name="直線コネクタ 386"/>
        <xdr:cNvCxnSpPr/>
      </xdr:nvCxnSpPr>
      <xdr:spPr>
        <a:xfrm flipV="1">
          <a:off x="14401800" y="71056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79022</xdr:rowOff>
    </xdr:from>
    <xdr:to>
      <xdr:col>22</xdr:col>
      <xdr:colOff>254000</xdr:colOff>
      <xdr:row>42</xdr:row>
      <xdr:rowOff>9172</xdr:rowOff>
    </xdr:to>
    <xdr:sp macro="" textlink="">
      <xdr:nvSpPr>
        <xdr:cNvPr id="388" name="フローチャート : 判断 387"/>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165399</xdr:rowOff>
    </xdr:from>
    <xdr:ext cx="762000" cy="259045"/>
    <xdr:sp macro="" textlink="">
      <xdr:nvSpPr>
        <xdr:cNvPr id="389" name="テキスト ボックス 388"/>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143228</xdr:rowOff>
    </xdr:from>
    <xdr:to>
      <xdr:col>21</xdr:col>
      <xdr:colOff>0</xdr:colOff>
      <xdr:row>42</xdr:row>
      <xdr:rowOff>38805</xdr:rowOff>
    </xdr:to>
    <xdr:cxnSp macro="">
      <xdr:nvCxnSpPr>
        <xdr:cNvPr id="390" name="直線コネクタ 389"/>
        <xdr:cNvCxnSpPr/>
      </xdr:nvCxnSpPr>
      <xdr:spPr>
        <a:xfrm flipV="1">
          <a:off x="13512800" y="71726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68439</xdr:rowOff>
    </xdr:from>
    <xdr:to>
      <xdr:col>21</xdr:col>
      <xdr:colOff>50800</xdr:colOff>
      <xdr:row>42</xdr:row>
      <xdr:rowOff>170039</xdr:rowOff>
    </xdr:to>
    <xdr:sp macro="" textlink="">
      <xdr:nvSpPr>
        <xdr:cNvPr id="391" name="フローチャート : 判断 390"/>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154816</xdr:rowOff>
    </xdr:from>
    <xdr:ext cx="762000" cy="259045"/>
    <xdr:sp macro="" textlink="">
      <xdr:nvSpPr>
        <xdr:cNvPr id="392" name="テキスト ボックス 391"/>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3" name="フローチャート : 判断 392"/>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394" name="テキスト ボックス 393"/>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9172</xdr:rowOff>
    </xdr:from>
    <xdr:to>
      <xdr:col>24</xdr:col>
      <xdr:colOff>609600</xdr:colOff>
      <xdr:row>40</xdr:row>
      <xdr:rowOff>110772</xdr:rowOff>
    </xdr:to>
    <xdr:sp macro="" textlink="">
      <xdr:nvSpPr>
        <xdr:cNvPr id="400" name="円/楕円 399"/>
        <xdr:cNvSpPr/>
      </xdr:nvSpPr>
      <xdr:spPr>
        <a:xfrm>
          <a:off x="16967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152699</xdr:rowOff>
    </xdr:from>
    <xdr:ext cx="762000" cy="259045"/>
    <xdr:sp macro="" textlink="">
      <xdr:nvSpPr>
        <xdr:cNvPr id="401" name="公債費負担の状況該当値テキスト"/>
        <xdr:cNvSpPr txBox="1"/>
      </xdr:nvSpPr>
      <xdr:spPr>
        <a:xfrm>
          <a:off x="17106900" y="683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143228</xdr:rowOff>
    </xdr:from>
    <xdr:to>
      <xdr:col>23</xdr:col>
      <xdr:colOff>457200</xdr:colOff>
      <xdr:row>41</xdr:row>
      <xdr:rowOff>73378</xdr:rowOff>
    </xdr:to>
    <xdr:sp macro="" textlink="">
      <xdr:nvSpPr>
        <xdr:cNvPr id="402" name="円/楕円 401"/>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58155</xdr:rowOff>
    </xdr:from>
    <xdr:ext cx="736600" cy="259045"/>
    <xdr:sp macro="" textlink="">
      <xdr:nvSpPr>
        <xdr:cNvPr id="403" name="テキスト ボックス 402"/>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4" name="円/楕円 403"/>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405" name="テキスト ボックス 404"/>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92428</xdr:rowOff>
    </xdr:from>
    <xdr:to>
      <xdr:col>21</xdr:col>
      <xdr:colOff>50800</xdr:colOff>
      <xdr:row>42</xdr:row>
      <xdr:rowOff>22578</xdr:rowOff>
    </xdr:to>
    <xdr:sp macro="" textlink="">
      <xdr:nvSpPr>
        <xdr:cNvPr id="406" name="円/楕円 405"/>
        <xdr:cNvSpPr/>
      </xdr:nvSpPr>
      <xdr:spPr>
        <a:xfrm>
          <a:off x="14351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32755</xdr:rowOff>
    </xdr:from>
    <xdr:ext cx="762000" cy="259045"/>
    <xdr:sp macro="" textlink="">
      <xdr:nvSpPr>
        <xdr:cNvPr id="407" name="テキスト ボックス 406"/>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159455</xdr:rowOff>
    </xdr:from>
    <xdr:to>
      <xdr:col>19</xdr:col>
      <xdr:colOff>533400</xdr:colOff>
      <xdr:row>42</xdr:row>
      <xdr:rowOff>89605</xdr:rowOff>
    </xdr:to>
    <xdr:sp macro="" textlink="">
      <xdr:nvSpPr>
        <xdr:cNvPr id="408" name="円/楕円 407"/>
        <xdr:cNvSpPr/>
      </xdr:nvSpPr>
      <xdr:spPr>
        <a:xfrm>
          <a:off x="13462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99782</xdr:rowOff>
    </xdr:from>
    <xdr:ext cx="762000" cy="259045"/>
    <xdr:sp macro="" textlink="">
      <xdr:nvSpPr>
        <xdr:cNvPr id="409" name="テキスト ボックス 408"/>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前年度比７．</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％減少したものの類似団体</a:t>
          </a:r>
          <a:r>
            <a:rPr lang="ja-JP" altLang="en-US" sz="1300" b="0" i="0" baseline="0">
              <a:solidFill>
                <a:schemeClr val="dk1"/>
              </a:solidFill>
              <a:effectLst/>
              <a:latin typeface="+mn-lt"/>
              <a:ea typeface="+mn-ea"/>
              <a:cs typeface="+mn-cs"/>
            </a:rPr>
            <a:t>平均を</a:t>
          </a:r>
          <a:r>
            <a:rPr lang="ja-JP" altLang="ja-JP" sz="1300" b="0" i="0" baseline="0">
              <a:solidFill>
                <a:schemeClr val="dk1"/>
              </a:solidFill>
              <a:effectLst/>
              <a:latin typeface="+mn-lt"/>
              <a:ea typeface="+mn-ea"/>
              <a:cs typeface="+mn-cs"/>
            </a:rPr>
            <a:t>４</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％上回り高い水準にある。</a:t>
          </a:r>
          <a:endParaRPr lang="ja-JP" altLang="ja-JP" sz="1300">
            <a:effectLst/>
          </a:endParaRPr>
        </a:p>
        <a:p>
          <a:pPr rtl="0"/>
          <a:r>
            <a:rPr lang="ja-JP" altLang="ja-JP" sz="1300" b="0" i="0" baseline="0">
              <a:solidFill>
                <a:schemeClr val="dk1"/>
              </a:solidFill>
              <a:effectLst/>
              <a:latin typeface="+mn-lt"/>
              <a:ea typeface="+mn-ea"/>
              <a:cs typeface="+mn-cs"/>
            </a:rPr>
            <a:t>　要因として、公営企業会計等への一般会計からの繰入見込額の増加が影響している。</a:t>
          </a:r>
          <a:endParaRPr lang="ja-JP" altLang="ja-JP" sz="1300">
            <a:effectLst/>
          </a:endParaRPr>
        </a:p>
        <a:p>
          <a:pPr rtl="0"/>
          <a:r>
            <a:rPr lang="ja-JP" altLang="ja-JP" sz="1300" b="0" i="0" baseline="0">
              <a:solidFill>
                <a:schemeClr val="dk1"/>
              </a:solidFill>
              <a:effectLst/>
              <a:latin typeface="+mn-lt"/>
              <a:ea typeface="+mn-ea"/>
              <a:cs typeface="+mn-cs"/>
            </a:rPr>
            <a:t>　今後も、地方債の任意繰上償還による地方債残高の縮減、職員数の適正化による退職手当負担見込額の減等、義務的経費の削減を中心とする行財政改革を進め、財政の健全化に努める。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0" name="直線コネクタ 439"/>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1"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2" name="直線コネクタ 441"/>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163346</xdr:rowOff>
    </xdr:from>
    <xdr:to>
      <xdr:col>24</xdr:col>
      <xdr:colOff>558800</xdr:colOff>
      <xdr:row>20</xdr:row>
      <xdr:rowOff>76926</xdr:rowOff>
    </xdr:to>
    <xdr:cxnSp macro="">
      <xdr:nvCxnSpPr>
        <xdr:cNvPr id="445" name="直線コネクタ 444"/>
        <xdr:cNvCxnSpPr/>
      </xdr:nvCxnSpPr>
      <xdr:spPr>
        <a:xfrm flipV="1">
          <a:off x="16179800" y="3420896"/>
          <a:ext cx="8382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106818</xdr:rowOff>
    </xdr:from>
    <xdr:ext cx="762000" cy="259045"/>
    <xdr:sp macro="" textlink="">
      <xdr:nvSpPr>
        <xdr:cNvPr id="446" name="将来負担の状況平均値テキスト"/>
        <xdr:cNvSpPr txBox="1"/>
      </xdr:nvSpPr>
      <xdr:spPr>
        <a:xfrm>
          <a:off x="17106900" y="2678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47" name="フローチャート : 判断 446"/>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76926</xdr:rowOff>
    </xdr:from>
    <xdr:to>
      <xdr:col>23</xdr:col>
      <xdr:colOff>406400</xdr:colOff>
      <xdr:row>20</xdr:row>
      <xdr:rowOff>165402</xdr:rowOff>
    </xdr:to>
    <xdr:cxnSp macro="">
      <xdr:nvCxnSpPr>
        <xdr:cNvPr id="448" name="直線コネクタ 447"/>
        <xdr:cNvCxnSpPr/>
      </xdr:nvCxnSpPr>
      <xdr:spPr>
        <a:xfrm flipV="1">
          <a:off x="15290800" y="3505926"/>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49" name="フローチャート : 判断 448"/>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135181</xdr:rowOff>
    </xdr:from>
    <xdr:ext cx="736600" cy="259045"/>
    <xdr:sp macro="" textlink="">
      <xdr:nvSpPr>
        <xdr:cNvPr id="450" name="テキスト ボックス 449"/>
        <xdr:cNvSpPr txBox="1"/>
      </xdr:nvSpPr>
      <xdr:spPr>
        <a:xfrm>
          <a:off x="15798800" y="270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165402</xdr:rowOff>
    </xdr:from>
    <xdr:to>
      <xdr:col>22</xdr:col>
      <xdr:colOff>203200</xdr:colOff>
      <xdr:row>22</xdr:row>
      <xdr:rowOff>44269</xdr:rowOff>
    </xdr:to>
    <xdr:cxnSp macro="">
      <xdr:nvCxnSpPr>
        <xdr:cNvPr id="451" name="直線コネクタ 450"/>
        <xdr:cNvCxnSpPr/>
      </xdr:nvCxnSpPr>
      <xdr:spPr>
        <a:xfrm flipV="1">
          <a:off x="14401800" y="3594402"/>
          <a:ext cx="889000" cy="2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3629</xdr:rowOff>
    </xdr:from>
    <xdr:to>
      <xdr:col>22</xdr:col>
      <xdr:colOff>254000</xdr:colOff>
      <xdr:row>18</xdr:row>
      <xdr:rowOff>105229</xdr:rowOff>
    </xdr:to>
    <xdr:sp macro="" textlink="">
      <xdr:nvSpPr>
        <xdr:cNvPr id="452" name="フローチャート : 判断 451"/>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115406</xdr:rowOff>
    </xdr:from>
    <xdr:ext cx="762000" cy="259045"/>
    <xdr:sp macro="" textlink="">
      <xdr:nvSpPr>
        <xdr:cNvPr id="453" name="テキスト ボックス 452"/>
        <xdr:cNvSpPr txBox="1"/>
      </xdr:nvSpPr>
      <xdr:spPr>
        <a:xfrm>
          <a:off x="14909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38765</xdr:rowOff>
    </xdr:from>
    <xdr:to>
      <xdr:col>21</xdr:col>
      <xdr:colOff>0</xdr:colOff>
      <xdr:row>22</xdr:row>
      <xdr:rowOff>44269</xdr:rowOff>
    </xdr:to>
    <xdr:cxnSp macro="">
      <xdr:nvCxnSpPr>
        <xdr:cNvPr id="454" name="直線コネクタ 453"/>
        <xdr:cNvCxnSpPr/>
      </xdr:nvCxnSpPr>
      <xdr:spPr>
        <a:xfrm>
          <a:off x="13512800" y="3639215"/>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164495</xdr:rowOff>
    </xdr:from>
    <xdr:to>
      <xdr:col>21</xdr:col>
      <xdr:colOff>50800</xdr:colOff>
      <xdr:row>19</xdr:row>
      <xdr:rowOff>94645</xdr:rowOff>
    </xdr:to>
    <xdr:sp macro="" textlink="">
      <xdr:nvSpPr>
        <xdr:cNvPr id="455" name="フローチャート : 判断 454"/>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104822</xdr:rowOff>
    </xdr:from>
    <xdr:ext cx="762000" cy="259045"/>
    <xdr:sp macro="" textlink="">
      <xdr:nvSpPr>
        <xdr:cNvPr id="456" name="テキスト ボックス 455"/>
        <xdr:cNvSpPr txBox="1"/>
      </xdr:nvSpPr>
      <xdr:spPr>
        <a:xfrm>
          <a:off x="14020800" y="30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2237</xdr:rowOff>
    </xdr:from>
    <xdr:to>
      <xdr:col>19</xdr:col>
      <xdr:colOff>533400</xdr:colOff>
      <xdr:row>19</xdr:row>
      <xdr:rowOff>103837</xdr:rowOff>
    </xdr:to>
    <xdr:sp macro="" textlink="">
      <xdr:nvSpPr>
        <xdr:cNvPr id="457" name="フローチャート : 判断 456"/>
        <xdr:cNvSpPr/>
      </xdr:nvSpPr>
      <xdr:spPr>
        <a:xfrm>
          <a:off x="13462000" y="325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114015</xdr:rowOff>
    </xdr:from>
    <xdr:ext cx="762000" cy="259045"/>
    <xdr:sp macro="" textlink="">
      <xdr:nvSpPr>
        <xdr:cNvPr id="458" name="テキスト ボックス 457"/>
        <xdr:cNvSpPr txBox="1"/>
      </xdr:nvSpPr>
      <xdr:spPr>
        <a:xfrm>
          <a:off x="13131800" y="302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112546</xdr:rowOff>
    </xdr:from>
    <xdr:to>
      <xdr:col>24</xdr:col>
      <xdr:colOff>609600</xdr:colOff>
      <xdr:row>20</xdr:row>
      <xdr:rowOff>42696</xdr:rowOff>
    </xdr:to>
    <xdr:sp macro="" textlink="">
      <xdr:nvSpPr>
        <xdr:cNvPr id="464" name="円/楕円 463"/>
        <xdr:cNvSpPr/>
      </xdr:nvSpPr>
      <xdr:spPr>
        <a:xfrm>
          <a:off x="16967200" y="33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84623</xdr:rowOff>
    </xdr:from>
    <xdr:ext cx="762000" cy="259045"/>
    <xdr:sp macro="" textlink="">
      <xdr:nvSpPr>
        <xdr:cNvPr id="465" name="将来負担の状況該当値テキスト"/>
        <xdr:cNvSpPr txBox="1"/>
      </xdr:nvSpPr>
      <xdr:spPr>
        <a:xfrm>
          <a:off x="17106900" y="334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26126</xdr:rowOff>
    </xdr:from>
    <xdr:to>
      <xdr:col>23</xdr:col>
      <xdr:colOff>457200</xdr:colOff>
      <xdr:row>20</xdr:row>
      <xdr:rowOff>127726</xdr:rowOff>
    </xdr:to>
    <xdr:sp macro="" textlink="">
      <xdr:nvSpPr>
        <xdr:cNvPr id="466" name="円/楕円 465"/>
        <xdr:cNvSpPr/>
      </xdr:nvSpPr>
      <xdr:spPr>
        <a:xfrm>
          <a:off x="16129000" y="34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112503</xdr:rowOff>
    </xdr:from>
    <xdr:ext cx="736600" cy="259045"/>
    <xdr:sp macro="" textlink="">
      <xdr:nvSpPr>
        <xdr:cNvPr id="467" name="テキスト ボックス 466"/>
        <xdr:cNvSpPr txBox="1"/>
      </xdr:nvSpPr>
      <xdr:spPr>
        <a:xfrm>
          <a:off x="15798800" y="354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114602</xdr:rowOff>
    </xdr:from>
    <xdr:to>
      <xdr:col>22</xdr:col>
      <xdr:colOff>254000</xdr:colOff>
      <xdr:row>21</xdr:row>
      <xdr:rowOff>44752</xdr:rowOff>
    </xdr:to>
    <xdr:sp macro="" textlink="">
      <xdr:nvSpPr>
        <xdr:cNvPr id="468" name="円/楕円 467"/>
        <xdr:cNvSpPr/>
      </xdr:nvSpPr>
      <xdr:spPr>
        <a:xfrm>
          <a:off x="15240000" y="35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29529</xdr:rowOff>
    </xdr:from>
    <xdr:ext cx="762000" cy="259045"/>
    <xdr:sp macro="" textlink="">
      <xdr:nvSpPr>
        <xdr:cNvPr id="469" name="テキスト ボックス 468"/>
        <xdr:cNvSpPr txBox="1"/>
      </xdr:nvSpPr>
      <xdr:spPr>
        <a:xfrm>
          <a:off x="14909800" y="362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164919</xdr:rowOff>
    </xdr:from>
    <xdr:to>
      <xdr:col>21</xdr:col>
      <xdr:colOff>50800</xdr:colOff>
      <xdr:row>22</xdr:row>
      <xdr:rowOff>95069</xdr:rowOff>
    </xdr:to>
    <xdr:sp macro="" textlink="">
      <xdr:nvSpPr>
        <xdr:cNvPr id="470" name="円/楕円 469"/>
        <xdr:cNvSpPr/>
      </xdr:nvSpPr>
      <xdr:spPr>
        <a:xfrm>
          <a:off x="143510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79846</xdr:rowOff>
    </xdr:from>
    <xdr:ext cx="762000" cy="259045"/>
    <xdr:sp macro="" textlink="">
      <xdr:nvSpPr>
        <xdr:cNvPr id="471" name="テキスト ボックス 470"/>
        <xdr:cNvSpPr txBox="1"/>
      </xdr:nvSpPr>
      <xdr:spPr>
        <a:xfrm>
          <a:off x="14020800" y="385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159415</xdr:rowOff>
    </xdr:from>
    <xdr:to>
      <xdr:col>19</xdr:col>
      <xdr:colOff>533400</xdr:colOff>
      <xdr:row>21</xdr:row>
      <xdr:rowOff>89565</xdr:rowOff>
    </xdr:to>
    <xdr:sp macro="" textlink="">
      <xdr:nvSpPr>
        <xdr:cNvPr id="472" name="円/楕円 471"/>
        <xdr:cNvSpPr/>
      </xdr:nvSpPr>
      <xdr:spPr>
        <a:xfrm>
          <a:off x="134620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74342</xdr:rowOff>
    </xdr:from>
    <xdr:ext cx="762000" cy="259045"/>
    <xdr:sp macro="" textlink="">
      <xdr:nvSpPr>
        <xdr:cNvPr id="473" name="テキスト ボックス 472"/>
        <xdr:cNvSpPr txBox="1"/>
      </xdr:nvSpPr>
      <xdr:spPr>
        <a:xfrm>
          <a:off x="13131800" y="36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青森県東北町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18,833
18,765
326.50
14,083,229
13,818,009
191,507
7,134,886
13,642,571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人件費に係る経常収支比率は、対前年度比</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上昇したが</a:t>
          </a:r>
          <a:r>
            <a:rPr lang="ja-JP" altLang="ja-JP" sz="1300" b="0" i="0" baseline="0">
              <a:solidFill>
                <a:schemeClr val="dk1"/>
              </a:solidFill>
              <a:effectLst/>
              <a:latin typeface="+mn-lt"/>
              <a:ea typeface="+mn-ea"/>
              <a:cs typeface="+mn-cs"/>
            </a:rPr>
            <a:t>、類似団体平均を</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％下回っている。これは、合併以前から平成２２年度まで続いた退職職員の不補充により類似団体に比べかなり改善されてきたことと、職員平均年齢が</a:t>
          </a:r>
          <a:r>
            <a:rPr lang="ja-JP" altLang="en-US" sz="1300" b="0" i="0" baseline="0">
              <a:solidFill>
                <a:schemeClr val="dk1"/>
              </a:solidFill>
              <a:effectLst/>
              <a:latin typeface="+mn-lt"/>
              <a:ea typeface="+mn-ea"/>
              <a:cs typeface="+mn-cs"/>
            </a:rPr>
            <a:t>年々低下している</a:t>
          </a:r>
          <a:r>
            <a:rPr lang="ja-JP" altLang="ja-JP" sz="1300" b="0" i="0" baseline="0">
              <a:solidFill>
                <a:schemeClr val="dk1"/>
              </a:solidFill>
              <a:effectLst/>
              <a:latin typeface="+mn-lt"/>
              <a:ea typeface="+mn-ea"/>
              <a:cs typeface="+mn-cs"/>
            </a:rPr>
            <a:t>ことにより、平均給与が減少し</a:t>
          </a:r>
          <a:r>
            <a:rPr lang="ja-JP" altLang="en-US" sz="1300" b="0" i="0" baseline="0">
              <a:solidFill>
                <a:schemeClr val="dk1"/>
              </a:solidFill>
              <a:effectLst/>
              <a:latin typeface="+mn-lt"/>
              <a:ea typeface="+mn-ea"/>
              <a:cs typeface="+mn-cs"/>
            </a:rPr>
            <a:t>ている</a:t>
          </a:r>
          <a:r>
            <a:rPr lang="ja-JP" altLang="ja-JP" sz="1300" b="0" i="0" baseline="0">
              <a:solidFill>
                <a:schemeClr val="dk1"/>
              </a:solidFill>
              <a:effectLst/>
              <a:latin typeface="+mn-lt"/>
              <a:ea typeface="+mn-ea"/>
              <a:cs typeface="+mn-cs"/>
            </a:rPr>
            <a:t>ためである。</a:t>
          </a:r>
          <a:endParaRPr lang="ja-JP" altLang="ja-JP" sz="1300">
            <a:effectLst/>
          </a:endParaRPr>
        </a:p>
        <a:p>
          <a:r>
            <a:rPr lang="ja-JP" altLang="ja-JP" sz="1300" b="0" i="0" baseline="0">
              <a:solidFill>
                <a:schemeClr val="dk1"/>
              </a:solidFill>
              <a:effectLst/>
              <a:latin typeface="+mn-lt"/>
              <a:ea typeface="+mn-ea"/>
              <a:cs typeface="+mn-cs"/>
            </a:rPr>
            <a:t>　今後も、退職者数を考慮した計画的な職員採用を行い</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定員管理・給与の適正化に努める</a:t>
          </a:r>
          <a:r>
            <a:rPr lang="ja-JP" altLang="en-US"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113393</xdr:rowOff>
    </xdr:from>
    <xdr:to>
      <xdr:col>7</xdr:col>
      <xdr:colOff>15875</xdr:colOff>
      <xdr:row>34</xdr:row>
      <xdr:rowOff>61686</xdr:rowOff>
    </xdr:to>
    <xdr:cxnSp macro="">
      <xdr:nvCxnSpPr>
        <xdr:cNvPr id="66" name="直線コネクタ 65"/>
        <xdr:cNvCxnSpPr/>
      </xdr:nvCxnSpPr>
      <xdr:spPr>
        <a:xfrm>
          <a:off x="3987800" y="57712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108149</xdr:rowOff>
    </xdr:from>
    <xdr:ext cx="762000" cy="259045"/>
    <xdr:sp macro="" textlink="">
      <xdr:nvSpPr>
        <xdr:cNvPr id="67"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113393</xdr:rowOff>
    </xdr:from>
    <xdr:to>
      <xdr:col>5</xdr:col>
      <xdr:colOff>549275</xdr:colOff>
      <xdr:row>35</xdr:row>
      <xdr:rowOff>31750</xdr:rowOff>
    </xdr:to>
    <xdr:cxnSp macro="">
      <xdr:nvCxnSpPr>
        <xdr:cNvPr id="69" name="直線コネクタ 68"/>
        <xdr:cNvCxnSpPr/>
      </xdr:nvCxnSpPr>
      <xdr:spPr>
        <a:xfrm flipV="1">
          <a:off x="3098800" y="57712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86178</xdr:rowOff>
    </xdr:to>
    <xdr:cxnSp macro="">
      <xdr:nvCxnSpPr>
        <xdr:cNvPr id="72" name="直線コネクタ 71"/>
        <xdr:cNvCxnSpPr/>
      </xdr:nvCxnSpPr>
      <xdr:spPr>
        <a:xfrm flipV="1">
          <a:off x="2209800" y="6032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127199</xdr:rowOff>
    </xdr:from>
    <xdr:ext cx="762000" cy="259045"/>
    <xdr:sp macro="" textlink="">
      <xdr:nvSpPr>
        <xdr:cNvPr id="74" name="テキスト ボックス 73"/>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86178</xdr:rowOff>
    </xdr:from>
    <xdr:to>
      <xdr:col>3</xdr:col>
      <xdr:colOff>142875</xdr:colOff>
      <xdr:row>35</xdr:row>
      <xdr:rowOff>151493</xdr:rowOff>
    </xdr:to>
    <xdr:cxnSp macro="">
      <xdr:nvCxnSpPr>
        <xdr:cNvPr id="75" name="直線コネクタ 74"/>
        <xdr:cNvCxnSpPr/>
      </xdr:nvCxnSpPr>
      <xdr:spPr>
        <a:xfrm flipV="1">
          <a:off x="1320800" y="6086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78" name="フローチャート : 判断 77"/>
        <xdr:cNvSpPr/>
      </xdr:nvSpPr>
      <xdr:spPr>
        <a:xfrm>
          <a:off x="1270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170742</xdr:rowOff>
    </xdr:from>
    <xdr:ext cx="762000" cy="259045"/>
    <xdr:sp macro="" textlink="">
      <xdr:nvSpPr>
        <xdr:cNvPr id="79" name="テキスト ボックス 78"/>
        <xdr:cNvSpPr txBox="1"/>
      </xdr:nvSpPr>
      <xdr:spPr>
        <a:xfrm>
          <a:off x="939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10886</xdr:rowOff>
    </xdr:from>
    <xdr:to>
      <xdr:col>7</xdr:col>
      <xdr:colOff>66675</xdr:colOff>
      <xdr:row>34</xdr:row>
      <xdr:rowOff>112486</xdr:rowOff>
    </xdr:to>
    <xdr:sp macro="" textlink="">
      <xdr:nvSpPr>
        <xdr:cNvPr id="85" name="円/楕円 84"/>
        <xdr:cNvSpPr/>
      </xdr:nvSpPr>
      <xdr:spPr>
        <a:xfrm>
          <a:off x="4775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27413</xdr:rowOff>
    </xdr:from>
    <xdr:ext cx="762000" cy="259045"/>
    <xdr:sp macro="" textlink="">
      <xdr:nvSpPr>
        <xdr:cNvPr id="86" name="人件費該当値テキスト"/>
        <xdr:cNvSpPr txBox="1"/>
      </xdr:nvSpPr>
      <xdr:spPr>
        <a:xfrm>
          <a:off x="4914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62593</xdr:rowOff>
    </xdr:from>
    <xdr:to>
      <xdr:col>5</xdr:col>
      <xdr:colOff>600075</xdr:colOff>
      <xdr:row>33</xdr:row>
      <xdr:rowOff>164193</xdr:rowOff>
    </xdr:to>
    <xdr:sp macro="" textlink="">
      <xdr:nvSpPr>
        <xdr:cNvPr id="87" name="円/楕円 86"/>
        <xdr:cNvSpPr/>
      </xdr:nvSpPr>
      <xdr:spPr>
        <a:xfrm>
          <a:off x="3937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2920</xdr:rowOff>
    </xdr:from>
    <xdr:ext cx="736600" cy="259045"/>
    <xdr:sp macro="" textlink="">
      <xdr:nvSpPr>
        <xdr:cNvPr id="88" name="テキスト ボックス 87"/>
        <xdr:cNvSpPr txBox="1"/>
      </xdr:nvSpPr>
      <xdr:spPr>
        <a:xfrm>
          <a:off x="3606800" y="548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89" name="円/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35378</xdr:rowOff>
    </xdr:from>
    <xdr:to>
      <xdr:col>3</xdr:col>
      <xdr:colOff>193675</xdr:colOff>
      <xdr:row>35</xdr:row>
      <xdr:rowOff>136978</xdr:rowOff>
    </xdr:to>
    <xdr:sp macro="" textlink="">
      <xdr:nvSpPr>
        <xdr:cNvPr id="91" name="円/楕円 90"/>
        <xdr:cNvSpPr/>
      </xdr:nvSpPr>
      <xdr:spPr>
        <a:xfrm>
          <a:off x="2159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147155</xdr:rowOff>
    </xdr:from>
    <xdr:ext cx="762000" cy="259045"/>
    <xdr:sp macro="" textlink="">
      <xdr:nvSpPr>
        <xdr:cNvPr id="92" name="テキスト ボックス 91"/>
        <xdr:cNvSpPr txBox="1"/>
      </xdr:nvSpPr>
      <xdr:spPr>
        <a:xfrm>
          <a:off x="1828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93" name="円/楕円 92"/>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94" name="テキスト ボックス 93"/>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物件費に係る経常収支比率は、対前年度比０．</a:t>
          </a:r>
          <a:r>
            <a:rPr kumimoji="0" lang="ja-JP" altLang="en-US" sz="1300" b="0" i="0" u="none" strike="noStrike" kern="0" cap="none" spc="0" normalizeH="0" baseline="0" noProof="0">
              <a:ln>
                <a:noFill/>
              </a:ln>
              <a:solidFill>
                <a:prstClr val="black"/>
              </a:solidFill>
              <a:effectLst/>
              <a:uLnTx/>
              <a:uFillTx/>
              <a:latin typeface="+mn-lt"/>
              <a:ea typeface="+mn-ea"/>
              <a:cs typeface="+mn-cs"/>
            </a:rPr>
            <a:t>６</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上昇</a:t>
          </a:r>
          <a:r>
            <a:rPr kumimoji="0" lang="ja-JP" altLang="ja-JP" sz="1300" b="0" i="0" u="none" strike="noStrike" kern="0" cap="none" spc="0" normalizeH="0" baseline="0" noProof="0">
              <a:ln>
                <a:noFill/>
              </a:ln>
              <a:solidFill>
                <a:prstClr val="black"/>
              </a:solidFill>
              <a:effectLst/>
              <a:uLnTx/>
              <a:uFillTx/>
              <a:latin typeface="+mn-lt"/>
              <a:ea typeface="+mn-ea"/>
              <a:cs typeface="+mn-cs"/>
            </a:rPr>
            <a:t>し、類似団体平均を</a:t>
          </a:r>
          <a:r>
            <a:rPr kumimoji="0" lang="ja-JP" altLang="en-US" sz="1300" b="0" i="0" u="none" strike="noStrike" kern="0" cap="none" spc="0" normalizeH="0" baseline="0" noProof="0">
              <a:ln>
                <a:noFill/>
              </a:ln>
              <a:solidFill>
                <a:prstClr val="black"/>
              </a:solidFill>
              <a:effectLst/>
              <a:uLnTx/>
              <a:uFillTx/>
              <a:latin typeface="+mn-lt"/>
              <a:ea typeface="+mn-ea"/>
              <a:cs typeface="+mn-cs"/>
            </a:rPr>
            <a:t>０</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８</a:t>
          </a:r>
          <a:r>
            <a:rPr kumimoji="0" lang="ja-JP" altLang="ja-JP" sz="1300" b="0" i="0" u="none" strike="noStrike" kern="0" cap="none" spc="0" normalizeH="0" baseline="0" noProof="0">
              <a:ln>
                <a:noFill/>
              </a:ln>
              <a:solidFill>
                <a:prstClr val="black"/>
              </a:solidFill>
              <a:effectLst/>
              <a:uLnTx/>
              <a:uFillTx/>
              <a:latin typeface="+mn-lt"/>
              <a:ea typeface="+mn-ea"/>
              <a:cs typeface="+mn-cs"/>
            </a:rPr>
            <a:t>％上回っている。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これは、特別保育、学校教育支援員、放課後子ども教室の設置等「子どもや孫が故郷に住みたいと思える町」を実現する施策によるものであ</a:t>
          </a:r>
          <a:r>
            <a:rPr kumimoji="0" lang="ja-JP" altLang="en-US" sz="1300" b="0" i="0" u="none" strike="noStrike" kern="0" cap="none" spc="0" normalizeH="0" baseline="0" noProof="0">
              <a:ln>
                <a:noFill/>
              </a:ln>
              <a:solidFill>
                <a:prstClr val="black"/>
              </a:solidFill>
              <a:effectLst/>
              <a:uLnTx/>
              <a:uFillTx/>
              <a:latin typeface="+mn-lt"/>
              <a:ea typeface="+mn-ea"/>
              <a:cs typeface="+mn-cs"/>
            </a:rPr>
            <a:t>り、年々増加傾向にある。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今後も、更なる事務事業の見直しを図り、経費削減に努める。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88900</xdr:rowOff>
    </xdr:to>
    <xdr:cxnSp macro="">
      <xdr:nvCxnSpPr>
        <xdr:cNvPr id="127" name="直線コネクタ 126"/>
        <xdr:cNvCxnSpPr/>
      </xdr:nvCxnSpPr>
      <xdr:spPr>
        <a:xfrm>
          <a:off x="15671800" y="275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12700</xdr:rowOff>
    </xdr:to>
    <xdr:cxnSp macro="">
      <xdr:nvCxnSpPr>
        <xdr:cNvPr id="130" name="直線コネクタ 129"/>
        <xdr:cNvCxnSpPr/>
      </xdr:nvCxnSpPr>
      <xdr:spPr>
        <a:xfrm>
          <a:off x="14782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133350</xdr:rowOff>
    </xdr:from>
    <xdr:to>
      <xdr:col>21</xdr:col>
      <xdr:colOff>361950</xdr:colOff>
      <xdr:row>15</xdr:row>
      <xdr:rowOff>146050</xdr:rowOff>
    </xdr:to>
    <xdr:cxnSp macro="">
      <xdr:nvCxnSpPr>
        <xdr:cNvPr id="133" name="直線コネクタ 132"/>
        <xdr:cNvCxnSpPr/>
      </xdr:nvCxnSpPr>
      <xdr:spPr>
        <a:xfrm>
          <a:off x="13893800" y="270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19050</xdr:rowOff>
    </xdr:from>
    <xdr:to>
      <xdr:col>20</xdr:col>
      <xdr:colOff>158750</xdr:colOff>
      <xdr:row>15</xdr:row>
      <xdr:rowOff>133350</xdr:rowOff>
    </xdr:to>
    <xdr:cxnSp macro="">
      <xdr:nvCxnSpPr>
        <xdr:cNvPr id="136" name="直線コネクタ 135"/>
        <xdr:cNvCxnSpPr/>
      </xdr:nvCxnSpPr>
      <xdr:spPr>
        <a:xfrm>
          <a:off x="13004800" y="2590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8" name="テキスト ボックス 137"/>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82550</xdr:rowOff>
    </xdr:from>
    <xdr:to>
      <xdr:col>19</xdr:col>
      <xdr:colOff>6350</xdr:colOff>
      <xdr:row>14</xdr:row>
      <xdr:rowOff>12700</xdr:rowOff>
    </xdr:to>
    <xdr:sp macro="" textlink="">
      <xdr:nvSpPr>
        <xdr:cNvPr id="139" name="フローチャート :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22877</xdr:rowOff>
    </xdr:from>
    <xdr:ext cx="762000" cy="259045"/>
    <xdr:sp macro="" textlink="">
      <xdr:nvSpPr>
        <xdr:cNvPr id="140" name="テキスト ボックス 139"/>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6" name="円/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10177</xdr:rowOff>
    </xdr:from>
    <xdr:ext cx="762000" cy="259045"/>
    <xdr:sp macro="" textlink="">
      <xdr:nvSpPr>
        <xdr:cNvPr id="147"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8" name="円/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48277</xdr:rowOff>
    </xdr:from>
    <xdr:ext cx="736600" cy="259045"/>
    <xdr:sp macro="" textlink="">
      <xdr:nvSpPr>
        <xdr:cNvPr id="149" name="テキスト ボックス 148"/>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0" name="円/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51" name="テキスト ボックス 150"/>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82550</xdr:rowOff>
    </xdr:from>
    <xdr:to>
      <xdr:col>20</xdr:col>
      <xdr:colOff>209550</xdr:colOff>
      <xdr:row>16</xdr:row>
      <xdr:rowOff>12700</xdr:rowOff>
    </xdr:to>
    <xdr:sp macro="" textlink="">
      <xdr:nvSpPr>
        <xdr:cNvPr id="152" name="円/楕円 151"/>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53" name="テキスト ボックス 152"/>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54" name="円/楕円 153"/>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54627</xdr:rowOff>
    </xdr:from>
    <xdr:ext cx="762000" cy="259045"/>
    <xdr:sp macro="" textlink="">
      <xdr:nvSpPr>
        <xdr:cNvPr id="155" name="テキスト ボックス 154"/>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扶助費に係る経常収支比率は、対前年度比</a:t>
          </a:r>
          <a:r>
            <a:rPr kumimoji="0" lang="ja-JP" altLang="en-US" sz="1200" b="0" i="0" u="none" strike="noStrike" kern="0" cap="none" spc="0" normalizeH="0" baseline="0" noProof="0">
              <a:ln>
                <a:noFill/>
              </a:ln>
              <a:solidFill>
                <a:prstClr val="black"/>
              </a:solidFill>
              <a:effectLst/>
              <a:uLnTx/>
              <a:uFillTx/>
              <a:latin typeface="+mn-lt"/>
              <a:ea typeface="+mn-ea"/>
              <a:cs typeface="+mn-cs"/>
            </a:rPr>
            <a:t>０</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３</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上昇し</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、類似団体平均を１．</a:t>
          </a:r>
          <a:r>
            <a:rPr kumimoji="0" lang="ja-JP" altLang="en-US" sz="1200" b="0" i="0" u="none" strike="noStrike" kern="0" cap="none" spc="0" normalizeH="0" baseline="0" noProof="0">
              <a:ln>
                <a:noFill/>
              </a:ln>
              <a:solidFill>
                <a:prstClr val="black"/>
              </a:solidFill>
              <a:effectLst/>
              <a:uLnTx/>
              <a:uFillTx/>
              <a:latin typeface="+mn-lt"/>
              <a:ea typeface="+mn-ea"/>
              <a:cs typeface="+mn-cs"/>
            </a:rPr>
            <a:t>５</a:t>
          </a:r>
          <a:r>
            <a:rPr kumimoji="0" lang="ja-JP" altLang="ja-JP" sz="1200" b="0" i="0" u="none" strike="noStrike" kern="0" cap="none" spc="0" normalizeH="0" baseline="0" noProof="0">
              <a:ln>
                <a:noFill/>
              </a:ln>
              <a:solidFill>
                <a:prstClr val="black"/>
              </a:solidFill>
              <a:effectLst/>
              <a:uLnTx/>
              <a:uFillTx/>
              <a:latin typeface="+mn-lt"/>
              <a:ea typeface="+mn-ea"/>
              <a:cs typeface="+mn-cs"/>
            </a:rPr>
            <a:t>％上回っている。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これは、</a:t>
          </a:r>
          <a:r>
            <a:rPr kumimoji="0" lang="ja-JP" altLang="en-US" sz="1200" b="0" i="0" u="none" strike="noStrike" kern="0" cap="none" spc="0" normalizeH="0" baseline="0" noProof="0">
              <a:ln>
                <a:noFill/>
              </a:ln>
              <a:solidFill>
                <a:prstClr val="black"/>
              </a:solidFill>
              <a:effectLst/>
              <a:uLnTx/>
              <a:uFillTx/>
              <a:latin typeface="+mn-lt"/>
              <a:ea typeface="+mn-ea"/>
              <a:cs typeface="+mn-cs"/>
            </a:rPr>
            <a:t>乳幼児から</a:t>
          </a:r>
          <a:r>
            <a:rPr kumimoji="0" lang="ja-JP" altLang="ja-JP" sz="1200" b="0" i="0" u="none" strike="noStrike" kern="0" cap="none" spc="0" normalizeH="0" baseline="0" noProof="0">
              <a:ln>
                <a:noFill/>
              </a:ln>
              <a:solidFill>
                <a:prstClr val="black"/>
              </a:solidFill>
              <a:effectLst/>
              <a:uLnTx/>
              <a:uFillTx/>
              <a:latin typeface="+mn-lt"/>
              <a:ea typeface="+mn-ea"/>
              <a:cs typeface="+mn-cs"/>
            </a:rPr>
            <a:t>高校生までの医療費の無料化</a:t>
          </a:r>
          <a:r>
            <a:rPr kumimoji="0" lang="ja-JP" altLang="en-US" sz="1200" b="0" i="0" u="none" strike="noStrike" kern="0" cap="none" spc="0" normalizeH="0" baseline="0" noProof="0">
              <a:ln>
                <a:noFill/>
              </a:ln>
              <a:solidFill>
                <a:prstClr val="black"/>
              </a:solidFill>
              <a:effectLst/>
              <a:uLnTx/>
              <a:uFillTx/>
              <a:latin typeface="+mn-lt"/>
              <a:ea typeface="+mn-ea"/>
              <a:cs typeface="+mn-cs"/>
            </a:rPr>
            <a:t>実施</a:t>
          </a:r>
          <a:r>
            <a:rPr kumimoji="0" lang="ja-JP" altLang="ja-JP" sz="1200" b="0" i="0" u="none" strike="noStrike" kern="0" cap="none" spc="0" normalizeH="0" baseline="0" noProof="0">
              <a:ln>
                <a:noFill/>
              </a:ln>
              <a:solidFill>
                <a:prstClr val="black"/>
              </a:solidFill>
              <a:effectLst/>
              <a:uLnTx/>
              <a:uFillTx/>
              <a:latin typeface="+mn-lt"/>
              <a:ea typeface="+mn-ea"/>
              <a:cs typeface="+mn-cs"/>
            </a:rPr>
            <a:t>等</a:t>
          </a:r>
          <a:r>
            <a:rPr kumimoji="0" lang="ja-JP" altLang="en-US" sz="1200" b="0" i="0" u="none" strike="noStrike" kern="0" cap="none" spc="0" normalizeH="0" baseline="0" noProof="0">
              <a:ln>
                <a:noFill/>
              </a:ln>
              <a:solidFill>
                <a:prstClr val="black"/>
              </a:solidFill>
              <a:effectLst/>
              <a:uLnTx/>
              <a:uFillTx/>
              <a:latin typeface="+mn-lt"/>
              <a:ea typeface="+mn-ea"/>
              <a:cs typeface="+mn-cs"/>
            </a:rPr>
            <a:t>、町の人口減少対策並びに子育て支援を行うことにより、「町民が夢と希望を持ち健やかに生活できる</a:t>
          </a:r>
          <a:r>
            <a:rPr kumimoji="0" lang="ja-JP" altLang="ja-JP" sz="1200" b="0" i="0" u="none" strike="noStrike" kern="0" cap="none" spc="0" normalizeH="0" baseline="0" noProof="0">
              <a:ln>
                <a:noFill/>
              </a:ln>
              <a:solidFill>
                <a:prstClr val="black"/>
              </a:solidFill>
              <a:effectLst/>
              <a:uLnTx/>
              <a:uFillTx/>
              <a:latin typeface="+mn-lt"/>
              <a:ea typeface="+mn-ea"/>
              <a:cs typeface="+mn-cs"/>
            </a:rPr>
            <a:t>元気な町」を実現する</a:t>
          </a:r>
          <a:r>
            <a:rPr kumimoji="0" lang="ja-JP" altLang="en-US" sz="1200" b="0" i="0" u="none" strike="noStrike" kern="0" cap="none" spc="0" normalizeH="0" baseline="0" noProof="0">
              <a:ln>
                <a:noFill/>
              </a:ln>
              <a:solidFill>
                <a:prstClr val="black"/>
              </a:solidFill>
              <a:effectLst/>
              <a:uLnTx/>
              <a:uFillTx/>
              <a:latin typeface="+mn-lt"/>
              <a:ea typeface="+mn-ea"/>
              <a:cs typeface="+mn-cs"/>
            </a:rPr>
            <a:t>ための</a:t>
          </a:r>
          <a:r>
            <a:rPr kumimoji="0" lang="ja-JP" altLang="ja-JP" sz="1200" b="0" i="0" u="none" strike="noStrike" kern="0" cap="none" spc="0" normalizeH="0" baseline="0" noProof="0">
              <a:ln>
                <a:noFill/>
              </a:ln>
              <a:solidFill>
                <a:prstClr val="black"/>
              </a:solidFill>
              <a:effectLst/>
              <a:uLnTx/>
              <a:uFillTx/>
              <a:latin typeface="+mn-lt"/>
              <a:ea typeface="+mn-ea"/>
              <a:cs typeface="+mn-cs"/>
            </a:rPr>
            <a:t>施策によるものであり、年々増加傾向にある。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今後</a:t>
          </a:r>
          <a:r>
            <a:rPr kumimoji="0" lang="ja-JP" altLang="en-US" sz="1200" b="0" i="0" u="none" strike="noStrike" kern="0" cap="none" spc="0" normalizeH="0" baseline="0" noProof="0">
              <a:ln>
                <a:noFill/>
              </a:ln>
              <a:solidFill>
                <a:prstClr val="black"/>
              </a:solidFill>
              <a:effectLst/>
              <a:uLnTx/>
              <a:uFillTx/>
              <a:latin typeface="+mn-lt"/>
              <a:ea typeface="+mn-ea"/>
              <a:cs typeface="+mn-cs"/>
            </a:rPr>
            <a:t>は</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扶助費の上昇を抑える施策を展開していく必要がある。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31750</xdr:rowOff>
    </xdr:from>
    <xdr:to>
      <xdr:col>7</xdr:col>
      <xdr:colOff>15875</xdr:colOff>
      <xdr:row>58</xdr:row>
      <xdr:rowOff>88900</xdr:rowOff>
    </xdr:to>
    <xdr:cxnSp macro="">
      <xdr:nvCxnSpPr>
        <xdr:cNvPr id="188" name="直線コネクタ 187"/>
        <xdr:cNvCxnSpPr/>
      </xdr:nvCxnSpPr>
      <xdr:spPr>
        <a:xfrm>
          <a:off x="3987800" y="9975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89"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165100</xdr:rowOff>
    </xdr:from>
    <xdr:to>
      <xdr:col>5</xdr:col>
      <xdr:colOff>549275</xdr:colOff>
      <xdr:row>58</xdr:row>
      <xdr:rowOff>31750</xdr:rowOff>
    </xdr:to>
    <xdr:cxnSp macro="">
      <xdr:nvCxnSpPr>
        <xdr:cNvPr id="191" name="直線コネクタ 190"/>
        <xdr:cNvCxnSpPr/>
      </xdr:nvCxnSpPr>
      <xdr:spPr>
        <a:xfrm>
          <a:off x="3098800" y="993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3" name="テキスト ボックス 192"/>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165100</xdr:rowOff>
    </xdr:from>
    <xdr:to>
      <xdr:col>4</xdr:col>
      <xdr:colOff>346075</xdr:colOff>
      <xdr:row>57</xdr:row>
      <xdr:rowOff>165100</xdr:rowOff>
    </xdr:to>
    <xdr:cxnSp macro="">
      <xdr:nvCxnSpPr>
        <xdr:cNvPr id="194" name="直線コネクタ 193"/>
        <xdr:cNvCxnSpPr/>
      </xdr:nvCxnSpPr>
      <xdr:spPr>
        <a:xfrm>
          <a:off x="2209800" y="993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107950</xdr:rowOff>
    </xdr:from>
    <xdr:to>
      <xdr:col>3</xdr:col>
      <xdr:colOff>142875</xdr:colOff>
      <xdr:row>57</xdr:row>
      <xdr:rowOff>165100</xdr:rowOff>
    </xdr:to>
    <xdr:cxnSp macro="">
      <xdr:nvCxnSpPr>
        <xdr:cNvPr id="197" name="直線コネクタ 196"/>
        <xdr:cNvCxnSpPr/>
      </xdr:nvCxnSpPr>
      <xdr:spPr>
        <a:xfrm>
          <a:off x="1320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9" name="テキスト ボックス 198"/>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1" name="テキスト ボックス 20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38100</xdr:rowOff>
    </xdr:from>
    <xdr:to>
      <xdr:col>7</xdr:col>
      <xdr:colOff>66675</xdr:colOff>
      <xdr:row>58</xdr:row>
      <xdr:rowOff>139700</xdr:rowOff>
    </xdr:to>
    <xdr:sp macro="" textlink="">
      <xdr:nvSpPr>
        <xdr:cNvPr id="207" name="円/楕円 206"/>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10177</xdr:rowOff>
    </xdr:from>
    <xdr:ext cx="762000" cy="259045"/>
    <xdr:sp macro="" textlink="">
      <xdr:nvSpPr>
        <xdr:cNvPr id="208"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152400</xdr:rowOff>
    </xdr:from>
    <xdr:to>
      <xdr:col>5</xdr:col>
      <xdr:colOff>600075</xdr:colOff>
      <xdr:row>58</xdr:row>
      <xdr:rowOff>82550</xdr:rowOff>
    </xdr:to>
    <xdr:sp macro="" textlink="">
      <xdr:nvSpPr>
        <xdr:cNvPr id="209" name="円/楕円 208"/>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67327</xdr:rowOff>
    </xdr:from>
    <xdr:ext cx="736600" cy="259045"/>
    <xdr:sp macro="" textlink="">
      <xdr:nvSpPr>
        <xdr:cNvPr id="210" name="テキスト ボックス 209"/>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114300</xdr:rowOff>
    </xdr:from>
    <xdr:to>
      <xdr:col>4</xdr:col>
      <xdr:colOff>396875</xdr:colOff>
      <xdr:row>58</xdr:row>
      <xdr:rowOff>44450</xdr:rowOff>
    </xdr:to>
    <xdr:sp macro="" textlink="">
      <xdr:nvSpPr>
        <xdr:cNvPr id="211" name="円/楕円 210"/>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29227</xdr:rowOff>
    </xdr:from>
    <xdr:ext cx="762000" cy="259045"/>
    <xdr:sp macro="" textlink="">
      <xdr:nvSpPr>
        <xdr:cNvPr id="212" name="テキスト ボックス 211"/>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114300</xdr:rowOff>
    </xdr:from>
    <xdr:to>
      <xdr:col>3</xdr:col>
      <xdr:colOff>193675</xdr:colOff>
      <xdr:row>58</xdr:row>
      <xdr:rowOff>44450</xdr:rowOff>
    </xdr:to>
    <xdr:sp macro="" textlink="">
      <xdr:nvSpPr>
        <xdr:cNvPr id="213" name="円/楕円 212"/>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29227</xdr:rowOff>
    </xdr:from>
    <xdr:ext cx="762000" cy="259045"/>
    <xdr:sp macro="" textlink="">
      <xdr:nvSpPr>
        <xdr:cNvPr id="214" name="テキスト ボックス 213"/>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57150</xdr:rowOff>
    </xdr:from>
    <xdr:to>
      <xdr:col>1</xdr:col>
      <xdr:colOff>676275</xdr:colOff>
      <xdr:row>57</xdr:row>
      <xdr:rowOff>158750</xdr:rowOff>
    </xdr:to>
    <xdr:sp macro="" textlink="">
      <xdr:nvSpPr>
        <xdr:cNvPr id="215" name="円/楕円 214"/>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143527</xdr:rowOff>
    </xdr:from>
    <xdr:ext cx="762000" cy="259045"/>
    <xdr:sp macro="" textlink="">
      <xdr:nvSpPr>
        <xdr:cNvPr id="216" name="テキスト ボックス 215"/>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類似団体平均を</a:t>
          </a:r>
          <a:r>
            <a:rPr kumimoji="0" lang="ja-JP" altLang="en-US" sz="1200" b="0" i="0" u="none" strike="noStrike" kern="0" cap="none" spc="0" normalizeH="0" baseline="0" noProof="0">
              <a:ln>
                <a:noFill/>
              </a:ln>
              <a:solidFill>
                <a:prstClr val="black"/>
              </a:solidFill>
              <a:effectLst/>
              <a:uLnTx/>
              <a:uFillTx/>
              <a:latin typeface="+mn-lt"/>
              <a:ea typeface="+mn-ea"/>
              <a:cs typeface="+mn-cs"/>
            </a:rPr>
            <a:t>０</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６</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下</a:t>
          </a:r>
          <a:r>
            <a:rPr kumimoji="0" lang="ja-JP" altLang="ja-JP" sz="1200" b="0" i="0" u="none" strike="noStrike" kern="0" cap="none" spc="0" normalizeH="0" baseline="0" noProof="0">
              <a:ln>
                <a:noFill/>
              </a:ln>
              <a:solidFill>
                <a:prstClr val="black"/>
              </a:solidFill>
              <a:effectLst/>
              <a:uLnTx/>
              <a:uFillTx/>
              <a:latin typeface="+mn-lt"/>
              <a:ea typeface="+mn-ea"/>
              <a:cs typeface="+mn-cs"/>
            </a:rPr>
            <a:t>回っている</a:t>
          </a:r>
          <a:r>
            <a:rPr kumimoji="0" lang="ja-JP" altLang="en-US" sz="1200" b="0" i="0" u="none" strike="noStrike" kern="0" cap="none" spc="0" normalizeH="0" baseline="0" noProof="0">
              <a:ln>
                <a:noFill/>
              </a:ln>
              <a:solidFill>
                <a:prstClr val="black"/>
              </a:solidFill>
              <a:effectLst/>
              <a:uLnTx/>
              <a:uFillTx/>
              <a:latin typeface="+mn-lt"/>
              <a:ea typeface="+mn-ea"/>
              <a:cs typeface="+mn-cs"/>
            </a:rPr>
            <a:t>が</a:t>
          </a:r>
          <a:r>
            <a:rPr kumimoji="0" lang="ja-JP" altLang="ja-JP" sz="1200" b="0" i="0" u="none" strike="noStrike" kern="0" cap="none" spc="0" normalizeH="0" baseline="0" noProof="0">
              <a:ln>
                <a:noFill/>
              </a:ln>
              <a:solidFill>
                <a:prstClr val="black"/>
              </a:solidFill>
              <a:effectLst/>
              <a:uLnTx/>
              <a:uFillTx/>
              <a:latin typeface="+mn-lt"/>
              <a:ea typeface="+mn-ea"/>
              <a:cs typeface="+mn-cs"/>
            </a:rPr>
            <a:t>、繰出金</a:t>
          </a:r>
          <a:r>
            <a:rPr kumimoji="0" lang="ja-JP" altLang="en-US" sz="1200" b="0" i="0" u="none" strike="noStrike" kern="0" cap="none" spc="0" normalizeH="0" baseline="0" noProof="0">
              <a:ln>
                <a:noFill/>
              </a:ln>
              <a:solidFill>
                <a:prstClr val="black"/>
              </a:solidFill>
              <a:effectLst/>
              <a:uLnTx/>
              <a:uFillTx/>
              <a:latin typeface="+mn-lt"/>
              <a:ea typeface="+mn-ea"/>
              <a:cs typeface="+mn-cs"/>
            </a:rPr>
            <a:t>が年々</a:t>
          </a:r>
          <a:r>
            <a:rPr kumimoji="0" lang="ja-JP" altLang="ja-JP" sz="1200" b="0" i="0" u="none" strike="noStrike" kern="0" cap="none" spc="0" normalizeH="0" baseline="0" noProof="0">
              <a:ln>
                <a:noFill/>
              </a:ln>
              <a:solidFill>
                <a:prstClr val="black"/>
              </a:solidFill>
              <a:effectLst/>
              <a:uLnTx/>
              <a:uFillTx/>
              <a:latin typeface="+mn-lt"/>
              <a:ea typeface="+mn-ea"/>
              <a:cs typeface="+mn-cs"/>
            </a:rPr>
            <a:t>増加</a:t>
          </a:r>
          <a:r>
            <a:rPr kumimoji="0" lang="ja-JP" altLang="en-US" sz="1200" b="0" i="0" u="none" strike="noStrike" kern="0" cap="none" spc="0" normalizeH="0" baseline="0" noProof="0">
              <a:ln>
                <a:noFill/>
              </a:ln>
              <a:solidFill>
                <a:prstClr val="black"/>
              </a:solidFill>
              <a:effectLst/>
              <a:uLnTx/>
              <a:uFillTx/>
              <a:latin typeface="+mn-lt"/>
              <a:ea typeface="+mn-ea"/>
              <a:cs typeface="+mn-cs"/>
            </a:rPr>
            <a:t>している。これは、</a:t>
          </a:r>
          <a:r>
            <a:rPr kumimoji="0" lang="ja-JP" altLang="ja-JP" sz="1200" b="0" i="0" u="none" strike="noStrike" kern="0" cap="none" spc="0" normalizeH="0" baseline="0" noProof="0">
              <a:ln>
                <a:noFill/>
              </a:ln>
              <a:solidFill>
                <a:prstClr val="black"/>
              </a:solidFill>
              <a:effectLst/>
              <a:uLnTx/>
              <a:uFillTx/>
              <a:latin typeface="+mn-lt"/>
              <a:ea typeface="+mn-ea"/>
              <a:cs typeface="+mn-cs"/>
            </a:rPr>
            <a:t>これまで整備してきた下水道施設の維持管理費及び元利償還金の公営企業会計への繰出や</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後期高齢者医療特別会計及び介護保険特別会計への繰出が年々増加しているためである。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下水道事業おいては、独立採算の原則に立ち返った料金の改定や加入率の向上に努め健全化を図ることはもちろんのこと、今後の建設事業についても区域の見直し等</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抜本的な見直しが必要である。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58</xdr:row>
      <xdr:rowOff>20320</xdr:rowOff>
    </xdr:to>
    <xdr:cxnSp macro="">
      <xdr:nvCxnSpPr>
        <xdr:cNvPr id="247" name="直線コネクタ 246"/>
        <xdr:cNvCxnSpPr/>
      </xdr:nvCxnSpPr>
      <xdr:spPr>
        <a:xfrm flipV="1">
          <a:off x="15671800" y="98425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82567</xdr:rowOff>
    </xdr:from>
    <xdr:ext cx="762000" cy="259045"/>
    <xdr:sp macro="" textlink="">
      <xdr:nvSpPr>
        <xdr:cNvPr id="248" name="その他平均値テキスト"/>
        <xdr:cNvSpPr txBox="1"/>
      </xdr:nvSpPr>
      <xdr:spPr>
        <a:xfrm>
          <a:off x="16598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58</xdr:row>
      <xdr:rowOff>20320</xdr:rowOff>
    </xdr:to>
    <xdr:cxnSp macro="">
      <xdr:nvCxnSpPr>
        <xdr:cNvPr id="250" name="直線コネクタ 249"/>
        <xdr:cNvCxnSpPr/>
      </xdr:nvCxnSpPr>
      <xdr:spPr>
        <a:xfrm>
          <a:off x="14782800" y="991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2" name="テキスト ボックス 251"/>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58</xdr:row>
      <xdr:rowOff>5080</xdr:rowOff>
    </xdr:to>
    <xdr:cxnSp macro="">
      <xdr:nvCxnSpPr>
        <xdr:cNvPr id="253" name="直線コネクタ 252"/>
        <xdr:cNvCxnSpPr/>
      </xdr:nvCxnSpPr>
      <xdr:spPr>
        <a:xfrm flipV="1">
          <a:off x="13893800" y="991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xdr:rowOff>
    </xdr:from>
    <xdr:to>
      <xdr:col>20</xdr:col>
      <xdr:colOff>158750</xdr:colOff>
      <xdr:row>58</xdr:row>
      <xdr:rowOff>20320</xdr:rowOff>
    </xdr:to>
    <xdr:cxnSp macro="">
      <xdr:nvCxnSpPr>
        <xdr:cNvPr id="256" name="直線コネクタ 255"/>
        <xdr:cNvCxnSpPr/>
      </xdr:nvCxnSpPr>
      <xdr:spPr>
        <a:xfrm flipV="1">
          <a:off x="13004800" y="994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6" name="円/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67"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68" name="円/楕円 267"/>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55897</xdr:rowOff>
    </xdr:from>
    <xdr:ext cx="736600" cy="259045"/>
    <xdr:sp macro="" textlink="">
      <xdr:nvSpPr>
        <xdr:cNvPr id="269" name="テキスト ボックス 268"/>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0" name="円/楕円 269"/>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1" name="テキスト ボックス 27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125730</xdr:rowOff>
    </xdr:from>
    <xdr:to>
      <xdr:col>20</xdr:col>
      <xdr:colOff>209550</xdr:colOff>
      <xdr:row>58</xdr:row>
      <xdr:rowOff>55880</xdr:rowOff>
    </xdr:to>
    <xdr:sp macro="" textlink="">
      <xdr:nvSpPr>
        <xdr:cNvPr id="272" name="円/楕円 271"/>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40657</xdr:rowOff>
    </xdr:from>
    <xdr:ext cx="762000" cy="259045"/>
    <xdr:sp macro="" textlink="">
      <xdr:nvSpPr>
        <xdr:cNvPr id="273" name="テキスト ボックス 272"/>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4" name="円/楕円 273"/>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5" name="テキスト ボックス 274"/>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補助費に係る経常収支比率は、対前年度比０．</a:t>
          </a:r>
          <a:r>
            <a:rPr kumimoji="0" lang="ja-JP" altLang="en-US" sz="1300" b="0" i="0" u="none" strike="noStrike" kern="0" cap="none" spc="0" normalizeH="0" baseline="0" noProof="0">
              <a:ln>
                <a:noFill/>
              </a:ln>
              <a:solidFill>
                <a:prstClr val="black"/>
              </a:solidFill>
              <a:effectLst/>
              <a:uLnTx/>
              <a:uFillTx/>
              <a:latin typeface="+mn-lt"/>
              <a:ea typeface="+mn-ea"/>
              <a:cs typeface="+mn-cs"/>
            </a:rPr>
            <a:t>８</a:t>
          </a:r>
          <a:r>
            <a:rPr kumimoji="0" lang="ja-JP" altLang="ja-JP" sz="1300" b="0" i="0" u="none" strike="noStrike" kern="0" cap="none" spc="0" normalizeH="0" baseline="0" noProof="0">
              <a:ln>
                <a:noFill/>
              </a:ln>
              <a:solidFill>
                <a:prstClr val="black"/>
              </a:solidFill>
              <a:effectLst/>
              <a:uLnTx/>
              <a:uFillTx/>
              <a:latin typeface="+mn-lt"/>
              <a:ea typeface="+mn-ea"/>
              <a:cs typeface="+mn-cs"/>
            </a:rPr>
            <a:t>％増加し、類似団体平均を０．</a:t>
          </a:r>
          <a:r>
            <a:rPr kumimoji="0" lang="ja-JP" altLang="en-US" sz="1300" b="0" i="0" u="none" strike="noStrike" kern="0" cap="none" spc="0" normalizeH="0" baseline="0" noProof="0">
              <a:ln>
                <a:noFill/>
              </a:ln>
              <a:solidFill>
                <a:prstClr val="black"/>
              </a:solidFill>
              <a:effectLst/>
              <a:uLnTx/>
              <a:uFillTx/>
              <a:latin typeface="+mn-lt"/>
              <a:ea typeface="+mn-ea"/>
              <a:cs typeface="+mn-cs"/>
            </a:rPr>
            <a:t>１</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上</a:t>
          </a:r>
          <a:r>
            <a:rPr kumimoji="0" lang="ja-JP" altLang="ja-JP" sz="1300" b="0" i="0" u="none" strike="noStrike" kern="0" cap="none" spc="0" normalizeH="0" baseline="0" noProof="0">
              <a:ln>
                <a:noFill/>
              </a:ln>
              <a:solidFill>
                <a:prstClr val="black"/>
              </a:solidFill>
              <a:effectLst/>
              <a:uLnTx/>
              <a:uFillTx/>
              <a:latin typeface="+mn-lt"/>
              <a:ea typeface="+mn-ea"/>
              <a:cs typeface="+mn-cs"/>
            </a:rPr>
            <a:t>回っている。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今後</a:t>
          </a:r>
          <a:r>
            <a:rPr kumimoji="0" lang="ja-JP" altLang="en-US" sz="1300" b="0" i="0" u="none" strike="noStrike" kern="0" cap="none" spc="0" normalizeH="0" baseline="0" noProof="0">
              <a:ln>
                <a:noFill/>
              </a:ln>
              <a:solidFill>
                <a:prstClr val="black"/>
              </a:solidFill>
              <a:effectLst/>
              <a:uLnTx/>
              <a:uFillTx/>
              <a:latin typeface="+mn-lt"/>
              <a:ea typeface="+mn-ea"/>
              <a:cs typeface="+mn-cs"/>
            </a:rPr>
            <a:t>は</a:t>
          </a:r>
          <a:r>
            <a:rPr kumimoji="0" lang="ja-JP" altLang="ja-JP" sz="1300" b="0" i="0" u="none" strike="noStrike" kern="0" cap="none" spc="0" normalizeH="0" baseline="0" noProof="0">
              <a:ln>
                <a:noFill/>
              </a:ln>
              <a:solidFill>
                <a:prstClr val="black"/>
              </a:solidFill>
              <a:effectLst/>
              <a:uLnTx/>
              <a:uFillTx/>
              <a:latin typeface="+mn-lt"/>
              <a:ea typeface="+mn-ea"/>
              <a:cs typeface="+mn-cs"/>
            </a:rPr>
            <a:t>、｢集中改革プラン」に掲げている町単独補助金を、全体的に５～１０％削減</a:t>
          </a:r>
          <a:r>
            <a:rPr kumimoji="0" lang="ja-JP" altLang="en-US" sz="1300" b="0" i="0" u="none" strike="noStrike" kern="0" cap="none" spc="0" normalizeH="0" baseline="0" noProof="0">
              <a:ln>
                <a:noFill/>
              </a:ln>
              <a:solidFill>
                <a:prstClr val="black"/>
              </a:solidFill>
              <a:effectLst/>
              <a:uLnTx/>
              <a:uFillTx/>
              <a:latin typeface="+mn-lt"/>
              <a:ea typeface="+mn-ea"/>
              <a:cs typeface="+mn-cs"/>
            </a:rPr>
            <a:t>すること</a:t>
          </a:r>
          <a:r>
            <a:rPr kumimoji="0" lang="ja-JP" altLang="ja-JP" sz="1300" b="0" i="0" u="none" strike="noStrike" kern="0" cap="none" spc="0" normalizeH="0" baseline="0" noProof="0">
              <a:ln>
                <a:noFill/>
              </a:ln>
              <a:solidFill>
                <a:prstClr val="black"/>
              </a:solidFill>
              <a:effectLst/>
              <a:uLnTx/>
              <a:uFillTx/>
              <a:latin typeface="+mn-lt"/>
              <a:ea typeface="+mn-ea"/>
              <a:cs typeface="+mn-cs"/>
            </a:rPr>
            <a:t>を目標とし、整理合理化を図る。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27940</xdr:rowOff>
    </xdr:from>
    <xdr:to>
      <xdr:col>24</xdr:col>
      <xdr:colOff>31750</xdr:colOff>
      <xdr:row>36</xdr:row>
      <xdr:rowOff>88900</xdr:rowOff>
    </xdr:to>
    <xdr:cxnSp macro="">
      <xdr:nvCxnSpPr>
        <xdr:cNvPr id="308" name="直線コネクタ 307"/>
        <xdr:cNvCxnSpPr/>
      </xdr:nvCxnSpPr>
      <xdr:spPr>
        <a:xfrm>
          <a:off x="15671800" y="6200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27940</xdr:rowOff>
    </xdr:to>
    <xdr:cxnSp macro="">
      <xdr:nvCxnSpPr>
        <xdr:cNvPr id="311" name="直線コネクタ 310"/>
        <xdr:cNvCxnSpPr/>
      </xdr:nvCxnSpPr>
      <xdr:spPr>
        <a:xfrm>
          <a:off x="14782800" y="618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13" name="テキスト ボックス 312"/>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12700</xdr:rowOff>
    </xdr:to>
    <xdr:cxnSp macro="">
      <xdr:nvCxnSpPr>
        <xdr:cNvPr id="314" name="直線コネクタ 313"/>
        <xdr:cNvCxnSpPr/>
      </xdr:nvCxnSpPr>
      <xdr:spPr>
        <a:xfrm>
          <a:off x="13893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66040</xdr:rowOff>
    </xdr:to>
    <xdr:cxnSp macro="">
      <xdr:nvCxnSpPr>
        <xdr:cNvPr id="317" name="直線コネクタ 316"/>
        <xdr:cNvCxnSpPr/>
      </xdr:nvCxnSpPr>
      <xdr:spPr>
        <a:xfrm flipV="1">
          <a:off x="13004800" y="618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109237</xdr:rowOff>
    </xdr:from>
    <xdr:ext cx="762000" cy="259045"/>
    <xdr:sp macro="" textlink="">
      <xdr:nvSpPr>
        <xdr:cNvPr id="319" name="テキスト ボックス 318"/>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20" name="フローチャート : 判断 319"/>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43197</xdr:rowOff>
    </xdr:from>
    <xdr:ext cx="762000" cy="259045"/>
    <xdr:sp macro="" textlink="">
      <xdr:nvSpPr>
        <xdr:cNvPr id="321" name="テキスト ボックス 320"/>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27" name="円/楕円 326"/>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10177</xdr:rowOff>
    </xdr:from>
    <xdr:ext cx="762000" cy="259045"/>
    <xdr:sp macro="" textlink="">
      <xdr:nvSpPr>
        <xdr:cNvPr id="328" name="補助費等該当値テキスト"/>
        <xdr:cNvSpPr txBox="1"/>
      </xdr:nvSpPr>
      <xdr:spPr>
        <a:xfrm>
          <a:off x="16598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148590</xdr:rowOff>
    </xdr:from>
    <xdr:to>
      <xdr:col>22</xdr:col>
      <xdr:colOff>615950</xdr:colOff>
      <xdr:row>36</xdr:row>
      <xdr:rowOff>78740</xdr:rowOff>
    </xdr:to>
    <xdr:sp macro="" textlink="">
      <xdr:nvSpPr>
        <xdr:cNvPr id="329" name="円/楕円 328"/>
        <xdr:cNvSpPr/>
      </xdr:nvSpPr>
      <xdr:spPr>
        <a:xfrm>
          <a:off x="15621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88917</xdr:rowOff>
    </xdr:from>
    <xdr:ext cx="736600" cy="259045"/>
    <xdr:sp macro="" textlink="">
      <xdr:nvSpPr>
        <xdr:cNvPr id="330" name="テキスト ボックス 329"/>
        <xdr:cNvSpPr txBox="1"/>
      </xdr:nvSpPr>
      <xdr:spPr>
        <a:xfrm>
          <a:off x="15290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1" name="円/楕円 330"/>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2" name="テキスト ボックス 331"/>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3" name="円/楕円 332"/>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4" name="テキスト ボックス 333"/>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xdr:rowOff>
    </xdr:from>
    <xdr:to>
      <xdr:col>19</xdr:col>
      <xdr:colOff>6350</xdr:colOff>
      <xdr:row>36</xdr:row>
      <xdr:rowOff>116840</xdr:rowOff>
    </xdr:to>
    <xdr:sp macro="" textlink="">
      <xdr:nvSpPr>
        <xdr:cNvPr id="335" name="円/楕円 334"/>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101617</xdr:rowOff>
    </xdr:from>
    <xdr:ext cx="762000" cy="259045"/>
    <xdr:sp macro="" textlink="">
      <xdr:nvSpPr>
        <xdr:cNvPr id="336" name="テキスト ボックス 335"/>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公債費に係る経常収支比率は、対前年度比</a:t>
          </a:r>
          <a:r>
            <a:rPr kumimoji="0" lang="ja-JP" altLang="en-US" sz="1200" b="0" i="0" u="none" strike="noStrike" kern="0" cap="none" spc="0" normalizeH="0" baseline="0" noProof="0">
              <a:ln>
                <a:noFill/>
              </a:ln>
              <a:solidFill>
                <a:prstClr val="black"/>
              </a:solidFill>
              <a:effectLst/>
              <a:uLnTx/>
              <a:uFillTx/>
              <a:latin typeface="+mn-lt"/>
              <a:ea typeface="+mn-ea"/>
              <a:cs typeface="+mn-cs"/>
            </a:rPr>
            <a:t>０</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３</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上昇</a:t>
          </a:r>
          <a:r>
            <a:rPr kumimoji="0" lang="ja-JP" altLang="ja-JP" sz="1200" b="0" i="0" u="none" strike="noStrike" kern="0" cap="none" spc="0" normalizeH="0" baseline="0" noProof="0">
              <a:ln>
                <a:noFill/>
              </a:ln>
              <a:solidFill>
                <a:prstClr val="black"/>
              </a:solidFill>
              <a:effectLst/>
              <a:uLnTx/>
              <a:uFillTx/>
              <a:latin typeface="+mn-lt"/>
              <a:ea typeface="+mn-ea"/>
              <a:cs typeface="+mn-cs"/>
            </a:rPr>
            <a:t>し、類似団体平均を</a:t>
          </a:r>
          <a:r>
            <a:rPr kumimoji="0" lang="ja-JP" altLang="en-US" sz="1200" b="0" i="0" u="none" strike="noStrike" kern="0" cap="none" spc="0" normalizeH="0" baseline="0" noProof="0">
              <a:ln>
                <a:noFill/>
              </a:ln>
              <a:solidFill>
                <a:prstClr val="black"/>
              </a:solidFill>
              <a:effectLst/>
              <a:uLnTx/>
              <a:uFillTx/>
              <a:latin typeface="+mn-lt"/>
              <a:ea typeface="+mn-ea"/>
              <a:cs typeface="+mn-cs"/>
            </a:rPr>
            <a:t>２</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０</a:t>
          </a:r>
          <a:r>
            <a:rPr kumimoji="0" lang="ja-JP" altLang="ja-JP" sz="1200" b="0" i="0" u="none" strike="noStrike" kern="0" cap="none" spc="0" normalizeH="0" baseline="0" noProof="0">
              <a:ln>
                <a:noFill/>
              </a:ln>
              <a:solidFill>
                <a:prstClr val="black"/>
              </a:solidFill>
              <a:effectLst/>
              <a:uLnTx/>
              <a:uFillTx/>
              <a:latin typeface="+mn-lt"/>
              <a:ea typeface="+mn-ea"/>
              <a:cs typeface="+mn-cs"/>
            </a:rPr>
            <a:t>％上回っている。これは、合併後、大規模な施設を整備したことにより地方債残高が増加した影響で、地方債の元利償還金が膨らんできたためである。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地方債の</a:t>
          </a:r>
          <a:r>
            <a:rPr kumimoji="0" lang="ja-JP" altLang="en-US" sz="1200" b="0" i="0" u="none" strike="noStrike" kern="0" cap="none" spc="0" normalizeH="0" baseline="0" noProof="0">
              <a:ln>
                <a:noFill/>
              </a:ln>
              <a:solidFill>
                <a:prstClr val="black"/>
              </a:solidFill>
              <a:effectLst/>
              <a:uLnTx/>
              <a:uFillTx/>
              <a:latin typeface="+mn-lt"/>
              <a:ea typeface="+mn-ea"/>
              <a:cs typeface="+mn-cs"/>
            </a:rPr>
            <a:t>繰上償還の実施により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償還ピークは</a:t>
          </a:r>
          <a:r>
            <a:rPr kumimoji="0" lang="ja-JP" altLang="en-US" sz="1200" b="0" i="0" u="none" strike="noStrike" kern="0" cap="none" spc="0" normalizeH="0" baseline="0" noProof="0">
              <a:ln>
                <a:noFill/>
              </a:ln>
              <a:solidFill>
                <a:prstClr val="black"/>
              </a:solidFill>
              <a:effectLst/>
              <a:uLnTx/>
              <a:uFillTx/>
              <a:latin typeface="+mn-lt"/>
              <a:ea typeface="+mn-ea"/>
              <a:cs typeface="+mn-cs"/>
            </a:rPr>
            <a:t>過ぎたものの、今後も</a:t>
          </a:r>
          <a:r>
            <a:rPr kumimoji="0" lang="ja-JP" altLang="ja-JP" sz="1200" b="0" i="0" u="none" strike="noStrike" kern="0" cap="none" spc="0" normalizeH="0" baseline="0" noProof="0">
              <a:ln>
                <a:noFill/>
              </a:ln>
              <a:solidFill>
                <a:prstClr val="black"/>
              </a:solidFill>
              <a:effectLst/>
              <a:uLnTx/>
              <a:uFillTx/>
              <a:latin typeface="+mn-lt"/>
              <a:ea typeface="+mn-ea"/>
              <a:cs typeface="+mn-cs"/>
            </a:rPr>
            <a:t>非常に厳しい財政運営が予想されることから、地方債の新規発行を伴う普通建設事業の抑制を図るとともに、任意の繰上償還を計画的に実施し元利償還金の削減に努める。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4" name="直線コネクタ 363"/>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5"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6" name="直線コネクタ 365"/>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12700</xdr:rowOff>
    </xdr:from>
    <xdr:to>
      <xdr:col>7</xdr:col>
      <xdr:colOff>15875</xdr:colOff>
      <xdr:row>80</xdr:row>
      <xdr:rowOff>35561</xdr:rowOff>
    </xdr:to>
    <xdr:cxnSp macro="">
      <xdr:nvCxnSpPr>
        <xdr:cNvPr id="369" name="直線コネクタ 368"/>
        <xdr:cNvCxnSpPr/>
      </xdr:nvCxnSpPr>
      <xdr:spPr>
        <a:xfrm>
          <a:off x="3987800" y="137287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20338</xdr:rowOff>
    </xdr:from>
    <xdr:ext cx="762000" cy="259045"/>
    <xdr:sp macro="" textlink="">
      <xdr:nvSpPr>
        <xdr:cNvPr id="370" name="公債費平均値テキスト"/>
        <xdr:cNvSpPr txBox="1"/>
      </xdr:nvSpPr>
      <xdr:spPr>
        <a:xfrm>
          <a:off x="4914900" y="13393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1" name="フローチャート : 判断 370"/>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xdr:rowOff>
    </xdr:from>
    <xdr:to>
      <xdr:col>5</xdr:col>
      <xdr:colOff>549275</xdr:colOff>
      <xdr:row>80</xdr:row>
      <xdr:rowOff>88900</xdr:rowOff>
    </xdr:to>
    <xdr:cxnSp macro="">
      <xdr:nvCxnSpPr>
        <xdr:cNvPr id="372" name="直線コネクタ 371"/>
        <xdr:cNvCxnSpPr/>
      </xdr:nvCxnSpPr>
      <xdr:spPr>
        <a:xfrm flipV="1">
          <a:off x="3098800" y="1372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3" name="フローチャート : 判断 372"/>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138447</xdr:rowOff>
    </xdr:from>
    <xdr:ext cx="736600" cy="259045"/>
    <xdr:sp macro="" textlink="">
      <xdr:nvSpPr>
        <xdr:cNvPr id="374" name="テキスト ボックス 373"/>
        <xdr:cNvSpPr txBox="1"/>
      </xdr:nvSpPr>
      <xdr:spPr>
        <a:xfrm>
          <a:off x="3606800" y="1334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xdr:rowOff>
    </xdr:from>
    <xdr:to>
      <xdr:col>4</xdr:col>
      <xdr:colOff>346075</xdr:colOff>
      <xdr:row>80</xdr:row>
      <xdr:rowOff>88900</xdr:rowOff>
    </xdr:to>
    <xdr:cxnSp macro="">
      <xdr:nvCxnSpPr>
        <xdr:cNvPr id="375" name="直線コネクタ 374"/>
        <xdr:cNvCxnSpPr/>
      </xdr:nvCxnSpPr>
      <xdr:spPr>
        <a:xfrm>
          <a:off x="2209800" y="1372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6" name="フローチャート : 判断 375"/>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153688</xdr:rowOff>
    </xdr:from>
    <xdr:ext cx="762000" cy="259045"/>
    <xdr:sp macro="" textlink="">
      <xdr:nvSpPr>
        <xdr:cNvPr id="377" name="テキスト ボックス 376"/>
        <xdr:cNvSpPr txBox="1"/>
      </xdr:nvSpPr>
      <xdr:spPr>
        <a:xfrm>
          <a:off x="2717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130811</xdr:rowOff>
    </xdr:from>
    <xdr:to>
      <xdr:col>3</xdr:col>
      <xdr:colOff>142875</xdr:colOff>
      <xdr:row>80</xdr:row>
      <xdr:rowOff>12700</xdr:rowOff>
    </xdr:to>
    <xdr:cxnSp macro="">
      <xdr:nvCxnSpPr>
        <xdr:cNvPr id="378" name="直線コネクタ 377"/>
        <xdr:cNvCxnSpPr/>
      </xdr:nvCxnSpPr>
      <xdr:spPr>
        <a:xfrm>
          <a:off x="1320800" y="13675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79" name="フローチャート : 判断 378"/>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35577</xdr:rowOff>
    </xdr:from>
    <xdr:ext cx="762000" cy="259045"/>
    <xdr:sp macro="" textlink="">
      <xdr:nvSpPr>
        <xdr:cNvPr id="380" name="テキスト ボックス 379"/>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68580</xdr:rowOff>
    </xdr:from>
    <xdr:to>
      <xdr:col>1</xdr:col>
      <xdr:colOff>676275</xdr:colOff>
      <xdr:row>80</xdr:row>
      <xdr:rowOff>170180</xdr:rowOff>
    </xdr:to>
    <xdr:sp macro="" textlink="">
      <xdr:nvSpPr>
        <xdr:cNvPr id="381" name="フローチャート : 判断 380"/>
        <xdr:cNvSpPr/>
      </xdr:nvSpPr>
      <xdr:spPr>
        <a:xfrm>
          <a:off x="1270000" y="1378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154957</xdr:rowOff>
    </xdr:from>
    <xdr:ext cx="762000" cy="259045"/>
    <xdr:sp macro="" textlink="">
      <xdr:nvSpPr>
        <xdr:cNvPr id="382" name="テキスト ボックス 381"/>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156211</xdr:rowOff>
    </xdr:from>
    <xdr:to>
      <xdr:col>7</xdr:col>
      <xdr:colOff>66675</xdr:colOff>
      <xdr:row>80</xdr:row>
      <xdr:rowOff>86361</xdr:rowOff>
    </xdr:to>
    <xdr:sp macro="" textlink="">
      <xdr:nvSpPr>
        <xdr:cNvPr id="388" name="円/楕円 387"/>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128288</xdr:rowOff>
    </xdr:from>
    <xdr:ext cx="762000" cy="259045"/>
    <xdr:sp macro="" textlink="">
      <xdr:nvSpPr>
        <xdr:cNvPr id="389" name="公債費該当値テキスト"/>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133350</xdr:rowOff>
    </xdr:from>
    <xdr:to>
      <xdr:col>5</xdr:col>
      <xdr:colOff>600075</xdr:colOff>
      <xdr:row>80</xdr:row>
      <xdr:rowOff>63500</xdr:rowOff>
    </xdr:to>
    <xdr:sp macro="" textlink="">
      <xdr:nvSpPr>
        <xdr:cNvPr id="390" name="円/楕円 389"/>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48277</xdr:rowOff>
    </xdr:from>
    <xdr:ext cx="736600" cy="259045"/>
    <xdr:sp macro="" textlink="">
      <xdr:nvSpPr>
        <xdr:cNvPr id="391" name="テキスト ボックス 390"/>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38100</xdr:rowOff>
    </xdr:from>
    <xdr:to>
      <xdr:col>4</xdr:col>
      <xdr:colOff>396875</xdr:colOff>
      <xdr:row>80</xdr:row>
      <xdr:rowOff>139700</xdr:rowOff>
    </xdr:to>
    <xdr:sp macro="" textlink="">
      <xdr:nvSpPr>
        <xdr:cNvPr id="392" name="円/楕円 391"/>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124477</xdr:rowOff>
    </xdr:from>
    <xdr:ext cx="762000" cy="259045"/>
    <xdr:sp macro="" textlink="">
      <xdr:nvSpPr>
        <xdr:cNvPr id="393" name="テキスト ボックス 392"/>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94" name="円/楕円 393"/>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95" name="テキスト ボックス 394"/>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80011</xdr:rowOff>
    </xdr:from>
    <xdr:to>
      <xdr:col>1</xdr:col>
      <xdr:colOff>676275</xdr:colOff>
      <xdr:row>80</xdr:row>
      <xdr:rowOff>10161</xdr:rowOff>
    </xdr:to>
    <xdr:sp macro="" textlink="">
      <xdr:nvSpPr>
        <xdr:cNvPr id="396" name="円/楕円 395"/>
        <xdr:cNvSpPr/>
      </xdr:nvSpPr>
      <xdr:spPr>
        <a:xfrm>
          <a:off x="1270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20338</xdr:rowOff>
    </xdr:from>
    <xdr:ext cx="762000" cy="259045"/>
    <xdr:sp macro="" textlink="">
      <xdr:nvSpPr>
        <xdr:cNvPr id="397" name="テキスト ボックス 396"/>
        <xdr:cNvSpPr txBox="1"/>
      </xdr:nvSpPr>
      <xdr:spPr>
        <a:xfrm>
          <a:off x="939800" y="1339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prstClr val="black"/>
              </a:solidFill>
              <a:effectLst/>
              <a:uLnTx/>
              <a:uFillTx/>
              <a:latin typeface="+mn-lt"/>
              <a:ea typeface="+mn-ea"/>
              <a:cs typeface="+mn-cs"/>
            </a:rPr>
            <a:t>対前年度比２</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０</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上昇</a:t>
          </a:r>
          <a:r>
            <a:rPr kumimoji="0" lang="ja-JP" altLang="ja-JP" sz="1300" b="0" i="0" u="none" strike="noStrike" kern="0" cap="none" spc="0" normalizeH="0" baseline="0" noProof="0">
              <a:ln>
                <a:noFill/>
              </a:ln>
              <a:solidFill>
                <a:prstClr val="black"/>
              </a:solidFill>
              <a:effectLst/>
              <a:uLnTx/>
              <a:uFillTx/>
              <a:latin typeface="+mn-lt"/>
              <a:ea typeface="+mn-ea"/>
              <a:cs typeface="+mn-cs"/>
            </a:rPr>
            <a:t>し６</a:t>
          </a:r>
          <a:r>
            <a:rPr kumimoji="0" lang="ja-JP" altLang="en-US" sz="1300" b="0" i="0" u="none" strike="noStrike" kern="0" cap="none" spc="0" normalizeH="0" baseline="0" noProof="0">
              <a:ln>
                <a:noFill/>
              </a:ln>
              <a:solidFill>
                <a:prstClr val="black"/>
              </a:solidFill>
              <a:effectLst/>
              <a:uLnTx/>
              <a:uFillTx/>
              <a:latin typeface="+mn-lt"/>
              <a:ea typeface="+mn-ea"/>
              <a:cs typeface="+mn-cs"/>
            </a:rPr>
            <a:t>５</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０</a:t>
          </a:r>
          <a:r>
            <a:rPr kumimoji="0" lang="ja-JP" altLang="ja-JP" sz="1300" b="0" i="0" u="none" strike="noStrike" kern="0" cap="none" spc="0" normalizeH="0" baseline="0" noProof="0">
              <a:ln>
                <a:noFill/>
              </a:ln>
              <a:solidFill>
                <a:prstClr val="black"/>
              </a:solidFill>
              <a:effectLst/>
              <a:uLnTx/>
              <a:uFillTx/>
              <a:latin typeface="+mn-lt"/>
              <a:ea typeface="+mn-ea"/>
              <a:cs typeface="+mn-cs"/>
            </a:rPr>
            <a:t>％となっており、類似団体平均を</a:t>
          </a:r>
          <a:r>
            <a:rPr kumimoji="0" lang="ja-JP" altLang="en-US" sz="1300" b="0" i="0" u="none" strike="noStrike" kern="0" cap="none" spc="0" normalizeH="0" baseline="0" noProof="0">
              <a:ln>
                <a:noFill/>
              </a:ln>
              <a:solidFill>
                <a:prstClr val="black"/>
              </a:solidFill>
              <a:effectLst/>
              <a:uLnTx/>
              <a:uFillTx/>
              <a:latin typeface="+mn-lt"/>
              <a:ea typeface="+mn-ea"/>
              <a:cs typeface="+mn-cs"/>
            </a:rPr>
            <a:t>２</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５</a:t>
          </a:r>
          <a:r>
            <a:rPr kumimoji="0" lang="ja-JP" altLang="ja-JP" sz="1300" b="0" i="0" u="none" strike="noStrike" kern="0" cap="none" spc="0" normalizeH="0" baseline="0" noProof="0">
              <a:ln>
                <a:noFill/>
              </a:ln>
              <a:solidFill>
                <a:prstClr val="black"/>
              </a:solidFill>
              <a:effectLst/>
              <a:uLnTx/>
              <a:uFillTx/>
              <a:latin typeface="+mn-lt"/>
              <a:ea typeface="+mn-ea"/>
              <a:cs typeface="+mn-cs"/>
            </a:rPr>
            <a:t>％下回っている。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詳細な分析については、各項目において記載しているので省略する。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5" name="直線コネクタ 424"/>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6"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7" name="直線コネクタ 426"/>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28"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29" name="直線コネクタ 428"/>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146050</xdr:rowOff>
    </xdr:from>
    <xdr:to>
      <xdr:col>24</xdr:col>
      <xdr:colOff>31750</xdr:colOff>
      <xdr:row>76</xdr:row>
      <xdr:rowOff>50800</xdr:rowOff>
    </xdr:to>
    <xdr:cxnSp macro="">
      <xdr:nvCxnSpPr>
        <xdr:cNvPr id="430" name="直線コネクタ 429"/>
        <xdr:cNvCxnSpPr/>
      </xdr:nvCxnSpPr>
      <xdr:spPr>
        <a:xfrm>
          <a:off x="15671800" y="13004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67327</xdr:rowOff>
    </xdr:from>
    <xdr:ext cx="762000" cy="259045"/>
    <xdr:sp macro="" textlink="">
      <xdr:nvSpPr>
        <xdr:cNvPr id="431" name="公債費以外平均値テキスト"/>
        <xdr:cNvSpPr txBox="1"/>
      </xdr:nvSpPr>
      <xdr:spPr>
        <a:xfrm>
          <a:off x="16598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2" name="フローチャート : 判断 431"/>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146050</xdr:rowOff>
    </xdr:from>
    <xdr:to>
      <xdr:col>22</xdr:col>
      <xdr:colOff>565150</xdr:colOff>
      <xdr:row>76</xdr:row>
      <xdr:rowOff>27939</xdr:rowOff>
    </xdr:to>
    <xdr:cxnSp macro="">
      <xdr:nvCxnSpPr>
        <xdr:cNvPr id="433" name="直線コネクタ 432"/>
        <xdr:cNvCxnSpPr/>
      </xdr:nvCxnSpPr>
      <xdr:spPr>
        <a:xfrm flipV="1">
          <a:off x="14782800" y="130048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4" name="フローチャート : 判断 43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35" name="テキスト ボックス 434"/>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27939</xdr:rowOff>
    </xdr:from>
    <xdr:to>
      <xdr:col>21</xdr:col>
      <xdr:colOff>361950</xdr:colOff>
      <xdr:row>76</xdr:row>
      <xdr:rowOff>50800</xdr:rowOff>
    </xdr:to>
    <xdr:cxnSp macro="">
      <xdr:nvCxnSpPr>
        <xdr:cNvPr id="436" name="直線コネクタ 435"/>
        <xdr:cNvCxnSpPr/>
      </xdr:nvCxnSpPr>
      <xdr:spPr>
        <a:xfrm flipV="1">
          <a:off x="13893800" y="13058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7" name="フローチャート : 判断 436"/>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105427</xdr:rowOff>
    </xdr:from>
    <xdr:ext cx="762000" cy="259045"/>
    <xdr:sp macro="" textlink="">
      <xdr:nvSpPr>
        <xdr:cNvPr id="438" name="テキスト ボックス 437"/>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50800</xdr:rowOff>
    </xdr:from>
    <xdr:to>
      <xdr:col>20</xdr:col>
      <xdr:colOff>158750</xdr:colOff>
      <xdr:row>76</xdr:row>
      <xdr:rowOff>58420</xdr:rowOff>
    </xdr:to>
    <xdr:cxnSp macro="">
      <xdr:nvCxnSpPr>
        <xdr:cNvPr id="439" name="直線コネクタ 438"/>
        <xdr:cNvCxnSpPr/>
      </xdr:nvCxnSpPr>
      <xdr:spPr>
        <a:xfrm flipV="1">
          <a:off x="13004800" y="13081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49" name="円/楕円 448"/>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16527</xdr:rowOff>
    </xdr:from>
    <xdr:ext cx="762000" cy="259045"/>
    <xdr:sp macro="" textlink="">
      <xdr:nvSpPr>
        <xdr:cNvPr id="450" name="公債費以外該当値テキスト"/>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95250</xdr:rowOff>
    </xdr:from>
    <xdr:to>
      <xdr:col>22</xdr:col>
      <xdr:colOff>615950</xdr:colOff>
      <xdr:row>76</xdr:row>
      <xdr:rowOff>25400</xdr:rowOff>
    </xdr:to>
    <xdr:sp macro="" textlink="">
      <xdr:nvSpPr>
        <xdr:cNvPr id="451" name="円/楕円 450"/>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35577</xdr:rowOff>
    </xdr:from>
    <xdr:ext cx="736600" cy="259045"/>
    <xdr:sp macro="" textlink="">
      <xdr:nvSpPr>
        <xdr:cNvPr id="452" name="テキスト ボックス 451"/>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148589</xdr:rowOff>
    </xdr:from>
    <xdr:to>
      <xdr:col>21</xdr:col>
      <xdr:colOff>412750</xdr:colOff>
      <xdr:row>76</xdr:row>
      <xdr:rowOff>78739</xdr:rowOff>
    </xdr:to>
    <xdr:sp macro="" textlink="">
      <xdr:nvSpPr>
        <xdr:cNvPr id="453" name="円/楕円 452"/>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88917</xdr:rowOff>
    </xdr:from>
    <xdr:ext cx="762000" cy="259045"/>
    <xdr:sp macro="" textlink="">
      <xdr:nvSpPr>
        <xdr:cNvPr id="454" name="テキスト ボックス 453"/>
        <xdr:cNvSpPr txBox="1"/>
      </xdr:nvSpPr>
      <xdr:spPr>
        <a:xfrm>
          <a:off x="14401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0</xdr:rowOff>
    </xdr:from>
    <xdr:to>
      <xdr:col>20</xdr:col>
      <xdr:colOff>209550</xdr:colOff>
      <xdr:row>76</xdr:row>
      <xdr:rowOff>101600</xdr:rowOff>
    </xdr:to>
    <xdr:sp macro="" textlink="">
      <xdr:nvSpPr>
        <xdr:cNvPr id="455" name="円/楕円 454"/>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111777</xdr:rowOff>
    </xdr:from>
    <xdr:ext cx="762000" cy="259045"/>
    <xdr:sp macro="" textlink="">
      <xdr:nvSpPr>
        <xdr:cNvPr id="456" name="テキスト ボックス 455"/>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7" name="円/楕円 456"/>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58" name="テキスト ボックス 457"/>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青森県東北町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54410</xdr:rowOff>
    </xdr:from>
    <xdr:to>
      <xdr:col>4</xdr:col>
      <xdr:colOff>1117600</xdr:colOff>
      <xdr:row>19</xdr:row>
      <xdr:rowOff>104997</xdr:rowOff>
    </xdr:to>
    <xdr:cxnSp macro="">
      <xdr:nvCxnSpPr>
        <xdr:cNvPr id="54" name="直線コネクタ 53"/>
        <xdr:cNvCxnSpPr/>
      </xdr:nvCxnSpPr>
      <xdr:spPr bwMode="auto">
        <a:xfrm flipV="1">
          <a:off x="5003800" y="3359585"/>
          <a:ext cx="647700" cy="50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122616</xdr:rowOff>
    </xdr:from>
    <xdr:ext cx="762000" cy="259045"/>
    <xdr:sp macro="" textlink="">
      <xdr:nvSpPr>
        <xdr:cNvPr id="55" name="人口1人当たり決算額の推移平均値テキスト130"/>
        <xdr:cNvSpPr txBox="1"/>
      </xdr:nvSpPr>
      <xdr:spPr>
        <a:xfrm>
          <a:off x="5740400" y="2913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62630</xdr:rowOff>
    </xdr:from>
    <xdr:to>
      <xdr:col>4</xdr:col>
      <xdr:colOff>469900</xdr:colOff>
      <xdr:row>19</xdr:row>
      <xdr:rowOff>104997</xdr:rowOff>
    </xdr:to>
    <xdr:cxnSp macro="">
      <xdr:nvCxnSpPr>
        <xdr:cNvPr id="57" name="直線コネクタ 56"/>
        <xdr:cNvCxnSpPr/>
      </xdr:nvCxnSpPr>
      <xdr:spPr bwMode="auto">
        <a:xfrm>
          <a:off x="4305300" y="3367805"/>
          <a:ext cx="698500" cy="42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74877</xdr:rowOff>
    </xdr:from>
    <xdr:ext cx="736600" cy="259045"/>
    <xdr:sp macro="" textlink="">
      <xdr:nvSpPr>
        <xdr:cNvPr id="59" name="テキスト ボックス 58"/>
        <xdr:cNvSpPr txBox="1"/>
      </xdr:nvSpPr>
      <xdr:spPr>
        <a:xfrm>
          <a:off x="4622800" y="286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57077</xdr:rowOff>
    </xdr:from>
    <xdr:to>
      <xdr:col>3</xdr:col>
      <xdr:colOff>904875</xdr:colOff>
      <xdr:row>19</xdr:row>
      <xdr:rowOff>62630</xdr:rowOff>
    </xdr:to>
    <xdr:cxnSp macro="">
      <xdr:nvCxnSpPr>
        <xdr:cNvPr id="60" name="直線コネクタ 59"/>
        <xdr:cNvCxnSpPr/>
      </xdr:nvCxnSpPr>
      <xdr:spPr bwMode="auto">
        <a:xfrm>
          <a:off x="3606800" y="3362252"/>
          <a:ext cx="698500" cy="5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42835</xdr:rowOff>
    </xdr:from>
    <xdr:ext cx="762000" cy="259045"/>
    <xdr:sp macro="" textlink="">
      <xdr:nvSpPr>
        <xdr:cNvPr id="62" name="テキスト ボックス 61"/>
        <xdr:cNvSpPr txBox="1"/>
      </xdr:nvSpPr>
      <xdr:spPr>
        <a:xfrm>
          <a:off x="3924300" y="283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44809</xdr:rowOff>
    </xdr:from>
    <xdr:to>
      <xdr:col>3</xdr:col>
      <xdr:colOff>206375</xdr:colOff>
      <xdr:row>19</xdr:row>
      <xdr:rowOff>57077</xdr:rowOff>
    </xdr:to>
    <xdr:cxnSp macro="">
      <xdr:nvCxnSpPr>
        <xdr:cNvPr id="63" name="直線コネクタ 62"/>
        <xdr:cNvCxnSpPr/>
      </xdr:nvCxnSpPr>
      <xdr:spPr bwMode="auto">
        <a:xfrm>
          <a:off x="2908300" y="3349984"/>
          <a:ext cx="698500" cy="1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25404</xdr:rowOff>
    </xdr:from>
    <xdr:ext cx="762000" cy="259045"/>
    <xdr:sp macro="" textlink="">
      <xdr:nvSpPr>
        <xdr:cNvPr id="65" name="テキスト ボックス 64"/>
        <xdr:cNvSpPr txBox="1"/>
      </xdr:nvSpPr>
      <xdr:spPr>
        <a:xfrm>
          <a:off x="3225800" y="281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159753</xdr:rowOff>
    </xdr:from>
    <xdr:to>
      <xdr:col>2</xdr:col>
      <xdr:colOff>692150</xdr:colOff>
      <xdr:row>18</xdr:row>
      <xdr:rowOff>89903</xdr:rowOff>
    </xdr:to>
    <xdr:sp macro="" textlink="">
      <xdr:nvSpPr>
        <xdr:cNvPr id="66" name="フローチャート : 判断 65"/>
        <xdr:cNvSpPr/>
      </xdr:nvSpPr>
      <xdr:spPr bwMode="auto">
        <a:xfrm>
          <a:off x="2857500" y="3122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100080</xdr:rowOff>
    </xdr:from>
    <xdr:ext cx="762000" cy="259045"/>
    <xdr:sp macro="" textlink="">
      <xdr:nvSpPr>
        <xdr:cNvPr id="67" name="テキスト ボックス 66"/>
        <xdr:cNvSpPr txBox="1"/>
      </xdr:nvSpPr>
      <xdr:spPr>
        <a:xfrm>
          <a:off x="2527300" y="289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3610</xdr:rowOff>
    </xdr:from>
    <xdr:to>
      <xdr:col>5</xdr:col>
      <xdr:colOff>34925</xdr:colOff>
      <xdr:row>19</xdr:row>
      <xdr:rowOff>105210</xdr:rowOff>
    </xdr:to>
    <xdr:sp macro="" textlink="">
      <xdr:nvSpPr>
        <xdr:cNvPr id="73" name="円/楕円 72"/>
        <xdr:cNvSpPr/>
      </xdr:nvSpPr>
      <xdr:spPr bwMode="auto">
        <a:xfrm>
          <a:off x="5600700" y="330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83637</xdr:rowOff>
    </xdr:from>
    <xdr:ext cx="762000" cy="259045"/>
    <xdr:sp macro="" textlink="">
      <xdr:nvSpPr>
        <xdr:cNvPr id="74" name="人口1人当たり決算額の推移該当値テキスト130"/>
        <xdr:cNvSpPr txBox="1"/>
      </xdr:nvSpPr>
      <xdr:spPr>
        <a:xfrm>
          <a:off x="5740400" y="321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90,621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54197</xdr:rowOff>
    </xdr:from>
    <xdr:to>
      <xdr:col>4</xdr:col>
      <xdr:colOff>520700</xdr:colOff>
      <xdr:row>19</xdr:row>
      <xdr:rowOff>155797</xdr:rowOff>
    </xdr:to>
    <xdr:sp macro="" textlink="">
      <xdr:nvSpPr>
        <xdr:cNvPr id="75" name="円/楕円 74"/>
        <xdr:cNvSpPr/>
      </xdr:nvSpPr>
      <xdr:spPr bwMode="auto">
        <a:xfrm>
          <a:off x="4953000" y="3359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140574</xdr:rowOff>
    </xdr:from>
    <xdr:ext cx="736600" cy="259045"/>
    <xdr:sp macro="" textlink="">
      <xdr:nvSpPr>
        <xdr:cNvPr id="76" name="テキスト ボックス 75"/>
        <xdr:cNvSpPr txBox="1"/>
      </xdr:nvSpPr>
      <xdr:spPr>
        <a:xfrm>
          <a:off x="4622800" y="344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85,310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11830</xdr:rowOff>
    </xdr:from>
    <xdr:to>
      <xdr:col>3</xdr:col>
      <xdr:colOff>955675</xdr:colOff>
      <xdr:row>19</xdr:row>
      <xdr:rowOff>113430</xdr:rowOff>
    </xdr:to>
    <xdr:sp macro="" textlink="">
      <xdr:nvSpPr>
        <xdr:cNvPr id="77" name="円/楕円 76"/>
        <xdr:cNvSpPr/>
      </xdr:nvSpPr>
      <xdr:spPr bwMode="auto">
        <a:xfrm>
          <a:off x="4254500" y="3317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98207</xdr:rowOff>
    </xdr:from>
    <xdr:ext cx="762000" cy="259045"/>
    <xdr:sp macro="" textlink="">
      <xdr:nvSpPr>
        <xdr:cNvPr id="78" name="テキスト ボックス 77"/>
        <xdr:cNvSpPr txBox="1"/>
      </xdr:nvSpPr>
      <xdr:spPr>
        <a:xfrm>
          <a:off x="3924300" y="34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89,758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6277</xdr:rowOff>
    </xdr:from>
    <xdr:to>
      <xdr:col>3</xdr:col>
      <xdr:colOff>257175</xdr:colOff>
      <xdr:row>19</xdr:row>
      <xdr:rowOff>107877</xdr:rowOff>
    </xdr:to>
    <xdr:sp macro="" textlink="">
      <xdr:nvSpPr>
        <xdr:cNvPr id="79" name="円/楕円 78"/>
        <xdr:cNvSpPr/>
      </xdr:nvSpPr>
      <xdr:spPr bwMode="auto">
        <a:xfrm>
          <a:off x="3556000" y="3311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92654</xdr:rowOff>
    </xdr:from>
    <xdr:ext cx="762000" cy="259045"/>
    <xdr:sp macro="" textlink="">
      <xdr:nvSpPr>
        <xdr:cNvPr id="80" name="テキスト ボックス 79"/>
        <xdr:cNvSpPr txBox="1"/>
      </xdr:nvSpPr>
      <xdr:spPr>
        <a:xfrm>
          <a:off x="3225800" y="339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90,341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165459</xdr:rowOff>
    </xdr:from>
    <xdr:to>
      <xdr:col>2</xdr:col>
      <xdr:colOff>692150</xdr:colOff>
      <xdr:row>19</xdr:row>
      <xdr:rowOff>95609</xdr:rowOff>
    </xdr:to>
    <xdr:sp macro="" textlink="">
      <xdr:nvSpPr>
        <xdr:cNvPr id="81" name="円/楕円 80"/>
        <xdr:cNvSpPr/>
      </xdr:nvSpPr>
      <xdr:spPr bwMode="auto">
        <a:xfrm>
          <a:off x="2857500" y="3299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80386</xdr:rowOff>
    </xdr:from>
    <xdr:ext cx="762000" cy="259045"/>
    <xdr:sp macro="" textlink="">
      <xdr:nvSpPr>
        <xdr:cNvPr id="82" name="テキスト ボックス 81"/>
        <xdr:cNvSpPr txBox="1"/>
      </xdr:nvSpPr>
      <xdr:spPr>
        <a:xfrm>
          <a:off x="2527300" y="338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264503</xdr:rowOff>
    </xdr:from>
    <xdr:to>
      <xdr:col>4</xdr:col>
      <xdr:colOff>1117600</xdr:colOff>
      <xdr:row>36</xdr:row>
      <xdr:rowOff>2070</xdr:rowOff>
    </xdr:to>
    <xdr:cxnSp macro="">
      <xdr:nvCxnSpPr>
        <xdr:cNvPr id="116" name="直線コネクタ 115"/>
        <xdr:cNvCxnSpPr/>
      </xdr:nvCxnSpPr>
      <xdr:spPr bwMode="auto">
        <a:xfrm>
          <a:off x="5003800" y="6874853"/>
          <a:ext cx="647700" cy="8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115720</xdr:rowOff>
    </xdr:from>
    <xdr:ext cx="762000" cy="259045"/>
    <xdr:sp macro="" textlink="">
      <xdr:nvSpPr>
        <xdr:cNvPr id="117" name="人口1人当たり決算額の推移平均値テキスト445"/>
        <xdr:cNvSpPr txBox="1"/>
      </xdr:nvSpPr>
      <xdr:spPr>
        <a:xfrm>
          <a:off x="5740400" y="6726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194475</xdr:rowOff>
    </xdr:from>
    <xdr:to>
      <xdr:col>4</xdr:col>
      <xdr:colOff>469900</xdr:colOff>
      <xdr:row>35</xdr:row>
      <xdr:rowOff>264503</xdr:rowOff>
    </xdr:to>
    <xdr:cxnSp macro="">
      <xdr:nvCxnSpPr>
        <xdr:cNvPr id="119" name="直線コネクタ 118"/>
        <xdr:cNvCxnSpPr/>
      </xdr:nvCxnSpPr>
      <xdr:spPr bwMode="auto">
        <a:xfrm>
          <a:off x="4305300" y="6804825"/>
          <a:ext cx="698500" cy="70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299896</xdr:rowOff>
    </xdr:from>
    <xdr:ext cx="736600" cy="259045"/>
    <xdr:sp macro="" textlink="">
      <xdr:nvSpPr>
        <xdr:cNvPr id="121" name="テキスト ボックス 120"/>
        <xdr:cNvSpPr txBox="1"/>
      </xdr:nvSpPr>
      <xdr:spPr>
        <a:xfrm>
          <a:off x="4622800" y="656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172796</xdr:rowOff>
    </xdr:from>
    <xdr:to>
      <xdr:col>3</xdr:col>
      <xdr:colOff>904875</xdr:colOff>
      <xdr:row>35</xdr:row>
      <xdr:rowOff>194475</xdr:rowOff>
    </xdr:to>
    <xdr:cxnSp macro="">
      <xdr:nvCxnSpPr>
        <xdr:cNvPr id="122" name="直線コネクタ 121"/>
        <xdr:cNvCxnSpPr/>
      </xdr:nvCxnSpPr>
      <xdr:spPr bwMode="auto">
        <a:xfrm>
          <a:off x="3606800" y="6783146"/>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250289</xdr:rowOff>
    </xdr:from>
    <xdr:ext cx="762000" cy="259045"/>
    <xdr:sp macro="" textlink="">
      <xdr:nvSpPr>
        <xdr:cNvPr id="124" name="テキスト ボックス 123"/>
        <xdr:cNvSpPr txBox="1"/>
      </xdr:nvSpPr>
      <xdr:spPr>
        <a:xfrm>
          <a:off x="39243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172796</xdr:rowOff>
    </xdr:from>
    <xdr:to>
      <xdr:col>3</xdr:col>
      <xdr:colOff>206375</xdr:colOff>
      <xdr:row>35</xdr:row>
      <xdr:rowOff>186265</xdr:rowOff>
    </xdr:to>
    <xdr:cxnSp macro="">
      <xdr:nvCxnSpPr>
        <xdr:cNvPr id="125" name="直線コネクタ 124"/>
        <xdr:cNvCxnSpPr/>
      </xdr:nvCxnSpPr>
      <xdr:spPr bwMode="auto">
        <a:xfrm flipV="1">
          <a:off x="2908300" y="6783146"/>
          <a:ext cx="698500" cy="13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173727</xdr:rowOff>
    </xdr:from>
    <xdr:ext cx="762000" cy="259045"/>
    <xdr:sp macro="" textlink="">
      <xdr:nvSpPr>
        <xdr:cNvPr id="127" name="テキスト ボックス 126"/>
        <xdr:cNvSpPr txBox="1"/>
      </xdr:nvSpPr>
      <xdr:spPr>
        <a:xfrm>
          <a:off x="32258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79305</xdr:rowOff>
    </xdr:from>
    <xdr:to>
      <xdr:col>2</xdr:col>
      <xdr:colOff>692150</xdr:colOff>
      <xdr:row>35</xdr:row>
      <xdr:rowOff>180905</xdr:rowOff>
    </xdr:to>
    <xdr:sp macro="" textlink="">
      <xdr:nvSpPr>
        <xdr:cNvPr id="128" name="フローチャート : 判断 127"/>
        <xdr:cNvSpPr/>
      </xdr:nvSpPr>
      <xdr:spPr bwMode="auto">
        <a:xfrm>
          <a:off x="2857500" y="668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191082</xdr:rowOff>
    </xdr:from>
    <xdr:ext cx="762000" cy="259045"/>
    <xdr:sp macro="" textlink="">
      <xdr:nvSpPr>
        <xdr:cNvPr id="129" name="テキスト ボックス 128"/>
        <xdr:cNvSpPr txBox="1"/>
      </xdr:nvSpPr>
      <xdr:spPr>
        <a:xfrm>
          <a:off x="2527300" y="645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294170</xdr:rowOff>
    </xdr:from>
    <xdr:to>
      <xdr:col>5</xdr:col>
      <xdr:colOff>34925</xdr:colOff>
      <xdr:row>36</xdr:row>
      <xdr:rowOff>52870</xdr:rowOff>
    </xdr:to>
    <xdr:sp macro="" textlink="">
      <xdr:nvSpPr>
        <xdr:cNvPr id="135" name="円/楕円 134"/>
        <xdr:cNvSpPr/>
      </xdr:nvSpPr>
      <xdr:spPr bwMode="auto">
        <a:xfrm>
          <a:off x="5600700" y="690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266247</xdr:rowOff>
    </xdr:from>
    <xdr:ext cx="762000" cy="259045"/>
    <xdr:sp macro="" textlink="">
      <xdr:nvSpPr>
        <xdr:cNvPr id="136" name="人口1人当たり決算額の推移該当値テキスト445"/>
        <xdr:cNvSpPr txBox="1"/>
      </xdr:nvSpPr>
      <xdr:spPr>
        <a:xfrm>
          <a:off x="5740400" y="68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213703</xdr:rowOff>
    </xdr:from>
    <xdr:to>
      <xdr:col>4</xdr:col>
      <xdr:colOff>520700</xdr:colOff>
      <xdr:row>35</xdr:row>
      <xdr:rowOff>315303</xdr:rowOff>
    </xdr:to>
    <xdr:sp macro="" textlink="">
      <xdr:nvSpPr>
        <xdr:cNvPr id="137" name="円/楕円 136"/>
        <xdr:cNvSpPr/>
      </xdr:nvSpPr>
      <xdr:spPr bwMode="auto">
        <a:xfrm>
          <a:off x="4953000" y="6824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300080</xdr:rowOff>
    </xdr:from>
    <xdr:ext cx="736600" cy="259045"/>
    <xdr:sp macro="" textlink="">
      <xdr:nvSpPr>
        <xdr:cNvPr id="138" name="テキスト ボックス 137"/>
        <xdr:cNvSpPr txBox="1"/>
      </xdr:nvSpPr>
      <xdr:spPr>
        <a:xfrm>
          <a:off x="4622800" y="6910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143675</xdr:rowOff>
    </xdr:from>
    <xdr:to>
      <xdr:col>3</xdr:col>
      <xdr:colOff>955675</xdr:colOff>
      <xdr:row>35</xdr:row>
      <xdr:rowOff>245275</xdr:rowOff>
    </xdr:to>
    <xdr:sp macro="" textlink="">
      <xdr:nvSpPr>
        <xdr:cNvPr id="139" name="円/楕円 138"/>
        <xdr:cNvSpPr/>
      </xdr:nvSpPr>
      <xdr:spPr bwMode="auto">
        <a:xfrm>
          <a:off x="4254500" y="675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230052</xdr:rowOff>
    </xdr:from>
    <xdr:ext cx="762000" cy="259045"/>
    <xdr:sp macro="" textlink="">
      <xdr:nvSpPr>
        <xdr:cNvPr id="140" name="テキスト ボックス 139"/>
        <xdr:cNvSpPr txBox="1"/>
      </xdr:nvSpPr>
      <xdr:spPr>
        <a:xfrm>
          <a:off x="3924300" y="684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121996</xdr:rowOff>
    </xdr:from>
    <xdr:to>
      <xdr:col>3</xdr:col>
      <xdr:colOff>257175</xdr:colOff>
      <xdr:row>35</xdr:row>
      <xdr:rowOff>223596</xdr:rowOff>
    </xdr:to>
    <xdr:sp macro="" textlink="">
      <xdr:nvSpPr>
        <xdr:cNvPr id="141" name="円/楕円 140"/>
        <xdr:cNvSpPr/>
      </xdr:nvSpPr>
      <xdr:spPr bwMode="auto">
        <a:xfrm>
          <a:off x="3556000" y="6732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208373</xdr:rowOff>
    </xdr:from>
    <xdr:ext cx="762000" cy="259045"/>
    <xdr:sp macro="" textlink="">
      <xdr:nvSpPr>
        <xdr:cNvPr id="142" name="テキスト ボックス 141"/>
        <xdr:cNvSpPr txBox="1"/>
      </xdr:nvSpPr>
      <xdr:spPr>
        <a:xfrm>
          <a:off x="3225800" y="6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135465</xdr:rowOff>
    </xdr:from>
    <xdr:to>
      <xdr:col>2</xdr:col>
      <xdr:colOff>692150</xdr:colOff>
      <xdr:row>35</xdr:row>
      <xdr:rowOff>237065</xdr:rowOff>
    </xdr:to>
    <xdr:sp macro="" textlink="">
      <xdr:nvSpPr>
        <xdr:cNvPr id="143" name="円/楕円 142"/>
        <xdr:cNvSpPr/>
      </xdr:nvSpPr>
      <xdr:spPr bwMode="auto">
        <a:xfrm>
          <a:off x="2857500" y="674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221842</xdr:rowOff>
    </xdr:from>
    <xdr:ext cx="762000" cy="259045"/>
    <xdr:sp macro="" textlink="">
      <xdr:nvSpPr>
        <xdr:cNvPr id="144" name="テキスト ボックス 143"/>
        <xdr:cNvSpPr txBox="1"/>
      </xdr:nvSpPr>
      <xdr:spPr>
        <a:xfrm>
          <a:off x="2527300" y="683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財政調整基金残高は、標準財政規模比で２．</a:t>
          </a:r>
          <a:r>
            <a:rPr lang="ja-JP" altLang="en-US" sz="1100" b="0" i="0" baseline="0">
              <a:solidFill>
                <a:schemeClr val="dk1"/>
              </a:solidFill>
              <a:effectLst/>
              <a:latin typeface="+mn-lt"/>
              <a:ea typeface="+mn-ea"/>
              <a:cs typeface="+mn-cs"/>
            </a:rPr>
            <a:t>０５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２１．９５％である</a:t>
          </a:r>
          <a:r>
            <a:rPr lang="ja-JP" altLang="ja-JP" sz="1100" b="0" i="0" baseline="0">
              <a:solidFill>
                <a:schemeClr val="dk1"/>
              </a:solidFill>
              <a:effectLst/>
              <a:latin typeface="+mn-lt"/>
              <a:ea typeface="+mn-ea"/>
              <a:cs typeface="+mn-cs"/>
            </a:rPr>
            <a:t>。これは、一定の基金残高を確保しつつ、予算積立や歳計剰余処分に係るものを財政調整基金及び減債基金に積立て、地方債の任意繰上償還の財源確保を図ったことによるものである。今後も、</a:t>
          </a:r>
          <a:r>
            <a:rPr lang="ja-JP" altLang="en-US" sz="1100" b="0" i="0" baseline="0">
              <a:solidFill>
                <a:schemeClr val="dk1"/>
              </a:solidFill>
              <a:effectLst/>
              <a:latin typeface="+mn-lt"/>
              <a:ea typeface="+mn-ea"/>
              <a:cs typeface="+mn-cs"/>
            </a:rPr>
            <a:t>将来的に持続可能な</a:t>
          </a:r>
          <a:r>
            <a:rPr lang="ja-JP" altLang="ja-JP" sz="1100" b="0" i="0" baseline="0">
              <a:solidFill>
                <a:schemeClr val="dk1"/>
              </a:solidFill>
              <a:effectLst/>
              <a:latin typeface="+mn-lt"/>
              <a:ea typeface="+mn-ea"/>
              <a:cs typeface="+mn-cs"/>
            </a:rPr>
            <a:t>健全財政の</a:t>
          </a:r>
          <a:r>
            <a:rPr lang="ja-JP" altLang="en-US" sz="1100" b="0" i="0" baseline="0">
              <a:solidFill>
                <a:schemeClr val="dk1"/>
              </a:solidFill>
              <a:effectLst/>
              <a:latin typeface="+mn-lt"/>
              <a:ea typeface="+mn-ea"/>
              <a:cs typeface="+mn-cs"/>
            </a:rPr>
            <a:t>運営</a:t>
          </a:r>
          <a:r>
            <a:rPr lang="ja-JP" altLang="ja-JP" sz="1100" b="0" i="0" baseline="0">
              <a:solidFill>
                <a:schemeClr val="dk1"/>
              </a:solidFill>
              <a:effectLst/>
              <a:latin typeface="+mn-lt"/>
              <a:ea typeface="+mn-ea"/>
              <a:cs typeface="+mn-cs"/>
            </a:rPr>
            <a:t>に向けてより一層の歳出削減を図り、基金残高の維持・確保に努める。</a:t>
          </a:r>
          <a:endParaRPr lang="ja-JP" altLang="ja-JP" sz="1400">
            <a:effectLst/>
          </a:endParaRPr>
        </a:p>
        <a:p>
          <a:pPr rtl="0"/>
          <a:r>
            <a:rPr lang="ja-JP" altLang="ja-JP" sz="1100" b="0" i="0" baseline="0">
              <a:solidFill>
                <a:schemeClr val="dk1"/>
              </a:solidFill>
              <a:effectLst/>
              <a:latin typeface="+mn-lt"/>
              <a:ea typeface="+mn-ea"/>
              <a:cs typeface="+mn-cs"/>
            </a:rPr>
            <a:t>　実質収支額は、毎年度１億円以上発生しているが、今後も同程度で推移するものと考えられる。これは、町税等の収入見込額を堅く見積もっていることによる決算剰余金と、不用額の発生による決算剰余金である。</a:t>
          </a:r>
          <a:endParaRPr lang="ja-JP" altLang="ja-JP" sz="1400">
            <a:effectLst/>
          </a:endParaRPr>
        </a:p>
        <a:p>
          <a:pPr rtl="0"/>
          <a:r>
            <a:rPr lang="ja-JP" altLang="ja-JP" sz="1100" b="0" i="0" baseline="0">
              <a:solidFill>
                <a:schemeClr val="dk1"/>
              </a:solidFill>
              <a:effectLst/>
              <a:latin typeface="+mn-lt"/>
              <a:ea typeface="+mn-ea"/>
              <a:cs typeface="+mn-cs"/>
            </a:rPr>
            <a:t>　実質単年度収支は、標準財政規模比で</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０３</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おり、金額で１４５</a:t>
          </a:r>
          <a:r>
            <a:rPr lang="ja-JP" altLang="ja-JP" sz="1100" b="0" i="0" baseline="0">
              <a:solidFill>
                <a:schemeClr val="dk1"/>
              </a:solidFill>
              <a:effectLst/>
              <a:latin typeface="+mn-lt"/>
              <a:ea typeface="+mn-ea"/>
              <a:cs typeface="+mn-cs"/>
            </a:rPr>
            <a:t>百万円である。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標準財政規模に占める比率が</a:t>
          </a:r>
          <a:r>
            <a:rPr kumimoji="0" lang="ja-JP" altLang="en-US" sz="1400" b="0" i="0" u="none" strike="noStrike" kern="0" cap="none" spc="0" normalizeH="0" baseline="0" noProof="0">
              <a:ln>
                <a:noFill/>
              </a:ln>
              <a:solidFill>
                <a:prstClr val="black"/>
              </a:solidFill>
              <a:effectLst/>
              <a:uLnTx/>
              <a:uFillTx/>
              <a:latin typeface="+mn-lt"/>
              <a:ea typeface="+mn-ea"/>
              <a:cs typeface="+mn-cs"/>
            </a:rPr>
            <a:t>５</a:t>
          </a:r>
          <a:r>
            <a:rPr kumimoji="0" lang="en-US"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５０</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で対前年度比△０</a:t>
          </a:r>
          <a:r>
            <a:rPr kumimoji="0" lang="en-US"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６１％となっているが、</a:t>
          </a:r>
          <a:r>
            <a:rPr kumimoji="0" lang="ja-JP" altLang="ja-JP" sz="1400" b="0" i="0" u="none" strike="noStrike" kern="0" cap="none" spc="0" normalizeH="0" baseline="0" noProof="0">
              <a:ln>
                <a:noFill/>
              </a:ln>
              <a:solidFill>
                <a:prstClr val="black"/>
              </a:solidFill>
              <a:effectLst/>
              <a:uLnTx/>
              <a:uFillTx/>
              <a:latin typeface="+mn-lt"/>
              <a:ea typeface="+mn-ea"/>
              <a:cs typeface="+mn-cs"/>
            </a:rPr>
            <a:t>すべての会計において実質収支額の黒字及び資金剰余額となっており、連結決算における実質収支額は黒字となっている。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主な構成割合は、一般会計が</a:t>
          </a:r>
          <a:r>
            <a:rPr kumimoji="0" lang="ja-JP" altLang="en-US" sz="1400" b="0" i="0" u="none" strike="noStrike" kern="0" cap="none" spc="0" normalizeH="0" baseline="0" noProof="0">
              <a:ln>
                <a:noFill/>
              </a:ln>
              <a:solidFill>
                <a:prstClr val="black"/>
              </a:solidFill>
              <a:effectLst/>
              <a:uLnTx/>
              <a:uFillTx/>
              <a:latin typeface="+mn-lt"/>
              <a:ea typeface="+mn-ea"/>
              <a:cs typeface="+mn-cs"/>
            </a:rPr>
            <a:t>２</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６８</a:t>
          </a:r>
          <a:r>
            <a:rPr kumimoji="0" lang="ja-JP" altLang="ja-JP" sz="1400" b="0" i="0" u="none" strike="noStrike" kern="0" cap="none" spc="0" normalizeH="0" baseline="0" noProof="0">
              <a:ln>
                <a:noFill/>
              </a:ln>
              <a:solidFill>
                <a:prstClr val="black"/>
              </a:solidFill>
              <a:effectLst/>
              <a:uLnTx/>
              <a:uFillTx/>
              <a:latin typeface="+mn-lt"/>
              <a:ea typeface="+mn-ea"/>
              <a:cs typeface="+mn-cs"/>
            </a:rPr>
            <a:t>％で最も多く、次に上水道事業会計</a:t>
          </a:r>
          <a:r>
            <a:rPr kumimoji="0" lang="ja-JP" altLang="en-US" sz="1400" b="0" i="0" u="none" strike="noStrike" kern="0" cap="none" spc="0" normalizeH="0" baseline="0" noProof="0">
              <a:ln>
                <a:noFill/>
              </a:ln>
              <a:solidFill>
                <a:prstClr val="black"/>
              </a:solidFill>
              <a:effectLst/>
              <a:uLnTx/>
              <a:uFillTx/>
              <a:latin typeface="+mn-lt"/>
              <a:ea typeface="+mn-ea"/>
              <a:cs typeface="+mn-cs"/>
            </a:rPr>
            <a:t>１</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７２</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介護保険特別</a:t>
          </a:r>
          <a:r>
            <a:rPr kumimoji="0" lang="ja-JP" altLang="ja-JP" sz="1400" b="0" i="0" u="none" strike="noStrike" kern="0" cap="none" spc="0" normalizeH="0" baseline="0" noProof="0">
              <a:ln>
                <a:noFill/>
              </a:ln>
              <a:solidFill>
                <a:prstClr val="black"/>
              </a:solidFill>
              <a:effectLst/>
              <a:uLnTx/>
              <a:uFillTx/>
              <a:latin typeface="+mn-lt"/>
              <a:ea typeface="+mn-ea"/>
              <a:cs typeface="+mn-cs"/>
            </a:rPr>
            <a:t>会計</a:t>
          </a:r>
          <a:r>
            <a:rPr kumimoji="0" lang="ja-JP" altLang="en-US" sz="1400" b="0" i="0" u="none" strike="noStrike" kern="0" cap="none" spc="0" normalizeH="0" baseline="0" noProof="0">
              <a:ln>
                <a:noFill/>
              </a:ln>
              <a:solidFill>
                <a:prstClr val="black"/>
              </a:solidFill>
              <a:effectLst/>
              <a:uLnTx/>
              <a:uFillTx/>
              <a:latin typeface="+mn-lt"/>
              <a:ea typeface="+mn-ea"/>
              <a:cs typeface="+mn-cs"/>
            </a:rPr>
            <a:t>０</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７６</a:t>
          </a:r>
          <a:r>
            <a:rPr kumimoji="0" lang="ja-JP" altLang="ja-JP" sz="1400" b="0" i="0" u="none" strike="noStrike" kern="0" cap="none" spc="0" normalizeH="0" baseline="0" noProof="0">
              <a:ln>
                <a:noFill/>
              </a:ln>
              <a:solidFill>
                <a:prstClr val="black"/>
              </a:solidFill>
              <a:effectLst/>
              <a:uLnTx/>
              <a:uFillTx/>
              <a:latin typeface="+mn-lt"/>
              <a:ea typeface="+mn-ea"/>
              <a:cs typeface="+mn-cs"/>
            </a:rPr>
            <a:t>％となっている。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公共下水道事業及び農業集落排水事業については、赤字は発生していないものの一般会計からの繰入額が繰入基準額を大幅に上回っており、独立採算の原則に立ち返った料金の改定や加入率の向上に努め健全化を図る必要が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今後も、赤字決算とならないよう、歳入の確保に努めると伴に、歳出の削減に努める。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額は平成２１年度から実施している繰上償還により償還のピークは過ぎたものの、今後も高い水準で推移していく。将来的に安定した財政運営をしていくために、今後も継続的に繰上償還を実施し、起債残高の縮減に努めていかなければならない。</a:t>
          </a:r>
          <a:endParaRPr lang="ja-JP" altLang="ja-JP" sz="1400">
            <a:effectLst/>
          </a:endParaRPr>
        </a:p>
        <a:p>
          <a:pPr rtl="0"/>
          <a:r>
            <a:rPr lang="ja-JP" altLang="ja-JP" sz="1100" b="0" i="0" baseline="0">
              <a:solidFill>
                <a:schemeClr val="dk1"/>
              </a:solidFill>
              <a:effectLst/>
              <a:latin typeface="+mn-lt"/>
              <a:ea typeface="+mn-ea"/>
              <a:cs typeface="+mn-cs"/>
            </a:rPr>
            <a:t>　公営企業債の元利償還金に対する繰入金は、年々増加している。下水道事業おいては、独立採算の原則に立ち返った料金の改定や加入率の向上に努め健全化を図ることはもちろんのこと、今後の建設事業についても区域の見直し等抜本的な見直しが必要である。</a:t>
          </a:r>
          <a:endParaRPr lang="ja-JP" altLang="ja-JP" sz="1400">
            <a:effectLst/>
          </a:endParaRPr>
        </a:p>
        <a:p>
          <a:pPr rtl="0"/>
          <a:r>
            <a:rPr lang="ja-JP" altLang="ja-JP" sz="1100" b="0" i="0" baseline="0">
              <a:solidFill>
                <a:schemeClr val="dk1"/>
              </a:solidFill>
              <a:effectLst/>
              <a:latin typeface="+mn-lt"/>
              <a:ea typeface="+mn-ea"/>
              <a:cs typeface="+mn-cs"/>
            </a:rPr>
            <a:t>　算入公債費については、合併特例事業債、臨時財政対策債の償還額の増加に伴い、算入公債費等もそれに併せて増加しているためである。</a:t>
          </a:r>
          <a:endParaRPr lang="ja-JP" altLang="ja-JP" sz="1400">
            <a:effectLst/>
          </a:endParaRPr>
        </a:p>
        <a:p>
          <a:pPr rtl="0"/>
          <a:r>
            <a:rPr lang="ja-JP" altLang="ja-JP" sz="1100" b="0" i="0" baseline="0">
              <a:solidFill>
                <a:schemeClr val="dk1"/>
              </a:solidFill>
              <a:effectLst/>
              <a:latin typeface="+mn-lt"/>
              <a:ea typeface="+mn-ea"/>
              <a:cs typeface="+mn-cs"/>
            </a:rPr>
            <a:t>　実質公債費比率の分子は毎年減少してきているが、これは、算入公債費の増加によるもので、</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新規起債の抑制、繰上償還の実施等を継続し、分子の減少に努める。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将来負担比率の分子は前年度比</a:t>
          </a:r>
          <a:r>
            <a:rPr kumimoji="0" lang="ja-JP" altLang="en-US" sz="1400" b="0" i="0" u="none" strike="noStrike" kern="0" cap="none" spc="0" normalizeH="0" baseline="0" noProof="0">
              <a:ln>
                <a:noFill/>
              </a:ln>
              <a:solidFill>
                <a:prstClr val="black"/>
              </a:solidFill>
              <a:effectLst/>
              <a:uLnTx/>
              <a:uFillTx/>
              <a:latin typeface="+mn-lt"/>
              <a:ea typeface="+mn-ea"/>
              <a:cs typeface="+mn-cs"/>
            </a:rPr>
            <a:t>５６３</a:t>
          </a:r>
          <a:r>
            <a:rPr kumimoji="0" lang="ja-JP" altLang="ja-JP" sz="1400" b="0" i="0" u="none" strike="noStrike" kern="0" cap="none" spc="0" normalizeH="0" baseline="0" noProof="0">
              <a:ln>
                <a:noFill/>
              </a:ln>
              <a:solidFill>
                <a:prstClr val="black"/>
              </a:solidFill>
              <a:effectLst/>
              <a:uLnTx/>
              <a:uFillTx/>
              <a:latin typeface="+mn-lt"/>
              <a:ea typeface="+mn-ea"/>
              <a:cs typeface="+mn-cs"/>
            </a:rPr>
            <a:t>百万円減少している。これは、任意の繰上償還の実施による一般会計地方債残高の減少によるものと、基準財政需要額算入額の増加によるものである。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全体的に減少傾向にあるものの、公営企業債等繰入見込額は増加傾向にある。これは、公共下水道事業会計の公営企業債等繰入見込額が、増加したことによるものである。今後は、独立採算の原則に立ち返った料金の改定や加入率の向上に努め健全化を図ることはもちろんのこと、今後の建設事業についても区域の見直し等抜本的な見直しが必要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また、新規起債の抑制、繰上償還の実施等を今後も継続し、将来負担の減少に努める。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61</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63</v>
      </c>
      <c r="C3" s="560"/>
      <c r="D3" s="560"/>
      <c r="E3" s="561"/>
      <c r="F3" s="561"/>
      <c r="G3" s="561"/>
      <c r="H3" s="561"/>
      <c r="I3" s="561"/>
      <c r="J3" s="561"/>
      <c r="K3" s="561"/>
      <c r="L3" s="561" t="s">
        <v>64</v>
      </c>
      <c r="M3" s="561"/>
      <c r="N3" s="561"/>
      <c r="O3" s="561"/>
      <c r="P3" s="561"/>
      <c r="Q3" s="561"/>
      <c r="R3" s="564"/>
      <c r="S3" s="564"/>
      <c r="T3" s="564"/>
      <c r="U3" s="564"/>
      <c r="V3" s="565"/>
      <c r="W3" s="462" t="s">
        <v>65</v>
      </c>
      <c r="X3" s="463"/>
      <c r="Y3" s="463"/>
      <c r="Z3" s="463"/>
      <c r="AA3" s="463"/>
      <c r="AB3" s="560"/>
      <c r="AC3" s="564" t="s">
        <v>66</v>
      </c>
      <c r="AD3" s="463"/>
      <c r="AE3" s="463"/>
      <c r="AF3" s="463"/>
      <c r="AG3" s="463"/>
      <c r="AH3" s="463"/>
      <c r="AI3" s="463"/>
      <c r="AJ3" s="463"/>
      <c r="AK3" s="463"/>
      <c r="AL3" s="526"/>
      <c r="AM3" s="462" t="s">
        <v>67</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68</v>
      </c>
      <c r="BO3" s="463"/>
      <c r="BP3" s="463"/>
      <c r="BQ3" s="463"/>
      <c r="BR3" s="463"/>
      <c r="BS3" s="463"/>
      <c r="BT3" s="463"/>
      <c r="BU3" s="526"/>
      <c r="BV3" s="462" t="s">
        <v>69</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70</v>
      </c>
      <c r="CU3" s="463"/>
      <c r="CV3" s="463"/>
      <c r="CW3" s="463"/>
      <c r="CX3" s="463"/>
      <c r="CY3" s="463"/>
      <c r="CZ3" s="463"/>
      <c r="DA3" s="526"/>
      <c r="DB3" s="462" t="s">
        <v>71</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72</v>
      </c>
      <c r="AZ4" s="376"/>
      <c r="BA4" s="376"/>
      <c r="BB4" s="376"/>
      <c r="BC4" s="376"/>
      <c r="BD4" s="376"/>
      <c r="BE4" s="376"/>
      <c r="BF4" s="376"/>
      <c r="BG4" s="376"/>
      <c r="BH4" s="376"/>
      <c r="BI4" s="376"/>
      <c r="BJ4" s="376"/>
      <c r="BK4" s="376"/>
      <c r="BL4" s="376"/>
      <c r="BM4" s="377"/>
      <c r="BN4" s="378">
        <v>14083229</v>
      </c>
      <c r="BO4" s="379"/>
      <c r="BP4" s="379"/>
      <c r="BQ4" s="379"/>
      <c r="BR4" s="379"/>
      <c r="BS4" s="379"/>
      <c r="BT4" s="379"/>
      <c r="BU4" s="380"/>
      <c r="BV4" s="378">
        <v>14503067</v>
      </c>
      <c r="BW4" s="379"/>
      <c r="BX4" s="379"/>
      <c r="BY4" s="379"/>
      <c r="BZ4" s="379"/>
      <c r="CA4" s="379"/>
      <c r="CB4" s="379"/>
      <c r="CC4" s="380"/>
      <c r="CD4" s="552" t="s">
        <v>73</v>
      </c>
      <c r="CE4" s="553"/>
      <c r="CF4" s="553"/>
      <c r="CG4" s="553"/>
      <c r="CH4" s="553"/>
      <c r="CI4" s="553"/>
      <c r="CJ4" s="553"/>
      <c r="CK4" s="553"/>
      <c r="CL4" s="553"/>
      <c r="CM4" s="553"/>
      <c r="CN4" s="553"/>
      <c r="CO4" s="553"/>
      <c r="CP4" s="553"/>
      <c r="CQ4" s="553"/>
      <c r="CR4" s="553"/>
      <c r="CS4" s="554"/>
      <c r="CT4" s="555">
        <v>2.7</v>
      </c>
      <c r="CU4" s="556"/>
      <c r="CV4" s="556"/>
      <c r="CW4" s="556"/>
      <c r="CX4" s="556"/>
      <c r="CY4" s="556"/>
      <c r="CZ4" s="556"/>
      <c r="DA4" s="557"/>
      <c r="DB4" s="555">
        <v>3.1</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74</v>
      </c>
      <c r="AN5" s="357"/>
      <c r="AO5" s="357"/>
      <c r="AP5" s="357"/>
      <c r="AQ5" s="357"/>
      <c r="AR5" s="357"/>
      <c r="AS5" s="357"/>
      <c r="AT5" s="358"/>
      <c r="AU5" s="440" t="s">
        <v>75</v>
      </c>
      <c r="AV5" s="441"/>
      <c r="AW5" s="441"/>
      <c r="AX5" s="441"/>
      <c r="AY5" s="363" t="s">
        <v>76</v>
      </c>
      <c r="AZ5" s="364"/>
      <c r="BA5" s="364"/>
      <c r="BB5" s="364"/>
      <c r="BC5" s="364"/>
      <c r="BD5" s="364"/>
      <c r="BE5" s="364"/>
      <c r="BF5" s="364"/>
      <c r="BG5" s="364"/>
      <c r="BH5" s="364"/>
      <c r="BI5" s="364"/>
      <c r="BJ5" s="364"/>
      <c r="BK5" s="364"/>
      <c r="BL5" s="364"/>
      <c r="BM5" s="365"/>
      <c r="BN5" s="383">
        <v>13818009</v>
      </c>
      <c r="BO5" s="384"/>
      <c r="BP5" s="384"/>
      <c r="BQ5" s="384"/>
      <c r="BR5" s="384"/>
      <c r="BS5" s="384"/>
      <c r="BT5" s="384"/>
      <c r="BU5" s="385"/>
      <c r="BV5" s="383">
        <v>14204901</v>
      </c>
      <c r="BW5" s="384"/>
      <c r="BX5" s="384"/>
      <c r="BY5" s="384"/>
      <c r="BZ5" s="384"/>
      <c r="CA5" s="384"/>
      <c r="CB5" s="384"/>
      <c r="CC5" s="385"/>
      <c r="CD5" s="392" t="s">
        <v>77</v>
      </c>
      <c r="CE5" s="393"/>
      <c r="CF5" s="393"/>
      <c r="CG5" s="393"/>
      <c r="CH5" s="393"/>
      <c r="CI5" s="393"/>
      <c r="CJ5" s="393"/>
      <c r="CK5" s="393"/>
      <c r="CL5" s="393"/>
      <c r="CM5" s="393"/>
      <c r="CN5" s="393"/>
      <c r="CO5" s="393"/>
      <c r="CP5" s="393"/>
      <c r="CQ5" s="393"/>
      <c r="CR5" s="393"/>
      <c r="CS5" s="394"/>
      <c r="CT5" s="353">
        <v>86.3</v>
      </c>
      <c r="CU5" s="354"/>
      <c r="CV5" s="354"/>
      <c r="CW5" s="354"/>
      <c r="CX5" s="354"/>
      <c r="CY5" s="354"/>
      <c r="CZ5" s="354"/>
      <c r="DA5" s="355"/>
      <c r="DB5" s="353">
        <v>84</v>
      </c>
      <c r="DC5" s="354"/>
      <c r="DD5" s="354"/>
      <c r="DE5" s="354"/>
      <c r="DF5" s="354"/>
      <c r="DG5" s="354"/>
      <c r="DH5" s="354"/>
      <c r="DI5" s="355"/>
      <c r="DJ5" s="137"/>
      <c r="DK5" s="137"/>
      <c r="DL5" s="137"/>
      <c r="DM5" s="137"/>
      <c r="DN5" s="137"/>
      <c r="DO5" s="137"/>
    </row>
    <row r="6" spans="1:119" ht="18.75" customHeight="1" x14ac:dyDescent="0.15">
      <c r="A6" s="138"/>
      <c r="B6" s="532" t="s">
        <v>78</v>
      </c>
      <c r="C6" s="397"/>
      <c r="D6" s="397"/>
      <c r="E6" s="533"/>
      <c r="F6" s="533"/>
      <c r="G6" s="533"/>
      <c r="H6" s="533"/>
      <c r="I6" s="533"/>
      <c r="J6" s="533"/>
      <c r="K6" s="533"/>
      <c r="L6" s="533" t="s">
        <v>79</v>
      </c>
      <c r="M6" s="533"/>
      <c r="N6" s="533"/>
      <c r="O6" s="533"/>
      <c r="P6" s="533"/>
      <c r="Q6" s="533"/>
      <c r="R6" s="421"/>
      <c r="S6" s="421"/>
      <c r="T6" s="421"/>
      <c r="U6" s="421"/>
      <c r="V6" s="539"/>
      <c r="W6" s="472" t="s">
        <v>80</v>
      </c>
      <c r="X6" s="396"/>
      <c r="Y6" s="396"/>
      <c r="Z6" s="396"/>
      <c r="AA6" s="396"/>
      <c r="AB6" s="397"/>
      <c r="AC6" s="544" t="s">
        <v>81</v>
      </c>
      <c r="AD6" s="545"/>
      <c r="AE6" s="545"/>
      <c r="AF6" s="545"/>
      <c r="AG6" s="545"/>
      <c r="AH6" s="545"/>
      <c r="AI6" s="545"/>
      <c r="AJ6" s="545"/>
      <c r="AK6" s="545"/>
      <c r="AL6" s="546"/>
      <c r="AM6" s="452" t="s">
        <v>82</v>
      </c>
      <c r="AN6" s="357"/>
      <c r="AO6" s="357"/>
      <c r="AP6" s="357"/>
      <c r="AQ6" s="357"/>
      <c r="AR6" s="357"/>
      <c r="AS6" s="357"/>
      <c r="AT6" s="358"/>
      <c r="AU6" s="440" t="s">
        <v>75</v>
      </c>
      <c r="AV6" s="441"/>
      <c r="AW6" s="441"/>
      <c r="AX6" s="441"/>
      <c r="AY6" s="363" t="s">
        <v>83</v>
      </c>
      <c r="AZ6" s="364"/>
      <c r="BA6" s="364"/>
      <c r="BB6" s="364"/>
      <c r="BC6" s="364"/>
      <c r="BD6" s="364"/>
      <c r="BE6" s="364"/>
      <c r="BF6" s="364"/>
      <c r="BG6" s="364"/>
      <c r="BH6" s="364"/>
      <c r="BI6" s="364"/>
      <c r="BJ6" s="364"/>
      <c r="BK6" s="364"/>
      <c r="BL6" s="364"/>
      <c r="BM6" s="365"/>
      <c r="BN6" s="383">
        <v>265220</v>
      </c>
      <c r="BO6" s="384"/>
      <c r="BP6" s="384"/>
      <c r="BQ6" s="384"/>
      <c r="BR6" s="384"/>
      <c r="BS6" s="384"/>
      <c r="BT6" s="384"/>
      <c r="BU6" s="385"/>
      <c r="BV6" s="383">
        <v>298166</v>
      </c>
      <c r="BW6" s="384"/>
      <c r="BX6" s="384"/>
      <c r="BY6" s="384"/>
      <c r="BZ6" s="384"/>
      <c r="CA6" s="384"/>
      <c r="CB6" s="384"/>
      <c r="CC6" s="385"/>
      <c r="CD6" s="392" t="s">
        <v>84</v>
      </c>
      <c r="CE6" s="393"/>
      <c r="CF6" s="393"/>
      <c r="CG6" s="393"/>
      <c r="CH6" s="393"/>
      <c r="CI6" s="393"/>
      <c r="CJ6" s="393"/>
      <c r="CK6" s="393"/>
      <c r="CL6" s="393"/>
      <c r="CM6" s="393"/>
      <c r="CN6" s="393"/>
      <c r="CO6" s="393"/>
      <c r="CP6" s="393"/>
      <c r="CQ6" s="393"/>
      <c r="CR6" s="393"/>
      <c r="CS6" s="394"/>
      <c r="CT6" s="529">
        <v>91.4</v>
      </c>
      <c r="CU6" s="530"/>
      <c r="CV6" s="530"/>
      <c r="CW6" s="530"/>
      <c r="CX6" s="530"/>
      <c r="CY6" s="530"/>
      <c r="CZ6" s="530"/>
      <c r="DA6" s="531"/>
      <c r="DB6" s="529">
        <v>89.2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85</v>
      </c>
      <c r="AN7" s="357"/>
      <c r="AO7" s="357"/>
      <c r="AP7" s="357"/>
      <c r="AQ7" s="357"/>
      <c r="AR7" s="357"/>
      <c r="AS7" s="357"/>
      <c r="AT7" s="358"/>
      <c r="AU7" s="440" t="s">
        <v>86</v>
      </c>
      <c r="AV7" s="441"/>
      <c r="AW7" s="441"/>
      <c r="AX7" s="441"/>
      <c r="AY7" s="363" t="s">
        <v>87</v>
      </c>
      <c r="AZ7" s="364"/>
      <c r="BA7" s="364"/>
      <c r="BB7" s="364"/>
      <c r="BC7" s="364"/>
      <c r="BD7" s="364"/>
      <c r="BE7" s="364"/>
      <c r="BF7" s="364"/>
      <c r="BG7" s="364"/>
      <c r="BH7" s="364"/>
      <c r="BI7" s="364"/>
      <c r="BJ7" s="364"/>
      <c r="BK7" s="364"/>
      <c r="BL7" s="364"/>
      <c r="BM7" s="365"/>
      <c r="BN7" s="383">
        <v>73713</v>
      </c>
      <c r="BO7" s="384"/>
      <c r="BP7" s="384"/>
      <c r="BQ7" s="384"/>
      <c r="BR7" s="384"/>
      <c r="BS7" s="384"/>
      <c r="BT7" s="384"/>
      <c r="BU7" s="385"/>
      <c r="BV7" s="383">
        <v>76093</v>
      </c>
      <c r="BW7" s="384"/>
      <c r="BX7" s="384"/>
      <c r="BY7" s="384"/>
      <c r="BZ7" s="384"/>
      <c r="CA7" s="384"/>
      <c r="CB7" s="384"/>
      <c r="CC7" s="385"/>
      <c r="CD7" s="392" t="s">
        <v>88</v>
      </c>
      <c r="CE7" s="393"/>
      <c r="CF7" s="393"/>
      <c r="CG7" s="393"/>
      <c r="CH7" s="393"/>
      <c r="CI7" s="393"/>
      <c r="CJ7" s="393"/>
      <c r="CK7" s="393"/>
      <c r="CL7" s="393"/>
      <c r="CM7" s="393"/>
      <c r="CN7" s="393"/>
      <c r="CO7" s="393"/>
      <c r="CP7" s="393"/>
      <c r="CQ7" s="393"/>
      <c r="CR7" s="393"/>
      <c r="CS7" s="394"/>
      <c r="CT7" s="383">
        <v>7134886</v>
      </c>
      <c r="CU7" s="384"/>
      <c r="CV7" s="384"/>
      <c r="CW7" s="384"/>
      <c r="CX7" s="384"/>
      <c r="CY7" s="384"/>
      <c r="CZ7" s="384"/>
      <c r="DA7" s="385"/>
      <c r="DB7" s="383">
        <v>7166344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89</v>
      </c>
      <c r="AN8" s="357"/>
      <c r="AO8" s="357"/>
      <c r="AP8" s="357"/>
      <c r="AQ8" s="357"/>
      <c r="AR8" s="357"/>
      <c r="AS8" s="357"/>
      <c r="AT8" s="358"/>
      <c r="AU8" s="440" t="s">
        <v>90</v>
      </c>
      <c r="AV8" s="441"/>
      <c r="AW8" s="441"/>
      <c r="AX8" s="441"/>
      <c r="AY8" s="363" t="s">
        <v>91</v>
      </c>
      <c r="AZ8" s="364"/>
      <c r="BA8" s="364"/>
      <c r="BB8" s="364"/>
      <c r="BC8" s="364"/>
      <c r="BD8" s="364"/>
      <c r="BE8" s="364"/>
      <c r="BF8" s="364"/>
      <c r="BG8" s="364"/>
      <c r="BH8" s="364"/>
      <c r="BI8" s="364"/>
      <c r="BJ8" s="364"/>
      <c r="BK8" s="364"/>
      <c r="BL8" s="364"/>
      <c r="BM8" s="365"/>
      <c r="BN8" s="383">
        <v>191507</v>
      </c>
      <c r="BO8" s="384"/>
      <c r="BP8" s="384"/>
      <c r="BQ8" s="384"/>
      <c r="BR8" s="384"/>
      <c r="BS8" s="384"/>
      <c r="BT8" s="384"/>
      <c r="BU8" s="385"/>
      <c r="BV8" s="383">
        <v>222073</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0.27</v>
      </c>
      <c r="CU8" s="493"/>
      <c r="CV8" s="493"/>
      <c r="CW8" s="493"/>
      <c r="CX8" s="493"/>
      <c r="CY8" s="493"/>
      <c r="CZ8" s="493"/>
      <c r="DA8" s="494"/>
      <c r="DB8" s="492">
        <v>0.27</v>
      </c>
      <c r="DC8" s="493"/>
      <c r="DD8" s="493"/>
      <c r="DE8" s="493"/>
      <c r="DF8" s="493"/>
      <c r="DG8" s="493"/>
      <c r="DH8" s="493"/>
      <c r="DI8" s="494"/>
      <c r="DJ8" s="137"/>
      <c r="DK8" s="137"/>
      <c r="DL8" s="137"/>
      <c r="DM8" s="137"/>
      <c r="DN8" s="137"/>
      <c r="DO8" s="137"/>
    </row>
    <row r="9" spans="1:119" ht="18.75" customHeight="1" thickBot="1" x14ac:dyDescent="0.2">
      <c r="A9" s="138"/>
      <c r="B9" s="518" t="s">
        <v>93</v>
      </c>
      <c r="C9" s="519"/>
      <c r="D9" s="519"/>
      <c r="E9" s="519"/>
      <c r="F9" s="519"/>
      <c r="G9" s="519"/>
      <c r="H9" s="519"/>
      <c r="I9" s="519"/>
      <c r="J9" s="519"/>
      <c r="K9" s="446"/>
      <c r="L9" s="520" t="s">
        <v>94</v>
      </c>
      <c r="M9" s="521"/>
      <c r="N9" s="521"/>
      <c r="O9" s="521"/>
      <c r="P9" s="521"/>
      <c r="Q9" s="522"/>
      <c r="R9" s="523">
        <v>19106</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75</v>
      </c>
      <c r="AV9" s="441"/>
      <c r="AW9" s="441"/>
      <c r="AX9" s="441"/>
      <c r="AY9" s="363" t="s">
        <v>97</v>
      </c>
      <c r="AZ9" s="364"/>
      <c r="BA9" s="364"/>
      <c r="BB9" s="364"/>
      <c r="BC9" s="364"/>
      <c r="BD9" s="364"/>
      <c r="BE9" s="364"/>
      <c r="BF9" s="364"/>
      <c r="BG9" s="364"/>
      <c r="BH9" s="364"/>
      <c r="BI9" s="364"/>
      <c r="BJ9" s="364"/>
      <c r="BK9" s="364"/>
      <c r="BL9" s="364"/>
      <c r="BM9" s="365"/>
      <c r="BN9" s="383">
        <v>-30566</v>
      </c>
      <c r="BO9" s="384"/>
      <c r="BP9" s="384"/>
      <c r="BQ9" s="384"/>
      <c r="BR9" s="384"/>
      <c r="BS9" s="384"/>
      <c r="BT9" s="384"/>
      <c r="BU9" s="385"/>
      <c r="BV9" s="383">
        <v>78034</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19.3</v>
      </c>
      <c r="CU9" s="354"/>
      <c r="CV9" s="354"/>
      <c r="CW9" s="354"/>
      <c r="CX9" s="354"/>
      <c r="CY9" s="354"/>
      <c r="CZ9" s="354"/>
      <c r="DA9" s="355"/>
      <c r="DB9" s="353">
        <v>21.3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99</v>
      </c>
      <c r="M10" s="357"/>
      <c r="N10" s="357"/>
      <c r="O10" s="357"/>
      <c r="P10" s="357"/>
      <c r="Q10" s="358"/>
      <c r="R10" s="359">
        <v>20016</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452957</v>
      </c>
      <c r="BO10" s="384"/>
      <c r="BP10" s="384"/>
      <c r="BQ10" s="384"/>
      <c r="BR10" s="384"/>
      <c r="BS10" s="384"/>
      <c r="BT10" s="384"/>
      <c r="BU10" s="385"/>
      <c r="BV10" s="383">
        <v>602721</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75</v>
      </c>
      <c r="AV11" s="441"/>
      <c r="AW11" s="441"/>
      <c r="AX11" s="441"/>
      <c r="AY11" s="363" t="s">
        <v>107</v>
      </c>
      <c r="AZ11" s="364"/>
      <c r="BA11" s="364"/>
      <c r="BB11" s="364"/>
      <c r="BC11" s="364"/>
      <c r="BD11" s="364"/>
      <c r="BE11" s="364"/>
      <c r="BF11" s="364"/>
      <c r="BG11" s="364"/>
      <c r="BH11" s="364"/>
      <c r="BI11" s="364"/>
      <c r="BJ11" s="364"/>
      <c r="BK11" s="364"/>
      <c r="BL11" s="364"/>
      <c r="BM11" s="365"/>
      <c r="BN11" s="383">
        <v>329065</v>
      </c>
      <c r="BO11" s="384"/>
      <c r="BP11" s="384"/>
      <c r="BQ11" s="384"/>
      <c r="BR11" s="384"/>
      <c r="BS11" s="384"/>
      <c r="BT11" s="384"/>
      <c r="BU11" s="385"/>
      <c r="BV11" s="383">
        <v>534800</v>
      </c>
      <c r="BW11" s="384"/>
      <c r="BX11" s="384"/>
      <c r="BY11" s="384"/>
      <c r="BZ11" s="384"/>
      <c r="CA11" s="384"/>
      <c r="CB11" s="384"/>
      <c r="CC11" s="385"/>
      <c r="CD11" s="392" t="s">
        <v>108</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18833</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606420</v>
      </c>
      <c r="BO12" s="384"/>
      <c r="BP12" s="384"/>
      <c r="BQ12" s="384"/>
      <c r="BR12" s="384"/>
      <c r="BS12" s="384"/>
      <c r="BT12" s="384"/>
      <c r="BU12" s="385"/>
      <c r="BV12" s="383">
        <v>414424</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18765</v>
      </c>
      <c r="S13" s="485"/>
      <c r="T13" s="485"/>
      <c r="U13" s="485"/>
      <c r="V13" s="486"/>
      <c r="W13" s="472" t="s">
        <v>120</v>
      </c>
      <c r="X13" s="396"/>
      <c r="Y13" s="396"/>
      <c r="Z13" s="396"/>
      <c r="AA13" s="396"/>
      <c r="AB13" s="397"/>
      <c r="AC13" s="359">
        <v>2503</v>
      </c>
      <c r="AD13" s="360"/>
      <c r="AE13" s="360"/>
      <c r="AF13" s="360"/>
      <c r="AG13" s="361"/>
      <c r="AH13" s="359">
        <v>2714</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145036</v>
      </c>
      <c r="BO13" s="384"/>
      <c r="BP13" s="384"/>
      <c r="BQ13" s="384"/>
      <c r="BR13" s="384"/>
      <c r="BS13" s="384"/>
      <c r="BT13" s="384"/>
      <c r="BU13" s="385"/>
      <c r="BV13" s="383">
        <v>801131</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11.5</v>
      </c>
      <c r="CU13" s="354"/>
      <c r="CV13" s="354"/>
      <c r="CW13" s="354"/>
      <c r="CX13" s="354"/>
      <c r="CY13" s="354"/>
      <c r="CZ13" s="354"/>
      <c r="DA13" s="355"/>
      <c r="DB13" s="353">
        <v>12.5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19128</v>
      </c>
      <c r="S14" s="485"/>
      <c r="T14" s="485"/>
      <c r="U14" s="485"/>
      <c r="V14" s="486"/>
      <c r="W14" s="487"/>
      <c r="X14" s="399"/>
      <c r="Y14" s="399"/>
      <c r="Z14" s="399"/>
      <c r="AA14" s="399"/>
      <c r="AB14" s="400"/>
      <c r="AC14" s="477">
        <v>26.8</v>
      </c>
      <c r="AD14" s="478"/>
      <c r="AE14" s="478"/>
      <c r="AF14" s="478"/>
      <c r="AG14" s="479"/>
      <c r="AH14" s="477">
        <v>27.1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96.4</v>
      </c>
      <c r="CU14" s="456"/>
      <c r="CV14" s="456"/>
      <c r="CW14" s="456"/>
      <c r="CX14" s="456"/>
      <c r="CY14" s="456"/>
      <c r="CZ14" s="456"/>
      <c r="DA14" s="457"/>
      <c r="DB14" s="488">
        <v>103.8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19067</v>
      </c>
      <c r="S15" s="485"/>
      <c r="T15" s="485"/>
      <c r="U15" s="485"/>
      <c r="V15" s="486"/>
      <c r="W15" s="472" t="s">
        <v>127</v>
      </c>
      <c r="X15" s="396"/>
      <c r="Y15" s="396"/>
      <c r="Z15" s="396"/>
      <c r="AA15" s="396"/>
      <c r="AB15" s="397"/>
      <c r="AC15" s="359">
        <v>2107</v>
      </c>
      <c r="AD15" s="360"/>
      <c r="AE15" s="360"/>
      <c r="AF15" s="360"/>
      <c r="AG15" s="361"/>
      <c r="AH15" s="359">
        <v>2412</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1613586</v>
      </c>
      <c r="BO15" s="379"/>
      <c r="BP15" s="379"/>
      <c r="BQ15" s="379"/>
      <c r="BR15" s="379"/>
      <c r="BS15" s="379"/>
      <c r="BT15" s="379"/>
      <c r="BU15" s="380"/>
      <c r="BV15" s="378">
        <v>1559298</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22.6</v>
      </c>
      <c r="AD16" s="478"/>
      <c r="AE16" s="478"/>
      <c r="AF16" s="478"/>
      <c r="AG16" s="479"/>
      <c r="AH16" s="477">
        <v>24.1</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5758563</v>
      </c>
      <c r="BO16" s="384"/>
      <c r="BP16" s="384"/>
      <c r="BQ16" s="384"/>
      <c r="BR16" s="384"/>
      <c r="BS16" s="384"/>
      <c r="BT16" s="384"/>
      <c r="BU16" s="385"/>
      <c r="BV16" s="383">
        <v>5708248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6"/>
      <c r="Y17" s="396"/>
      <c r="Z17" s="396"/>
      <c r="AA17" s="396"/>
      <c r="AB17" s="397"/>
      <c r="AC17" s="359">
        <v>4728</v>
      </c>
      <c r="AD17" s="360"/>
      <c r="AE17" s="360"/>
      <c r="AF17" s="360"/>
      <c r="AG17" s="361"/>
      <c r="AH17" s="359">
        <v>4880</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2036856</v>
      </c>
      <c r="BO17" s="384"/>
      <c r="BP17" s="384"/>
      <c r="BQ17" s="384"/>
      <c r="BR17" s="384"/>
      <c r="BS17" s="384"/>
      <c r="BT17" s="384"/>
      <c r="BU17" s="385"/>
      <c r="BV17" s="383">
        <v>1976572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326.5</v>
      </c>
      <c r="M18" s="448"/>
      <c r="N18" s="448"/>
      <c r="O18" s="448"/>
      <c r="P18" s="448"/>
      <c r="Q18" s="448"/>
      <c r="R18" s="449"/>
      <c r="S18" s="449"/>
      <c r="T18" s="449"/>
      <c r="U18" s="449"/>
      <c r="V18" s="450"/>
      <c r="W18" s="464"/>
      <c r="X18" s="465"/>
      <c r="Y18" s="465"/>
      <c r="Z18" s="465"/>
      <c r="AA18" s="465"/>
      <c r="AB18" s="473"/>
      <c r="AC18" s="347">
        <v>50.6</v>
      </c>
      <c r="AD18" s="348"/>
      <c r="AE18" s="348"/>
      <c r="AF18" s="348"/>
      <c r="AG18" s="451"/>
      <c r="AH18" s="347">
        <v>48.8</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6172763</v>
      </c>
      <c r="BO18" s="384"/>
      <c r="BP18" s="384"/>
      <c r="BQ18" s="384"/>
      <c r="BR18" s="384"/>
      <c r="BS18" s="384"/>
      <c r="BT18" s="384"/>
      <c r="BU18" s="385"/>
      <c r="BV18" s="383">
        <v>6059216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59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9577064</v>
      </c>
      <c r="BO19" s="384"/>
      <c r="BP19" s="384"/>
      <c r="BQ19" s="384"/>
      <c r="BR19" s="384"/>
      <c r="BS19" s="384"/>
      <c r="BT19" s="384"/>
      <c r="BU19" s="385"/>
      <c r="BV19" s="383">
        <v>9612410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6007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13642571</v>
      </c>
      <c r="BO23" s="384"/>
      <c r="BP23" s="384"/>
      <c r="BQ23" s="384"/>
      <c r="BR23" s="384"/>
      <c r="BS23" s="384"/>
      <c r="BT23" s="384"/>
      <c r="BU23" s="385"/>
      <c r="BV23" s="383">
        <v>14028307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6290</v>
      </c>
      <c r="R24" s="360"/>
      <c r="S24" s="360"/>
      <c r="T24" s="360"/>
      <c r="U24" s="360"/>
      <c r="V24" s="361"/>
      <c r="W24" s="425"/>
      <c r="X24" s="416"/>
      <c r="Y24" s="417"/>
      <c r="Z24" s="356" t="s">
        <v>151</v>
      </c>
      <c r="AA24" s="357"/>
      <c r="AB24" s="357"/>
      <c r="AC24" s="357"/>
      <c r="AD24" s="357"/>
      <c r="AE24" s="357"/>
      <c r="AF24" s="357"/>
      <c r="AG24" s="358"/>
      <c r="AH24" s="359">
        <v>153</v>
      </c>
      <c r="AI24" s="360"/>
      <c r="AJ24" s="360"/>
      <c r="AK24" s="360"/>
      <c r="AL24" s="361"/>
      <c r="AM24" s="359">
        <v>483786</v>
      </c>
      <c r="AN24" s="360"/>
      <c r="AO24" s="360"/>
      <c r="AP24" s="360"/>
      <c r="AQ24" s="360"/>
      <c r="AR24" s="361"/>
      <c r="AS24" s="359">
        <v>3162</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8273638</v>
      </c>
      <c r="BO24" s="384"/>
      <c r="BP24" s="384"/>
      <c r="BQ24" s="384"/>
      <c r="BR24" s="384"/>
      <c r="BS24" s="384"/>
      <c r="BT24" s="384"/>
      <c r="BU24" s="385"/>
      <c r="BV24" s="383">
        <v>7791172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1</v>
      </c>
      <c r="M25" s="360"/>
      <c r="N25" s="360"/>
      <c r="O25" s="360"/>
      <c r="P25" s="361"/>
      <c r="Q25" s="359">
        <v>5180</v>
      </c>
      <c r="R25" s="360"/>
      <c r="S25" s="360"/>
      <c r="T25" s="360"/>
      <c r="U25" s="360"/>
      <c r="V25" s="361"/>
      <c r="W25" s="425"/>
      <c r="X25" s="416"/>
      <c r="Y25" s="417"/>
      <c r="Z25" s="356" t="s">
        <v>154</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1075896</v>
      </c>
      <c r="BO25" s="379"/>
      <c r="BP25" s="379"/>
      <c r="BQ25" s="379"/>
      <c r="BR25" s="379"/>
      <c r="BS25" s="379"/>
      <c r="BT25" s="379"/>
      <c r="BU25" s="380"/>
      <c r="BV25" s="378">
        <v>1348681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4660</v>
      </c>
      <c r="R26" s="360"/>
      <c r="S26" s="360"/>
      <c r="T26" s="360"/>
      <c r="U26" s="360"/>
      <c r="V26" s="361"/>
      <c r="W26" s="425"/>
      <c r="X26" s="416"/>
      <c r="Y26" s="417"/>
      <c r="Z26" s="356" t="s">
        <v>157</v>
      </c>
      <c r="AA26" s="438"/>
      <c r="AB26" s="438"/>
      <c r="AC26" s="438"/>
      <c r="AD26" s="438"/>
      <c r="AE26" s="438"/>
      <c r="AF26" s="438"/>
      <c r="AG26" s="439"/>
      <c r="AH26" s="359" t="s">
        <v>118</v>
      </c>
      <c r="AI26" s="360"/>
      <c r="AJ26" s="360"/>
      <c r="AK26" s="360"/>
      <c r="AL26" s="361"/>
      <c r="AM26" s="359" t="s">
        <v>118</v>
      </c>
      <c r="AN26" s="360"/>
      <c r="AO26" s="360"/>
      <c r="AP26" s="360"/>
      <c r="AQ26" s="360"/>
      <c r="AR26" s="361"/>
      <c r="AS26" s="359" t="s">
        <v>118</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159</v>
      </c>
      <c r="F27" s="357"/>
      <c r="G27" s="357"/>
      <c r="H27" s="357"/>
      <c r="I27" s="357"/>
      <c r="J27" s="357"/>
      <c r="K27" s="358"/>
      <c r="L27" s="359">
        <v>1</v>
      </c>
      <c r="M27" s="360"/>
      <c r="N27" s="360"/>
      <c r="O27" s="360"/>
      <c r="P27" s="361"/>
      <c r="Q27" s="359">
        <v>2870</v>
      </c>
      <c r="R27" s="360"/>
      <c r="S27" s="360"/>
      <c r="T27" s="360"/>
      <c r="U27" s="360"/>
      <c r="V27" s="361"/>
      <c r="W27" s="425"/>
      <c r="X27" s="416"/>
      <c r="Y27" s="417"/>
      <c r="Z27" s="356" t="s">
        <v>160</v>
      </c>
      <c r="AA27" s="357"/>
      <c r="AB27" s="357"/>
      <c r="AC27" s="357"/>
      <c r="AD27" s="357"/>
      <c r="AE27" s="357"/>
      <c r="AF27" s="357"/>
      <c r="AG27" s="358"/>
      <c r="AH27" s="359">
        <v>1</v>
      </c>
      <c r="AI27" s="360"/>
      <c r="AJ27" s="360"/>
      <c r="AK27" s="360"/>
      <c r="AL27" s="361"/>
      <c r="AM27" s="359" t="s">
        <v>161</v>
      </c>
      <c r="AN27" s="360"/>
      <c r="AO27" s="360"/>
      <c r="AP27" s="360"/>
      <c r="AQ27" s="360"/>
      <c r="AR27" s="361"/>
      <c r="AS27" s="359" t="s">
        <v>161</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245279</v>
      </c>
      <c r="BO27" s="387"/>
      <c r="BP27" s="387"/>
      <c r="BQ27" s="387"/>
      <c r="BR27" s="387"/>
      <c r="BS27" s="387"/>
      <c r="BT27" s="387"/>
      <c r="BU27" s="388"/>
      <c r="BV27" s="386">
        <v>245279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2330</v>
      </c>
      <c r="R28" s="360"/>
      <c r="S28" s="360"/>
      <c r="T28" s="360"/>
      <c r="U28" s="360"/>
      <c r="V28" s="361"/>
      <c r="W28" s="425"/>
      <c r="X28" s="416"/>
      <c r="Y28" s="417"/>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1566396</v>
      </c>
      <c r="BO28" s="379"/>
      <c r="BP28" s="379"/>
      <c r="BQ28" s="379"/>
      <c r="BR28" s="379"/>
      <c r="BS28" s="379"/>
      <c r="BT28" s="379"/>
      <c r="BU28" s="380"/>
      <c r="BV28" s="378">
        <v>1719859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14</v>
      </c>
      <c r="M29" s="360"/>
      <c r="N29" s="360"/>
      <c r="O29" s="360"/>
      <c r="P29" s="361"/>
      <c r="Q29" s="359">
        <v>2250</v>
      </c>
      <c r="R29" s="360"/>
      <c r="S29" s="360"/>
      <c r="T29" s="360"/>
      <c r="U29" s="360"/>
      <c r="V29" s="361"/>
      <c r="W29" s="426"/>
      <c r="X29" s="427"/>
      <c r="Y29" s="428"/>
      <c r="Z29" s="356" t="s">
        <v>168</v>
      </c>
      <c r="AA29" s="357"/>
      <c r="AB29" s="357"/>
      <c r="AC29" s="357"/>
      <c r="AD29" s="357"/>
      <c r="AE29" s="357"/>
      <c r="AF29" s="357"/>
      <c r="AG29" s="358"/>
      <c r="AH29" s="359">
        <v>154</v>
      </c>
      <c r="AI29" s="360"/>
      <c r="AJ29" s="360"/>
      <c r="AK29" s="360"/>
      <c r="AL29" s="361"/>
      <c r="AM29" s="359">
        <v>485994</v>
      </c>
      <c r="AN29" s="360"/>
      <c r="AO29" s="360"/>
      <c r="AP29" s="360"/>
      <c r="AQ29" s="360"/>
      <c r="AR29" s="361"/>
      <c r="AS29" s="359">
        <v>3156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315199</v>
      </c>
      <c r="BO29" s="384"/>
      <c r="BP29" s="384"/>
      <c r="BQ29" s="384"/>
      <c r="BR29" s="384"/>
      <c r="BS29" s="384"/>
      <c r="BT29" s="384"/>
      <c r="BU29" s="385"/>
      <c r="BV29" s="383">
        <v>278017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1490815</v>
      </c>
      <c r="BO30" s="387"/>
      <c r="BP30" s="387"/>
      <c r="BQ30" s="387"/>
      <c r="BR30" s="387"/>
      <c r="BS30" s="387"/>
      <c r="BT30" s="387"/>
      <c r="BU30" s="388"/>
      <c r="BV30" s="386">
        <v>1903806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東北町国民健康保険事業特別会計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東北町上水道事業会計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東北町簡易水道事業特別会計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中部上北広域事業組合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東北町土地開発公社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東北町介護保険特別会計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東北町公共下水道事業特別会計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中部上北広域事業組合（病院事業会計）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株式会社おがわら湖</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東北町後期高齢者医療特別会計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東北町農業集落排水事業特別会計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上北地方教育・福祉事務組合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東北町介護サービス事業特別会計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十和田地区食肉処理事務組合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青森県市町村総合事務組合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青森県市町村職員退職手当組合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青森県交通災害共済組合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青森県後期高齢者医療広域連合（一般会計）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青森県後期高齢者医療広域連合（後期高齢者医療特別会計）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81" t="s">
        <v>23</v>
      </c>
      <c r="C41" s="1182"/>
      <c r="D41" s="81"/>
      <c r="E41" s="1183" t="s">
        <v>24</v>
      </c>
      <c r="F41" s="1183"/>
      <c r="G41" s="1183"/>
      <c r="H41" s="1184"/>
      <c r="I41" s="82">
        <v>15604</v>
      </c>
      <c r="J41" s="83">
        <v>15585</v>
      </c>
      <c r="K41" s="83">
        <v>14378</v>
      </c>
      <c r="L41" s="83">
        <v>14028</v>
      </c>
      <c r="M41" s="84">
        <v>13643</v>
      </c>
    </row>
    <row r="42" spans="2:13" ht="27.75" customHeight="1" x14ac:dyDescent="0.15">
      <c r="B42" s="1171"/>
      <c r="C42" s="1172"/>
      <c r="D42" s="85"/>
      <c r="E42" s="1175" t="s">
        <v>25</v>
      </c>
      <c r="F42" s="1175"/>
      <c r="G42" s="1175"/>
      <c r="H42" s="1176"/>
      <c r="I42" s="86">
        <v>2</v>
      </c>
      <c r="J42" s="87">
        <v>2</v>
      </c>
      <c r="K42" s="87">
        <v>1</v>
      </c>
      <c r="L42" s="87">
        <v>0</v>
      </c>
      <c r="M42" s="88" t="s">
        <v>477</v>
      </c>
    </row>
    <row r="43" spans="2:13" ht="27.75" customHeight="1" x14ac:dyDescent="0.15">
      <c r="B43" s="1171"/>
      <c r="C43" s="1172"/>
      <c r="D43" s="85"/>
      <c r="E43" s="1175" t="s">
        <v>26</v>
      </c>
      <c r="F43" s="1175"/>
      <c r="G43" s="1175"/>
      <c r="H43" s="1176"/>
      <c r="I43" s="86">
        <v>4568</v>
      </c>
      <c r="J43" s="87">
        <v>5380</v>
      </c>
      <c r="K43" s="87">
        <v>5777</v>
      </c>
      <c r="L43" s="87">
        <v>6068</v>
      </c>
      <c r="M43" s="88">
        <v>5959</v>
      </c>
    </row>
    <row r="44" spans="2:13" ht="27.75" customHeight="1" x14ac:dyDescent="0.15">
      <c r="B44" s="1171"/>
      <c r="C44" s="1172"/>
      <c r="D44" s="85"/>
      <c r="E44" s="1175" t="s">
        <v>27</v>
      </c>
      <c r="F44" s="1175"/>
      <c r="G44" s="1175"/>
      <c r="H44" s="1176"/>
      <c r="I44" s="86">
        <v>604</v>
      </c>
      <c r="J44" s="87">
        <v>609</v>
      </c>
      <c r="K44" s="87">
        <v>588</v>
      </c>
      <c r="L44" s="87">
        <v>526</v>
      </c>
      <c r="M44" s="88">
        <v>463</v>
      </c>
    </row>
    <row r="45" spans="2:13" ht="27.75" customHeight="1" x14ac:dyDescent="0.15">
      <c r="B45" s="1171"/>
      <c r="C45" s="1172"/>
      <c r="D45" s="85"/>
      <c r="E45" s="1175" t="s">
        <v>28</v>
      </c>
      <c r="F45" s="1175"/>
      <c r="G45" s="1175"/>
      <c r="H45" s="1176"/>
      <c r="I45" s="86">
        <v>2227</v>
      </c>
      <c r="J45" s="87">
        <v>2236</v>
      </c>
      <c r="K45" s="87">
        <v>1850</v>
      </c>
      <c r="L45" s="87">
        <v>1626</v>
      </c>
      <c r="M45" s="88">
        <v>1491</v>
      </c>
    </row>
    <row r="46" spans="2:13" ht="27.75" customHeight="1" x14ac:dyDescent="0.15">
      <c r="B46" s="1171"/>
      <c r="C46" s="1172"/>
      <c r="D46" s="85"/>
      <c r="E46" s="1175" t="s">
        <v>29</v>
      </c>
      <c r="F46" s="1175"/>
      <c r="G46" s="1175"/>
      <c r="H46" s="1176"/>
      <c r="I46" s="86" t="s">
        <v>477</v>
      </c>
      <c r="J46" s="87" t="s">
        <v>477</v>
      </c>
      <c r="K46" s="87" t="s">
        <v>477</v>
      </c>
      <c r="L46" s="87" t="s">
        <v>477</v>
      </c>
      <c r="M46" s="88" t="s">
        <v>477</v>
      </c>
    </row>
    <row r="47" spans="2:13" ht="27.75" customHeight="1" x14ac:dyDescent="0.15">
      <c r="B47" s="1171"/>
      <c r="C47" s="1172"/>
      <c r="D47" s="85"/>
      <c r="E47" s="1175" t="s">
        <v>30</v>
      </c>
      <c r="F47" s="1175"/>
      <c r="G47" s="1175"/>
      <c r="H47" s="1176"/>
      <c r="I47" s="86" t="s">
        <v>477</v>
      </c>
      <c r="J47" s="87" t="s">
        <v>477</v>
      </c>
      <c r="K47" s="87" t="s">
        <v>477</v>
      </c>
      <c r="L47" s="87" t="s">
        <v>477</v>
      </c>
      <c r="M47" s="88" t="s">
        <v>477</v>
      </c>
    </row>
    <row r="48" spans="2:13" ht="27.75" customHeight="1" x14ac:dyDescent="0.15">
      <c r="B48" s="1173"/>
      <c r="C48" s="1174"/>
      <c r="D48" s="85"/>
      <c r="E48" s="1175" t="s">
        <v>31</v>
      </c>
      <c r="F48" s="1175"/>
      <c r="G48" s="1175"/>
      <c r="H48" s="1176"/>
      <c r="I48" s="86" t="s">
        <v>477</v>
      </c>
      <c r="J48" s="87" t="s">
        <v>477</v>
      </c>
      <c r="K48" s="87" t="s">
        <v>477</v>
      </c>
      <c r="L48" s="87" t="s">
        <v>477</v>
      </c>
      <c r="M48" s="88">
        <v>9</v>
      </c>
    </row>
    <row r="49" spans="2:13" ht="27.75" customHeight="1" x14ac:dyDescent="0.15">
      <c r="B49" s="1169" t="s">
        <v>32</v>
      </c>
      <c r="C49" s="1170"/>
      <c r="D49" s="89"/>
      <c r="E49" s="1175" t="s">
        <v>33</v>
      </c>
      <c r="F49" s="1175"/>
      <c r="G49" s="1175"/>
      <c r="H49" s="1176"/>
      <c r="I49" s="86">
        <v>2712</v>
      </c>
      <c r="J49" s="87">
        <v>2854</v>
      </c>
      <c r="K49" s="87">
        <v>2220</v>
      </c>
      <c r="L49" s="87">
        <v>2246</v>
      </c>
      <c r="M49" s="88">
        <v>2175</v>
      </c>
    </row>
    <row r="50" spans="2:13" ht="27.75" customHeight="1" x14ac:dyDescent="0.15">
      <c r="B50" s="1171"/>
      <c r="C50" s="1172"/>
      <c r="D50" s="85"/>
      <c r="E50" s="1175" t="s">
        <v>34</v>
      </c>
      <c r="F50" s="1175"/>
      <c r="G50" s="1175"/>
      <c r="H50" s="1176"/>
      <c r="I50" s="86">
        <v>364</v>
      </c>
      <c r="J50" s="87">
        <v>234</v>
      </c>
      <c r="K50" s="87">
        <v>205</v>
      </c>
      <c r="L50" s="87">
        <v>195</v>
      </c>
      <c r="M50" s="88">
        <v>179</v>
      </c>
    </row>
    <row r="51" spans="2:13" ht="27.75" customHeight="1" x14ac:dyDescent="0.15">
      <c r="B51" s="1173"/>
      <c r="C51" s="1174"/>
      <c r="D51" s="85"/>
      <c r="E51" s="1175" t="s">
        <v>35</v>
      </c>
      <c r="F51" s="1175"/>
      <c r="G51" s="1175"/>
      <c r="H51" s="1176"/>
      <c r="I51" s="86">
        <v>12878</v>
      </c>
      <c r="J51" s="87">
        <v>12924</v>
      </c>
      <c r="K51" s="87">
        <v>13559</v>
      </c>
      <c r="L51" s="87">
        <v>13640</v>
      </c>
      <c r="M51" s="88">
        <v>13606</v>
      </c>
    </row>
    <row r="52" spans="2:13" ht="27.75" customHeight="1" thickBot="1" x14ac:dyDescent="0.2">
      <c r="B52" s="1177" t="s">
        <v>36</v>
      </c>
      <c r="C52" s="1178"/>
      <c r="D52" s="90"/>
      <c r="E52" s="1179" t="s">
        <v>37</v>
      </c>
      <c r="F52" s="1179"/>
      <c r="G52" s="1179"/>
      <c r="H52" s="1180"/>
      <c r="I52" s="91">
        <v>7052</v>
      </c>
      <c r="J52" s="92">
        <v>7799</v>
      </c>
      <c r="K52" s="92">
        <v>6611</v>
      </c>
      <c r="L52" s="92">
        <v>6168</v>
      </c>
      <c r="M52" s="93">
        <v>5605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177402</v>
      </c>
      <c r="E3" s="116"/>
      <c r="F3" s="117">
        <v>108992</v>
      </c>
      <c r="G3" s="118"/>
      <c r="H3" s="119"/>
    </row>
    <row r="4" spans="1:8" x14ac:dyDescent="0.15">
      <c r="A4" s="120"/>
      <c r="B4" s="121"/>
      <c r="C4" s="122"/>
      <c r="D4" s="123">
        <v>70855</v>
      </c>
      <c r="E4" s="124"/>
      <c r="F4" s="125">
        <v>51234</v>
      </c>
      <c r="G4" s="126"/>
      <c r="H4" s="127"/>
    </row>
    <row r="5" spans="1:8" x14ac:dyDescent="0.15">
      <c r="A5" s="108" t="s">
        <v>509</v>
      </c>
      <c r="B5" s="113"/>
      <c r="C5" s="114"/>
      <c r="D5" s="115">
        <v>230947</v>
      </c>
      <c r="E5" s="116"/>
      <c r="F5" s="117">
        <v>90833</v>
      </c>
      <c r="G5" s="118"/>
      <c r="H5" s="119"/>
    </row>
    <row r="6" spans="1:8" x14ac:dyDescent="0.15">
      <c r="A6" s="120"/>
      <c r="B6" s="121"/>
      <c r="C6" s="122"/>
      <c r="D6" s="123">
        <v>50555</v>
      </c>
      <c r="E6" s="124"/>
      <c r="F6" s="125">
        <v>47037</v>
      </c>
      <c r="G6" s="126"/>
      <c r="H6" s="127"/>
    </row>
    <row r="7" spans="1:8" x14ac:dyDescent="0.15">
      <c r="A7" s="108" t="s">
        <v>510</v>
      </c>
      <c r="B7" s="113"/>
      <c r="C7" s="114"/>
      <c r="D7" s="115">
        <v>90797</v>
      </c>
      <c r="E7" s="116"/>
      <c r="F7" s="117">
        <v>79181</v>
      </c>
      <c r="G7" s="118"/>
      <c r="H7" s="119"/>
    </row>
    <row r="8" spans="1:8" x14ac:dyDescent="0.15">
      <c r="A8" s="120"/>
      <c r="B8" s="121"/>
      <c r="C8" s="122"/>
      <c r="D8" s="123">
        <v>42398</v>
      </c>
      <c r="E8" s="124"/>
      <c r="F8" s="125">
        <v>40448</v>
      </c>
      <c r="G8" s="126"/>
      <c r="H8" s="127"/>
    </row>
    <row r="9" spans="1:8" x14ac:dyDescent="0.15">
      <c r="A9" s="108" t="s">
        <v>511</v>
      </c>
      <c r="B9" s="113"/>
      <c r="C9" s="114"/>
      <c r="D9" s="115">
        <v>193648</v>
      </c>
      <c r="E9" s="116"/>
      <c r="F9" s="117">
        <v>118124</v>
      </c>
      <c r="G9" s="118"/>
      <c r="H9" s="119"/>
    </row>
    <row r="10" spans="1:8" x14ac:dyDescent="0.15">
      <c r="A10" s="120"/>
      <c r="B10" s="121"/>
      <c r="C10" s="122"/>
      <c r="D10" s="123">
        <v>53696</v>
      </c>
      <c r="E10" s="124"/>
      <c r="F10" s="125">
        <v>54614</v>
      </c>
      <c r="G10" s="126"/>
      <c r="H10" s="127"/>
    </row>
    <row r="11" spans="1:8" x14ac:dyDescent="0.15">
      <c r="A11" s="108" t="s">
        <v>512</v>
      </c>
      <c r="B11" s="113"/>
      <c r="C11" s="114"/>
      <c r="D11" s="115">
        <v>205935</v>
      </c>
      <c r="E11" s="116"/>
      <c r="F11" s="117">
        <v>101693</v>
      </c>
      <c r="G11" s="118"/>
      <c r="H11" s="119"/>
    </row>
    <row r="12" spans="1:8" x14ac:dyDescent="0.15">
      <c r="A12" s="120"/>
      <c r="B12" s="121"/>
      <c r="C12" s="128"/>
      <c r="D12" s="123">
        <v>64705</v>
      </c>
      <c r="E12" s="124"/>
      <c r="F12" s="125">
        <v>51066</v>
      </c>
      <c r="G12" s="126"/>
      <c r="H12" s="127"/>
    </row>
    <row r="13" spans="1:8" x14ac:dyDescent="0.15">
      <c r="A13" s="108"/>
      <c r="B13" s="113"/>
      <c r="C13" s="129"/>
      <c r="D13" s="130">
        <v>179746</v>
      </c>
      <c r="E13" s="131"/>
      <c r="F13" s="132">
        <v>99765</v>
      </c>
      <c r="G13" s="133"/>
      <c r="H13" s="119"/>
    </row>
    <row r="14" spans="1:8" x14ac:dyDescent="0.15">
      <c r="A14" s="120"/>
      <c r="B14" s="121"/>
      <c r="C14" s="122"/>
      <c r="D14" s="123">
        <v>56442</v>
      </c>
      <c r="E14" s="124"/>
      <c r="F14" s="125">
        <v>48880</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2.06</v>
      </c>
      <c r="C19" s="134">
        <f>ROUND(VALUE(SUBSTITUTE(実質収支比率等に係る経年分析!G$48,"▲","-")),2)</f>
        <v>1.83</v>
      </c>
      <c r="D19" s="134">
        <f>ROUND(VALUE(SUBSTITUTE(実質収支比率等に係る経年分析!H$48,"▲","-")),2)</f>
        <v>2.0299999999999998</v>
      </c>
      <c r="E19" s="134">
        <f>ROUND(VALUE(SUBSTITUTE(実質収支比率等に係る経年分析!I$48,"▲","-")),2)</f>
        <v>3.1</v>
      </c>
      <c r="F19" s="134">
        <f>ROUND(VALUE(SUBSTITUTE(実質収支比率等に係る経年分析!J$48,"▲","-")),2)</f>
        <v>2.68</v>
      </c>
    </row>
    <row r="20" spans="1:11" x14ac:dyDescent="0.15">
      <c r="A20" s="134" t="s">
        <v>42</v>
      </c>
      <c r="B20" s="134">
        <f>ROUND(VALUE(SUBSTITUTE(実質収支比率等に係る経年分析!F$47,"▲","-")),2)</f>
        <v>25.08</v>
      </c>
      <c r="C20" s="134">
        <f>ROUND(VALUE(SUBSTITUTE(実質収支比率等に係る経年分析!G$47,"▲","-")),2)</f>
        <v>21.19</v>
      </c>
      <c r="D20" s="134">
        <f>ROUND(VALUE(SUBSTITUTE(実質収支比率等に係る経年分析!H$47,"▲","-")),2)</f>
        <v>21.56</v>
      </c>
      <c r="E20" s="134">
        <f>ROUND(VALUE(SUBSTITUTE(実質収支比率等に係る経年分析!I$47,"▲","-")),2)</f>
        <v>24</v>
      </c>
      <c r="F20" s="134">
        <f>ROUND(VALUE(SUBSTITUTE(実質収支比率等に係る経年分析!J$47,"▲","-")),2)</f>
        <v>21.95</v>
      </c>
    </row>
    <row r="21" spans="1:11" x14ac:dyDescent="0.15">
      <c r="A21" s="134" t="s">
        <v>43</v>
      </c>
      <c r="B21" s="134">
        <f>IF(ISNUMBER(VALUE(SUBSTITUTE(実質収支比率等に係る経年分析!F$49,"▲","-"))),ROUND(VALUE(SUBSTITUTE(実質収支比率等に係る経年分析!F$49,"▲","-")),2),NA())</f>
        <v>4.93</v>
      </c>
      <c r="C21" s="134">
        <f>IF(ISNUMBER(VALUE(SUBSTITUTE(実質収支比率等に係る経年分析!G$49,"▲","-"))),ROUND(VALUE(SUBSTITUTE(実質収支比率等に係る経年分析!G$49,"▲","-")),2),NA())</f>
        <v>-3.17</v>
      </c>
      <c r="D21" s="134">
        <f>IF(ISNUMBER(VALUE(SUBSTITUTE(実質収支比率等に係る経年分析!H$49,"▲","-"))),ROUND(VALUE(SUBSTITUTE(実質収支比率等に係る経年分析!H$49,"▲","-")),2),NA())</f>
        <v>13.85</v>
      </c>
      <c r="E21" s="134">
        <f>IF(ISNUMBER(VALUE(SUBSTITUTE(実質収支比率等に係る経年分析!I$49,"▲","-"))),ROUND(VALUE(SUBSTITUTE(実質収支比率等に係る経年分析!I$49,"▲","-")),2),NA())</f>
        <v>11.18</v>
      </c>
      <c r="F21" s="134">
        <f>IF(ISNUMBER(VALUE(SUBSTITUTE(実質収支比率等に係る経年分析!J$49,"▲","-"))),ROUND(VALUE(SUBSTITUTE(実質収支比率等に係る経年分析!J$49,"▲","-")),2),NA())</f>
        <v>2.0299999999999998</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東北町後期高齢者医療特別会計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東北町農業集落排水事業特別会計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東北町公共下水道事業特別会計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東北町簡易水道事業特別会計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x14ac:dyDescent="0.15">
      <c r="A33" s="135" t="str">
        <f>IF(連結実質赤字比率に係る赤字・黒字の構成分析!C$37="",NA(),連結実質赤字比率に係る赤字・黒字の構成分析!C$37)</f>
        <v>東北町国民健康保険事業特別会計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x14ac:dyDescent="0.15">
      <c r="A34" s="135" t="str">
        <f>IF(連結実質赤字比率に係る赤字・黒字の構成分析!C$36="",NA(),連結実質赤字比率に係る赤字・黒字の構成分析!C$36)</f>
        <v>東北町介護保険特別会計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0.76</v>
      </c>
    </row>
    <row r="35" spans="1:16" x14ac:dyDescent="0.15">
      <c r="A35" s="135" t="str">
        <f>IF(連結実質赤字比率に係る赤字・黒字の構成分析!C$35="",NA(),連結実質赤字比率に係る赤字・黒字の構成分析!C$35)</f>
        <v>東北町上水道事業会計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2.5499999999999998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2.68</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1004</v>
      </c>
      <c r="E42" s="136"/>
      <c r="F42" s="136"/>
      <c r="G42" s="136">
        <f>'実質公債費比率（分子）の構造'!L$52</f>
        <v>1061</v>
      </c>
      <c r="H42" s="136"/>
      <c r="I42" s="136"/>
      <c r="J42" s="136">
        <f>'実質公債費比率（分子）の構造'!M$52</f>
        <v>1203</v>
      </c>
      <c r="K42" s="136"/>
      <c r="L42" s="136"/>
      <c r="M42" s="136">
        <f>'実質公債費比率（分子）の構造'!N$52</f>
        <v>1247</v>
      </c>
      <c r="N42" s="136"/>
      <c r="O42" s="136"/>
      <c r="P42" s="136">
        <f>'実質公債費比率（分子）の構造'!O$52</f>
        <v>1344</v>
      </c>
    </row>
    <row r="43" spans="1:16" x14ac:dyDescent="0.15">
      <c r="A43" s="136" t="s">
        <v>17</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7</v>
      </c>
      <c r="C44" s="136"/>
      <c r="D44" s="136"/>
      <c r="E44" s="136">
        <f>'実質公債費比率（分子）の構造'!L$50</f>
        <v>6</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x14ac:dyDescent="0.15">
      <c r="A45" s="136" t="s">
        <v>52</v>
      </c>
      <c r="B45" s="136">
        <f>'実質公債費比率（分子）の構造'!K$49</f>
        <v>83</v>
      </c>
      <c r="C45" s="136"/>
      <c r="D45" s="136"/>
      <c r="E45" s="136">
        <f>'実質公債費比率（分子）の構造'!L$49</f>
        <v>86</v>
      </c>
      <c r="F45" s="136"/>
      <c r="G45" s="136"/>
      <c r="H45" s="136">
        <f>'実質公債費比率（分子）の構造'!M$49</f>
        <v>91</v>
      </c>
      <c r="I45" s="136"/>
      <c r="J45" s="136"/>
      <c r="K45" s="136">
        <f>'実質公債費比率（分子）の構造'!N$49</f>
        <v>105</v>
      </c>
      <c r="L45" s="136"/>
      <c r="M45" s="136"/>
      <c r="N45" s="136">
        <f>'実質公債費比率（分子）の構造'!O$49</f>
        <v>114</v>
      </c>
      <c r="O45" s="136"/>
      <c r="P45" s="136"/>
    </row>
    <row r="46" spans="1:16" x14ac:dyDescent="0.15">
      <c r="A46" s="136" t="s">
        <v>53</v>
      </c>
      <c r="B46" s="136">
        <f>'実質公債費比率（分子）の構造'!K$48</f>
        <v>221</v>
      </c>
      <c r="C46" s="136"/>
      <c r="D46" s="136"/>
      <c r="E46" s="136">
        <f>'実質公債費比率（分子）の構造'!L$48</f>
        <v>259</v>
      </c>
      <c r="F46" s="136"/>
      <c r="G46" s="136"/>
      <c r="H46" s="136">
        <f>'実質公債費比率（分子）の構造'!M$48</f>
        <v>271</v>
      </c>
      <c r="I46" s="136"/>
      <c r="J46" s="136"/>
      <c r="K46" s="136">
        <f>'実質公債費比率（分子）の構造'!N$48</f>
        <v>288</v>
      </c>
      <c r="L46" s="136"/>
      <c r="M46" s="136"/>
      <c r="N46" s="136">
        <f>'実質公債費比率（分子）の構造'!O$48</f>
        <v>275</v>
      </c>
      <c r="O46" s="136"/>
      <c r="P46" s="136"/>
    </row>
    <row r="47" spans="1:16" x14ac:dyDescent="0.15">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55</v>
      </c>
      <c r="B49" s="136">
        <f>'実質公債費比率（分子）の構造'!K$45</f>
        <v>1479</v>
      </c>
      <c r="C49" s="136"/>
      <c r="D49" s="136"/>
      <c r="E49" s="136">
        <f>'実質公債費比率（分子）の構造'!L$45</f>
        <v>1503</v>
      </c>
      <c r="F49" s="136"/>
      <c r="G49" s="136"/>
      <c r="H49" s="136">
        <f>'実質公債費比率（分子）の構造'!M$45</f>
        <v>1594</v>
      </c>
      <c r="I49" s="136"/>
      <c r="J49" s="136"/>
      <c r="K49" s="136">
        <f>'実質公債費比率（分子）の構造'!N$45</f>
        <v>1532</v>
      </c>
      <c r="L49" s="136"/>
      <c r="M49" s="136"/>
      <c r="N49" s="136">
        <f>'実質公債費比率（分子）の構造'!O$45</f>
        <v>1545</v>
      </c>
      <c r="O49" s="136"/>
      <c r="P49" s="136"/>
    </row>
    <row r="50" spans="1:16" x14ac:dyDescent="0.15">
      <c r="A50" s="136" t="s">
        <v>56</v>
      </c>
      <c r="B50" s="136" t="e">
        <f>NA()</f>
        <v>#N/A</v>
      </c>
      <c r="C50" s="136">
        <f>IF(ISNUMBER('実質公債費比率（分子）の構造'!K$53),'実質公債費比率（分子）の構造'!K$53,NA())</f>
        <v>786</v>
      </c>
      <c r="D50" s="136" t="e">
        <f>NA()</f>
        <v>#N/A</v>
      </c>
      <c r="E50" s="136" t="e">
        <f>NA()</f>
        <v>#N/A</v>
      </c>
      <c r="F50" s="136">
        <f>IF(ISNUMBER('実質公債費比率（分子）の構造'!L$53),'実質公債費比率（分子）の構造'!L$53,NA())</f>
        <v>793</v>
      </c>
      <c r="G50" s="136" t="e">
        <f>NA()</f>
        <v>#N/A</v>
      </c>
      <c r="H50" s="136" t="e">
        <f>NA()</f>
        <v>#N/A</v>
      </c>
      <c r="I50" s="136">
        <f>IF(ISNUMBER('実質公債費比率（分子）の構造'!M$53),'実質公債費比率（分子）の構造'!M$53,NA())</f>
        <v>758</v>
      </c>
      <c r="J50" s="136" t="e">
        <f>NA()</f>
        <v>#N/A</v>
      </c>
      <c r="K50" s="136" t="e">
        <f>NA()</f>
        <v>#N/A</v>
      </c>
      <c r="L50" s="136">
        <f>IF(ISNUMBER('実質公債費比率（分子）の構造'!N$53),'実質公債費比率（分子）の構造'!N$53,NA())</f>
        <v>683</v>
      </c>
      <c r="M50" s="136" t="e">
        <f>NA()</f>
        <v>#N/A</v>
      </c>
      <c r="N50" s="136" t="e">
        <f>NA()</f>
        <v>#N/A</v>
      </c>
      <c r="O50" s="136">
        <f>IF(ISNUMBER('実質公債費比率（分子）の構造'!O$53),'実質公債費比率（分子）の構造'!O$53,NA())</f>
        <v>595</v>
      </c>
      <c r="P50" s="136" t="e">
        <f>NA()</f>
        <v>#N/A</v>
      </c>
    </row>
    <row r="53" spans="1:16" x14ac:dyDescent="0.15">
      <c r="A53" s="104" t="s">
        <v>57</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x14ac:dyDescent="0.15">
      <c r="A56" s="135" t="s">
        <v>35</v>
      </c>
      <c r="B56" s="135"/>
      <c r="C56" s="135"/>
      <c r="D56" s="135">
        <f>'将来負担比率（分子）の構造'!I$51</f>
        <v>12878</v>
      </c>
      <c r="E56" s="135"/>
      <c r="F56" s="135"/>
      <c r="G56" s="135">
        <f>'将来負担比率（分子）の構造'!J$51</f>
        <v>12924</v>
      </c>
      <c r="H56" s="135"/>
      <c r="I56" s="135"/>
      <c r="J56" s="135">
        <f>'将来負担比率（分子）の構造'!K$51</f>
        <v>13559</v>
      </c>
      <c r="K56" s="135"/>
      <c r="L56" s="135"/>
      <c r="M56" s="135">
        <f>'将来負担比率（分子）の構造'!L$51</f>
        <v>13640</v>
      </c>
      <c r="N56" s="135"/>
      <c r="O56" s="135"/>
      <c r="P56" s="135">
        <f>'将来負担比率（分子）の構造'!M$51</f>
        <v>13606</v>
      </c>
    </row>
    <row r="57" spans="1:16" x14ac:dyDescent="0.15">
      <c r="A57" s="135" t="s">
        <v>34</v>
      </c>
      <c r="B57" s="135"/>
      <c r="C57" s="135"/>
      <c r="D57" s="135">
        <f>'将来負担比率（分子）の構造'!I$50</f>
        <v>364</v>
      </c>
      <c r="E57" s="135"/>
      <c r="F57" s="135"/>
      <c r="G57" s="135">
        <f>'将来負担比率（分子）の構造'!J$50</f>
        <v>234</v>
      </c>
      <c r="H57" s="135"/>
      <c r="I57" s="135"/>
      <c r="J57" s="135">
        <f>'将来負担比率（分子）の構造'!K$50</f>
        <v>205</v>
      </c>
      <c r="K57" s="135"/>
      <c r="L57" s="135"/>
      <c r="M57" s="135">
        <f>'将来負担比率（分子）の構造'!L$50</f>
        <v>195</v>
      </c>
      <c r="N57" s="135"/>
      <c r="O57" s="135"/>
      <c r="P57" s="135">
        <f>'将来負担比率（分子）の構造'!M$50</f>
        <v>179</v>
      </c>
    </row>
    <row r="58" spans="1:16" x14ac:dyDescent="0.15">
      <c r="A58" s="135" t="s">
        <v>33</v>
      </c>
      <c r="B58" s="135"/>
      <c r="C58" s="135"/>
      <c r="D58" s="135">
        <f>'将来負担比率（分子）の構造'!I$49</f>
        <v>2712</v>
      </c>
      <c r="E58" s="135"/>
      <c r="F58" s="135"/>
      <c r="G58" s="135">
        <f>'将来負担比率（分子）の構造'!J$49</f>
        <v>2854</v>
      </c>
      <c r="H58" s="135"/>
      <c r="I58" s="135"/>
      <c r="J58" s="135">
        <f>'将来負担比率（分子）の構造'!K$49</f>
        <v>2220</v>
      </c>
      <c r="K58" s="135"/>
      <c r="L58" s="135"/>
      <c r="M58" s="135">
        <f>'将来負担比率（分子）の構造'!L$49</f>
        <v>2246</v>
      </c>
      <c r="N58" s="135"/>
      <c r="O58" s="135"/>
      <c r="P58" s="135">
        <f>'将来負担比率（分子）の構造'!M$49</f>
        <v>2175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f>'将来負担比率（分子）の構造'!M$48</f>
        <v>9</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2227</v>
      </c>
      <c r="C62" s="135"/>
      <c r="D62" s="135"/>
      <c r="E62" s="135">
        <f>'将来負担比率（分子）の構造'!J$45</f>
        <v>2236</v>
      </c>
      <c r="F62" s="135"/>
      <c r="G62" s="135"/>
      <c r="H62" s="135">
        <f>'将来負担比率（分子）の構造'!K$45</f>
        <v>1850</v>
      </c>
      <c r="I62" s="135"/>
      <c r="J62" s="135"/>
      <c r="K62" s="135">
        <f>'将来負担比率（分子）の構造'!L$45</f>
        <v>1626</v>
      </c>
      <c r="L62" s="135"/>
      <c r="M62" s="135"/>
      <c r="N62" s="135">
        <f>'将来負担比率（分子）の構造'!M$45</f>
        <v>1491</v>
      </c>
      <c r="O62" s="135"/>
      <c r="P62" s="135"/>
    </row>
    <row r="63" spans="1:16" x14ac:dyDescent="0.15">
      <c r="A63" s="135" t="s">
        <v>27</v>
      </c>
      <c r="B63" s="135">
        <f>'将来負担比率（分子）の構造'!I$44</f>
        <v>604</v>
      </c>
      <c r="C63" s="135"/>
      <c r="D63" s="135"/>
      <c r="E63" s="135">
        <f>'将来負担比率（分子）の構造'!J$44</f>
        <v>609</v>
      </c>
      <c r="F63" s="135"/>
      <c r="G63" s="135"/>
      <c r="H63" s="135">
        <f>'将来負担比率（分子）の構造'!K$44</f>
        <v>588</v>
      </c>
      <c r="I63" s="135"/>
      <c r="J63" s="135"/>
      <c r="K63" s="135">
        <f>'将来負担比率（分子）の構造'!L$44</f>
        <v>526</v>
      </c>
      <c r="L63" s="135"/>
      <c r="M63" s="135"/>
      <c r="N63" s="135">
        <f>'将来負担比率（分子）の構造'!M$44</f>
        <v>463</v>
      </c>
      <c r="O63" s="135"/>
      <c r="P63" s="135"/>
    </row>
    <row r="64" spans="1:16" x14ac:dyDescent="0.15">
      <c r="A64" s="135" t="s">
        <v>26</v>
      </c>
      <c r="B64" s="135">
        <f>'将来負担比率（分子）の構造'!I$43</f>
        <v>4568</v>
      </c>
      <c r="C64" s="135"/>
      <c r="D64" s="135"/>
      <c r="E64" s="135">
        <f>'将来負担比率（分子）の構造'!J$43</f>
        <v>5380</v>
      </c>
      <c r="F64" s="135"/>
      <c r="G64" s="135"/>
      <c r="H64" s="135">
        <f>'将来負担比率（分子）の構造'!K$43</f>
        <v>5777</v>
      </c>
      <c r="I64" s="135"/>
      <c r="J64" s="135"/>
      <c r="K64" s="135">
        <f>'将来負担比率（分子）の構造'!L$43</f>
        <v>6068</v>
      </c>
      <c r="L64" s="135"/>
      <c r="M64" s="135"/>
      <c r="N64" s="135">
        <f>'将来負担比率（分子）の構造'!M$43</f>
        <v>5959</v>
      </c>
      <c r="O64" s="135"/>
      <c r="P64" s="135"/>
    </row>
    <row r="65" spans="1:16" x14ac:dyDescent="0.15">
      <c r="A65" s="135" t="s">
        <v>25</v>
      </c>
      <c r="B65" s="135">
        <f>'将来負担比率（分子）の構造'!I$42</f>
        <v>2</v>
      </c>
      <c r="C65" s="135"/>
      <c r="D65" s="135"/>
      <c r="E65" s="135">
        <f>'将来負担比率（分子）の構造'!J$42</f>
        <v>2</v>
      </c>
      <c r="F65" s="135"/>
      <c r="G65" s="135"/>
      <c r="H65" s="135">
        <f>'将来負担比率（分子）の構造'!K$42</f>
        <v>1</v>
      </c>
      <c r="I65" s="135"/>
      <c r="J65" s="135"/>
      <c r="K65" s="135">
        <f>'将来負担比率（分子）の構造'!L$42</f>
        <v>0</v>
      </c>
      <c r="L65" s="135"/>
      <c r="M65" s="135"/>
      <c r="N65" s="135" t="str">
        <f>'将来負担比率（分子）の構造'!M$42</f>
        <v>-</v>
      </c>
      <c r="O65" s="135"/>
      <c r="P65" s="135"/>
    </row>
    <row r="66" spans="1:16" x14ac:dyDescent="0.15">
      <c r="A66" s="135" t="s">
        <v>24</v>
      </c>
      <c r="B66" s="135">
        <f>'将来負担比率（分子）の構造'!I$41</f>
        <v>15604</v>
      </c>
      <c r="C66" s="135"/>
      <c r="D66" s="135"/>
      <c r="E66" s="135">
        <f>'将来負担比率（分子）の構造'!J$41</f>
        <v>15585</v>
      </c>
      <c r="F66" s="135"/>
      <c r="G66" s="135"/>
      <c r="H66" s="135">
        <f>'将来負担比率（分子）の構造'!K$41</f>
        <v>14378</v>
      </c>
      <c r="I66" s="135"/>
      <c r="J66" s="135"/>
      <c r="K66" s="135">
        <f>'将来負担比率（分子）の構造'!L$41</f>
        <v>14028</v>
      </c>
      <c r="L66" s="135"/>
      <c r="M66" s="135"/>
      <c r="N66" s="135">
        <f>'将来負担比率（分子）の構造'!M$41</f>
        <v>13643</v>
      </c>
      <c r="O66" s="135"/>
      <c r="P66" s="135"/>
    </row>
    <row r="67" spans="1:16" x14ac:dyDescent="0.15">
      <c r="A67" s="135" t="s">
        <v>60</v>
      </c>
      <c r="B67" s="135" t="e">
        <f>NA()</f>
        <v>#N/A</v>
      </c>
      <c r="C67" s="135">
        <f>IF(ISNUMBER('将来負担比率（分子）の構造'!I$52), IF('将来負担比率（分子）の構造'!I$52 &lt; 0, 0, '将来負担比率（分子）の構造'!I$52), NA())</f>
        <v>7052</v>
      </c>
      <c r="D67" s="135" t="e">
        <f>NA()</f>
        <v>#N/A</v>
      </c>
      <c r="E67" s="135" t="e">
        <f>NA()</f>
        <v>#N/A</v>
      </c>
      <c r="F67" s="135">
        <f>IF(ISNUMBER('将来負担比率（分子）の構造'!J$52), IF('将来負担比率（分子）の構造'!J$52 &lt; 0, 0, '将来負担比率（分子）の構造'!J$52), NA())</f>
        <v>7799</v>
      </c>
      <c r="G67" s="135" t="e">
        <f>NA()</f>
        <v>#N/A</v>
      </c>
      <c r="H67" s="135" t="e">
        <f>NA()</f>
        <v>#N/A</v>
      </c>
      <c r="I67" s="135">
        <f>IF(ISNUMBER('将来負担比率（分子）の構造'!K$52), IF('将来負担比率（分子）の構造'!K$52 &lt; 0, 0, '将来負担比率（分子）の構造'!K$52), NA())</f>
        <v>6611</v>
      </c>
      <c r="J67" s="135" t="e">
        <f>NA()</f>
        <v>#N/A</v>
      </c>
      <c r="K67" s="135" t="e">
        <f>NA()</f>
        <v>#N/A</v>
      </c>
      <c r="L67" s="135">
        <f>IF(ISNUMBER('将来負担比率（分子）の構造'!L$52), IF('将来負担比率（分子）の構造'!L$52 &lt; 0, 0, '将来負担比率（分子）の構造'!L$52), NA())</f>
        <v>6168</v>
      </c>
      <c r="M67" s="135" t="e">
        <f>NA()</f>
        <v>#N/A</v>
      </c>
      <c r="N67" s="135" t="e">
        <f>NA()</f>
        <v>#N/A</v>
      </c>
      <c r="O67" s="135">
        <f>IF(ISNUMBER('将来負担比率（分子）の構造'!M$52), IF('将来負担比率（分子）の構造'!M$52 &lt; 0, 0, '将来負担比率（分子）の構造'!M$52), NA())</f>
        <v>5605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1618471</v>
      </c>
      <c r="S5" s="639"/>
      <c r="T5" s="639"/>
      <c r="U5" s="639"/>
      <c r="V5" s="639"/>
      <c r="W5" s="639"/>
      <c r="X5" s="639"/>
      <c r="Y5" s="686"/>
      <c r="Z5" s="699">
        <v>11.5</v>
      </c>
      <c r="AA5" s="699"/>
      <c r="AB5" s="699"/>
      <c r="AC5" s="699"/>
      <c r="AD5" s="700">
        <v>1618471</v>
      </c>
      <c r="AE5" s="700"/>
      <c r="AF5" s="700"/>
      <c r="AG5" s="700"/>
      <c r="AH5" s="700"/>
      <c r="AI5" s="700"/>
      <c r="AJ5" s="700"/>
      <c r="AK5" s="700"/>
      <c r="AL5" s="687">
        <v>24</v>
      </c>
      <c r="AM5" s="656"/>
      <c r="AN5" s="656"/>
      <c r="AO5" s="688"/>
      <c r="AP5" s="675" t="s">
        <v>206</v>
      </c>
      <c r="AQ5" s="676"/>
      <c r="AR5" s="676"/>
      <c r="AS5" s="676"/>
      <c r="AT5" s="676"/>
      <c r="AU5" s="676"/>
      <c r="AV5" s="676"/>
      <c r="AW5" s="676"/>
      <c r="AX5" s="676"/>
      <c r="AY5" s="676"/>
      <c r="AZ5" s="676"/>
      <c r="BA5" s="676"/>
      <c r="BB5" s="676"/>
      <c r="BC5" s="676"/>
      <c r="BD5" s="676"/>
      <c r="BE5" s="676"/>
      <c r="BF5" s="677"/>
      <c r="BG5" s="588">
        <v>1617745</v>
      </c>
      <c r="BH5" s="589"/>
      <c r="BI5" s="589"/>
      <c r="BJ5" s="589"/>
      <c r="BK5" s="589"/>
      <c r="BL5" s="589"/>
      <c r="BM5" s="589"/>
      <c r="BN5" s="590"/>
      <c r="BO5" s="641">
        <v>100</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153353</v>
      </c>
      <c r="S6" s="589"/>
      <c r="T6" s="589"/>
      <c r="U6" s="589"/>
      <c r="V6" s="589"/>
      <c r="W6" s="589"/>
      <c r="X6" s="589"/>
      <c r="Y6" s="590"/>
      <c r="Z6" s="641">
        <v>1.1000000000000001</v>
      </c>
      <c r="AA6" s="641"/>
      <c r="AB6" s="641"/>
      <c r="AC6" s="641"/>
      <c r="AD6" s="642">
        <v>153353</v>
      </c>
      <c r="AE6" s="642"/>
      <c r="AF6" s="642"/>
      <c r="AG6" s="642"/>
      <c r="AH6" s="642"/>
      <c r="AI6" s="642"/>
      <c r="AJ6" s="642"/>
      <c r="AK6" s="642"/>
      <c r="AL6" s="611">
        <v>2.2999999999999998</v>
      </c>
      <c r="AM6" s="643"/>
      <c r="AN6" s="643"/>
      <c r="AO6" s="644"/>
      <c r="AP6" s="585" t="s">
        <v>212</v>
      </c>
      <c r="AQ6" s="586"/>
      <c r="AR6" s="586"/>
      <c r="AS6" s="586"/>
      <c r="AT6" s="586"/>
      <c r="AU6" s="586"/>
      <c r="AV6" s="586"/>
      <c r="AW6" s="586"/>
      <c r="AX6" s="586"/>
      <c r="AY6" s="586"/>
      <c r="AZ6" s="586"/>
      <c r="BA6" s="586"/>
      <c r="BB6" s="586"/>
      <c r="BC6" s="586"/>
      <c r="BD6" s="586"/>
      <c r="BE6" s="586"/>
      <c r="BF6" s="587"/>
      <c r="BG6" s="588">
        <v>1617745</v>
      </c>
      <c r="BH6" s="589"/>
      <c r="BI6" s="589"/>
      <c r="BJ6" s="589"/>
      <c r="BK6" s="589"/>
      <c r="BL6" s="589"/>
      <c r="BM6" s="589"/>
      <c r="BN6" s="590"/>
      <c r="BO6" s="641">
        <v>100</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107683</v>
      </c>
      <c r="CS6" s="589"/>
      <c r="CT6" s="589"/>
      <c r="CU6" s="589"/>
      <c r="CV6" s="589"/>
      <c r="CW6" s="589"/>
      <c r="CX6" s="589"/>
      <c r="CY6" s="590"/>
      <c r="CZ6" s="641">
        <v>0.8</v>
      </c>
      <c r="DA6" s="641"/>
      <c r="DB6" s="641"/>
      <c r="DC6" s="641"/>
      <c r="DD6" s="594" t="s">
        <v>207</v>
      </c>
      <c r="DE6" s="589"/>
      <c r="DF6" s="589"/>
      <c r="DG6" s="589"/>
      <c r="DH6" s="589"/>
      <c r="DI6" s="589"/>
      <c r="DJ6" s="589"/>
      <c r="DK6" s="589"/>
      <c r="DL6" s="589"/>
      <c r="DM6" s="589"/>
      <c r="DN6" s="589"/>
      <c r="DO6" s="589"/>
      <c r="DP6" s="590"/>
      <c r="DQ6" s="594">
        <v>107683</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2603</v>
      </c>
      <c r="S7" s="589"/>
      <c r="T7" s="589"/>
      <c r="U7" s="589"/>
      <c r="V7" s="589"/>
      <c r="W7" s="589"/>
      <c r="X7" s="589"/>
      <c r="Y7" s="590"/>
      <c r="Z7" s="641">
        <v>0</v>
      </c>
      <c r="AA7" s="641"/>
      <c r="AB7" s="641"/>
      <c r="AC7" s="641"/>
      <c r="AD7" s="642">
        <v>2603</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576054</v>
      </c>
      <c r="BH7" s="589"/>
      <c r="BI7" s="589"/>
      <c r="BJ7" s="589"/>
      <c r="BK7" s="589"/>
      <c r="BL7" s="589"/>
      <c r="BM7" s="589"/>
      <c r="BN7" s="590"/>
      <c r="BO7" s="641">
        <v>35.6</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1718411</v>
      </c>
      <c r="CS7" s="589"/>
      <c r="CT7" s="589"/>
      <c r="CU7" s="589"/>
      <c r="CV7" s="589"/>
      <c r="CW7" s="589"/>
      <c r="CX7" s="589"/>
      <c r="CY7" s="590"/>
      <c r="CZ7" s="641">
        <v>12.4</v>
      </c>
      <c r="DA7" s="641"/>
      <c r="DB7" s="641"/>
      <c r="DC7" s="641"/>
      <c r="DD7" s="594">
        <v>92129</v>
      </c>
      <c r="DE7" s="589"/>
      <c r="DF7" s="589"/>
      <c r="DG7" s="589"/>
      <c r="DH7" s="589"/>
      <c r="DI7" s="589"/>
      <c r="DJ7" s="589"/>
      <c r="DK7" s="589"/>
      <c r="DL7" s="589"/>
      <c r="DM7" s="589"/>
      <c r="DN7" s="589"/>
      <c r="DO7" s="589"/>
      <c r="DP7" s="590"/>
      <c r="DQ7" s="594">
        <v>1587827</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5864</v>
      </c>
      <c r="S8" s="589"/>
      <c r="T8" s="589"/>
      <c r="U8" s="589"/>
      <c r="V8" s="589"/>
      <c r="W8" s="589"/>
      <c r="X8" s="589"/>
      <c r="Y8" s="590"/>
      <c r="Z8" s="641">
        <v>0</v>
      </c>
      <c r="AA8" s="641"/>
      <c r="AB8" s="641"/>
      <c r="AC8" s="641"/>
      <c r="AD8" s="642">
        <v>5864</v>
      </c>
      <c r="AE8" s="642"/>
      <c r="AF8" s="642"/>
      <c r="AG8" s="642"/>
      <c r="AH8" s="642"/>
      <c r="AI8" s="642"/>
      <c r="AJ8" s="642"/>
      <c r="AK8" s="642"/>
      <c r="AL8" s="611">
        <v>0.1</v>
      </c>
      <c r="AM8" s="643"/>
      <c r="AN8" s="643"/>
      <c r="AO8" s="644"/>
      <c r="AP8" s="585" t="s">
        <v>218</v>
      </c>
      <c r="AQ8" s="586"/>
      <c r="AR8" s="586"/>
      <c r="AS8" s="586"/>
      <c r="AT8" s="586"/>
      <c r="AU8" s="586"/>
      <c r="AV8" s="586"/>
      <c r="AW8" s="586"/>
      <c r="AX8" s="586"/>
      <c r="AY8" s="586"/>
      <c r="AZ8" s="586"/>
      <c r="BA8" s="586"/>
      <c r="BB8" s="586"/>
      <c r="BC8" s="586"/>
      <c r="BD8" s="586"/>
      <c r="BE8" s="586"/>
      <c r="BF8" s="587"/>
      <c r="BG8" s="588">
        <v>27041</v>
      </c>
      <c r="BH8" s="589"/>
      <c r="BI8" s="589"/>
      <c r="BJ8" s="589"/>
      <c r="BK8" s="589"/>
      <c r="BL8" s="589"/>
      <c r="BM8" s="589"/>
      <c r="BN8" s="590"/>
      <c r="BO8" s="641">
        <v>1.7</v>
      </c>
      <c r="BP8" s="641"/>
      <c r="BQ8" s="641"/>
      <c r="BR8" s="641"/>
      <c r="BS8" s="594" t="s">
        <v>109</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3316374</v>
      </c>
      <c r="CS8" s="589"/>
      <c r="CT8" s="589"/>
      <c r="CU8" s="589"/>
      <c r="CV8" s="589"/>
      <c r="CW8" s="589"/>
      <c r="CX8" s="589"/>
      <c r="CY8" s="590"/>
      <c r="CZ8" s="641">
        <v>24</v>
      </c>
      <c r="DA8" s="641"/>
      <c r="DB8" s="641"/>
      <c r="DC8" s="641"/>
      <c r="DD8" s="594">
        <v>229063</v>
      </c>
      <c r="DE8" s="589"/>
      <c r="DF8" s="589"/>
      <c r="DG8" s="589"/>
      <c r="DH8" s="589"/>
      <c r="DI8" s="589"/>
      <c r="DJ8" s="589"/>
      <c r="DK8" s="589"/>
      <c r="DL8" s="589"/>
      <c r="DM8" s="589"/>
      <c r="DN8" s="589"/>
      <c r="DO8" s="589"/>
      <c r="DP8" s="590"/>
      <c r="DQ8" s="594">
        <v>1765034</v>
      </c>
      <c r="DR8" s="589"/>
      <c r="DS8" s="589"/>
      <c r="DT8" s="589"/>
      <c r="DU8" s="589"/>
      <c r="DV8" s="589"/>
      <c r="DW8" s="589"/>
      <c r="DX8" s="589"/>
      <c r="DY8" s="589"/>
      <c r="DZ8" s="589"/>
      <c r="EA8" s="589"/>
      <c r="EB8" s="589"/>
      <c r="EC8" s="624"/>
    </row>
    <row r="9" spans="2:143" ht="11.25" customHeight="1" x14ac:dyDescent="0.15">
      <c r="B9" s="585" t="s">
        <v>220</v>
      </c>
      <c r="C9" s="586"/>
      <c r="D9" s="586"/>
      <c r="E9" s="586"/>
      <c r="F9" s="586"/>
      <c r="G9" s="586"/>
      <c r="H9" s="586"/>
      <c r="I9" s="586"/>
      <c r="J9" s="586"/>
      <c r="K9" s="586"/>
      <c r="L9" s="586"/>
      <c r="M9" s="586"/>
      <c r="N9" s="586"/>
      <c r="O9" s="586"/>
      <c r="P9" s="586"/>
      <c r="Q9" s="587"/>
      <c r="R9" s="588">
        <v>2437</v>
      </c>
      <c r="S9" s="589"/>
      <c r="T9" s="589"/>
      <c r="U9" s="589"/>
      <c r="V9" s="589"/>
      <c r="W9" s="589"/>
      <c r="X9" s="589"/>
      <c r="Y9" s="590"/>
      <c r="Z9" s="641">
        <v>0</v>
      </c>
      <c r="AA9" s="641"/>
      <c r="AB9" s="641"/>
      <c r="AC9" s="641"/>
      <c r="AD9" s="642">
        <v>2437</v>
      </c>
      <c r="AE9" s="642"/>
      <c r="AF9" s="642"/>
      <c r="AG9" s="642"/>
      <c r="AH9" s="642"/>
      <c r="AI9" s="642"/>
      <c r="AJ9" s="642"/>
      <c r="AK9" s="642"/>
      <c r="AL9" s="611">
        <v>0</v>
      </c>
      <c r="AM9" s="643"/>
      <c r="AN9" s="643"/>
      <c r="AO9" s="644"/>
      <c r="AP9" s="585" t="s">
        <v>221</v>
      </c>
      <c r="AQ9" s="586"/>
      <c r="AR9" s="586"/>
      <c r="AS9" s="586"/>
      <c r="AT9" s="586"/>
      <c r="AU9" s="586"/>
      <c r="AV9" s="586"/>
      <c r="AW9" s="586"/>
      <c r="AX9" s="586"/>
      <c r="AY9" s="586"/>
      <c r="AZ9" s="586"/>
      <c r="BA9" s="586"/>
      <c r="BB9" s="586"/>
      <c r="BC9" s="586"/>
      <c r="BD9" s="586"/>
      <c r="BE9" s="586"/>
      <c r="BF9" s="587"/>
      <c r="BG9" s="588">
        <v>475455</v>
      </c>
      <c r="BH9" s="589"/>
      <c r="BI9" s="589"/>
      <c r="BJ9" s="589"/>
      <c r="BK9" s="589"/>
      <c r="BL9" s="589"/>
      <c r="BM9" s="589"/>
      <c r="BN9" s="590"/>
      <c r="BO9" s="641">
        <v>29.4</v>
      </c>
      <c r="BP9" s="641"/>
      <c r="BQ9" s="641"/>
      <c r="BR9" s="641"/>
      <c r="BS9" s="594" t="s">
        <v>109</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815570</v>
      </c>
      <c r="CS9" s="589"/>
      <c r="CT9" s="589"/>
      <c r="CU9" s="589"/>
      <c r="CV9" s="589"/>
      <c r="CW9" s="589"/>
      <c r="CX9" s="589"/>
      <c r="CY9" s="590"/>
      <c r="CZ9" s="641">
        <v>5.9</v>
      </c>
      <c r="DA9" s="641"/>
      <c r="DB9" s="641"/>
      <c r="DC9" s="641"/>
      <c r="DD9" s="594">
        <v>29709</v>
      </c>
      <c r="DE9" s="589"/>
      <c r="DF9" s="589"/>
      <c r="DG9" s="589"/>
      <c r="DH9" s="589"/>
      <c r="DI9" s="589"/>
      <c r="DJ9" s="589"/>
      <c r="DK9" s="589"/>
      <c r="DL9" s="589"/>
      <c r="DM9" s="589"/>
      <c r="DN9" s="589"/>
      <c r="DO9" s="589"/>
      <c r="DP9" s="590"/>
      <c r="DQ9" s="594">
        <v>789234</v>
      </c>
      <c r="DR9" s="589"/>
      <c r="DS9" s="589"/>
      <c r="DT9" s="589"/>
      <c r="DU9" s="589"/>
      <c r="DV9" s="589"/>
      <c r="DW9" s="589"/>
      <c r="DX9" s="589"/>
      <c r="DY9" s="589"/>
      <c r="DZ9" s="589"/>
      <c r="EA9" s="589"/>
      <c r="EB9" s="589"/>
      <c r="EC9" s="624"/>
    </row>
    <row r="10" spans="2:143" ht="11.25" customHeight="1" x14ac:dyDescent="0.15">
      <c r="B10" s="585" t="s">
        <v>223</v>
      </c>
      <c r="C10" s="586"/>
      <c r="D10" s="586"/>
      <c r="E10" s="586"/>
      <c r="F10" s="586"/>
      <c r="G10" s="586"/>
      <c r="H10" s="586"/>
      <c r="I10" s="586"/>
      <c r="J10" s="586"/>
      <c r="K10" s="586"/>
      <c r="L10" s="586"/>
      <c r="M10" s="586"/>
      <c r="N10" s="586"/>
      <c r="O10" s="586"/>
      <c r="P10" s="586"/>
      <c r="Q10" s="587"/>
      <c r="R10" s="588">
        <v>201815</v>
      </c>
      <c r="S10" s="589"/>
      <c r="T10" s="589"/>
      <c r="U10" s="589"/>
      <c r="V10" s="589"/>
      <c r="W10" s="589"/>
      <c r="X10" s="589"/>
      <c r="Y10" s="590"/>
      <c r="Z10" s="641">
        <v>1.4</v>
      </c>
      <c r="AA10" s="641"/>
      <c r="AB10" s="641"/>
      <c r="AC10" s="641"/>
      <c r="AD10" s="642">
        <v>201815</v>
      </c>
      <c r="AE10" s="642"/>
      <c r="AF10" s="642"/>
      <c r="AG10" s="642"/>
      <c r="AH10" s="642"/>
      <c r="AI10" s="642"/>
      <c r="AJ10" s="642"/>
      <c r="AK10" s="642"/>
      <c r="AL10" s="611">
        <v>3</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34463</v>
      </c>
      <c r="BH10" s="589"/>
      <c r="BI10" s="589"/>
      <c r="BJ10" s="589"/>
      <c r="BK10" s="589"/>
      <c r="BL10" s="589"/>
      <c r="BM10" s="589"/>
      <c r="BN10" s="590"/>
      <c r="BO10" s="641">
        <v>2.1</v>
      </c>
      <c r="BP10" s="641"/>
      <c r="BQ10" s="641"/>
      <c r="BR10" s="641"/>
      <c r="BS10" s="594" t="s">
        <v>109</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569</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569</v>
      </c>
      <c r="DR10" s="589"/>
      <c r="DS10" s="589"/>
      <c r="DT10" s="589"/>
      <c r="DU10" s="589"/>
      <c r="DV10" s="589"/>
      <c r="DW10" s="589"/>
      <c r="DX10" s="589"/>
      <c r="DY10" s="589"/>
      <c r="DZ10" s="589"/>
      <c r="EA10" s="589"/>
      <c r="EB10" s="589"/>
      <c r="EC10" s="624"/>
    </row>
    <row r="11" spans="2:143" ht="11.25" customHeight="1" x14ac:dyDescent="0.15">
      <c r="B11" s="585" t="s">
        <v>226</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39095</v>
      </c>
      <c r="BH11" s="589"/>
      <c r="BI11" s="589"/>
      <c r="BJ11" s="589"/>
      <c r="BK11" s="589"/>
      <c r="BL11" s="589"/>
      <c r="BM11" s="589"/>
      <c r="BN11" s="590"/>
      <c r="BO11" s="641">
        <v>2.4</v>
      </c>
      <c r="BP11" s="641"/>
      <c r="BQ11" s="641"/>
      <c r="BR11" s="641"/>
      <c r="BS11" s="594" t="s">
        <v>109</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668134</v>
      </c>
      <c r="CS11" s="589"/>
      <c r="CT11" s="589"/>
      <c r="CU11" s="589"/>
      <c r="CV11" s="589"/>
      <c r="CW11" s="589"/>
      <c r="CX11" s="589"/>
      <c r="CY11" s="590"/>
      <c r="CZ11" s="641">
        <v>4.8</v>
      </c>
      <c r="DA11" s="641"/>
      <c r="DB11" s="641"/>
      <c r="DC11" s="641"/>
      <c r="DD11" s="594">
        <v>344799</v>
      </c>
      <c r="DE11" s="589"/>
      <c r="DF11" s="589"/>
      <c r="DG11" s="589"/>
      <c r="DH11" s="589"/>
      <c r="DI11" s="589"/>
      <c r="DJ11" s="589"/>
      <c r="DK11" s="589"/>
      <c r="DL11" s="589"/>
      <c r="DM11" s="589"/>
      <c r="DN11" s="589"/>
      <c r="DO11" s="589"/>
      <c r="DP11" s="590"/>
      <c r="DQ11" s="594">
        <v>292971</v>
      </c>
      <c r="DR11" s="589"/>
      <c r="DS11" s="589"/>
      <c r="DT11" s="589"/>
      <c r="DU11" s="589"/>
      <c r="DV11" s="589"/>
      <c r="DW11" s="589"/>
      <c r="DX11" s="589"/>
      <c r="DY11" s="589"/>
      <c r="DZ11" s="589"/>
      <c r="EA11" s="589"/>
      <c r="EB11" s="589"/>
      <c r="EC11" s="624"/>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834854</v>
      </c>
      <c r="BH12" s="589"/>
      <c r="BI12" s="589"/>
      <c r="BJ12" s="589"/>
      <c r="BK12" s="589"/>
      <c r="BL12" s="589"/>
      <c r="BM12" s="589"/>
      <c r="BN12" s="590"/>
      <c r="BO12" s="641">
        <v>51.6</v>
      </c>
      <c r="BP12" s="641"/>
      <c r="BQ12" s="641"/>
      <c r="BR12" s="641"/>
      <c r="BS12" s="594" t="s">
        <v>109</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148799</v>
      </c>
      <c r="CS12" s="589"/>
      <c r="CT12" s="589"/>
      <c r="CU12" s="589"/>
      <c r="CV12" s="589"/>
      <c r="CW12" s="589"/>
      <c r="CX12" s="589"/>
      <c r="CY12" s="590"/>
      <c r="CZ12" s="641">
        <v>1.1000000000000001</v>
      </c>
      <c r="DA12" s="641"/>
      <c r="DB12" s="641"/>
      <c r="DC12" s="641"/>
      <c r="DD12" s="594">
        <v>30866</v>
      </c>
      <c r="DE12" s="589"/>
      <c r="DF12" s="589"/>
      <c r="DG12" s="589"/>
      <c r="DH12" s="589"/>
      <c r="DI12" s="589"/>
      <c r="DJ12" s="589"/>
      <c r="DK12" s="589"/>
      <c r="DL12" s="589"/>
      <c r="DM12" s="589"/>
      <c r="DN12" s="589"/>
      <c r="DO12" s="589"/>
      <c r="DP12" s="590"/>
      <c r="DQ12" s="594">
        <v>140431</v>
      </c>
      <c r="DR12" s="589"/>
      <c r="DS12" s="589"/>
      <c r="DT12" s="589"/>
      <c r="DU12" s="589"/>
      <c r="DV12" s="589"/>
      <c r="DW12" s="589"/>
      <c r="DX12" s="589"/>
      <c r="DY12" s="589"/>
      <c r="DZ12" s="589"/>
      <c r="EA12" s="589"/>
      <c r="EB12" s="589"/>
      <c r="EC12" s="624"/>
    </row>
    <row r="13" spans="2:143" ht="11.25" customHeight="1" x14ac:dyDescent="0.15">
      <c r="B13" s="585" t="s">
        <v>232</v>
      </c>
      <c r="C13" s="586"/>
      <c r="D13" s="586"/>
      <c r="E13" s="586"/>
      <c r="F13" s="586"/>
      <c r="G13" s="586"/>
      <c r="H13" s="586"/>
      <c r="I13" s="586"/>
      <c r="J13" s="586"/>
      <c r="K13" s="586"/>
      <c r="L13" s="586"/>
      <c r="M13" s="586"/>
      <c r="N13" s="586"/>
      <c r="O13" s="586"/>
      <c r="P13" s="586"/>
      <c r="Q13" s="587"/>
      <c r="R13" s="588">
        <v>19737</v>
      </c>
      <c r="S13" s="589"/>
      <c r="T13" s="589"/>
      <c r="U13" s="589"/>
      <c r="V13" s="589"/>
      <c r="W13" s="589"/>
      <c r="X13" s="589"/>
      <c r="Y13" s="590"/>
      <c r="Z13" s="641">
        <v>0.1</v>
      </c>
      <c r="AA13" s="641"/>
      <c r="AB13" s="641"/>
      <c r="AC13" s="641"/>
      <c r="AD13" s="642">
        <v>19737</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813248</v>
      </c>
      <c r="BH13" s="589"/>
      <c r="BI13" s="589"/>
      <c r="BJ13" s="589"/>
      <c r="BK13" s="589"/>
      <c r="BL13" s="589"/>
      <c r="BM13" s="589"/>
      <c r="BN13" s="590"/>
      <c r="BO13" s="641">
        <v>50.2</v>
      </c>
      <c r="BP13" s="641"/>
      <c r="BQ13" s="641"/>
      <c r="BR13" s="641"/>
      <c r="BS13" s="594" t="s">
        <v>109</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2092285</v>
      </c>
      <c r="CS13" s="589"/>
      <c r="CT13" s="589"/>
      <c r="CU13" s="589"/>
      <c r="CV13" s="589"/>
      <c r="CW13" s="589"/>
      <c r="CX13" s="589"/>
      <c r="CY13" s="590"/>
      <c r="CZ13" s="641">
        <v>15.1</v>
      </c>
      <c r="DA13" s="641"/>
      <c r="DB13" s="641"/>
      <c r="DC13" s="641"/>
      <c r="DD13" s="594">
        <v>1435379</v>
      </c>
      <c r="DE13" s="589"/>
      <c r="DF13" s="589"/>
      <c r="DG13" s="589"/>
      <c r="DH13" s="589"/>
      <c r="DI13" s="589"/>
      <c r="DJ13" s="589"/>
      <c r="DK13" s="589"/>
      <c r="DL13" s="589"/>
      <c r="DM13" s="589"/>
      <c r="DN13" s="589"/>
      <c r="DO13" s="589"/>
      <c r="DP13" s="590"/>
      <c r="DQ13" s="594">
        <v>1011707</v>
      </c>
      <c r="DR13" s="589"/>
      <c r="DS13" s="589"/>
      <c r="DT13" s="589"/>
      <c r="DU13" s="589"/>
      <c r="DV13" s="589"/>
      <c r="DW13" s="589"/>
      <c r="DX13" s="589"/>
      <c r="DY13" s="589"/>
      <c r="DZ13" s="589"/>
      <c r="EA13" s="589"/>
      <c r="EB13" s="589"/>
      <c r="EC13" s="624"/>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48470</v>
      </c>
      <c r="BH14" s="589"/>
      <c r="BI14" s="589"/>
      <c r="BJ14" s="589"/>
      <c r="BK14" s="589"/>
      <c r="BL14" s="589"/>
      <c r="BM14" s="589"/>
      <c r="BN14" s="590"/>
      <c r="BO14" s="641">
        <v>3</v>
      </c>
      <c r="BP14" s="641"/>
      <c r="BQ14" s="641"/>
      <c r="BR14" s="641"/>
      <c r="BS14" s="594" t="s">
        <v>109</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262073</v>
      </c>
      <c r="CS14" s="589"/>
      <c r="CT14" s="589"/>
      <c r="CU14" s="589"/>
      <c r="CV14" s="589"/>
      <c r="CW14" s="589"/>
      <c r="CX14" s="589"/>
      <c r="CY14" s="590"/>
      <c r="CZ14" s="641">
        <v>1.9</v>
      </c>
      <c r="DA14" s="641"/>
      <c r="DB14" s="641"/>
      <c r="DC14" s="641"/>
      <c r="DD14" s="594">
        <v>15838</v>
      </c>
      <c r="DE14" s="589"/>
      <c r="DF14" s="589"/>
      <c r="DG14" s="589"/>
      <c r="DH14" s="589"/>
      <c r="DI14" s="589"/>
      <c r="DJ14" s="589"/>
      <c r="DK14" s="589"/>
      <c r="DL14" s="589"/>
      <c r="DM14" s="589"/>
      <c r="DN14" s="589"/>
      <c r="DO14" s="589"/>
      <c r="DP14" s="590"/>
      <c r="DQ14" s="594">
        <v>260497</v>
      </c>
      <c r="DR14" s="589"/>
      <c r="DS14" s="589"/>
      <c r="DT14" s="589"/>
      <c r="DU14" s="589"/>
      <c r="DV14" s="589"/>
      <c r="DW14" s="589"/>
      <c r="DX14" s="589"/>
      <c r="DY14" s="589"/>
      <c r="DZ14" s="589"/>
      <c r="EA14" s="589"/>
      <c r="EB14" s="589"/>
      <c r="EC14" s="624"/>
    </row>
    <row r="15" spans="2:143" ht="11.25" customHeight="1" x14ac:dyDescent="0.15">
      <c r="B15" s="585" t="s">
        <v>238</v>
      </c>
      <c r="C15" s="586"/>
      <c r="D15" s="586"/>
      <c r="E15" s="586"/>
      <c r="F15" s="586"/>
      <c r="G15" s="586"/>
      <c r="H15" s="586"/>
      <c r="I15" s="586"/>
      <c r="J15" s="586"/>
      <c r="K15" s="586"/>
      <c r="L15" s="586"/>
      <c r="M15" s="586"/>
      <c r="N15" s="586"/>
      <c r="O15" s="586"/>
      <c r="P15" s="586"/>
      <c r="Q15" s="587"/>
      <c r="R15" s="588">
        <v>4285</v>
      </c>
      <c r="S15" s="589"/>
      <c r="T15" s="589"/>
      <c r="U15" s="589"/>
      <c r="V15" s="589"/>
      <c r="W15" s="589"/>
      <c r="X15" s="589"/>
      <c r="Y15" s="590"/>
      <c r="Z15" s="641">
        <v>0</v>
      </c>
      <c r="AA15" s="641"/>
      <c r="AB15" s="641"/>
      <c r="AC15" s="641"/>
      <c r="AD15" s="642">
        <v>4285</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158367</v>
      </c>
      <c r="BH15" s="589"/>
      <c r="BI15" s="589"/>
      <c r="BJ15" s="589"/>
      <c r="BK15" s="589"/>
      <c r="BL15" s="589"/>
      <c r="BM15" s="589"/>
      <c r="BN15" s="590"/>
      <c r="BO15" s="641">
        <v>9.8000000000000007</v>
      </c>
      <c r="BP15" s="641"/>
      <c r="BQ15" s="641"/>
      <c r="BR15" s="641"/>
      <c r="BS15" s="594" t="s">
        <v>109</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2756443</v>
      </c>
      <c r="CS15" s="589"/>
      <c r="CT15" s="589"/>
      <c r="CU15" s="589"/>
      <c r="CV15" s="589"/>
      <c r="CW15" s="589"/>
      <c r="CX15" s="589"/>
      <c r="CY15" s="590"/>
      <c r="CZ15" s="641">
        <v>19.899999999999999</v>
      </c>
      <c r="DA15" s="641"/>
      <c r="DB15" s="641"/>
      <c r="DC15" s="641"/>
      <c r="DD15" s="594">
        <v>1700597</v>
      </c>
      <c r="DE15" s="589"/>
      <c r="DF15" s="589"/>
      <c r="DG15" s="589"/>
      <c r="DH15" s="589"/>
      <c r="DI15" s="589"/>
      <c r="DJ15" s="589"/>
      <c r="DK15" s="589"/>
      <c r="DL15" s="589"/>
      <c r="DM15" s="589"/>
      <c r="DN15" s="589"/>
      <c r="DO15" s="589"/>
      <c r="DP15" s="590"/>
      <c r="DQ15" s="594">
        <v>1499374</v>
      </c>
      <c r="DR15" s="589"/>
      <c r="DS15" s="589"/>
      <c r="DT15" s="589"/>
      <c r="DU15" s="589"/>
      <c r="DV15" s="589"/>
      <c r="DW15" s="589"/>
      <c r="DX15" s="589"/>
      <c r="DY15" s="589"/>
      <c r="DZ15" s="589"/>
      <c r="EA15" s="589"/>
      <c r="EB15" s="589"/>
      <c r="EC15" s="624"/>
    </row>
    <row r="16" spans="2:143" ht="11.25" customHeight="1" x14ac:dyDescent="0.15">
      <c r="B16" s="585" t="s">
        <v>241</v>
      </c>
      <c r="C16" s="586"/>
      <c r="D16" s="586"/>
      <c r="E16" s="586"/>
      <c r="F16" s="586"/>
      <c r="G16" s="586"/>
      <c r="H16" s="586"/>
      <c r="I16" s="586"/>
      <c r="J16" s="586"/>
      <c r="K16" s="586"/>
      <c r="L16" s="586"/>
      <c r="M16" s="586"/>
      <c r="N16" s="586"/>
      <c r="O16" s="586"/>
      <c r="P16" s="586"/>
      <c r="Q16" s="587"/>
      <c r="R16" s="588">
        <v>5067222</v>
      </c>
      <c r="S16" s="589"/>
      <c r="T16" s="589"/>
      <c r="U16" s="589"/>
      <c r="V16" s="589"/>
      <c r="W16" s="589"/>
      <c r="X16" s="589"/>
      <c r="Y16" s="590"/>
      <c r="Z16" s="641">
        <v>36</v>
      </c>
      <c r="AA16" s="641"/>
      <c r="AB16" s="641"/>
      <c r="AC16" s="641"/>
      <c r="AD16" s="642">
        <v>4699320</v>
      </c>
      <c r="AE16" s="642"/>
      <c r="AF16" s="642"/>
      <c r="AG16" s="642"/>
      <c r="AH16" s="642"/>
      <c r="AI16" s="642"/>
      <c r="AJ16" s="642"/>
      <c r="AK16" s="642"/>
      <c r="AL16" s="611">
        <v>69.599999999999994</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57495</v>
      </c>
      <c r="CS16" s="589"/>
      <c r="CT16" s="589"/>
      <c r="CU16" s="589"/>
      <c r="CV16" s="589"/>
      <c r="CW16" s="589"/>
      <c r="CX16" s="589"/>
      <c r="CY16" s="590"/>
      <c r="CZ16" s="641">
        <v>0.4</v>
      </c>
      <c r="DA16" s="641"/>
      <c r="DB16" s="641"/>
      <c r="DC16" s="641"/>
      <c r="DD16" s="594" t="s">
        <v>109</v>
      </c>
      <c r="DE16" s="589"/>
      <c r="DF16" s="589"/>
      <c r="DG16" s="589"/>
      <c r="DH16" s="589"/>
      <c r="DI16" s="589"/>
      <c r="DJ16" s="589"/>
      <c r="DK16" s="589"/>
      <c r="DL16" s="589"/>
      <c r="DM16" s="589"/>
      <c r="DN16" s="589"/>
      <c r="DO16" s="589"/>
      <c r="DP16" s="590"/>
      <c r="DQ16" s="594">
        <v>3387</v>
      </c>
      <c r="DR16" s="589"/>
      <c r="DS16" s="589"/>
      <c r="DT16" s="589"/>
      <c r="DU16" s="589"/>
      <c r="DV16" s="589"/>
      <c r="DW16" s="589"/>
      <c r="DX16" s="589"/>
      <c r="DY16" s="589"/>
      <c r="DZ16" s="589"/>
      <c r="EA16" s="589"/>
      <c r="EB16" s="589"/>
      <c r="EC16" s="624"/>
    </row>
    <row r="17" spans="2:133" ht="11.25" customHeight="1" x14ac:dyDescent="0.15">
      <c r="B17" s="585" t="s">
        <v>244</v>
      </c>
      <c r="C17" s="586"/>
      <c r="D17" s="586"/>
      <c r="E17" s="586"/>
      <c r="F17" s="586"/>
      <c r="G17" s="586"/>
      <c r="H17" s="586"/>
      <c r="I17" s="586"/>
      <c r="J17" s="586"/>
      <c r="K17" s="586"/>
      <c r="L17" s="586"/>
      <c r="M17" s="586"/>
      <c r="N17" s="586"/>
      <c r="O17" s="586"/>
      <c r="P17" s="586"/>
      <c r="Q17" s="587"/>
      <c r="R17" s="588">
        <v>4699320</v>
      </c>
      <c r="S17" s="589"/>
      <c r="T17" s="589"/>
      <c r="U17" s="589"/>
      <c r="V17" s="589"/>
      <c r="W17" s="589"/>
      <c r="X17" s="589"/>
      <c r="Y17" s="590"/>
      <c r="Z17" s="641">
        <v>33.4</v>
      </c>
      <c r="AA17" s="641"/>
      <c r="AB17" s="641"/>
      <c r="AC17" s="641"/>
      <c r="AD17" s="642">
        <v>4699320</v>
      </c>
      <c r="AE17" s="642"/>
      <c r="AF17" s="642"/>
      <c r="AG17" s="642"/>
      <c r="AH17" s="642"/>
      <c r="AI17" s="642"/>
      <c r="AJ17" s="642"/>
      <c r="AK17" s="642"/>
      <c r="AL17" s="611">
        <v>69.599999999999994</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1874173</v>
      </c>
      <c r="CS17" s="589"/>
      <c r="CT17" s="589"/>
      <c r="CU17" s="589"/>
      <c r="CV17" s="589"/>
      <c r="CW17" s="589"/>
      <c r="CX17" s="589"/>
      <c r="CY17" s="590"/>
      <c r="CZ17" s="641">
        <v>13.6</v>
      </c>
      <c r="DA17" s="641"/>
      <c r="DB17" s="641"/>
      <c r="DC17" s="641"/>
      <c r="DD17" s="594" t="s">
        <v>109</v>
      </c>
      <c r="DE17" s="589"/>
      <c r="DF17" s="589"/>
      <c r="DG17" s="589"/>
      <c r="DH17" s="589"/>
      <c r="DI17" s="589"/>
      <c r="DJ17" s="589"/>
      <c r="DK17" s="589"/>
      <c r="DL17" s="589"/>
      <c r="DM17" s="589"/>
      <c r="DN17" s="589"/>
      <c r="DO17" s="589"/>
      <c r="DP17" s="590"/>
      <c r="DQ17" s="594">
        <v>1853130</v>
      </c>
      <c r="DR17" s="589"/>
      <c r="DS17" s="589"/>
      <c r="DT17" s="589"/>
      <c r="DU17" s="589"/>
      <c r="DV17" s="589"/>
      <c r="DW17" s="589"/>
      <c r="DX17" s="589"/>
      <c r="DY17" s="589"/>
      <c r="DZ17" s="589"/>
      <c r="EA17" s="589"/>
      <c r="EB17" s="589"/>
      <c r="EC17" s="624"/>
    </row>
    <row r="18" spans="2:133" ht="11.25" customHeight="1" x14ac:dyDescent="0.15">
      <c r="B18" s="585" t="s">
        <v>247</v>
      </c>
      <c r="C18" s="586"/>
      <c r="D18" s="586"/>
      <c r="E18" s="586"/>
      <c r="F18" s="586"/>
      <c r="G18" s="586"/>
      <c r="H18" s="586"/>
      <c r="I18" s="586"/>
      <c r="J18" s="586"/>
      <c r="K18" s="586"/>
      <c r="L18" s="586"/>
      <c r="M18" s="586"/>
      <c r="N18" s="586"/>
      <c r="O18" s="586"/>
      <c r="P18" s="586"/>
      <c r="Q18" s="587"/>
      <c r="R18" s="588">
        <v>367748</v>
      </c>
      <c r="S18" s="589"/>
      <c r="T18" s="589"/>
      <c r="U18" s="589"/>
      <c r="V18" s="589"/>
      <c r="W18" s="589"/>
      <c r="X18" s="589"/>
      <c r="Y18" s="590"/>
      <c r="Z18" s="641">
        <v>2.6</v>
      </c>
      <c r="AA18" s="641"/>
      <c r="AB18" s="641"/>
      <c r="AC18" s="641"/>
      <c r="AD18" s="642" t="s">
        <v>109</v>
      </c>
      <c r="AE18" s="642"/>
      <c r="AF18" s="642"/>
      <c r="AG18" s="642"/>
      <c r="AH18" s="642"/>
      <c r="AI18" s="642"/>
      <c r="AJ18" s="642"/>
      <c r="AK18" s="642"/>
      <c r="AL18" s="611" t="s">
        <v>109</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x14ac:dyDescent="0.15">
      <c r="B19" s="585" t="s">
        <v>250</v>
      </c>
      <c r="C19" s="586"/>
      <c r="D19" s="586"/>
      <c r="E19" s="586"/>
      <c r="F19" s="586"/>
      <c r="G19" s="586"/>
      <c r="H19" s="586"/>
      <c r="I19" s="586"/>
      <c r="J19" s="586"/>
      <c r="K19" s="586"/>
      <c r="L19" s="586"/>
      <c r="M19" s="586"/>
      <c r="N19" s="586"/>
      <c r="O19" s="586"/>
      <c r="P19" s="586"/>
      <c r="Q19" s="587"/>
      <c r="R19" s="588">
        <v>154</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726</v>
      </c>
      <c r="BH19" s="589"/>
      <c r="BI19" s="589"/>
      <c r="BJ19" s="589"/>
      <c r="BK19" s="589"/>
      <c r="BL19" s="589"/>
      <c r="BM19" s="589"/>
      <c r="BN19" s="590"/>
      <c r="BO19" s="641">
        <v>0</v>
      </c>
      <c r="BP19" s="641"/>
      <c r="BQ19" s="641"/>
      <c r="BR19" s="641"/>
      <c r="BS19" s="594" t="s">
        <v>109</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x14ac:dyDescent="0.15">
      <c r="B20" s="585" t="s">
        <v>253</v>
      </c>
      <c r="C20" s="586"/>
      <c r="D20" s="586"/>
      <c r="E20" s="586"/>
      <c r="F20" s="586"/>
      <c r="G20" s="586"/>
      <c r="H20" s="586"/>
      <c r="I20" s="586"/>
      <c r="J20" s="586"/>
      <c r="K20" s="586"/>
      <c r="L20" s="586"/>
      <c r="M20" s="586"/>
      <c r="N20" s="586"/>
      <c r="O20" s="586"/>
      <c r="P20" s="586"/>
      <c r="Q20" s="587"/>
      <c r="R20" s="588">
        <v>7075787</v>
      </c>
      <c r="S20" s="589"/>
      <c r="T20" s="589"/>
      <c r="U20" s="589"/>
      <c r="V20" s="589"/>
      <c r="W20" s="589"/>
      <c r="X20" s="589"/>
      <c r="Y20" s="590"/>
      <c r="Z20" s="641">
        <v>50.2</v>
      </c>
      <c r="AA20" s="641"/>
      <c r="AB20" s="641"/>
      <c r="AC20" s="641"/>
      <c r="AD20" s="642">
        <v>6707885</v>
      </c>
      <c r="AE20" s="642"/>
      <c r="AF20" s="642"/>
      <c r="AG20" s="642"/>
      <c r="AH20" s="642"/>
      <c r="AI20" s="642"/>
      <c r="AJ20" s="642"/>
      <c r="AK20" s="642"/>
      <c r="AL20" s="611">
        <v>99.4</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726</v>
      </c>
      <c r="BH20" s="589"/>
      <c r="BI20" s="589"/>
      <c r="BJ20" s="589"/>
      <c r="BK20" s="589"/>
      <c r="BL20" s="589"/>
      <c r="BM20" s="589"/>
      <c r="BN20" s="590"/>
      <c r="BO20" s="641">
        <v>0</v>
      </c>
      <c r="BP20" s="641"/>
      <c r="BQ20" s="641"/>
      <c r="BR20" s="641"/>
      <c r="BS20" s="594" t="s">
        <v>109</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13818009</v>
      </c>
      <c r="CS20" s="589"/>
      <c r="CT20" s="589"/>
      <c r="CU20" s="589"/>
      <c r="CV20" s="589"/>
      <c r="CW20" s="589"/>
      <c r="CX20" s="589"/>
      <c r="CY20" s="590"/>
      <c r="CZ20" s="641">
        <v>100</v>
      </c>
      <c r="DA20" s="641"/>
      <c r="DB20" s="641"/>
      <c r="DC20" s="641"/>
      <c r="DD20" s="594">
        <v>3878380</v>
      </c>
      <c r="DE20" s="589"/>
      <c r="DF20" s="589"/>
      <c r="DG20" s="589"/>
      <c r="DH20" s="589"/>
      <c r="DI20" s="589"/>
      <c r="DJ20" s="589"/>
      <c r="DK20" s="589"/>
      <c r="DL20" s="589"/>
      <c r="DM20" s="589"/>
      <c r="DN20" s="589"/>
      <c r="DO20" s="589"/>
      <c r="DP20" s="590"/>
      <c r="DQ20" s="594">
        <v>9311844</v>
      </c>
      <c r="DR20" s="589"/>
      <c r="DS20" s="589"/>
      <c r="DT20" s="589"/>
      <c r="DU20" s="589"/>
      <c r="DV20" s="589"/>
      <c r="DW20" s="589"/>
      <c r="DX20" s="589"/>
      <c r="DY20" s="589"/>
      <c r="DZ20" s="589"/>
      <c r="EA20" s="589"/>
      <c r="EB20" s="589"/>
      <c r="EC20" s="624"/>
    </row>
    <row r="21" spans="2:133" ht="11.25" customHeight="1" x14ac:dyDescent="0.15">
      <c r="B21" s="585" t="s">
        <v>256</v>
      </c>
      <c r="C21" s="586"/>
      <c r="D21" s="586"/>
      <c r="E21" s="586"/>
      <c r="F21" s="586"/>
      <c r="G21" s="586"/>
      <c r="H21" s="586"/>
      <c r="I21" s="586"/>
      <c r="J21" s="586"/>
      <c r="K21" s="586"/>
      <c r="L21" s="586"/>
      <c r="M21" s="586"/>
      <c r="N21" s="586"/>
      <c r="O21" s="586"/>
      <c r="P21" s="586"/>
      <c r="Q21" s="587"/>
      <c r="R21" s="588">
        <v>2740</v>
      </c>
      <c r="S21" s="589"/>
      <c r="T21" s="589"/>
      <c r="U21" s="589"/>
      <c r="V21" s="589"/>
      <c r="W21" s="589"/>
      <c r="X21" s="589"/>
      <c r="Y21" s="590"/>
      <c r="Z21" s="641">
        <v>0</v>
      </c>
      <c r="AA21" s="641"/>
      <c r="AB21" s="641"/>
      <c r="AC21" s="641"/>
      <c r="AD21" s="642">
        <v>2740</v>
      </c>
      <c r="AE21" s="642"/>
      <c r="AF21" s="642"/>
      <c r="AG21" s="642"/>
      <c r="AH21" s="642"/>
      <c r="AI21" s="642"/>
      <c r="AJ21" s="642"/>
      <c r="AK21" s="642"/>
      <c r="AL21" s="611">
        <v>0</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726</v>
      </c>
      <c r="BH21" s="589"/>
      <c r="BI21" s="589"/>
      <c r="BJ21" s="589"/>
      <c r="BK21" s="589"/>
      <c r="BL21" s="589"/>
      <c r="BM21" s="589"/>
      <c r="BN21" s="590"/>
      <c r="BO21" s="641">
        <v>0</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258</v>
      </c>
      <c r="C22" s="586"/>
      <c r="D22" s="586"/>
      <c r="E22" s="586"/>
      <c r="F22" s="586"/>
      <c r="G22" s="586"/>
      <c r="H22" s="586"/>
      <c r="I22" s="586"/>
      <c r="J22" s="586"/>
      <c r="K22" s="586"/>
      <c r="L22" s="586"/>
      <c r="M22" s="586"/>
      <c r="N22" s="586"/>
      <c r="O22" s="586"/>
      <c r="P22" s="586"/>
      <c r="Q22" s="587"/>
      <c r="R22" s="588">
        <v>123916</v>
      </c>
      <c r="S22" s="589"/>
      <c r="T22" s="589"/>
      <c r="U22" s="589"/>
      <c r="V22" s="589"/>
      <c r="W22" s="589"/>
      <c r="X22" s="589"/>
      <c r="Y22" s="590"/>
      <c r="Z22" s="641">
        <v>0.9</v>
      </c>
      <c r="AA22" s="641"/>
      <c r="AB22" s="641"/>
      <c r="AC22" s="641"/>
      <c r="AD22" s="642" t="s">
        <v>109</v>
      </c>
      <c r="AE22" s="642"/>
      <c r="AF22" s="642"/>
      <c r="AG22" s="642"/>
      <c r="AH22" s="642"/>
      <c r="AI22" s="642"/>
      <c r="AJ22" s="642"/>
      <c r="AK22" s="642"/>
      <c r="AL22" s="611" t="s">
        <v>109</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106019</v>
      </c>
      <c r="S23" s="589"/>
      <c r="T23" s="589"/>
      <c r="U23" s="589"/>
      <c r="V23" s="589"/>
      <c r="W23" s="589"/>
      <c r="X23" s="589"/>
      <c r="Y23" s="590"/>
      <c r="Z23" s="641">
        <v>0.8</v>
      </c>
      <c r="AA23" s="641"/>
      <c r="AB23" s="641"/>
      <c r="AC23" s="641"/>
      <c r="AD23" s="642">
        <v>1324</v>
      </c>
      <c r="AE23" s="642"/>
      <c r="AF23" s="642"/>
      <c r="AG23" s="642"/>
      <c r="AH23" s="642"/>
      <c r="AI23" s="642"/>
      <c r="AJ23" s="642"/>
      <c r="AK23" s="642"/>
      <c r="AL23" s="611">
        <v>0</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10326</v>
      </c>
      <c r="S24" s="589"/>
      <c r="T24" s="589"/>
      <c r="U24" s="589"/>
      <c r="V24" s="589"/>
      <c r="W24" s="589"/>
      <c r="X24" s="589"/>
      <c r="Y24" s="590"/>
      <c r="Z24" s="641">
        <v>0.1</v>
      </c>
      <c r="AA24" s="641"/>
      <c r="AB24" s="641"/>
      <c r="AC24" s="641"/>
      <c r="AD24" s="642" t="s">
        <v>109</v>
      </c>
      <c r="AE24" s="642"/>
      <c r="AF24" s="642"/>
      <c r="AG24" s="642"/>
      <c r="AH24" s="642"/>
      <c r="AI24" s="642"/>
      <c r="AJ24" s="642"/>
      <c r="AK24" s="642"/>
      <c r="AL24" s="611" t="s">
        <v>109</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4918137</v>
      </c>
      <c r="CS24" s="639"/>
      <c r="CT24" s="639"/>
      <c r="CU24" s="639"/>
      <c r="CV24" s="639"/>
      <c r="CW24" s="639"/>
      <c r="CX24" s="639"/>
      <c r="CY24" s="686"/>
      <c r="CZ24" s="690">
        <v>35.6</v>
      </c>
      <c r="DA24" s="691"/>
      <c r="DB24" s="691"/>
      <c r="DC24" s="692"/>
      <c r="DD24" s="685">
        <v>3675604</v>
      </c>
      <c r="DE24" s="639"/>
      <c r="DF24" s="639"/>
      <c r="DG24" s="639"/>
      <c r="DH24" s="639"/>
      <c r="DI24" s="639"/>
      <c r="DJ24" s="639"/>
      <c r="DK24" s="686"/>
      <c r="DL24" s="685">
        <v>3286682</v>
      </c>
      <c r="DM24" s="639"/>
      <c r="DN24" s="639"/>
      <c r="DO24" s="639"/>
      <c r="DP24" s="639"/>
      <c r="DQ24" s="639"/>
      <c r="DR24" s="639"/>
      <c r="DS24" s="639"/>
      <c r="DT24" s="639"/>
      <c r="DU24" s="639"/>
      <c r="DV24" s="686"/>
      <c r="DW24" s="687">
        <v>46</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2682956</v>
      </c>
      <c r="S25" s="589"/>
      <c r="T25" s="589"/>
      <c r="U25" s="589"/>
      <c r="V25" s="589"/>
      <c r="W25" s="589"/>
      <c r="X25" s="589"/>
      <c r="Y25" s="590"/>
      <c r="Z25" s="641">
        <v>19.100000000000001</v>
      </c>
      <c r="AA25" s="641"/>
      <c r="AB25" s="641"/>
      <c r="AC25" s="641"/>
      <c r="AD25" s="642" t="s">
        <v>109</v>
      </c>
      <c r="AE25" s="642"/>
      <c r="AF25" s="642"/>
      <c r="AG25" s="642"/>
      <c r="AH25" s="642"/>
      <c r="AI25" s="642"/>
      <c r="AJ25" s="642"/>
      <c r="AK25" s="642"/>
      <c r="AL25" s="611" t="s">
        <v>109</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1356119</v>
      </c>
      <c r="CS25" s="607"/>
      <c r="CT25" s="607"/>
      <c r="CU25" s="607"/>
      <c r="CV25" s="607"/>
      <c r="CW25" s="607"/>
      <c r="CX25" s="607"/>
      <c r="CY25" s="608"/>
      <c r="CZ25" s="591">
        <v>9.8000000000000007</v>
      </c>
      <c r="DA25" s="609"/>
      <c r="DB25" s="609"/>
      <c r="DC25" s="610"/>
      <c r="DD25" s="594">
        <v>1325512</v>
      </c>
      <c r="DE25" s="607"/>
      <c r="DF25" s="607"/>
      <c r="DG25" s="607"/>
      <c r="DH25" s="607"/>
      <c r="DI25" s="607"/>
      <c r="DJ25" s="607"/>
      <c r="DK25" s="608"/>
      <c r="DL25" s="594">
        <v>1265715</v>
      </c>
      <c r="DM25" s="607"/>
      <c r="DN25" s="607"/>
      <c r="DO25" s="607"/>
      <c r="DP25" s="607"/>
      <c r="DQ25" s="607"/>
      <c r="DR25" s="607"/>
      <c r="DS25" s="607"/>
      <c r="DT25" s="607"/>
      <c r="DU25" s="607"/>
      <c r="DV25" s="608"/>
      <c r="DW25" s="611">
        <v>17.7</v>
      </c>
      <c r="DX25" s="612"/>
      <c r="DY25" s="612"/>
      <c r="DZ25" s="612"/>
      <c r="EA25" s="612"/>
      <c r="EB25" s="612"/>
      <c r="EC25" s="613"/>
    </row>
    <row r="26" spans="2:133" ht="11.25" customHeight="1" x14ac:dyDescent="0.15">
      <c r="B26" s="682" t="s">
        <v>274</v>
      </c>
      <c r="C26" s="683"/>
      <c r="D26" s="683"/>
      <c r="E26" s="683"/>
      <c r="F26" s="683"/>
      <c r="G26" s="683"/>
      <c r="H26" s="683"/>
      <c r="I26" s="683"/>
      <c r="J26" s="683"/>
      <c r="K26" s="683"/>
      <c r="L26" s="683"/>
      <c r="M26" s="683"/>
      <c r="N26" s="683"/>
      <c r="O26" s="683"/>
      <c r="P26" s="683"/>
      <c r="Q26" s="684"/>
      <c r="R26" s="588">
        <v>34888</v>
      </c>
      <c r="S26" s="589"/>
      <c r="T26" s="589"/>
      <c r="U26" s="589"/>
      <c r="V26" s="589"/>
      <c r="W26" s="589"/>
      <c r="X26" s="589"/>
      <c r="Y26" s="590"/>
      <c r="Z26" s="641">
        <v>0.2</v>
      </c>
      <c r="AA26" s="641"/>
      <c r="AB26" s="641"/>
      <c r="AC26" s="641"/>
      <c r="AD26" s="642">
        <v>34888</v>
      </c>
      <c r="AE26" s="642"/>
      <c r="AF26" s="642"/>
      <c r="AG26" s="642"/>
      <c r="AH26" s="642"/>
      <c r="AI26" s="642"/>
      <c r="AJ26" s="642"/>
      <c r="AK26" s="642"/>
      <c r="AL26" s="611">
        <v>0.5</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809681</v>
      </c>
      <c r="CS26" s="589"/>
      <c r="CT26" s="589"/>
      <c r="CU26" s="589"/>
      <c r="CV26" s="589"/>
      <c r="CW26" s="589"/>
      <c r="CX26" s="589"/>
      <c r="CY26" s="590"/>
      <c r="CZ26" s="591">
        <v>5.9</v>
      </c>
      <c r="DA26" s="609"/>
      <c r="DB26" s="609"/>
      <c r="DC26" s="610"/>
      <c r="DD26" s="594">
        <v>787279</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1005533</v>
      </c>
      <c r="S27" s="589"/>
      <c r="T27" s="589"/>
      <c r="U27" s="589"/>
      <c r="V27" s="589"/>
      <c r="W27" s="589"/>
      <c r="X27" s="589"/>
      <c r="Y27" s="590"/>
      <c r="Z27" s="641">
        <v>7.1</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1618471</v>
      </c>
      <c r="BH27" s="589"/>
      <c r="BI27" s="589"/>
      <c r="BJ27" s="589"/>
      <c r="BK27" s="589"/>
      <c r="BL27" s="589"/>
      <c r="BM27" s="589"/>
      <c r="BN27" s="590"/>
      <c r="BO27" s="641">
        <v>100</v>
      </c>
      <c r="BP27" s="641"/>
      <c r="BQ27" s="641"/>
      <c r="BR27" s="641"/>
      <c r="BS27" s="594" t="s">
        <v>109</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1687845</v>
      </c>
      <c r="CS27" s="607"/>
      <c r="CT27" s="607"/>
      <c r="CU27" s="607"/>
      <c r="CV27" s="607"/>
      <c r="CW27" s="607"/>
      <c r="CX27" s="607"/>
      <c r="CY27" s="608"/>
      <c r="CZ27" s="591">
        <v>12.2</v>
      </c>
      <c r="DA27" s="609"/>
      <c r="DB27" s="609"/>
      <c r="DC27" s="610"/>
      <c r="DD27" s="594">
        <v>496962</v>
      </c>
      <c r="DE27" s="607"/>
      <c r="DF27" s="607"/>
      <c r="DG27" s="607"/>
      <c r="DH27" s="607"/>
      <c r="DI27" s="607"/>
      <c r="DJ27" s="607"/>
      <c r="DK27" s="608"/>
      <c r="DL27" s="594">
        <v>496902</v>
      </c>
      <c r="DM27" s="607"/>
      <c r="DN27" s="607"/>
      <c r="DO27" s="607"/>
      <c r="DP27" s="607"/>
      <c r="DQ27" s="607"/>
      <c r="DR27" s="607"/>
      <c r="DS27" s="607"/>
      <c r="DT27" s="607"/>
      <c r="DU27" s="607"/>
      <c r="DV27" s="608"/>
      <c r="DW27" s="611">
        <v>7</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4098</v>
      </c>
      <c r="S28" s="589"/>
      <c r="T28" s="589"/>
      <c r="U28" s="589"/>
      <c r="V28" s="589"/>
      <c r="W28" s="589"/>
      <c r="X28" s="589"/>
      <c r="Y28" s="590"/>
      <c r="Z28" s="641">
        <v>0</v>
      </c>
      <c r="AA28" s="641"/>
      <c r="AB28" s="641"/>
      <c r="AC28" s="641"/>
      <c r="AD28" s="642" t="s">
        <v>109</v>
      </c>
      <c r="AE28" s="642"/>
      <c r="AF28" s="642"/>
      <c r="AG28" s="642"/>
      <c r="AH28" s="642"/>
      <c r="AI28" s="642"/>
      <c r="AJ28" s="642"/>
      <c r="AK28" s="642"/>
      <c r="AL28" s="611" t="s">
        <v>109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1874173</v>
      </c>
      <c r="CS28" s="589"/>
      <c r="CT28" s="589"/>
      <c r="CU28" s="589"/>
      <c r="CV28" s="589"/>
      <c r="CW28" s="589"/>
      <c r="CX28" s="589"/>
      <c r="CY28" s="590"/>
      <c r="CZ28" s="591">
        <v>13.6</v>
      </c>
      <c r="DA28" s="609"/>
      <c r="DB28" s="609"/>
      <c r="DC28" s="610"/>
      <c r="DD28" s="594">
        <v>1853130</v>
      </c>
      <c r="DE28" s="589"/>
      <c r="DF28" s="589"/>
      <c r="DG28" s="589"/>
      <c r="DH28" s="589"/>
      <c r="DI28" s="589"/>
      <c r="DJ28" s="589"/>
      <c r="DK28" s="590"/>
      <c r="DL28" s="594">
        <v>1524065</v>
      </c>
      <c r="DM28" s="589"/>
      <c r="DN28" s="589"/>
      <c r="DO28" s="589"/>
      <c r="DP28" s="589"/>
      <c r="DQ28" s="589"/>
      <c r="DR28" s="589"/>
      <c r="DS28" s="589"/>
      <c r="DT28" s="589"/>
      <c r="DU28" s="589"/>
      <c r="DV28" s="590"/>
      <c r="DW28" s="611">
        <v>21.3</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4141</v>
      </c>
      <c r="S29" s="589"/>
      <c r="T29" s="589"/>
      <c r="U29" s="589"/>
      <c r="V29" s="589"/>
      <c r="W29" s="589"/>
      <c r="X29" s="589"/>
      <c r="Y29" s="590"/>
      <c r="Z29" s="641">
        <v>0</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1874099</v>
      </c>
      <c r="CS29" s="607"/>
      <c r="CT29" s="607"/>
      <c r="CU29" s="607"/>
      <c r="CV29" s="607"/>
      <c r="CW29" s="607"/>
      <c r="CX29" s="607"/>
      <c r="CY29" s="608"/>
      <c r="CZ29" s="591">
        <v>13.6</v>
      </c>
      <c r="DA29" s="609"/>
      <c r="DB29" s="609"/>
      <c r="DC29" s="610"/>
      <c r="DD29" s="594">
        <v>1853056</v>
      </c>
      <c r="DE29" s="607"/>
      <c r="DF29" s="607"/>
      <c r="DG29" s="607"/>
      <c r="DH29" s="607"/>
      <c r="DI29" s="607"/>
      <c r="DJ29" s="607"/>
      <c r="DK29" s="608"/>
      <c r="DL29" s="594">
        <v>1523991</v>
      </c>
      <c r="DM29" s="607"/>
      <c r="DN29" s="607"/>
      <c r="DO29" s="607"/>
      <c r="DP29" s="607"/>
      <c r="DQ29" s="607"/>
      <c r="DR29" s="607"/>
      <c r="DS29" s="607"/>
      <c r="DT29" s="607"/>
      <c r="DU29" s="607"/>
      <c r="DV29" s="608"/>
      <c r="DW29" s="611">
        <v>21.3</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1394176</v>
      </c>
      <c r="S30" s="589"/>
      <c r="T30" s="589"/>
      <c r="U30" s="589"/>
      <c r="V30" s="589"/>
      <c r="W30" s="589"/>
      <c r="X30" s="589"/>
      <c r="Y30" s="590"/>
      <c r="Z30" s="641">
        <v>9.9</v>
      </c>
      <c r="AA30" s="641"/>
      <c r="AB30" s="641"/>
      <c r="AC30" s="641"/>
      <c r="AD30" s="642" t="s">
        <v>109</v>
      </c>
      <c r="AE30" s="642"/>
      <c r="AF30" s="642"/>
      <c r="AG30" s="642"/>
      <c r="AH30" s="642"/>
      <c r="AI30" s="642"/>
      <c r="AJ30" s="642"/>
      <c r="AK30" s="642"/>
      <c r="AL30" s="611" t="s">
        <v>109</v>
      </c>
      <c r="AM30" s="643"/>
      <c r="AN30" s="643"/>
      <c r="AO30" s="644"/>
      <c r="AP30" s="666" t="s">
        <v>288</v>
      </c>
      <c r="AQ30" s="667"/>
      <c r="AR30" s="667"/>
      <c r="AS30" s="667"/>
      <c r="AT30" s="672" t="s">
        <v>289</v>
      </c>
      <c r="AU30" s="182"/>
      <c r="AV30" s="182"/>
      <c r="AW30" s="182"/>
      <c r="AX30" s="675" t="s">
        <v>168</v>
      </c>
      <c r="AY30" s="676"/>
      <c r="AZ30" s="676"/>
      <c r="BA30" s="676"/>
      <c r="BB30" s="676"/>
      <c r="BC30" s="676"/>
      <c r="BD30" s="676"/>
      <c r="BE30" s="676"/>
      <c r="BF30" s="677"/>
      <c r="BG30" s="654">
        <v>97.4</v>
      </c>
      <c r="BH30" s="655"/>
      <c r="BI30" s="655"/>
      <c r="BJ30" s="655"/>
      <c r="BK30" s="655"/>
      <c r="BL30" s="655"/>
      <c r="BM30" s="656">
        <v>87.3</v>
      </c>
      <c r="BN30" s="655"/>
      <c r="BO30" s="655"/>
      <c r="BP30" s="655"/>
      <c r="BQ30" s="657"/>
      <c r="BR30" s="654">
        <v>97.3</v>
      </c>
      <c r="BS30" s="655"/>
      <c r="BT30" s="655"/>
      <c r="BU30" s="655"/>
      <c r="BV30" s="655"/>
      <c r="BW30" s="655"/>
      <c r="BX30" s="656">
        <v>86.9</v>
      </c>
      <c r="BY30" s="655"/>
      <c r="BZ30" s="655"/>
      <c r="CA30" s="655"/>
      <c r="CB30" s="657"/>
      <c r="CD30" s="660"/>
      <c r="CE30" s="661"/>
      <c r="CF30" s="625" t="s">
        <v>290</v>
      </c>
      <c r="CG30" s="622"/>
      <c r="CH30" s="622"/>
      <c r="CI30" s="622"/>
      <c r="CJ30" s="622"/>
      <c r="CK30" s="622"/>
      <c r="CL30" s="622"/>
      <c r="CM30" s="622"/>
      <c r="CN30" s="622"/>
      <c r="CO30" s="622"/>
      <c r="CP30" s="622"/>
      <c r="CQ30" s="623"/>
      <c r="CR30" s="588">
        <v>1728036</v>
      </c>
      <c r="CS30" s="589"/>
      <c r="CT30" s="589"/>
      <c r="CU30" s="589"/>
      <c r="CV30" s="589"/>
      <c r="CW30" s="589"/>
      <c r="CX30" s="589"/>
      <c r="CY30" s="590"/>
      <c r="CZ30" s="591">
        <v>12.5</v>
      </c>
      <c r="DA30" s="609"/>
      <c r="DB30" s="609"/>
      <c r="DC30" s="610"/>
      <c r="DD30" s="594">
        <v>1706993</v>
      </c>
      <c r="DE30" s="589"/>
      <c r="DF30" s="589"/>
      <c r="DG30" s="589"/>
      <c r="DH30" s="589"/>
      <c r="DI30" s="589"/>
      <c r="DJ30" s="589"/>
      <c r="DK30" s="590"/>
      <c r="DL30" s="594">
        <v>1377928</v>
      </c>
      <c r="DM30" s="589"/>
      <c r="DN30" s="589"/>
      <c r="DO30" s="589"/>
      <c r="DP30" s="589"/>
      <c r="DQ30" s="589"/>
      <c r="DR30" s="589"/>
      <c r="DS30" s="589"/>
      <c r="DT30" s="589"/>
      <c r="DU30" s="589"/>
      <c r="DV30" s="590"/>
      <c r="DW30" s="611">
        <v>19.3</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118166</v>
      </c>
      <c r="S31" s="589"/>
      <c r="T31" s="589"/>
      <c r="U31" s="589"/>
      <c r="V31" s="589"/>
      <c r="W31" s="589"/>
      <c r="X31" s="589"/>
      <c r="Y31" s="590"/>
      <c r="Z31" s="641">
        <v>0.8</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97</v>
      </c>
      <c r="BH31" s="607"/>
      <c r="BI31" s="607"/>
      <c r="BJ31" s="607"/>
      <c r="BK31" s="607"/>
      <c r="BL31" s="607"/>
      <c r="BM31" s="643">
        <v>86.1</v>
      </c>
      <c r="BN31" s="653"/>
      <c r="BO31" s="653"/>
      <c r="BP31" s="653"/>
      <c r="BQ31" s="617"/>
      <c r="BR31" s="652">
        <v>96.8</v>
      </c>
      <c r="BS31" s="607"/>
      <c r="BT31" s="607"/>
      <c r="BU31" s="607"/>
      <c r="BV31" s="607"/>
      <c r="BW31" s="607"/>
      <c r="BX31" s="643">
        <v>85.8</v>
      </c>
      <c r="BY31" s="653"/>
      <c r="BZ31" s="653"/>
      <c r="CA31" s="653"/>
      <c r="CB31" s="617"/>
      <c r="CD31" s="660"/>
      <c r="CE31" s="661"/>
      <c r="CF31" s="625" t="s">
        <v>294</v>
      </c>
      <c r="CG31" s="622"/>
      <c r="CH31" s="622"/>
      <c r="CI31" s="622"/>
      <c r="CJ31" s="622"/>
      <c r="CK31" s="622"/>
      <c r="CL31" s="622"/>
      <c r="CM31" s="622"/>
      <c r="CN31" s="622"/>
      <c r="CO31" s="622"/>
      <c r="CP31" s="622"/>
      <c r="CQ31" s="623"/>
      <c r="CR31" s="588">
        <v>146063</v>
      </c>
      <c r="CS31" s="607"/>
      <c r="CT31" s="607"/>
      <c r="CU31" s="607"/>
      <c r="CV31" s="607"/>
      <c r="CW31" s="607"/>
      <c r="CX31" s="607"/>
      <c r="CY31" s="608"/>
      <c r="CZ31" s="591">
        <v>1.1000000000000001</v>
      </c>
      <c r="DA31" s="609"/>
      <c r="DB31" s="609"/>
      <c r="DC31" s="610"/>
      <c r="DD31" s="594">
        <v>146063</v>
      </c>
      <c r="DE31" s="607"/>
      <c r="DF31" s="607"/>
      <c r="DG31" s="607"/>
      <c r="DH31" s="607"/>
      <c r="DI31" s="607"/>
      <c r="DJ31" s="607"/>
      <c r="DK31" s="608"/>
      <c r="DL31" s="594">
        <v>146063</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178183</v>
      </c>
      <c r="S32" s="589"/>
      <c r="T32" s="589"/>
      <c r="U32" s="589"/>
      <c r="V32" s="589"/>
      <c r="W32" s="589"/>
      <c r="X32" s="589"/>
      <c r="Y32" s="590"/>
      <c r="Z32" s="641">
        <v>1.3</v>
      </c>
      <c r="AA32" s="641"/>
      <c r="AB32" s="641"/>
      <c r="AC32" s="641"/>
      <c r="AD32" s="642">
        <v>3762</v>
      </c>
      <c r="AE32" s="642"/>
      <c r="AF32" s="642"/>
      <c r="AG32" s="642"/>
      <c r="AH32" s="642"/>
      <c r="AI32" s="642"/>
      <c r="AJ32" s="642"/>
      <c r="AK32" s="642"/>
      <c r="AL32" s="611">
        <v>0.1</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97.2</v>
      </c>
      <c r="BH32" s="573"/>
      <c r="BI32" s="573"/>
      <c r="BJ32" s="573"/>
      <c r="BK32" s="573"/>
      <c r="BL32" s="573"/>
      <c r="BM32" s="636">
        <v>86</v>
      </c>
      <c r="BN32" s="573"/>
      <c r="BO32" s="573"/>
      <c r="BP32" s="573"/>
      <c r="BQ32" s="630"/>
      <c r="BR32" s="651">
        <v>97.1</v>
      </c>
      <c r="BS32" s="573"/>
      <c r="BT32" s="573"/>
      <c r="BU32" s="573"/>
      <c r="BV32" s="573"/>
      <c r="BW32" s="573"/>
      <c r="BX32" s="636">
        <v>85.3</v>
      </c>
      <c r="BY32" s="573"/>
      <c r="BZ32" s="573"/>
      <c r="CA32" s="573"/>
      <c r="CB32" s="630"/>
      <c r="CD32" s="662"/>
      <c r="CE32" s="663"/>
      <c r="CF32" s="625" t="s">
        <v>297</v>
      </c>
      <c r="CG32" s="622"/>
      <c r="CH32" s="622"/>
      <c r="CI32" s="622"/>
      <c r="CJ32" s="622"/>
      <c r="CK32" s="622"/>
      <c r="CL32" s="622"/>
      <c r="CM32" s="622"/>
      <c r="CN32" s="622"/>
      <c r="CO32" s="622"/>
      <c r="CP32" s="622"/>
      <c r="CQ32" s="623"/>
      <c r="CR32" s="588">
        <v>74</v>
      </c>
      <c r="CS32" s="589"/>
      <c r="CT32" s="589"/>
      <c r="CU32" s="589"/>
      <c r="CV32" s="589"/>
      <c r="CW32" s="589"/>
      <c r="CX32" s="589"/>
      <c r="CY32" s="590"/>
      <c r="CZ32" s="591">
        <v>0</v>
      </c>
      <c r="DA32" s="609"/>
      <c r="DB32" s="609"/>
      <c r="DC32" s="610"/>
      <c r="DD32" s="594">
        <v>74</v>
      </c>
      <c r="DE32" s="589"/>
      <c r="DF32" s="589"/>
      <c r="DG32" s="589"/>
      <c r="DH32" s="589"/>
      <c r="DI32" s="589"/>
      <c r="DJ32" s="589"/>
      <c r="DK32" s="590"/>
      <c r="DL32" s="594">
        <v>74</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1342300</v>
      </c>
      <c r="S33" s="589"/>
      <c r="T33" s="589"/>
      <c r="U33" s="589"/>
      <c r="V33" s="589"/>
      <c r="W33" s="589"/>
      <c r="X33" s="589"/>
      <c r="Y33" s="590"/>
      <c r="Z33" s="641">
        <v>9.5</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4963997</v>
      </c>
      <c r="CS33" s="607"/>
      <c r="CT33" s="607"/>
      <c r="CU33" s="607"/>
      <c r="CV33" s="607"/>
      <c r="CW33" s="607"/>
      <c r="CX33" s="607"/>
      <c r="CY33" s="608"/>
      <c r="CZ33" s="591">
        <v>35.9</v>
      </c>
      <c r="DA33" s="609"/>
      <c r="DB33" s="609"/>
      <c r="DC33" s="610"/>
      <c r="DD33" s="594">
        <v>4482901</v>
      </c>
      <c r="DE33" s="607"/>
      <c r="DF33" s="607"/>
      <c r="DG33" s="607"/>
      <c r="DH33" s="607"/>
      <c r="DI33" s="607"/>
      <c r="DJ33" s="607"/>
      <c r="DK33" s="608"/>
      <c r="DL33" s="594">
        <v>2886081</v>
      </c>
      <c r="DM33" s="607"/>
      <c r="DN33" s="607"/>
      <c r="DO33" s="607"/>
      <c r="DP33" s="607"/>
      <c r="DQ33" s="607"/>
      <c r="DR33" s="607"/>
      <c r="DS33" s="607"/>
      <c r="DT33" s="607"/>
      <c r="DU33" s="607"/>
      <c r="DV33" s="608"/>
      <c r="DW33" s="611">
        <v>40.4</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1369673</v>
      </c>
      <c r="CS34" s="589"/>
      <c r="CT34" s="589"/>
      <c r="CU34" s="589"/>
      <c r="CV34" s="589"/>
      <c r="CW34" s="589"/>
      <c r="CX34" s="589"/>
      <c r="CY34" s="590"/>
      <c r="CZ34" s="591">
        <v>9.9</v>
      </c>
      <c r="DA34" s="609"/>
      <c r="DB34" s="609"/>
      <c r="DC34" s="610"/>
      <c r="DD34" s="594">
        <v>1168401</v>
      </c>
      <c r="DE34" s="589"/>
      <c r="DF34" s="589"/>
      <c r="DG34" s="589"/>
      <c r="DH34" s="589"/>
      <c r="DI34" s="589"/>
      <c r="DJ34" s="589"/>
      <c r="DK34" s="590"/>
      <c r="DL34" s="594">
        <v>988800</v>
      </c>
      <c r="DM34" s="589"/>
      <c r="DN34" s="589"/>
      <c r="DO34" s="589"/>
      <c r="DP34" s="589"/>
      <c r="DQ34" s="589"/>
      <c r="DR34" s="589"/>
      <c r="DS34" s="589"/>
      <c r="DT34" s="589"/>
      <c r="DU34" s="589"/>
      <c r="DV34" s="590"/>
      <c r="DW34" s="611">
        <v>13.8</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398700</v>
      </c>
      <c r="S35" s="589"/>
      <c r="T35" s="589"/>
      <c r="U35" s="589"/>
      <c r="V35" s="589"/>
      <c r="W35" s="589"/>
      <c r="X35" s="589"/>
      <c r="Y35" s="590"/>
      <c r="Z35" s="641">
        <v>2.8</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1572752</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16001</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248781</v>
      </c>
      <c r="CS35" s="607"/>
      <c r="CT35" s="607"/>
      <c r="CU35" s="607"/>
      <c r="CV35" s="607"/>
      <c r="CW35" s="607"/>
      <c r="CX35" s="607"/>
      <c r="CY35" s="608"/>
      <c r="CZ35" s="591">
        <v>1.8</v>
      </c>
      <c r="DA35" s="609"/>
      <c r="DB35" s="609"/>
      <c r="DC35" s="610"/>
      <c r="DD35" s="594">
        <v>197600</v>
      </c>
      <c r="DE35" s="607"/>
      <c r="DF35" s="607"/>
      <c r="DG35" s="607"/>
      <c r="DH35" s="607"/>
      <c r="DI35" s="607"/>
      <c r="DJ35" s="607"/>
      <c r="DK35" s="608"/>
      <c r="DL35" s="594">
        <v>92733</v>
      </c>
      <c r="DM35" s="607"/>
      <c r="DN35" s="607"/>
      <c r="DO35" s="607"/>
      <c r="DP35" s="607"/>
      <c r="DQ35" s="607"/>
      <c r="DR35" s="607"/>
      <c r="DS35" s="607"/>
      <c r="DT35" s="607"/>
      <c r="DU35" s="607"/>
      <c r="DV35" s="608"/>
      <c r="DW35" s="611">
        <v>1.3</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14083229</v>
      </c>
      <c r="S36" s="629"/>
      <c r="T36" s="629"/>
      <c r="U36" s="629"/>
      <c r="V36" s="629"/>
      <c r="W36" s="629"/>
      <c r="X36" s="629"/>
      <c r="Y36" s="632"/>
      <c r="Z36" s="633">
        <v>100</v>
      </c>
      <c r="AA36" s="633"/>
      <c r="AB36" s="633"/>
      <c r="AC36" s="633"/>
      <c r="AD36" s="634">
        <v>6750599</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355154</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-170636</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1247961</v>
      </c>
      <c r="CS36" s="589"/>
      <c r="CT36" s="589"/>
      <c r="CU36" s="589"/>
      <c r="CV36" s="589"/>
      <c r="CW36" s="589"/>
      <c r="CX36" s="589"/>
      <c r="CY36" s="590"/>
      <c r="CZ36" s="591">
        <v>9</v>
      </c>
      <c r="DA36" s="609"/>
      <c r="DB36" s="609"/>
      <c r="DC36" s="610"/>
      <c r="DD36" s="594">
        <v>1159319</v>
      </c>
      <c r="DE36" s="589"/>
      <c r="DF36" s="589"/>
      <c r="DG36" s="589"/>
      <c r="DH36" s="589"/>
      <c r="DI36" s="589"/>
      <c r="DJ36" s="589"/>
      <c r="DK36" s="590"/>
      <c r="DL36" s="594">
        <v>930844</v>
      </c>
      <c r="DM36" s="589"/>
      <c r="DN36" s="589"/>
      <c r="DO36" s="589"/>
      <c r="DP36" s="589"/>
      <c r="DQ36" s="589"/>
      <c r="DR36" s="589"/>
      <c r="DS36" s="589"/>
      <c r="DT36" s="589"/>
      <c r="DU36" s="589"/>
      <c r="DV36" s="590"/>
      <c r="DW36" s="611">
        <v>13</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89000</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3280</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674471</v>
      </c>
      <c r="CS37" s="607"/>
      <c r="CT37" s="607"/>
      <c r="CU37" s="607"/>
      <c r="CV37" s="607"/>
      <c r="CW37" s="607"/>
      <c r="CX37" s="607"/>
      <c r="CY37" s="608"/>
      <c r="CZ37" s="591">
        <v>4.9000000000000004</v>
      </c>
      <c r="DA37" s="609"/>
      <c r="DB37" s="609"/>
      <c r="DC37" s="610"/>
      <c r="DD37" s="594">
        <v>673275</v>
      </c>
      <c r="DE37" s="607"/>
      <c r="DF37" s="607"/>
      <c r="DG37" s="607"/>
      <c r="DH37" s="607"/>
      <c r="DI37" s="607"/>
      <c r="DJ37" s="607"/>
      <c r="DK37" s="608"/>
      <c r="DL37" s="594">
        <v>673051</v>
      </c>
      <c r="DM37" s="607"/>
      <c r="DN37" s="607"/>
      <c r="DO37" s="607"/>
      <c r="DP37" s="607"/>
      <c r="DQ37" s="607"/>
      <c r="DR37" s="607"/>
      <c r="DS37" s="607"/>
      <c r="DT37" s="607"/>
      <c r="DU37" s="607"/>
      <c r="DV37" s="608"/>
      <c r="DW37" s="611">
        <v>9.4</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72655</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6193</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1403553</v>
      </c>
      <c r="CS38" s="589"/>
      <c r="CT38" s="589"/>
      <c r="CU38" s="589"/>
      <c r="CV38" s="589"/>
      <c r="CW38" s="589"/>
      <c r="CX38" s="589"/>
      <c r="CY38" s="590"/>
      <c r="CZ38" s="591">
        <v>10.199999999999999</v>
      </c>
      <c r="DA38" s="609"/>
      <c r="DB38" s="609"/>
      <c r="DC38" s="610"/>
      <c r="DD38" s="594">
        <v>1271947</v>
      </c>
      <c r="DE38" s="589"/>
      <c r="DF38" s="589"/>
      <c r="DG38" s="589"/>
      <c r="DH38" s="589"/>
      <c r="DI38" s="589"/>
      <c r="DJ38" s="589"/>
      <c r="DK38" s="590"/>
      <c r="DL38" s="594">
        <v>856297</v>
      </c>
      <c r="DM38" s="589"/>
      <c r="DN38" s="589"/>
      <c r="DO38" s="589"/>
      <c r="DP38" s="589"/>
      <c r="DQ38" s="589"/>
      <c r="DR38" s="589"/>
      <c r="DS38" s="589"/>
      <c r="DT38" s="589"/>
      <c r="DU38" s="589"/>
      <c r="DV38" s="590"/>
      <c r="DW38" s="611">
        <v>12</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v>44781</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103</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676332</v>
      </c>
      <c r="CS39" s="607"/>
      <c r="CT39" s="607"/>
      <c r="CU39" s="607"/>
      <c r="CV39" s="607"/>
      <c r="CW39" s="607"/>
      <c r="CX39" s="607"/>
      <c r="CY39" s="608"/>
      <c r="CZ39" s="591">
        <v>4.9000000000000004</v>
      </c>
      <c r="DA39" s="609"/>
      <c r="DB39" s="609"/>
      <c r="DC39" s="610"/>
      <c r="DD39" s="594">
        <v>667937</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336374</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115</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17697</v>
      </c>
      <c r="CS40" s="589"/>
      <c r="CT40" s="589"/>
      <c r="CU40" s="589"/>
      <c r="CV40" s="589"/>
      <c r="CW40" s="589"/>
      <c r="CX40" s="589"/>
      <c r="CY40" s="590"/>
      <c r="CZ40" s="591">
        <v>0.1</v>
      </c>
      <c r="DA40" s="609"/>
      <c r="DB40" s="609"/>
      <c r="DC40" s="610"/>
      <c r="DD40" s="594">
        <v>17697</v>
      </c>
      <c r="DE40" s="589"/>
      <c r="DF40" s="589"/>
      <c r="DG40" s="589"/>
      <c r="DH40" s="589"/>
      <c r="DI40" s="589"/>
      <c r="DJ40" s="589"/>
      <c r="DK40" s="590"/>
      <c r="DL40" s="594">
        <v>17407</v>
      </c>
      <c r="DM40" s="589"/>
      <c r="DN40" s="589"/>
      <c r="DO40" s="589"/>
      <c r="DP40" s="589"/>
      <c r="DQ40" s="589"/>
      <c r="DR40" s="589"/>
      <c r="DS40" s="589"/>
      <c r="DT40" s="589"/>
      <c r="DU40" s="589"/>
      <c r="DV40" s="590"/>
      <c r="DW40" s="611">
        <v>0.2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674788</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267</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207</v>
      </c>
      <c r="CS41" s="607"/>
      <c r="CT41" s="607"/>
      <c r="CU41" s="607"/>
      <c r="CV41" s="607"/>
      <c r="CW41" s="607"/>
      <c r="CX41" s="607"/>
      <c r="CY41" s="608"/>
      <c r="CZ41" s="591" t="s">
        <v>207</v>
      </c>
      <c r="DA41" s="609"/>
      <c r="DB41" s="609"/>
      <c r="DC41" s="610"/>
      <c r="DD41" s="594" t="s">
        <v>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3935875</v>
      </c>
      <c r="CS42" s="589"/>
      <c r="CT42" s="589"/>
      <c r="CU42" s="589"/>
      <c r="CV42" s="589"/>
      <c r="CW42" s="589"/>
      <c r="CX42" s="589"/>
      <c r="CY42" s="590"/>
      <c r="CZ42" s="591">
        <v>28.5</v>
      </c>
      <c r="DA42" s="592"/>
      <c r="DB42" s="592"/>
      <c r="DC42" s="593"/>
      <c r="DD42" s="594">
        <v>1153339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95898</v>
      </c>
      <c r="CS43" s="607"/>
      <c r="CT43" s="607"/>
      <c r="CU43" s="607"/>
      <c r="CV43" s="607"/>
      <c r="CW43" s="607"/>
      <c r="CX43" s="607"/>
      <c r="CY43" s="608"/>
      <c r="CZ43" s="591">
        <v>0.7</v>
      </c>
      <c r="DA43" s="609"/>
      <c r="DB43" s="609"/>
      <c r="DC43" s="610"/>
      <c r="DD43" s="594">
        <v>88460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3878380</v>
      </c>
      <c r="CS44" s="589"/>
      <c r="CT44" s="589"/>
      <c r="CU44" s="589"/>
      <c r="CV44" s="589"/>
      <c r="CW44" s="589"/>
      <c r="CX44" s="589"/>
      <c r="CY44" s="590"/>
      <c r="CZ44" s="591">
        <v>28.1</v>
      </c>
      <c r="DA44" s="592"/>
      <c r="DB44" s="592"/>
      <c r="DC44" s="593"/>
      <c r="DD44" s="594">
        <v>1149952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2586962</v>
      </c>
      <c r="CS45" s="607"/>
      <c r="CT45" s="607"/>
      <c r="CU45" s="607"/>
      <c r="CV45" s="607"/>
      <c r="CW45" s="607"/>
      <c r="CX45" s="607"/>
      <c r="CY45" s="608"/>
      <c r="CZ45" s="591">
        <v>18.7</v>
      </c>
      <c r="DA45" s="609"/>
      <c r="DB45" s="609"/>
      <c r="DC45" s="610"/>
      <c r="DD45" s="594">
        <v>107649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1218584</v>
      </c>
      <c r="CS46" s="589"/>
      <c r="CT46" s="589"/>
      <c r="CU46" s="589"/>
      <c r="CV46" s="589"/>
      <c r="CW46" s="589"/>
      <c r="CX46" s="589"/>
      <c r="CY46" s="590"/>
      <c r="CZ46" s="591">
        <v>8.8000000000000007</v>
      </c>
      <c r="DA46" s="592"/>
      <c r="DB46" s="592"/>
      <c r="DC46" s="593"/>
      <c r="DD46" s="594">
        <v>1029469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v>57495</v>
      </c>
      <c r="CS47" s="607"/>
      <c r="CT47" s="607"/>
      <c r="CU47" s="607"/>
      <c r="CV47" s="607"/>
      <c r="CW47" s="607"/>
      <c r="CX47" s="607"/>
      <c r="CY47" s="608"/>
      <c r="CZ47" s="591">
        <v>0.4</v>
      </c>
      <c r="DA47" s="609"/>
      <c r="DB47" s="609"/>
      <c r="DC47" s="610"/>
      <c r="DD47" s="594">
        <v>3387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109</v>
      </c>
      <c r="CS48" s="589"/>
      <c r="CT48" s="589"/>
      <c r="CU48" s="589"/>
      <c r="CV48" s="589"/>
      <c r="CW48" s="589"/>
      <c r="CX48" s="589"/>
      <c r="CY48" s="590"/>
      <c r="CZ48" s="591" t="s">
        <v>109</v>
      </c>
      <c r="DA48" s="592"/>
      <c r="DB48" s="592"/>
      <c r="DC48" s="593"/>
      <c r="DD48" s="594" t="s">
        <v>109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13818009</v>
      </c>
      <c r="CS49" s="573"/>
      <c r="CT49" s="573"/>
      <c r="CU49" s="573"/>
      <c r="CV49" s="573"/>
      <c r="CW49" s="573"/>
      <c r="CX49" s="573"/>
      <c r="CY49" s="574"/>
      <c r="CZ49" s="575">
        <v>100</v>
      </c>
      <c r="DA49" s="576"/>
      <c r="DB49" s="576"/>
      <c r="DC49" s="577"/>
      <c r="DD49" s="578">
        <v>9311844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3" t="s">
        <v>344</v>
      </c>
      <c r="B5" s="994"/>
      <c r="C5" s="994"/>
      <c r="D5" s="994"/>
      <c r="E5" s="994"/>
      <c r="F5" s="994"/>
      <c r="G5" s="994"/>
      <c r="H5" s="994"/>
      <c r="I5" s="994"/>
      <c r="J5" s="994"/>
      <c r="K5" s="994"/>
      <c r="L5" s="994"/>
      <c r="M5" s="994"/>
      <c r="N5" s="994"/>
      <c r="O5" s="994"/>
      <c r="P5" s="995"/>
      <c r="Q5" s="999" t="s">
        <v>345</v>
      </c>
      <c r="R5" s="1000"/>
      <c r="S5" s="1000"/>
      <c r="T5" s="1000"/>
      <c r="U5" s="1001"/>
      <c r="V5" s="999" t="s">
        <v>346</v>
      </c>
      <c r="W5" s="1000"/>
      <c r="X5" s="1000"/>
      <c r="Y5" s="1000"/>
      <c r="Z5" s="1001"/>
      <c r="AA5" s="999" t="s">
        <v>347</v>
      </c>
      <c r="AB5" s="1000"/>
      <c r="AC5" s="1000"/>
      <c r="AD5" s="1000"/>
      <c r="AE5" s="1000"/>
      <c r="AF5" s="1109" t="s">
        <v>348</v>
      </c>
      <c r="AG5" s="1000"/>
      <c r="AH5" s="1000"/>
      <c r="AI5" s="1000"/>
      <c r="AJ5" s="1015"/>
      <c r="AK5" s="1000" t="s">
        <v>349</v>
      </c>
      <c r="AL5" s="1000"/>
      <c r="AM5" s="1000"/>
      <c r="AN5" s="1000"/>
      <c r="AO5" s="1001"/>
      <c r="AP5" s="999" t="s">
        <v>350</v>
      </c>
      <c r="AQ5" s="1000"/>
      <c r="AR5" s="1000"/>
      <c r="AS5" s="1000"/>
      <c r="AT5" s="1001"/>
      <c r="AU5" s="999" t="s">
        <v>351</v>
      </c>
      <c r="AV5" s="1000"/>
      <c r="AW5" s="1000"/>
      <c r="AX5" s="1000"/>
      <c r="AY5" s="1015"/>
      <c r="AZ5" s="207"/>
      <c r="BA5" s="207"/>
      <c r="BB5" s="207"/>
      <c r="BC5" s="207"/>
      <c r="BD5" s="207"/>
      <c r="BE5" s="208"/>
      <c r="BF5" s="208"/>
      <c r="BG5" s="208"/>
      <c r="BH5" s="208"/>
      <c r="BI5" s="208"/>
      <c r="BJ5" s="208"/>
      <c r="BK5" s="208"/>
      <c r="BL5" s="208"/>
      <c r="BM5" s="208"/>
      <c r="BN5" s="208"/>
      <c r="BO5" s="208"/>
      <c r="BP5" s="208"/>
      <c r="BQ5" s="993" t="s">
        <v>352</v>
      </c>
      <c r="BR5" s="994"/>
      <c r="BS5" s="994"/>
      <c r="BT5" s="994"/>
      <c r="BU5" s="994"/>
      <c r="BV5" s="994"/>
      <c r="BW5" s="994"/>
      <c r="BX5" s="994"/>
      <c r="BY5" s="994"/>
      <c r="BZ5" s="994"/>
      <c r="CA5" s="994"/>
      <c r="CB5" s="994"/>
      <c r="CC5" s="994"/>
      <c r="CD5" s="994"/>
      <c r="CE5" s="994"/>
      <c r="CF5" s="994"/>
      <c r="CG5" s="995"/>
      <c r="CH5" s="999" t="s">
        <v>353</v>
      </c>
      <c r="CI5" s="1000"/>
      <c r="CJ5" s="1000"/>
      <c r="CK5" s="1000"/>
      <c r="CL5" s="1001"/>
      <c r="CM5" s="999" t="s">
        <v>354</v>
      </c>
      <c r="CN5" s="1000"/>
      <c r="CO5" s="1000"/>
      <c r="CP5" s="1000"/>
      <c r="CQ5" s="1001"/>
      <c r="CR5" s="999" t="s">
        <v>355</v>
      </c>
      <c r="CS5" s="1000"/>
      <c r="CT5" s="1000"/>
      <c r="CU5" s="1000"/>
      <c r="CV5" s="1001"/>
      <c r="CW5" s="999" t="s">
        <v>356</v>
      </c>
      <c r="CX5" s="1000"/>
      <c r="CY5" s="1000"/>
      <c r="CZ5" s="1000"/>
      <c r="DA5" s="1001"/>
      <c r="DB5" s="999" t="s">
        <v>357</v>
      </c>
      <c r="DC5" s="1000"/>
      <c r="DD5" s="1000"/>
      <c r="DE5" s="1000"/>
      <c r="DF5" s="1001"/>
      <c r="DG5" s="1094" t="s">
        <v>358</v>
      </c>
      <c r="DH5" s="1095"/>
      <c r="DI5" s="1095"/>
      <c r="DJ5" s="1095"/>
      <c r="DK5" s="1096"/>
      <c r="DL5" s="1094" t="s">
        <v>359</v>
      </c>
      <c r="DM5" s="1095"/>
      <c r="DN5" s="1095"/>
      <c r="DO5" s="1095"/>
      <c r="DP5" s="1096"/>
      <c r="DQ5" s="999" t="s">
        <v>360</v>
      </c>
      <c r="DR5" s="1000"/>
      <c r="DS5" s="1000"/>
      <c r="DT5" s="1000"/>
      <c r="DU5" s="1001"/>
      <c r="DV5" s="999" t="s">
        <v>351</v>
      </c>
      <c r="DW5" s="1000"/>
      <c r="DX5" s="1000"/>
      <c r="DY5" s="1000"/>
      <c r="DZ5" s="1015"/>
      <c r="EA5" s="205"/>
    </row>
    <row r="6" spans="1:131" s="206" customFormat="1" ht="26.25" customHeight="1" thickBot="1" x14ac:dyDescent="0.2">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10"/>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97"/>
      <c r="DH6" s="1098"/>
      <c r="DI6" s="1098"/>
      <c r="DJ6" s="1098"/>
      <c r="DK6" s="1099"/>
      <c r="DL6" s="1097"/>
      <c r="DM6" s="1098"/>
      <c r="DN6" s="1098"/>
      <c r="DO6" s="1098"/>
      <c r="DP6" s="1099"/>
      <c r="DQ6" s="1002"/>
      <c r="DR6" s="1003"/>
      <c r="DS6" s="1003"/>
      <c r="DT6" s="1003"/>
      <c r="DU6" s="1004"/>
      <c r="DV6" s="1002"/>
      <c r="DW6" s="1003"/>
      <c r="DX6" s="1003"/>
      <c r="DY6" s="1003"/>
      <c r="DZ6" s="1016"/>
      <c r="EA6" s="205"/>
    </row>
    <row r="7" spans="1:131" s="206" customFormat="1" ht="26.25" customHeight="1" thickTop="1" x14ac:dyDescent="0.15">
      <c r="A7" s="209">
        <v>1</v>
      </c>
      <c r="B7" s="1046" t="s">
        <v>361</v>
      </c>
      <c r="C7" s="1047"/>
      <c r="D7" s="1047"/>
      <c r="E7" s="1047"/>
      <c r="F7" s="1047"/>
      <c r="G7" s="1047"/>
      <c r="H7" s="1047"/>
      <c r="I7" s="1047"/>
      <c r="J7" s="1047"/>
      <c r="K7" s="1047"/>
      <c r="L7" s="1047"/>
      <c r="M7" s="1047"/>
      <c r="N7" s="1047"/>
      <c r="O7" s="1047"/>
      <c r="P7" s="1048"/>
      <c r="Q7" s="1100">
        <v>14083</v>
      </c>
      <c r="R7" s="1101"/>
      <c r="S7" s="1101"/>
      <c r="T7" s="1101"/>
      <c r="U7" s="1101"/>
      <c r="V7" s="1101">
        <v>13818</v>
      </c>
      <c r="W7" s="1101"/>
      <c r="X7" s="1101"/>
      <c r="Y7" s="1101"/>
      <c r="Z7" s="1101"/>
      <c r="AA7" s="1101">
        <v>265</v>
      </c>
      <c r="AB7" s="1101"/>
      <c r="AC7" s="1101"/>
      <c r="AD7" s="1101"/>
      <c r="AE7" s="1102"/>
      <c r="AF7" s="1103">
        <v>192</v>
      </c>
      <c r="AG7" s="1104"/>
      <c r="AH7" s="1104"/>
      <c r="AI7" s="1104"/>
      <c r="AJ7" s="1105"/>
      <c r="AK7" s="1087">
        <v>4</v>
      </c>
      <c r="AL7" s="1088"/>
      <c r="AM7" s="1088"/>
      <c r="AN7" s="1088"/>
      <c r="AO7" s="1088"/>
      <c r="AP7" s="1088">
        <v>13643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546</v>
      </c>
      <c r="BS7" s="1091" t="s">
        <v>544</v>
      </c>
      <c r="BT7" s="1092"/>
      <c r="BU7" s="1092"/>
      <c r="BV7" s="1092"/>
      <c r="BW7" s="1092"/>
      <c r="BX7" s="1092"/>
      <c r="BY7" s="1092"/>
      <c r="BZ7" s="1092"/>
      <c r="CA7" s="1092"/>
      <c r="CB7" s="1092"/>
      <c r="CC7" s="1092"/>
      <c r="CD7" s="1092"/>
      <c r="CE7" s="1092"/>
      <c r="CF7" s="1092"/>
      <c r="CG7" s="1093"/>
      <c r="CH7" s="1084">
        <v>0</v>
      </c>
      <c r="CI7" s="1085"/>
      <c r="CJ7" s="1085"/>
      <c r="CK7" s="1085"/>
      <c r="CL7" s="1086"/>
      <c r="CM7" s="1084">
        <v>11</v>
      </c>
      <c r="CN7" s="1085"/>
      <c r="CO7" s="1085"/>
      <c r="CP7" s="1085"/>
      <c r="CQ7" s="1086"/>
      <c r="CR7" s="1084">
        <v>5</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7"/>
      <c r="AG8" s="1018"/>
      <c r="AH8" s="1018"/>
      <c r="AI8" s="1018"/>
      <c r="AJ8" s="1019"/>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2" t="s">
        <v>545</v>
      </c>
      <c r="BT8" s="1013"/>
      <c r="BU8" s="1013"/>
      <c r="BV8" s="1013"/>
      <c r="BW8" s="1013"/>
      <c r="BX8" s="1013"/>
      <c r="BY8" s="1013"/>
      <c r="BZ8" s="1013"/>
      <c r="CA8" s="1013"/>
      <c r="CB8" s="1013"/>
      <c r="CC8" s="1013"/>
      <c r="CD8" s="1013"/>
      <c r="CE8" s="1013"/>
      <c r="CF8" s="1013"/>
      <c r="CG8" s="1014"/>
      <c r="CH8" s="987">
        <v>20</v>
      </c>
      <c r="CI8" s="988"/>
      <c r="CJ8" s="988"/>
      <c r="CK8" s="988"/>
      <c r="CL8" s="989"/>
      <c r="CM8" s="987">
        <v>47</v>
      </c>
      <c r="CN8" s="988"/>
      <c r="CO8" s="988"/>
      <c r="CP8" s="988"/>
      <c r="CQ8" s="989"/>
      <c r="CR8" s="987">
        <v>8</v>
      </c>
      <c r="CS8" s="988"/>
      <c r="CT8" s="988"/>
      <c r="CU8" s="988"/>
      <c r="CV8" s="989"/>
      <c r="CW8" s="987">
        <v>0</v>
      </c>
      <c r="CX8" s="988"/>
      <c r="CY8" s="988"/>
      <c r="CZ8" s="988"/>
      <c r="DA8" s="989"/>
      <c r="DB8" s="987">
        <v>0</v>
      </c>
      <c r="DC8" s="988"/>
      <c r="DD8" s="988"/>
      <c r="DE8" s="988"/>
      <c r="DF8" s="989"/>
      <c r="DG8" s="987">
        <v>0</v>
      </c>
      <c r="DH8" s="988"/>
      <c r="DI8" s="988"/>
      <c r="DJ8" s="988"/>
      <c r="DK8" s="989"/>
      <c r="DL8" s="987">
        <v>0</v>
      </c>
      <c r="DM8" s="988"/>
      <c r="DN8" s="988"/>
      <c r="DO8" s="988"/>
      <c r="DP8" s="989"/>
      <c r="DQ8" s="987">
        <v>0</v>
      </c>
      <c r="DR8" s="988"/>
      <c r="DS8" s="988"/>
      <c r="DT8" s="988"/>
      <c r="DU8" s="989"/>
      <c r="DV8" s="990"/>
      <c r="DW8" s="991"/>
      <c r="DX8" s="991"/>
      <c r="DY8" s="991"/>
      <c r="DZ8" s="992"/>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7"/>
      <c r="AG9" s="1018"/>
      <c r="AH9" s="1018"/>
      <c r="AI9" s="1018"/>
      <c r="AJ9" s="1019"/>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7"/>
      <c r="AG10" s="1018"/>
      <c r="AH10" s="1018"/>
      <c r="AI10" s="1018"/>
      <c r="AJ10" s="1019"/>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7"/>
      <c r="AG11" s="1018"/>
      <c r="AH11" s="1018"/>
      <c r="AI11" s="1018"/>
      <c r="AJ11" s="1019"/>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7"/>
      <c r="AG12" s="1018"/>
      <c r="AH12" s="1018"/>
      <c r="AI12" s="1018"/>
      <c r="AJ12" s="1019"/>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7"/>
      <c r="AG13" s="1018"/>
      <c r="AH13" s="1018"/>
      <c r="AI13" s="1018"/>
      <c r="AJ13" s="1019"/>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7"/>
      <c r="AG14" s="1018"/>
      <c r="AH14" s="1018"/>
      <c r="AI14" s="1018"/>
      <c r="AJ14" s="1019"/>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7"/>
      <c r="AG15" s="1018"/>
      <c r="AH15" s="1018"/>
      <c r="AI15" s="1018"/>
      <c r="AJ15" s="1019"/>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7"/>
      <c r="AG16" s="1018"/>
      <c r="AH16" s="1018"/>
      <c r="AI16" s="1018"/>
      <c r="AJ16" s="1019"/>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7"/>
      <c r="AG17" s="1018"/>
      <c r="AH17" s="1018"/>
      <c r="AI17" s="1018"/>
      <c r="AJ17" s="1019"/>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7"/>
      <c r="AG18" s="1018"/>
      <c r="AH18" s="1018"/>
      <c r="AI18" s="1018"/>
      <c r="AJ18" s="1019"/>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7"/>
      <c r="AG19" s="1018"/>
      <c r="AH19" s="1018"/>
      <c r="AI19" s="1018"/>
      <c r="AJ19" s="1019"/>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7"/>
      <c r="AG20" s="1018"/>
      <c r="AH20" s="1018"/>
      <c r="AI20" s="1018"/>
      <c r="AJ20" s="1019"/>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7"/>
      <c r="AG21" s="1018"/>
      <c r="AH21" s="1018"/>
      <c r="AI21" s="1018"/>
      <c r="AJ21" s="1019"/>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7"/>
      <c r="AG22" s="1018"/>
      <c r="AH22" s="1018"/>
      <c r="AI22" s="1018"/>
      <c r="AJ22" s="1019"/>
      <c r="AK22" s="1073"/>
      <c r="AL22" s="1074"/>
      <c r="AM22" s="1074"/>
      <c r="AN22" s="1074"/>
      <c r="AO22" s="1074"/>
      <c r="AP22" s="1074"/>
      <c r="AQ22" s="1074"/>
      <c r="AR22" s="1074"/>
      <c r="AS22" s="1074"/>
      <c r="AT22" s="1074"/>
      <c r="AU22" s="1075"/>
      <c r="AV22" s="1075"/>
      <c r="AW22" s="1075"/>
      <c r="AX22" s="1075"/>
      <c r="AY22" s="1076"/>
      <c r="AZ22" s="1031" t="s">
        <v>362</v>
      </c>
      <c r="BA22" s="1031"/>
      <c r="BB22" s="1031"/>
      <c r="BC22" s="1031"/>
      <c r="BD22" s="1032"/>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05"/>
    </row>
    <row r="23" spans="1:131" s="206" customFormat="1" ht="26.25" customHeight="1" thickBot="1" x14ac:dyDescent="0.2">
      <c r="A23" s="215" t="s">
        <v>363</v>
      </c>
      <c r="B23" s="940" t="s">
        <v>364</v>
      </c>
      <c r="C23" s="941"/>
      <c r="D23" s="941"/>
      <c r="E23" s="941"/>
      <c r="F23" s="941"/>
      <c r="G23" s="941"/>
      <c r="H23" s="941"/>
      <c r="I23" s="941"/>
      <c r="J23" s="941"/>
      <c r="K23" s="941"/>
      <c r="L23" s="941"/>
      <c r="M23" s="941"/>
      <c r="N23" s="941"/>
      <c r="O23" s="941"/>
      <c r="P23" s="942"/>
      <c r="Q23" s="1064">
        <v>14083</v>
      </c>
      <c r="R23" s="1065"/>
      <c r="S23" s="1065"/>
      <c r="T23" s="1065"/>
      <c r="U23" s="1065"/>
      <c r="V23" s="1065">
        <v>13818</v>
      </c>
      <c r="W23" s="1065"/>
      <c r="X23" s="1065"/>
      <c r="Y23" s="1065"/>
      <c r="Z23" s="1065"/>
      <c r="AA23" s="1065">
        <v>265</v>
      </c>
      <c r="AB23" s="1065"/>
      <c r="AC23" s="1065"/>
      <c r="AD23" s="1065"/>
      <c r="AE23" s="1066"/>
      <c r="AF23" s="1067">
        <v>192</v>
      </c>
      <c r="AG23" s="1065"/>
      <c r="AH23" s="1065"/>
      <c r="AI23" s="1065"/>
      <c r="AJ23" s="1068"/>
      <c r="AK23" s="1069"/>
      <c r="AL23" s="1070"/>
      <c r="AM23" s="1070"/>
      <c r="AN23" s="1070"/>
      <c r="AO23" s="1070"/>
      <c r="AP23" s="1065">
        <v>13643</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05"/>
    </row>
    <row r="24" spans="1:131" s="206" customFormat="1" ht="26.25" customHeight="1" x14ac:dyDescent="0.15">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05"/>
    </row>
    <row r="25" spans="1:131" s="198" customFormat="1" ht="26.25" customHeight="1" thickBot="1" x14ac:dyDescent="0.2">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97"/>
    </row>
    <row r="26" spans="1:131" s="198" customFormat="1" ht="26.25" customHeight="1" x14ac:dyDescent="0.15">
      <c r="A26" s="993" t="s">
        <v>344</v>
      </c>
      <c r="B26" s="994"/>
      <c r="C26" s="994"/>
      <c r="D26" s="994"/>
      <c r="E26" s="994"/>
      <c r="F26" s="994"/>
      <c r="G26" s="994"/>
      <c r="H26" s="994"/>
      <c r="I26" s="994"/>
      <c r="J26" s="994"/>
      <c r="K26" s="994"/>
      <c r="L26" s="994"/>
      <c r="M26" s="994"/>
      <c r="N26" s="994"/>
      <c r="O26" s="994"/>
      <c r="P26" s="995"/>
      <c r="Q26" s="999" t="s">
        <v>367</v>
      </c>
      <c r="R26" s="1000"/>
      <c r="S26" s="1000"/>
      <c r="T26" s="1000"/>
      <c r="U26" s="1001"/>
      <c r="V26" s="999" t="s">
        <v>368</v>
      </c>
      <c r="W26" s="1000"/>
      <c r="X26" s="1000"/>
      <c r="Y26" s="1000"/>
      <c r="Z26" s="1001"/>
      <c r="AA26" s="999" t="s">
        <v>369</v>
      </c>
      <c r="AB26" s="1000"/>
      <c r="AC26" s="1000"/>
      <c r="AD26" s="1000"/>
      <c r="AE26" s="1000"/>
      <c r="AF26" s="1055" t="s">
        <v>370</v>
      </c>
      <c r="AG26" s="1006"/>
      <c r="AH26" s="1006"/>
      <c r="AI26" s="1006"/>
      <c r="AJ26" s="1056"/>
      <c r="AK26" s="1000" t="s">
        <v>371</v>
      </c>
      <c r="AL26" s="1000"/>
      <c r="AM26" s="1000"/>
      <c r="AN26" s="1000"/>
      <c r="AO26" s="1001"/>
      <c r="AP26" s="999" t="s">
        <v>372</v>
      </c>
      <c r="AQ26" s="1000"/>
      <c r="AR26" s="1000"/>
      <c r="AS26" s="1000"/>
      <c r="AT26" s="1001"/>
      <c r="AU26" s="999" t="s">
        <v>373</v>
      </c>
      <c r="AV26" s="1000"/>
      <c r="AW26" s="1000"/>
      <c r="AX26" s="1000"/>
      <c r="AY26" s="1001"/>
      <c r="AZ26" s="999" t="s">
        <v>374</v>
      </c>
      <c r="BA26" s="1000"/>
      <c r="BB26" s="1000"/>
      <c r="BC26" s="1000"/>
      <c r="BD26" s="1001"/>
      <c r="BE26" s="999" t="s">
        <v>351</v>
      </c>
      <c r="BF26" s="1000"/>
      <c r="BG26" s="1000"/>
      <c r="BH26" s="1000"/>
      <c r="BI26" s="1015"/>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97"/>
    </row>
    <row r="27" spans="1:131" s="198" customFormat="1" ht="26.25" customHeight="1" thickBot="1" x14ac:dyDescent="0.2">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7"/>
      <c r="AG27" s="1009"/>
      <c r="AH27" s="1009"/>
      <c r="AI27" s="1009"/>
      <c r="AJ27" s="1058"/>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97"/>
    </row>
    <row r="28" spans="1:131" s="198" customFormat="1" ht="26.25" customHeight="1" thickTop="1" x14ac:dyDescent="0.15">
      <c r="A28" s="217">
        <v>1</v>
      </c>
      <c r="B28" s="1046" t="s">
        <v>375</v>
      </c>
      <c r="C28" s="1047"/>
      <c r="D28" s="1047"/>
      <c r="E28" s="1047"/>
      <c r="F28" s="1047"/>
      <c r="G28" s="1047"/>
      <c r="H28" s="1047"/>
      <c r="I28" s="1047"/>
      <c r="J28" s="1047"/>
      <c r="K28" s="1047"/>
      <c r="L28" s="1047"/>
      <c r="M28" s="1047"/>
      <c r="N28" s="1047"/>
      <c r="O28" s="1047"/>
      <c r="P28" s="1048"/>
      <c r="Q28" s="1049">
        <v>2613</v>
      </c>
      <c r="R28" s="1050"/>
      <c r="S28" s="1050"/>
      <c r="T28" s="1050"/>
      <c r="U28" s="1050"/>
      <c r="V28" s="1050">
        <v>2597</v>
      </c>
      <c r="W28" s="1050"/>
      <c r="X28" s="1050"/>
      <c r="Y28" s="1050"/>
      <c r="Z28" s="1050"/>
      <c r="AA28" s="1050">
        <v>16</v>
      </c>
      <c r="AB28" s="1050"/>
      <c r="AC28" s="1050"/>
      <c r="AD28" s="1050"/>
      <c r="AE28" s="1051"/>
      <c r="AF28" s="1052">
        <v>16</v>
      </c>
      <c r="AG28" s="1050"/>
      <c r="AH28" s="1050"/>
      <c r="AI28" s="1050"/>
      <c r="AJ28" s="1053"/>
      <c r="AK28" s="1054">
        <v>336</v>
      </c>
      <c r="AL28" s="1042"/>
      <c r="AM28" s="1042"/>
      <c r="AN28" s="1042"/>
      <c r="AO28" s="1042"/>
      <c r="AP28" s="1042" t="s">
        <v>531</v>
      </c>
      <c r="AQ28" s="1042"/>
      <c r="AR28" s="1042"/>
      <c r="AS28" s="1042"/>
      <c r="AT28" s="1042"/>
      <c r="AU28" s="1042" t="s">
        <v>531</v>
      </c>
      <c r="AV28" s="1042"/>
      <c r="AW28" s="1042"/>
      <c r="AX28" s="1042"/>
      <c r="AY28" s="1042"/>
      <c r="AZ28" s="1043" t="s">
        <v>531</v>
      </c>
      <c r="BA28" s="1043"/>
      <c r="BB28" s="1043"/>
      <c r="BC28" s="1043"/>
      <c r="BD28" s="1043"/>
      <c r="BE28" s="1044"/>
      <c r="BF28" s="1044"/>
      <c r="BG28" s="1044"/>
      <c r="BH28" s="1044"/>
      <c r="BI28" s="1045"/>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97"/>
    </row>
    <row r="29" spans="1:131" s="198" customFormat="1" ht="26.25" customHeight="1" x14ac:dyDescent="0.15">
      <c r="A29" s="217">
        <v>2</v>
      </c>
      <c r="B29" s="1033" t="s">
        <v>376</v>
      </c>
      <c r="C29" s="1034"/>
      <c r="D29" s="1034"/>
      <c r="E29" s="1034"/>
      <c r="F29" s="1034"/>
      <c r="G29" s="1034"/>
      <c r="H29" s="1034"/>
      <c r="I29" s="1034"/>
      <c r="J29" s="1034"/>
      <c r="K29" s="1034"/>
      <c r="L29" s="1034"/>
      <c r="M29" s="1034"/>
      <c r="N29" s="1034"/>
      <c r="O29" s="1034"/>
      <c r="P29" s="1035"/>
      <c r="Q29" s="1039">
        <v>2570</v>
      </c>
      <c r="R29" s="1040"/>
      <c r="S29" s="1040"/>
      <c r="T29" s="1040"/>
      <c r="U29" s="1040"/>
      <c r="V29" s="1040">
        <v>2515</v>
      </c>
      <c r="W29" s="1040"/>
      <c r="X29" s="1040"/>
      <c r="Y29" s="1040"/>
      <c r="Z29" s="1040"/>
      <c r="AA29" s="1040">
        <v>55</v>
      </c>
      <c r="AB29" s="1040"/>
      <c r="AC29" s="1040"/>
      <c r="AD29" s="1040"/>
      <c r="AE29" s="1041"/>
      <c r="AF29" s="1017">
        <v>55</v>
      </c>
      <c r="AG29" s="1018"/>
      <c r="AH29" s="1018"/>
      <c r="AI29" s="1018"/>
      <c r="AJ29" s="1019"/>
      <c r="AK29" s="976">
        <v>373</v>
      </c>
      <c r="AL29" s="967"/>
      <c r="AM29" s="967"/>
      <c r="AN29" s="967"/>
      <c r="AO29" s="967"/>
      <c r="AP29" s="967" t="s">
        <v>531</v>
      </c>
      <c r="AQ29" s="967"/>
      <c r="AR29" s="967"/>
      <c r="AS29" s="967"/>
      <c r="AT29" s="967"/>
      <c r="AU29" s="967" t="s">
        <v>531</v>
      </c>
      <c r="AV29" s="967"/>
      <c r="AW29" s="967"/>
      <c r="AX29" s="967"/>
      <c r="AY29" s="967"/>
      <c r="AZ29" s="1038" t="s">
        <v>531</v>
      </c>
      <c r="BA29" s="1038"/>
      <c r="BB29" s="1038"/>
      <c r="BC29" s="1038"/>
      <c r="BD29" s="1038"/>
      <c r="BE29" s="978"/>
      <c r="BF29" s="978"/>
      <c r="BG29" s="978"/>
      <c r="BH29" s="978"/>
      <c r="BI29" s="979"/>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97"/>
    </row>
    <row r="30" spans="1:131" s="198" customFormat="1" ht="26.25" customHeight="1" x14ac:dyDescent="0.15">
      <c r="A30" s="217">
        <v>3</v>
      </c>
      <c r="B30" s="1033" t="s">
        <v>377</v>
      </c>
      <c r="C30" s="1034"/>
      <c r="D30" s="1034"/>
      <c r="E30" s="1034"/>
      <c r="F30" s="1034"/>
      <c r="G30" s="1034"/>
      <c r="H30" s="1034"/>
      <c r="I30" s="1034"/>
      <c r="J30" s="1034"/>
      <c r="K30" s="1034"/>
      <c r="L30" s="1034"/>
      <c r="M30" s="1034"/>
      <c r="N30" s="1034"/>
      <c r="O30" s="1034"/>
      <c r="P30" s="1035"/>
      <c r="Q30" s="1039">
        <v>153</v>
      </c>
      <c r="R30" s="1040"/>
      <c r="S30" s="1040"/>
      <c r="T30" s="1040"/>
      <c r="U30" s="1040"/>
      <c r="V30" s="1040">
        <v>152</v>
      </c>
      <c r="W30" s="1040"/>
      <c r="X30" s="1040"/>
      <c r="Y30" s="1040"/>
      <c r="Z30" s="1040"/>
      <c r="AA30" s="1040">
        <v>1</v>
      </c>
      <c r="AB30" s="1040"/>
      <c r="AC30" s="1040"/>
      <c r="AD30" s="1040"/>
      <c r="AE30" s="1041"/>
      <c r="AF30" s="1017">
        <v>1</v>
      </c>
      <c r="AG30" s="1018"/>
      <c r="AH30" s="1018"/>
      <c r="AI30" s="1018"/>
      <c r="AJ30" s="1019"/>
      <c r="AK30" s="976">
        <v>75</v>
      </c>
      <c r="AL30" s="967"/>
      <c r="AM30" s="967"/>
      <c r="AN30" s="967"/>
      <c r="AO30" s="967"/>
      <c r="AP30" s="967" t="s">
        <v>531</v>
      </c>
      <c r="AQ30" s="967"/>
      <c r="AR30" s="967"/>
      <c r="AS30" s="967"/>
      <c r="AT30" s="967"/>
      <c r="AU30" s="967" t="s">
        <v>531</v>
      </c>
      <c r="AV30" s="967"/>
      <c r="AW30" s="967"/>
      <c r="AX30" s="967"/>
      <c r="AY30" s="967"/>
      <c r="AZ30" s="1038" t="s">
        <v>531</v>
      </c>
      <c r="BA30" s="1038"/>
      <c r="BB30" s="1038"/>
      <c r="BC30" s="1038"/>
      <c r="BD30" s="1038"/>
      <c r="BE30" s="978"/>
      <c r="BF30" s="978"/>
      <c r="BG30" s="978"/>
      <c r="BH30" s="978"/>
      <c r="BI30" s="979"/>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97"/>
    </row>
    <row r="31" spans="1:131" s="198" customFormat="1" ht="26.25" customHeight="1" x14ac:dyDescent="0.15">
      <c r="A31" s="217">
        <v>4</v>
      </c>
      <c r="B31" s="1033" t="s">
        <v>378</v>
      </c>
      <c r="C31" s="1034"/>
      <c r="D31" s="1034"/>
      <c r="E31" s="1034"/>
      <c r="F31" s="1034"/>
      <c r="G31" s="1034"/>
      <c r="H31" s="1034"/>
      <c r="I31" s="1034"/>
      <c r="J31" s="1034"/>
      <c r="K31" s="1034"/>
      <c r="L31" s="1034"/>
      <c r="M31" s="1034"/>
      <c r="N31" s="1034"/>
      <c r="O31" s="1034"/>
      <c r="P31" s="1035"/>
      <c r="Q31" s="1039">
        <v>17</v>
      </c>
      <c r="R31" s="1040"/>
      <c r="S31" s="1040"/>
      <c r="T31" s="1040"/>
      <c r="U31" s="1040"/>
      <c r="V31" s="1040">
        <v>17</v>
      </c>
      <c r="W31" s="1040"/>
      <c r="X31" s="1040"/>
      <c r="Y31" s="1040"/>
      <c r="Z31" s="1040"/>
      <c r="AA31" s="1040">
        <v>0</v>
      </c>
      <c r="AB31" s="1040"/>
      <c r="AC31" s="1040"/>
      <c r="AD31" s="1040"/>
      <c r="AE31" s="1041"/>
      <c r="AF31" s="1017">
        <v>0</v>
      </c>
      <c r="AG31" s="1018"/>
      <c r="AH31" s="1018"/>
      <c r="AI31" s="1018"/>
      <c r="AJ31" s="1019"/>
      <c r="AK31" s="976">
        <v>10</v>
      </c>
      <c r="AL31" s="967"/>
      <c r="AM31" s="967"/>
      <c r="AN31" s="967"/>
      <c r="AO31" s="967"/>
      <c r="AP31" s="967" t="s">
        <v>531</v>
      </c>
      <c r="AQ31" s="967"/>
      <c r="AR31" s="967"/>
      <c r="AS31" s="967"/>
      <c r="AT31" s="967"/>
      <c r="AU31" s="967" t="s">
        <v>531</v>
      </c>
      <c r="AV31" s="967"/>
      <c r="AW31" s="967"/>
      <c r="AX31" s="967"/>
      <c r="AY31" s="967"/>
      <c r="AZ31" s="1038" t="s">
        <v>531</v>
      </c>
      <c r="BA31" s="1038"/>
      <c r="BB31" s="1038"/>
      <c r="BC31" s="1038"/>
      <c r="BD31" s="1038"/>
      <c r="BE31" s="978"/>
      <c r="BF31" s="978"/>
      <c r="BG31" s="978"/>
      <c r="BH31" s="978"/>
      <c r="BI31" s="979"/>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97"/>
    </row>
    <row r="32" spans="1:131" s="198" customFormat="1" ht="26.25" customHeight="1" x14ac:dyDescent="0.15">
      <c r="A32" s="217">
        <v>5</v>
      </c>
      <c r="B32" s="1033" t="s">
        <v>379</v>
      </c>
      <c r="C32" s="1034"/>
      <c r="D32" s="1034"/>
      <c r="E32" s="1034"/>
      <c r="F32" s="1034"/>
      <c r="G32" s="1034"/>
      <c r="H32" s="1034"/>
      <c r="I32" s="1034"/>
      <c r="J32" s="1034"/>
      <c r="K32" s="1034"/>
      <c r="L32" s="1034"/>
      <c r="M32" s="1034"/>
      <c r="N32" s="1034"/>
      <c r="O32" s="1034"/>
      <c r="P32" s="1035"/>
      <c r="Q32" s="1039">
        <v>187</v>
      </c>
      <c r="R32" s="1040"/>
      <c r="S32" s="1040"/>
      <c r="T32" s="1040"/>
      <c r="U32" s="1040"/>
      <c r="V32" s="1040">
        <v>194</v>
      </c>
      <c r="W32" s="1040"/>
      <c r="X32" s="1040"/>
      <c r="Y32" s="1040"/>
      <c r="Z32" s="1040"/>
      <c r="AA32" s="1040">
        <v>-7</v>
      </c>
      <c r="AB32" s="1040"/>
      <c r="AC32" s="1040"/>
      <c r="AD32" s="1040"/>
      <c r="AE32" s="1041"/>
      <c r="AF32" s="1017">
        <v>123</v>
      </c>
      <c r="AG32" s="1018"/>
      <c r="AH32" s="1018"/>
      <c r="AI32" s="1018"/>
      <c r="AJ32" s="1019"/>
      <c r="AK32" s="976">
        <v>89</v>
      </c>
      <c r="AL32" s="967"/>
      <c r="AM32" s="967"/>
      <c r="AN32" s="967"/>
      <c r="AO32" s="967"/>
      <c r="AP32" s="967">
        <v>957</v>
      </c>
      <c r="AQ32" s="967"/>
      <c r="AR32" s="967"/>
      <c r="AS32" s="967"/>
      <c r="AT32" s="967"/>
      <c r="AU32" s="967">
        <v>27</v>
      </c>
      <c r="AV32" s="967"/>
      <c r="AW32" s="967"/>
      <c r="AX32" s="967"/>
      <c r="AY32" s="967"/>
      <c r="AZ32" s="1038" t="s">
        <v>531</v>
      </c>
      <c r="BA32" s="1038"/>
      <c r="BB32" s="1038"/>
      <c r="BC32" s="1038"/>
      <c r="BD32" s="1038"/>
      <c r="BE32" s="978" t="s">
        <v>380</v>
      </c>
      <c r="BF32" s="978"/>
      <c r="BG32" s="978"/>
      <c r="BH32" s="978"/>
      <c r="BI32" s="979"/>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97"/>
    </row>
    <row r="33" spans="1:131" s="198" customFormat="1" ht="26.25" customHeight="1" x14ac:dyDescent="0.15">
      <c r="A33" s="217">
        <v>6</v>
      </c>
      <c r="B33" s="1033" t="s">
        <v>381</v>
      </c>
      <c r="C33" s="1034"/>
      <c r="D33" s="1034"/>
      <c r="E33" s="1034"/>
      <c r="F33" s="1034"/>
      <c r="G33" s="1034"/>
      <c r="H33" s="1034"/>
      <c r="I33" s="1034"/>
      <c r="J33" s="1034"/>
      <c r="K33" s="1034"/>
      <c r="L33" s="1034"/>
      <c r="M33" s="1034"/>
      <c r="N33" s="1034"/>
      <c r="O33" s="1034"/>
      <c r="P33" s="1035"/>
      <c r="Q33" s="1039">
        <v>343</v>
      </c>
      <c r="R33" s="1040"/>
      <c r="S33" s="1040"/>
      <c r="T33" s="1040"/>
      <c r="U33" s="1040"/>
      <c r="V33" s="1040">
        <v>338</v>
      </c>
      <c r="W33" s="1040"/>
      <c r="X33" s="1040"/>
      <c r="Y33" s="1040"/>
      <c r="Z33" s="1040"/>
      <c r="AA33" s="1040">
        <v>5</v>
      </c>
      <c r="AB33" s="1040"/>
      <c r="AC33" s="1040"/>
      <c r="AD33" s="1040"/>
      <c r="AE33" s="1041"/>
      <c r="AF33" s="1017">
        <v>5</v>
      </c>
      <c r="AG33" s="1018"/>
      <c r="AH33" s="1018"/>
      <c r="AI33" s="1018"/>
      <c r="AJ33" s="1019"/>
      <c r="AK33" s="976">
        <v>45</v>
      </c>
      <c r="AL33" s="967"/>
      <c r="AM33" s="967"/>
      <c r="AN33" s="967"/>
      <c r="AO33" s="967"/>
      <c r="AP33" s="967">
        <v>2033</v>
      </c>
      <c r="AQ33" s="967"/>
      <c r="AR33" s="967"/>
      <c r="AS33" s="967"/>
      <c r="AT33" s="967"/>
      <c r="AU33" s="967">
        <v>1039</v>
      </c>
      <c r="AV33" s="967"/>
      <c r="AW33" s="967"/>
      <c r="AX33" s="967"/>
      <c r="AY33" s="967"/>
      <c r="AZ33" s="1038" t="s">
        <v>531</v>
      </c>
      <c r="BA33" s="1038"/>
      <c r="BB33" s="1038"/>
      <c r="BC33" s="1038"/>
      <c r="BD33" s="1038"/>
      <c r="BE33" s="978" t="s">
        <v>382</v>
      </c>
      <c r="BF33" s="978"/>
      <c r="BG33" s="978"/>
      <c r="BH33" s="978"/>
      <c r="BI33" s="979"/>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97"/>
    </row>
    <row r="34" spans="1:131" s="198" customFormat="1" ht="26.25" customHeight="1" x14ac:dyDescent="0.15">
      <c r="A34" s="217">
        <v>7</v>
      </c>
      <c r="B34" s="1033" t="s">
        <v>383</v>
      </c>
      <c r="C34" s="1034"/>
      <c r="D34" s="1034"/>
      <c r="E34" s="1034"/>
      <c r="F34" s="1034"/>
      <c r="G34" s="1034"/>
      <c r="H34" s="1034"/>
      <c r="I34" s="1034"/>
      <c r="J34" s="1034"/>
      <c r="K34" s="1034"/>
      <c r="L34" s="1034"/>
      <c r="M34" s="1034"/>
      <c r="N34" s="1034"/>
      <c r="O34" s="1034"/>
      <c r="P34" s="1035"/>
      <c r="Q34" s="1039">
        <v>611</v>
      </c>
      <c r="R34" s="1040"/>
      <c r="S34" s="1040"/>
      <c r="T34" s="1040"/>
      <c r="U34" s="1040"/>
      <c r="V34" s="1040">
        <v>608</v>
      </c>
      <c r="W34" s="1040"/>
      <c r="X34" s="1040"/>
      <c r="Y34" s="1040"/>
      <c r="Z34" s="1040"/>
      <c r="AA34" s="1040">
        <v>3</v>
      </c>
      <c r="AB34" s="1040"/>
      <c r="AC34" s="1040"/>
      <c r="AD34" s="1040"/>
      <c r="AE34" s="1041"/>
      <c r="AF34" s="1017">
        <v>3</v>
      </c>
      <c r="AG34" s="1018"/>
      <c r="AH34" s="1018"/>
      <c r="AI34" s="1018"/>
      <c r="AJ34" s="1019"/>
      <c r="AK34" s="976">
        <v>287</v>
      </c>
      <c r="AL34" s="967"/>
      <c r="AM34" s="967"/>
      <c r="AN34" s="967"/>
      <c r="AO34" s="967"/>
      <c r="AP34" s="967">
        <v>4689</v>
      </c>
      <c r="AQ34" s="967"/>
      <c r="AR34" s="967"/>
      <c r="AS34" s="967"/>
      <c r="AT34" s="967"/>
      <c r="AU34" s="967">
        <v>4333</v>
      </c>
      <c r="AV34" s="967"/>
      <c r="AW34" s="967"/>
      <c r="AX34" s="967"/>
      <c r="AY34" s="967"/>
      <c r="AZ34" s="1038" t="s">
        <v>531</v>
      </c>
      <c r="BA34" s="1038"/>
      <c r="BB34" s="1038"/>
      <c r="BC34" s="1038"/>
      <c r="BD34" s="1038"/>
      <c r="BE34" s="978" t="s">
        <v>382</v>
      </c>
      <c r="BF34" s="978"/>
      <c r="BG34" s="978"/>
      <c r="BH34" s="978"/>
      <c r="BI34" s="979"/>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97"/>
    </row>
    <row r="35" spans="1:131" s="198" customFormat="1" ht="26.25" customHeight="1" x14ac:dyDescent="0.15">
      <c r="A35" s="217">
        <v>8</v>
      </c>
      <c r="B35" s="1033" t="s">
        <v>384</v>
      </c>
      <c r="C35" s="1034"/>
      <c r="D35" s="1034"/>
      <c r="E35" s="1034"/>
      <c r="F35" s="1034"/>
      <c r="G35" s="1034"/>
      <c r="H35" s="1034"/>
      <c r="I35" s="1034"/>
      <c r="J35" s="1034"/>
      <c r="K35" s="1034"/>
      <c r="L35" s="1034"/>
      <c r="M35" s="1034"/>
      <c r="N35" s="1034"/>
      <c r="O35" s="1034"/>
      <c r="P35" s="1035"/>
      <c r="Q35" s="1039">
        <v>112</v>
      </c>
      <c r="R35" s="1040"/>
      <c r="S35" s="1040"/>
      <c r="T35" s="1040"/>
      <c r="U35" s="1040"/>
      <c r="V35" s="1040">
        <v>111</v>
      </c>
      <c r="W35" s="1040"/>
      <c r="X35" s="1040"/>
      <c r="Y35" s="1040"/>
      <c r="Z35" s="1040"/>
      <c r="AA35" s="1040">
        <v>1</v>
      </c>
      <c r="AB35" s="1040"/>
      <c r="AC35" s="1040"/>
      <c r="AD35" s="1040"/>
      <c r="AE35" s="1041"/>
      <c r="AF35" s="1017">
        <v>1</v>
      </c>
      <c r="AG35" s="1018"/>
      <c r="AH35" s="1018"/>
      <c r="AI35" s="1018"/>
      <c r="AJ35" s="1019"/>
      <c r="AK35" s="976">
        <v>68</v>
      </c>
      <c r="AL35" s="967"/>
      <c r="AM35" s="967"/>
      <c r="AN35" s="967"/>
      <c r="AO35" s="967"/>
      <c r="AP35" s="967">
        <v>725</v>
      </c>
      <c r="AQ35" s="967"/>
      <c r="AR35" s="967"/>
      <c r="AS35" s="967"/>
      <c r="AT35" s="967"/>
      <c r="AU35" s="967">
        <v>561</v>
      </c>
      <c r="AV35" s="967"/>
      <c r="AW35" s="967"/>
      <c r="AX35" s="967"/>
      <c r="AY35" s="967"/>
      <c r="AZ35" s="1038" t="s">
        <v>531</v>
      </c>
      <c r="BA35" s="1038"/>
      <c r="BB35" s="1038"/>
      <c r="BC35" s="1038"/>
      <c r="BD35" s="1038"/>
      <c r="BE35" s="978" t="s">
        <v>382</v>
      </c>
      <c r="BF35" s="978"/>
      <c r="BG35" s="978"/>
      <c r="BH35" s="978"/>
      <c r="BI35" s="979"/>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7"/>
      <c r="AG36" s="1018"/>
      <c r="AH36" s="1018"/>
      <c r="AI36" s="1018"/>
      <c r="AJ36" s="1019"/>
      <c r="AK36" s="976"/>
      <c r="AL36" s="967"/>
      <c r="AM36" s="967"/>
      <c r="AN36" s="967"/>
      <c r="AO36" s="967"/>
      <c r="AP36" s="967"/>
      <c r="AQ36" s="967"/>
      <c r="AR36" s="967"/>
      <c r="AS36" s="967"/>
      <c r="AT36" s="967"/>
      <c r="AU36" s="967"/>
      <c r="AV36" s="967"/>
      <c r="AW36" s="967"/>
      <c r="AX36" s="967"/>
      <c r="AY36" s="967"/>
      <c r="AZ36" s="1038"/>
      <c r="BA36" s="1038"/>
      <c r="BB36" s="1038"/>
      <c r="BC36" s="1038"/>
      <c r="BD36" s="1038"/>
      <c r="BE36" s="978"/>
      <c r="BF36" s="978"/>
      <c r="BG36" s="978"/>
      <c r="BH36" s="978"/>
      <c r="BI36" s="979"/>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7"/>
      <c r="AG37" s="1018"/>
      <c r="AH37" s="1018"/>
      <c r="AI37" s="1018"/>
      <c r="AJ37" s="1019"/>
      <c r="AK37" s="976"/>
      <c r="AL37" s="967"/>
      <c r="AM37" s="967"/>
      <c r="AN37" s="967"/>
      <c r="AO37" s="967"/>
      <c r="AP37" s="967"/>
      <c r="AQ37" s="967"/>
      <c r="AR37" s="967"/>
      <c r="AS37" s="967"/>
      <c r="AT37" s="967"/>
      <c r="AU37" s="967"/>
      <c r="AV37" s="967"/>
      <c r="AW37" s="967"/>
      <c r="AX37" s="967"/>
      <c r="AY37" s="967"/>
      <c r="AZ37" s="1038"/>
      <c r="BA37" s="1038"/>
      <c r="BB37" s="1038"/>
      <c r="BC37" s="1038"/>
      <c r="BD37" s="1038"/>
      <c r="BE37" s="978"/>
      <c r="BF37" s="978"/>
      <c r="BG37" s="978"/>
      <c r="BH37" s="978"/>
      <c r="BI37" s="979"/>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7"/>
      <c r="AG38" s="1018"/>
      <c r="AH38" s="1018"/>
      <c r="AI38" s="1018"/>
      <c r="AJ38" s="1019"/>
      <c r="AK38" s="976"/>
      <c r="AL38" s="967"/>
      <c r="AM38" s="967"/>
      <c r="AN38" s="967"/>
      <c r="AO38" s="967"/>
      <c r="AP38" s="967"/>
      <c r="AQ38" s="967"/>
      <c r="AR38" s="967"/>
      <c r="AS38" s="967"/>
      <c r="AT38" s="967"/>
      <c r="AU38" s="967"/>
      <c r="AV38" s="967"/>
      <c r="AW38" s="967"/>
      <c r="AX38" s="967"/>
      <c r="AY38" s="967"/>
      <c r="AZ38" s="1038"/>
      <c r="BA38" s="1038"/>
      <c r="BB38" s="1038"/>
      <c r="BC38" s="1038"/>
      <c r="BD38" s="1038"/>
      <c r="BE38" s="978"/>
      <c r="BF38" s="978"/>
      <c r="BG38" s="978"/>
      <c r="BH38" s="978"/>
      <c r="BI38" s="979"/>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7"/>
      <c r="AG39" s="1018"/>
      <c r="AH39" s="1018"/>
      <c r="AI39" s="1018"/>
      <c r="AJ39" s="1019"/>
      <c r="AK39" s="976"/>
      <c r="AL39" s="967"/>
      <c r="AM39" s="967"/>
      <c r="AN39" s="967"/>
      <c r="AO39" s="967"/>
      <c r="AP39" s="967"/>
      <c r="AQ39" s="967"/>
      <c r="AR39" s="967"/>
      <c r="AS39" s="967"/>
      <c r="AT39" s="967"/>
      <c r="AU39" s="967"/>
      <c r="AV39" s="967"/>
      <c r="AW39" s="967"/>
      <c r="AX39" s="967"/>
      <c r="AY39" s="967"/>
      <c r="AZ39" s="1038"/>
      <c r="BA39" s="1038"/>
      <c r="BB39" s="1038"/>
      <c r="BC39" s="1038"/>
      <c r="BD39" s="1038"/>
      <c r="BE39" s="978"/>
      <c r="BF39" s="978"/>
      <c r="BG39" s="978"/>
      <c r="BH39" s="978"/>
      <c r="BI39" s="979"/>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7"/>
      <c r="AG40" s="1018"/>
      <c r="AH40" s="1018"/>
      <c r="AI40" s="1018"/>
      <c r="AJ40" s="1019"/>
      <c r="AK40" s="976"/>
      <c r="AL40" s="967"/>
      <c r="AM40" s="967"/>
      <c r="AN40" s="967"/>
      <c r="AO40" s="967"/>
      <c r="AP40" s="967"/>
      <c r="AQ40" s="967"/>
      <c r="AR40" s="967"/>
      <c r="AS40" s="967"/>
      <c r="AT40" s="967"/>
      <c r="AU40" s="967"/>
      <c r="AV40" s="967"/>
      <c r="AW40" s="967"/>
      <c r="AX40" s="967"/>
      <c r="AY40" s="967"/>
      <c r="AZ40" s="1038"/>
      <c r="BA40" s="1038"/>
      <c r="BB40" s="1038"/>
      <c r="BC40" s="1038"/>
      <c r="BD40" s="1038"/>
      <c r="BE40" s="978"/>
      <c r="BF40" s="978"/>
      <c r="BG40" s="978"/>
      <c r="BH40" s="978"/>
      <c r="BI40" s="979"/>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7"/>
      <c r="AG41" s="1018"/>
      <c r="AH41" s="1018"/>
      <c r="AI41" s="1018"/>
      <c r="AJ41" s="1019"/>
      <c r="AK41" s="976"/>
      <c r="AL41" s="967"/>
      <c r="AM41" s="967"/>
      <c r="AN41" s="967"/>
      <c r="AO41" s="967"/>
      <c r="AP41" s="967"/>
      <c r="AQ41" s="967"/>
      <c r="AR41" s="967"/>
      <c r="AS41" s="967"/>
      <c r="AT41" s="967"/>
      <c r="AU41" s="967"/>
      <c r="AV41" s="967"/>
      <c r="AW41" s="967"/>
      <c r="AX41" s="967"/>
      <c r="AY41" s="967"/>
      <c r="AZ41" s="1038"/>
      <c r="BA41" s="1038"/>
      <c r="BB41" s="1038"/>
      <c r="BC41" s="1038"/>
      <c r="BD41" s="1038"/>
      <c r="BE41" s="978"/>
      <c r="BF41" s="978"/>
      <c r="BG41" s="978"/>
      <c r="BH41" s="978"/>
      <c r="BI41" s="979"/>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7"/>
      <c r="AG42" s="1018"/>
      <c r="AH42" s="1018"/>
      <c r="AI42" s="1018"/>
      <c r="AJ42" s="1019"/>
      <c r="AK42" s="976"/>
      <c r="AL42" s="967"/>
      <c r="AM42" s="967"/>
      <c r="AN42" s="967"/>
      <c r="AO42" s="967"/>
      <c r="AP42" s="967"/>
      <c r="AQ42" s="967"/>
      <c r="AR42" s="967"/>
      <c r="AS42" s="967"/>
      <c r="AT42" s="967"/>
      <c r="AU42" s="967"/>
      <c r="AV42" s="967"/>
      <c r="AW42" s="967"/>
      <c r="AX42" s="967"/>
      <c r="AY42" s="967"/>
      <c r="AZ42" s="1038"/>
      <c r="BA42" s="1038"/>
      <c r="BB42" s="1038"/>
      <c r="BC42" s="1038"/>
      <c r="BD42" s="1038"/>
      <c r="BE42" s="978"/>
      <c r="BF42" s="978"/>
      <c r="BG42" s="978"/>
      <c r="BH42" s="978"/>
      <c r="BI42" s="979"/>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7"/>
      <c r="AG43" s="1018"/>
      <c r="AH43" s="1018"/>
      <c r="AI43" s="1018"/>
      <c r="AJ43" s="1019"/>
      <c r="AK43" s="976"/>
      <c r="AL43" s="967"/>
      <c r="AM43" s="967"/>
      <c r="AN43" s="967"/>
      <c r="AO43" s="967"/>
      <c r="AP43" s="967"/>
      <c r="AQ43" s="967"/>
      <c r="AR43" s="967"/>
      <c r="AS43" s="967"/>
      <c r="AT43" s="967"/>
      <c r="AU43" s="967"/>
      <c r="AV43" s="967"/>
      <c r="AW43" s="967"/>
      <c r="AX43" s="967"/>
      <c r="AY43" s="967"/>
      <c r="AZ43" s="1038"/>
      <c r="BA43" s="1038"/>
      <c r="BB43" s="1038"/>
      <c r="BC43" s="1038"/>
      <c r="BD43" s="1038"/>
      <c r="BE43" s="978"/>
      <c r="BF43" s="978"/>
      <c r="BG43" s="978"/>
      <c r="BH43" s="978"/>
      <c r="BI43" s="979"/>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7"/>
      <c r="AG44" s="1018"/>
      <c r="AH44" s="1018"/>
      <c r="AI44" s="1018"/>
      <c r="AJ44" s="1019"/>
      <c r="AK44" s="976"/>
      <c r="AL44" s="967"/>
      <c r="AM44" s="967"/>
      <c r="AN44" s="967"/>
      <c r="AO44" s="967"/>
      <c r="AP44" s="967"/>
      <c r="AQ44" s="967"/>
      <c r="AR44" s="967"/>
      <c r="AS44" s="967"/>
      <c r="AT44" s="967"/>
      <c r="AU44" s="967"/>
      <c r="AV44" s="967"/>
      <c r="AW44" s="967"/>
      <c r="AX44" s="967"/>
      <c r="AY44" s="967"/>
      <c r="AZ44" s="1038"/>
      <c r="BA44" s="1038"/>
      <c r="BB44" s="1038"/>
      <c r="BC44" s="1038"/>
      <c r="BD44" s="1038"/>
      <c r="BE44" s="978"/>
      <c r="BF44" s="978"/>
      <c r="BG44" s="978"/>
      <c r="BH44" s="978"/>
      <c r="BI44" s="979"/>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7"/>
      <c r="AG45" s="1018"/>
      <c r="AH45" s="1018"/>
      <c r="AI45" s="1018"/>
      <c r="AJ45" s="1019"/>
      <c r="AK45" s="976"/>
      <c r="AL45" s="967"/>
      <c r="AM45" s="967"/>
      <c r="AN45" s="967"/>
      <c r="AO45" s="967"/>
      <c r="AP45" s="967"/>
      <c r="AQ45" s="967"/>
      <c r="AR45" s="967"/>
      <c r="AS45" s="967"/>
      <c r="AT45" s="967"/>
      <c r="AU45" s="967"/>
      <c r="AV45" s="967"/>
      <c r="AW45" s="967"/>
      <c r="AX45" s="967"/>
      <c r="AY45" s="967"/>
      <c r="AZ45" s="1038"/>
      <c r="BA45" s="1038"/>
      <c r="BB45" s="1038"/>
      <c r="BC45" s="1038"/>
      <c r="BD45" s="1038"/>
      <c r="BE45" s="978"/>
      <c r="BF45" s="978"/>
      <c r="BG45" s="978"/>
      <c r="BH45" s="978"/>
      <c r="BI45" s="979"/>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7"/>
      <c r="AG46" s="1018"/>
      <c r="AH46" s="1018"/>
      <c r="AI46" s="1018"/>
      <c r="AJ46" s="1019"/>
      <c r="AK46" s="976"/>
      <c r="AL46" s="967"/>
      <c r="AM46" s="967"/>
      <c r="AN46" s="967"/>
      <c r="AO46" s="967"/>
      <c r="AP46" s="967"/>
      <c r="AQ46" s="967"/>
      <c r="AR46" s="967"/>
      <c r="AS46" s="967"/>
      <c r="AT46" s="967"/>
      <c r="AU46" s="967"/>
      <c r="AV46" s="967"/>
      <c r="AW46" s="967"/>
      <c r="AX46" s="967"/>
      <c r="AY46" s="967"/>
      <c r="AZ46" s="1038"/>
      <c r="BA46" s="1038"/>
      <c r="BB46" s="1038"/>
      <c r="BC46" s="1038"/>
      <c r="BD46" s="1038"/>
      <c r="BE46" s="978"/>
      <c r="BF46" s="978"/>
      <c r="BG46" s="978"/>
      <c r="BH46" s="978"/>
      <c r="BI46" s="979"/>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7"/>
      <c r="AG47" s="1018"/>
      <c r="AH47" s="1018"/>
      <c r="AI47" s="1018"/>
      <c r="AJ47" s="1019"/>
      <c r="AK47" s="976"/>
      <c r="AL47" s="967"/>
      <c r="AM47" s="967"/>
      <c r="AN47" s="967"/>
      <c r="AO47" s="967"/>
      <c r="AP47" s="967"/>
      <c r="AQ47" s="967"/>
      <c r="AR47" s="967"/>
      <c r="AS47" s="967"/>
      <c r="AT47" s="967"/>
      <c r="AU47" s="967"/>
      <c r="AV47" s="967"/>
      <c r="AW47" s="967"/>
      <c r="AX47" s="967"/>
      <c r="AY47" s="967"/>
      <c r="AZ47" s="1038"/>
      <c r="BA47" s="1038"/>
      <c r="BB47" s="1038"/>
      <c r="BC47" s="1038"/>
      <c r="BD47" s="1038"/>
      <c r="BE47" s="978"/>
      <c r="BF47" s="978"/>
      <c r="BG47" s="978"/>
      <c r="BH47" s="978"/>
      <c r="BI47" s="979"/>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7"/>
      <c r="AG48" s="1018"/>
      <c r="AH48" s="1018"/>
      <c r="AI48" s="1018"/>
      <c r="AJ48" s="1019"/>
      <c r="AK48" s="976"/>
      <c r="AL48" s="967"/>
      <c r="AM48" s="967"/>
      <c r="AN48" s="967"/>
      <c r="AO48" s="967"/>
      <c r="AP48" s="967"/>
      <c r="AQ48" s="967"/>
      <c r="AR48" s="967"/>
      <c r="AS48" s="967"/>
      <c r="AT48" s="967"/>
      <c r="AU48" s="967"/>
      <c r="AV48" s="967"/>
      <c r="AW48" s="967"/>
      <c r="AX48" s="967"/>
      <c r="AY48" s="967"/>
      <c r="AZ48" s="1038"/>
      <c r="BA48" s="1038"/>
      <c r="BB48" s="1038"/>
      <c r="BC48" s="1038"/>
      <c r="BD48" s="1038"/>
      <c r="BE48" s="978"/>
      <c r="BF48" s="978"/>
      <c r="BG48" s="978"/>
      <c r="BH48" s="978"/>
      <c r="BI48" s="979"/>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7"/>
      <c r="AG49" s="1018"/>
      <c r="AH49" s="1018"/>
      <c r="AI49" s="1018"/>
      <c r="AJ49" s="1019"/>
      <c r="AK49" s="976"/>
      <c r="AL49" s="967"/>
      <c r="AM49" s="967"/>
      <c r="AN49" s="967"/>
      <c r="AO49" s="967"/>
      <c r="AP49" s="967"/>
      <c r="AQ49" s="967"/>
      <c r="AR49" s="967"/>
      <c r="AS49" s="967"/>
      <c r="AT49" s="967"/>
      <c r="AU49" s="967"/>
      <c r="AV49" s="967"/>
      <c r="AW49" s="967"/>
      <c r="AX49" s="967"/>
      <c r="AY49" s="967"/>
      <c r="AZ49" s="1038"/>
      <c r="BA49" s="1038"/>
      <c r="BB49" s="1038"/>
      <c r="BC49" s="1038"/>
      <c r="BD49" s="1038"/>
      <c r="BE49" s="978"/>
      <c r="BF49" s="978"/>
      <c r="BG49" s="978"/>
      <c r="BH49" s="978"/>
      <c r="BI49" s="979"/>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21"/>
      <c r="S50" s="1021"/>
      <c r="T50" s="1021"/>
      <c r="U50" s="1021"/>
      <c r="V50" s="1021"/>
      <c r="W50" s="1021"/>
      <c r="X50" s="1021"/>
      <c r="Y50" s="1021"/>
      <c r="Z50" s="1021"/>
      <c r="AA50" s="1021"/>
      <c r="AB50" s="1021"/>
      <c r="AC50" s="1021"/>
      <c r="AD50" s="1021"/>
      <c r="AE50" s="1037"/>
      <c r="AF50" s="1017"/>
      <c r="AG50" s="1018"/>
      <c r="AH50" s="1018"/>
      <c r="AI50" s="1018"/>
      <c r="AJ50" s="1019"/>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78"/>
      <c r="BF50" s="978"/>
      <c r="BG50" s="978"/>
      <c r="BH50" s="978"/>
      <c r="BI50" s="979"/>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21"/>
      <c r="S51" s="1021"/>
      <c r="T51" s="1021"/>
      <c r="U51" s="1021"/>
      <c r="V51" s="1021"/>
      <c r="W51" s="1021"/>
      <c r="X51" s="1021"/>
      <c r="Y51" s="1021"/>
      <c r="Z51" s="1021"/>
      <c r="AA51" s="1021"/>
      <c r="AB51" s="1021"/>
      <c r="AC51" s="1021"/>
      <c r="AD51" s="1021"/>
      <c r="AE51" s="1037"/>
      <c r="AF51" s="1017"/>
      <c r="AG51" s="1018"/>
      <c r="AH51" s="1018"/>
      <c r="AI51" s="1018"/>
      <c r="AJ51" s="1019"/>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78"/>
      <c r="BF51" s="978"/>
      <c r="BG51" s="978"/>
      <c r="BH51" s="978"/>
      <c r="BI51" s="979"/>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21"/>
      <c r="S52" s="1021"/>
      <c r="T52" s="1021"/>
      <c r="U52" s="1021"/>
      <c r="V52" s="1021"/>
      <c r="W52" s="1021"/>
      <c r="X52" s="1021"/>
      <c r="Y52" s="1021"/>
      <c r="Z52" s="1021"/>
      <c r="AA52" s="1021"/>
      <c r="AB52" s="1021"/>
      <c r="AC52" s="1021"/>
      <c r="AD52" s="1021"/>
      <c r="AE52" s="1037"/>
      <c r="AF52" s="1017"/>
      <c r="AG52" s="1018"/>
      <c r="AH52" s="1018"/>
      <c r="AI52" s="1018"/>
      <c r="AJ52" s="1019"/>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78"/>
      <c r="BF52" s="978"/>
      <c r="BG52" s="978"/>
      <c r="BH52" s="978"/>
      <c r="BI52" s="979"/>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21"/>
      <c r="S53" s="1021"/>
      <c r="T53" s="1021"/>
      <c r="U53" s="1021"/>
      <c r="V53" s="1021"/>
      <c r="W53" s="1021"/>
      <c r="X53" s="1021"/>
      <c r="Y53" s="1021"/>
      <c r="Z53" s="1021"/>
      <c r="AA53" s="1021"/>
      <c r="AB53" s="1021"/>
      <c r="AC53" s="1021"/>
      <c r="AD53" s="1021"/>
      <c r="AE53" s="1037"/>
      <c r="AF53" s="1017"/>
      <c r="AG53" s="1018"/>
      <c r="AH53" s="1018"/>
      <c r="AI53" s="1018"/>
      <c r="AJ53" s="1019"/>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78"/>
      <c r="BF53" s="978"/>
      <c r="BG53" s="978"/>
      <c r="BH53" s="978"/>
      <c r="BI53" s="979"/>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21"/>
      <c r="S54" s="1021"/>
      <c r="T54" s="1021"/>
      <c r="U54" s="1021"/>
      <c r="V54" s="1021"/>
      <c r="W54" s="1021"/>
      <c r="X54" s="1021"/>
      <c r="Y54" s="1021"/>
      <c r="Z54" s="1021"/>
      <c r="AA54" s="1021"/>
      <c r="AB54" s="1021"/>
      <c r="AC54" s="1021"/>
      <c r="AD54" s="1021"/>
      <c r="AE54" s="1037"/>
      <c r="AF54" s="1017"/>
      <c r="AG54" s="1018"/>
      <c r="AH54" s="1018"/>
      <c r="AI54" s="1018"/>
      <c r="AJ54" s="1019"/>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78"/>
      <c r="BF54" s="978"/>
      <c r="BG54" s="978"/>
      <c r="BH54" s="978"/>
      <c r="BI54" s="979"/>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21"/>
      <c r="S55" s="1021"/>
      <c r="T55" s="1021"/>
      <c r="U55" s="1021"/>
      <c r="V55" s="1021"/>
      <c r="W55" s="1021"/>
      <c r="X55" s="1021"/>
      <c r="Y55" s="1021"/>
      <c r="Z55" s="1021"/>
      <c r="AA55" s="1021"/>
      <c r="AB55" s="1021"/>
      <c r="AC55" s="1021"/>
      <c r="AD55" s="1021"/>
      <c r="AE55" s="1037"/>
      <c r="AF55" s="1017"/>
      <c r="AG55" s="1018"/>
      <c r="AH55" s="1018"/>
      <c r="AI55" s="1018"/>
      <c r="AJ55" s="1019"/>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78"/>
      <c r="BF55" s="978"/>
      <c r="BG55" s="978"/>
      <c r="BH55" s="978"/>
      <c r="BI55" s="979"/>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21"/>
      <c r="S56" s="1021"/>
      <c r="T56" s="1021"/>
      <c r="U56" s="1021"/>
      <c r="V56" s="1021"/>
      <c r="W56" s="1021"/>
      <c r="X56" s="1021"/>
      <c r="Y56" s="1021"/>
      <c r="Z56" s="1021"/>
      <c r="AA56" s="1021"/>
      <c r="AB56" s="1021"/>
      <c r="AC56" s="1021"/>
      <c r="AD56" s="1021"/>
      <c r="AE56" s="1037"/>
      <c r="AF56" s="1017"/>
      <c r="AG56" s="1018"/>
      <c r="AH56" s="1018"/>
      <c r="AI56" s="1018"/>
      <c r="AJ56" s="1019"/>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78"/>
      <c r="BF56" s="978"/>
      <c r="BG56" s="978"/>
      <c r="BH56" s="978"/>
      <c r="BI56" s="979"/>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21"/>
      <c r="S57" s="1021"/>
      <c r="T57" s="1021"/>
      <c r="U57" s="1021"/>
      <c r="V57" s="1021"/>
      <c r="W57" s="1021"/>
      <c r="X57" s="1021"/>
      <c r="Y57" s="1021"/>
      <c r="Z57" s="1021"/>
      <c r="AA57" s="1021"/>
      <c r="AB57" s="1021"/>
      <c r="AC57" s="1021"/>
      <c r="AD57" s="1021"/>
      <c r="AE57" s="1037"/>
      <c r="AF57" s="1017"/>
      <c r="AG57" s="1018"/>
      <c r="AH57" s="1018"/>
      <c r="AI57" s="1018"/>
      <c r="AJ57" s="1019"/>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78"/>
      <c r="BF57" s="978"/>
      <c r="BG57" s="978"/>
      <c r="BH57" s="978"/>
      <c r="BI57" s="979"/>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21"/>
      <c r="S58" s="1021"/>
      <c r="T58" s="1021"/>
      <c r="U58" s="1021"/>
      <c r="V58" s="1021"/>
      <c r="W58" s="1021"/>
      <c r="X58" s="1021"/>
      <c r="Y58" s="1021"/>
      <c r="Z58" s="1021"/>
      <c r="AA58" s="1021"/>
      <c r="AB58" s="1021"/>
      <c r="AC58" s="1021"/>
      <c r="AD58" s="1021"/>
      <c r="AE58" s="1037"/>
      <c r="AF58" s="1017"/>
      <c r="AG58" s="1018"/>
      <c r="AH58" s="1018"/>
      <c r="AI58" s="1018"/>
      <c r="AJ58" s="1019"/>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78"/>
      <c r="BF58" s="978"/>
      <c r="BG58" s="978"/>
      <c r="BH58" s="978"/>
      <c r="BI58" s="979"/>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21"/>
      <c r="S59" s="1021"/>
      <c r="T59" s="1021"/>
      <c r="U59" s="1021"/>
      <c r="V59" s="1021"/>
      <c r="W59" s="1021"/>
      <c r="X59" s="1021"/>
      <c r="Y59" s="1021"/>
      <c r="Z59" s="1021"/>
      <c r="AA59" s="1021"/>
      <c r="AB59" s="1021"/>
      <c r="AC59" s="1021"/>
      <c r="AD59" s="1021"/>
      <c r="AE59" s="1037"/>
      <c r="AF59" s="1017"/>
      <c r="AG59" s="1018"/>
      <c r="AH59" s="1018"/>
      <c r="AI59" s="1018"/>
      <c r="AJ59" s="1019"/>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78"/>
      <c r="BF59" s="978"/>
      <c r="BG59" s="978"/>
      <c r="BH59" s="978"/>
      <c r="BI59" s="979"/>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21"/>
      <c r="S60" s="1021"/>
      <c r="T60" s="1021"/>
      <c r="U60" s="1021"/>
      <c r="V60" s="1021"/>
      <c r="W60" s="1021"/>
      <c r="X60" s="1021"/>
      <c r="Y60" s="1021"/>
      <c r="Z60" s="1021"/>
      <c r="AA60" s="1021"/>
      <c r="AB60" s="1021"/>
      <c r="AC60" s="1021"/>
      <c r="AD60" s="1021"/>
      <c r="AE60" s="1037"/>
      <c r="AF60" s="1017"/>
      <c r="AG60" s="1018"/>
      <c r="AH60" s="1018"/>
      <c r="AI60" s="1018"/>
      <c r="AJ60" s="1019"/>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78"/>
      <c r="BF60" s="978"/>
      <c r="BG60" s="978"/>
      <c r="BH60" s="978"/>
      <c r="BI60" s="979"/>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21"/>
      <c r="S61" s="1021"/>
      <c r="T61" s="1021"/>
      <c r="U61" s="1021"/>
      <c r="V61" s="1021"/>
      <c r="W61" s="1021"/>
      <c r="X61" s="1021"/>
      <c r="Y61" s="1021"/>
      <c r="Z61" s="1021"/>
      <c r="AA61" s="1021"/>
      <c r="AB61" s="1021"/>
      <c r="AC61" s="1021"/>
      <c r="AD61" s="1021"/>
      <c r="AE61" s="1037"/>
      <c r="AF61" s="1017"/>
      <c r="AG61" s="1018"/>
      <c r="AH61" s="1018"/>
      <c r="AI61" s="1018"/>
      <c r="AJ61" s="1019"/>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78"/>
      <c r="BF61" s="978"/>
      <c r="BG61" s="978"/>
      <c r="BH61" s="978"/>
      <c r="BI61" s="979"/>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21"/>
      <c r="S62" s="1021"/>
      <c r="T62" s="1021"/>
      <c r="U62" s="1021"/>
      <c r="V62" s="1021"/>
      <c r="W62" s="1021"/>
      <c r="X62" s="1021"/>
      <c r="Y62" s="1021"/>
      <c r="Z62" s="1021"/>
      <c r="AA62" s="1021"/>
      <c r="AB62" s="1021"/>
      <c r="AC62" s="1021"/>
      <c r="AD62" s="1021"/>
      <c r="AE62" s="1037"/>
      <c r="AF62" s="1017"/>
      <c r="AG62" s="1018"/>
      <c r="AH62" s="1018"/>
      <c r="AI62" s="1018"/>
      <c r="AJ62" s="1019"/>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78"/>
      <c r="BF62" s="978"/>
      <c r="BG62" s="978"/>
      <c r="BH62" s="978"/>
      <c r="BI62" s="979"/>
      <c r="BJ62" s="1030" t="s">
        <v>385</v>
      </c>
      <c r="BK62" s="1031"/>
      <c r="BL62" s="1031"/>
      <c r="BM62" s="1031"/>
      <c r="BN62" s="1032"/>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x14ac:dyDescent="0.2">
      <c r="A63" s="215" t="s">
        <v>363</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205</v>
      </c>
      <c r="AG63" s="955"/>
      <c r="AH63" s="955"/>
      <c r="AI63" s="955"/>
      <c r="AJ63" s="1028"/>
      <c r="AK63" s="1029"/>
      <c r="AL63" s="959"/>
      <c r="AM63" s="959"/>
      <c r="AN63" s="959"/>
      <c r="AO63" s="959"/>
      <c r="AP63" s="955">
        <v>8404</v>
      </c>
      <c r="AQ63" s="955"/>
      <c r="AR63" s="955"/>
      <c r="AS63" s="955"/>
      <c r="AT63" s="955"/>
      <c r="AU63" s="955">
        <v>5960</v>
      </c>
      <c r="AV63" s="955"/>
      <c r="AW63" s="955"/>
      <c r="AX63" s="955"/>
      <c r="AY63" s="955"/>
      <c r="AZ63" s="1023"/>
      <c r="BA63" s="1023"/>
      <c r="BB63" s="1023"/>
      <c r="BC63" s="1023"/>
      <c r="BD63" s="1023"/>
      <c r="BE63" s="956"/>
      <c r="BF63" s="956"/>
      <c r="BG63" s="956"/>
      <c r="BH63" s="956"/>
      <c r="BI63" s="957"/>
      <c r="BJ63" s="1024" t="s">
        <v>109</v>
      </c>
      <c r="BK63" s="947"/>
      <c r="BL63" s="947"/>
      <c r="BM63" s="947"/>
      <c r="BN63" s="1025"/>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x14ac:dyDescent="0.15">
      <c r="A66" s="993" t="s">
        <v>388</v>
      </c>
      <c r="B66" s="994"/>
      <c r="C66" s="994"/>
      <c r="D66" s="994"/>
      <c r="E66" s="994"/>
      <c r="F66" s="994"/>
      <c r="G66" s="994"/>
      <c r="H66" s="994"/>
      <c r="I66" s="994"/>
      <c r="J66" s="994"/>
      <c r="K66" s="994"/>
      <c r="L66" s="994"/>
      <c r="M66" s="994"/>
      <c r="N66" s="994"/>
      <c r="O66" s="994"/>
      <c r="P66" s="995"/>
      <c r="Q66" s="999" t="s">
        <v>367</v>
      </c>
      <c r="R66" s="1000"/>
      <c r="S66" s="1000"/>
      <c r="T66" s="1000"/>
      <c r="U66" s="1001"/>
      <c r="V66" s="999" t="s">
        <v>368</v>
      </c>
      <c r="W66" s="1000"/>
      <c r="X66" s="1000"/>
      <c r="Y66" s="1000"/>
      <c r="Z66" s="1001"/>
      <c r="AA66" s="999" t="s">
        <v>369</v>
      </c>
      <c r="AB66" s="1000"/>
      <c r="AC66" s="1000"/>
      <c r="AD66" s="1000"/>
      <c r="AE66" s="1001"/>
      <c r="AF66" s="1005" t="s">
        <v>370</v>
      </c>
      <c r="AG66" s="1006"/>
      <c r="AH66" s="1006"/>
      <c r="AI66" s="1006"/>
      <c r="AJ66" s="1007"/>
      <c r="AK66" s="999" t="s">
        <v>371</v>
      </c>
      <c r="AL66" s="994"/>
      <c r="AM66" s="994"/>
      <c r="AN66" s="994"/>
      <c r="AO66" s="995"/>
      <c r="AP66" s="999" t="s">
        <v>372</v>
      </c>
      <c r="AQ66" s="1000"/>
      <c r="AR66" s="1000"/>
      <c r="AS66" s="1000"/>
      <c r="AT66" s="1001"/>
      <c r="AU66" s="999" t="s">
        <v>389</v>
      </c>
      <c r="AV66" s="1000"/>
      <c r="AW66" s="1000"/>
      <c r="AX66" s="1000"/>
      <c r="AY66" s="1001"/>
      <c r="AZ66" s="999" t="s">
        <v>351</v>
      </c>
      <c r="BA66" s="1000"/>
      <c r="BB66" s="1000"/>
      <c r="BC66" s="1000"/>
      <c r="BD66" s="101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3" t="s">
        <v>532</v>
      </c>
      <c r="C68" s="984"/>
      <c r="D68" s="984"/>
      <c r="E68" s="984"/>
      <c r="F68" s="984"/>
      <c r="G68" s="984"/>
      <c r="H68" s="984"/>
      <c r="I68" s="984"/>
      <c r="J68" s="984"/>
      <c r="K68" s="984"/>
      <c r="L68" s="984"/>
      <c r="M68" s="984"/>
      <c r="N68" s="984"/>
      <c r="O68" s="984"/>
      <c r="P68" s="985"/>
      <c r="Q68" s="986">
        <v>2813</v>
      </c>
      <c r="R68" s="980"/>
      <c r="S68" s="980"/>
      <c r="T68" s="980"/>
      <c r="U68" s="980"/>
      <c r="V68" s="980">
        <v>2795</v>
      </c>
      <c r="W68" s="980"/>
      <c r="X68" s="980"/>
      <c r="Y68" s="980"/>
      <c r="Z68" s="980"/>
      <c r="AA68" s="980">
        <v>19</v>
      </c>
      <c r="AB68" s="980"/>
      <c r="AC68" s="980"/>
      <c r="AD68" s="980"/>
      <c r="AE68" s="980"/>
      <c r="AF68" s="980">
        <v>19</v>
      </c>
      <c r="AG68" s="980"/>
      <c r="AH68" s="980"/>
      <c r="AI68" s="980"/>
      <c r="AJ68" s="980"/>
      <c r="AK68" s="980">
        <v>72</v>
      </c>
      <c r="AL68" s="980"/>
      <c r="AM68" s="980"/>
      <c r="AN68" s="980"/>
      <c r="AO68" s="980"/>
      <c r="AP68" s="980">
        <v>1174</v>
      </c>
      <c r="AQ68" s="980"/>
      <c r="AR68" s="980"/>
      <c r="AS68" s="980"/>
      <c r="AT68" s="980"/>
      <c r="AU68" s="980">
        <v>242</v>
      </c>
      <c r="AV68" s="980"/>
      <c r="AW68" s="980"/>
      <c r="AX68" s="980"/>
      <c r="AY68" s="980"/>
      <c r="AZ68" s="981"/>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533</v>
      </c>
      <c r="C69" s="971"/>
      <c r="D69" s="971"/>
      <c r="E69" s="971"/>
      <c r="F69" s="971"/>
      <c r="G69" s="971"/>
      <c r="H69" s="971"/>
      <c r="I69" s="971"/>
      <c r="J69" s="971"/>
      <c r="K69" s="971"/>
      <c r="L69" s="971"/>
      <c r="M69" s="971"/>
      <c r="N69" s="971"/>
      <c r="O69" s="971"/>
      <c r="P69" s="972"/>
      <c r="Q69" s="973">
        <v>2203</v>
      </c>
      <c r="R69" s="967"/>
      <c r="S69" s="967"/>
      <c r="T69" s="967"/>
      <c r="U69" s="967"/>
      <c r="V69" s="967">
        <v>2350</v>
      </c>
      <c r="W69" s="967"/>
      <c r="X69" s="967"/>
      <c r="Y69" s="967"/>
      <c r="Z69" s="967"/>
      <c r="AA69" s="967">
        <v>-147</v>
      </c>
      <c r="AB69" s="967"/>
      <c r="AC69" s="967"/>
      <c r="AD69" s="967"/>
      <c r="AE69" s="967"/>
      <c r="AF69" s="967">
        <v>-58</v>
      </c>
      <c r="AG69" s="967"/>
      <c r="AH69" s="967"/>
      <c r="AI69" s="967"/>
      <c r="AJ69" s="967"/>
      <c r="AK69" s="967">
        <v>439</v>
      </c>
      <c r="AL69" s="967"/>
      <c r="AM69" s="967"/>
      <c r="AN69" s="967"/>
      <c r="AO69" s="967"/>
      <c r="AP69" s="967">
        <v>891</v>
      </c>
      <c r="AQ69" s="967"/>
      <c r="AR69" s="967"/>
      <c r="AS69" s="967"/>
      <c r="AT69" s="967"/>
      <c r="AU69" s="967">
        <v>218</v>
      </c>
      <c r="AV69" s="967"/>
      <c r="AW69" s="967"/>
      <c r="AX69" s="967"/>
      <c r="AY69" s="967"/>
      <c r="AZ69" s="978" t="s">
        <v>542</v>
      </c>
      <c r="BA69" s="978"/>
      <c r="BB69" s="978"/>
      <c r="BC69" s="978"/>
      <c r="BD69" s="97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534</v>
      </c>
      <c r="C70" s="971"/>
      <c r="D70" s="971"/>
      <c r="E70" s="971"/>
      <c r="F70" s="971"/>
      <c r="G70" s="971"/>
      <c r="H70" s="971"/>
      <c r="I70" s="971"/>
      <c r="J70" s="971"/>
      <c r="K70" s="971"/>
      <c r="L70" s="971"/>
      <c r="M70" s="971"/>
      <c r="N70" s="971"/>
      <c r="O70" s="971"/>
      <c r="P70" s="972"/>
      <c r="Q70" s="973">
        <v>1019</v>
      </c>
      <c r="R70" s="967"/>
      <c r="S70" s="967"/>
      <c r="T70" s="967"/>
      <c r="U70" s="967"/>
      <c r="V70" s="967">
        <v>989</v>
      </c>
      <c r="W70" s="967"/>
      <c r="X70" s="967"/>
      <c r="Y70" s="967"/>
      <c r="Z70" s="967"/>
      <c r="AA70" s="967">
        <v>30</v>
      </c>
      <c r="AB70" s="967"/>
      <c r="AC70" s="967"/>
      <c r="AD70" s="967"/>
      <c r="AE70" s="967"/>
      <c r="AF70" s="967">
        <v>30</v>
      </c>
      <c r="AG70" s="967"/>
      <c r="AH70" s="967"/>
      <c r="AI70" s="967"/>
      <c r="AJ70" s="967"/>
      <c r="AK70" s="967">
        <v>46</v>
      </c>
      <c r="AL70" s="967"/>
      <c r="AM70" s="967"/>
      <c r="AN70" s="967"/>
      <c r="AO70" s="967"/>
      <c r="AP70" s="967">
        <v>5</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535</v>
      </c>
      <c r="C71" s="971"/>
      <c r="D71" s="971"/>
      <c r="E71" s="971"/>
      <c r="F71" s="971"/>
      <c r="G71" s="971"/>
      <c r="H71" s="971"/>
      <c r="I71" s="971"/>
      <c r="J71" s="971"/>
      <c r="K71" s="971"/>
      <c r="L71" s="971"/>
      <c r="M71" s="971"/>
      <c r="N71" s="971"/>
      <c r="O71" s="971"/>
      <c r="P71" s="972"/>
      <c r="Q71" s="973">
        <v>586</v>
      </c>
      <c r="R71" s="967"/>
      <c r="S71" s="967"/>
      <c r="T71" s="967"/>
      <c r="U71" s="967"/>
      <c r="V71" s="967">
        <v>536</v>
      </c>
      <c r="W71" s="967"/>
      <c r="X71" s="967"/>
      <c r="Y71" s="967"/>
      <c r="Z71" s="967"/>
      <c r="AA71" s="967">
        <v>50</v>
      </c>
      <c r="AB71" s="967"/>
      <c r="AC71" s="967"/>
      <c r="AD71" s="967"/>
      <c r="AE71" s="967"/>
      <c r="AF71" s="967">
        <v>955</v>
      </c>
      <c r="AG71" s="967"/>
      <c r="AH71" s="967"/>
      <c r="AI71" s="967"/>
      <c r="AJ71" s="967"/>
      <c r="AK71" s="967">
        <v>46</v>
      </c>
      <c r="AL71" s="967"/>
      <c r="AM71" s="967"/>
      <c r="AN71" s="967"/>
      <c r="AO71" s="967"/>
      <c r="AP71" s="967">
        <v>181</v>
      </c>
      <c r="AQ71" s="967"/>
      <c r="AR71" s="967"/>
      <c r="AS71" s="967"/>
      <c r="AT71" s="967"/>
      <c r="AU71" s="967">
        <v>3</v>
      </c>
      <c r="AV71" s="967"/>
      <c r="AW71" s="967"/>
      <c r="AX71" s="967"/>
      <c r="AY71" s="967"/>
      <c r="AZ71" s="978" t="s">
        <v>542</v>
      </c>
      <c r="BA71" s="978"/>
      <c r="BB71" s="978"/>
      <c r="BC71" s="978"/>
      <c r="BD71" s="97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536</v>
      </c>
      <c r="C72" s="971"/>
      <c r="D72" s="971"/>
      <c r="E72" s="971"/>
      <c r="F72" s="971"/>
      <c r="G72" s="971"/>
      <c r="H72" s="971"/>
      <c r="I72" s="971"/>
      <c r="J72" s="971"/>
      <c r="K72" s="971"/>
      <c r="L72" s="971"/>
      <c r="M72" s="971"/>
      <c r="N72" s="971"/>
      <c r="O72" s="971"/>
      <c r="P72" s="972"/>
      <c r="Q72" s="973">
        <v>892</v>
      </c>
      <c r="R72" s="967"/>
      <c r="S72" s="967"/>
      <c r="T72" s="967"/>
      <c r="U72" s="967"/>
      <c r="V72" s="967">
        <v>845</v>
      </c>
      <c r="W72" s="967"/>
      <c r="X72" s="967"/>
      <c r="Y72" s="967"/>
      <c r="Z72" s="967"/>
      <c r="AA72" s="967">
        <v>47</v>
      </c>
      <c r="AB72" s="967"/>
      <c r="AC72" s="967"/>
      <c r="AD72" s="967"/>
      <c r="AE72" s="967"/>
      <c r="AF72" s="967">
        <v>47</v>
      </c>
      <c r="AG72" s="967"/>
      <c r="AH72" s="967"/>
      <c r="AI72" s="967"/>
      <c r="AJ72" s="967"/>
      <c r="AK72" s="967">
        <v>4</v>
      </c>
      <c r="AL72" s="967"/>
      <c r="AM72" s="967"/>
      <c r="AN72" s="967"/>
      <c r="AO72" s="967"/>
      <c r="AP72" s="967" t="s">
        <v>543</v>
      </c>
      <c r="AQ72" s="967"/>
      <c r="AR72" s="967"/>
      <c r="AS72" s="967"/>
      <c r="AT72" s="967"/>
      <c r="AU72" s="967" t="s">
        <v>543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538</v>
      </c>
      <c r="C73" s="971"/>
      <c r="D73" s="971"/>
      <c r="E73" s="971"/>
      <c r="F73" s="971"/>
      <c r="G73" s="971"/>
      <c r="H73" s="971"/>
      <c r="I73" s="971"/>
      <c r="J73" s="971"/>
      <c r="K73" s="971"/>
      <c r="L73" s="971"/>
      <c r="M73" s="971"/>
      <c r="N73" s="971"/>
      <c r="O73" s="971"/>
      <c r="P73" s="972"/>
      <c r="Q73" s="973">
        <v>12664</v>
      </c>
      <c r="R73" s="967"/>
      <c r="S73" s="967"/>
      <c r="T73" s="967"/>
      <c r="U73" s="967"/>
      <c r="V73" s="967">
        <v>11120</v>
      </c>
      <c r="W73" s="967"/>
      <c r="X73" s="967"/>
      <c r="Y73" s="967"/>
      <c r="Z73" s="967"/>
      <c r="AA73" s="967">
        <v>1544</v>
      </c>
      <c r="AB73" s="967"/>
      <c r="AC73" s="967"/>
      <c r="AD73" s="967"/>
      <c r="AE73" s="967"/>
      <c r="AF73" s="967">
        <v>1544</v>
      </c>
      <c r="AG73" s="967"/>
      <c r="AH73" s="967"/>
      <c r="AI73" s="967"/>
      <c r="AJ73" s="967"/>
      <c r="AK73" s="967" t="s">
        <v>531</v>
      </c>
      <c r="AL73" s="967"/>
      <c r="AM73" s="967"/>
      <c r="AN73" s="967"/>
      <c r="AO73" s="967"/>
      <c r="AP73" s="967" t="s">
        <v>543</v>
      </c>
      <c r="AQ73" s="967"/>
      <c r="AR73" s="967"/>
      <c r="AS73" s="967"/>
      <c r="AT73" s="967"/>
      <c r="AU73" s="967" t="s">
        <v>543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539</v>
      </c>
      <c r="C74" s="971"/>
      <c r="D74" s="971"/>
      <c r="E74" s="971"/>
      <c r="F74" s="971"/>
      <c r="G74" s="971"/>
      <c r="H74" s="971"/>
      <c r="I74" s="971"/>
      <c r="J74" s="971"/>
      <c r="K74" s="971"/>
      <c r="L74" s="971"/>
      <c r="M74" s="971"/>
      <c r="N74" s="971"/>
      <c r="O74" s="971"/>
      <c r="P74" s="972"/>
      <c r="Q74" s="973">
        <v>187</v>
      </c>
      <c r="R74" s="967"/>
      <c r="S74" s="967"/>
      <c r="T74" s="967"/>
      <c r="U74" s="967"/>
      <c r="V74" s="967">
        <v>181</v>
      </c>
      <c r="W74" s="967"/>
      <c r="X74" s="967"/>
      <c r="Y74" s="967"/>
      <c r="Z74" s="967"/>
      <c r="AA74" s="967">
        <v>6</v>
      </c>
      <c r="AB74" s="967"/>
      <c r="AC74" s="967"/>
      <c r="AD74" s="967"/>
      <c r="AE74" s="967"/>
      <c r="AF74" s="967">
        <v>6</v>
      </c>
      <c r="AG74" s="967"/>
      <c r="AH74" s="967"/>
      <c r="AI74" s="967"/>
      <c r="AJ74" s="967"/>
      <c r="AK74" s="967" t="s">
        <v>543</v>
      </c>
      <c r="AL74" s="967"/>
      <c r="AM74" s="967"/>
      <c r="AN74" s="967"/>
      <c r="AO74" s="967"/>
      <c r="AP74" s="967" t="s">
        <v>543</v>
      </c>
      <c r="AQ74" s="967"/>
      <c r="AR74" s="967"/>
      <c r="AS74" s="967"/>
      <c r="AT74" s="967"/>
      <c r="AU74" s="967" t="s">
        <v>543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540</v>
      </c>
      <c r="C75" s="971"/>
      <c r="D75" s="971"/>
      <c r="E75" s="971"/>
      <c r="F75" s="971"/>
      <c r="G75" s="971"/>
      <c r="H75" s="971"/>
      <c r="I75" s="971"/>
      <c r="J75" s="971"/>
      <c r="K75" s="971"/>
      <c r="L75" s="971"/>
      <c r="M75" s="971"/>
      <c r="N75" s="971"/>
      <c r="O75" s="971"/>
      <c r="P75" s="972"/>
      <c r="Q75" s="974">
        <v>454</v>
      </c>
      <c r="R75" s="975"/>
      <c r="S75" s="975"/>
      <c r="T75" s="975"/>
      <c r="U75" s="976"/>
      <c r="V75" s="977">
        <v>422</v>
      </c>
      <c r="W75" s="975"/>
      <c r="X75" s="975"/>
      <c r="Y75" s="975"/>
      <c r="Z75" s="976"/>
      <c r="AA75" s="977">
        <v>32</v>
      </c>
      <c r="AB75" s="975"/>
      <c r="AC75" s="975"/>
      <c r="AD75" s="975"/>
      <c r="AE75" s="976"/>
      <c r="AF75" s="977">
        <v>32</v>
      </c>
      <c r="AG75" s="975"/>
      <c r="AH75" s="975"/>
      <c r="AI75" s="975"/>
      <c r="AJ75" s="976"/>
      <c r="AK75" s="977">
        <v>10</v>
      </c>
      <c r="AL75" s="975"/>
      <c r="AM75" s="975"/>
      <c r="AN75" s="975"/>
      <c r="AO75" s="976"/>
      <c r="AP75" s="977" t="s">
        <v>537</v>
      </c>
      <c r="AQ75" s="975"/>
      <c r="AR75" s="975"/>
      <c r="AS75" s="975"/>
      <c r="AT75" s="976"/>
      <c r="AU75" s="977" t="s">
        <v>537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541</v>
      </c>
      <c r="C76" s="971"/>
      <c r="D76" s="971"/>
      <c r="E76" s="971"/>
      <c r="F76" s="971"/>
      <c r="G76" s="971"/>
      <c r="H76" s="971"/>
      <c r="I76" s="971"/>
      <c r="J76" s="971"/>
      <c r="K76" s="971"/>
      <c r="L76" s="971"/>
      <c r="M76" s="971"/>
      <c r="N76" s="971"/>
      <c r="O76" s="971"/>
      <c r="P76" s="972"/>
      <c r="Q76" s="974">
        <v>159130</v>
      </c>
      <c r="R76" s="975"/>
      <c r="S76" s="975"/>
      <c r="T76" s="975"/>
      <c r="U76" s="976"/>
      <c r="V76" s="977">
        <v>153912</v>
      </c>
      <c r="W76" s="975"/>
      <c r="X76" s="975"/>
      <c r="Y76" s="975"/>
      <c r="Z76" s="976"/>
      <c r="AA76" s="977">
        <v>5218</v>
      </c>
      <c r="AB76" s="975"/>
      <c r="AC76" s="975"/>
      <c r="AD76" s="975"/>
      <c r="AE76" s="976"/>
      <c r="AF76" s="977">
        <v>5216</v>
      </c>
      <c r="AG76" s="975"/>
      <c r="AH76" s="975"/>
      <c r="AI76" s="975"/>
      <c r="AJ76" s="976"/>
      <c r="AK76" s="977">
        <v>3424</v>
      </c>
      <c r="AL76" s="975"/>
      <c r="AM76" s="975"/>
      <c r="AN76" s="975"/>
      <c r="AO76" s="976"/>
      <c r="AP76" s="977" t="s">
        <v>537</v>
      </c>
      <c r="AQ76" s="975"/>
      <c r="AR76" s="975"/>
      <c r="AS76" s="975"/>
      <c r="AT76" s="976"/>
      <c r="AU76" s="977" t="s">
        <v>537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363</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7791</v>
      </c>
      <c r="AG88" s="955"/>
      <c r="AH88" s="955"/>
      <c r="AI88" s="955"/>
      <c r="AJ88" s="955"/>
      <c r="AK88" s="959"/>
      <c r="AL88" s="959"/>
      <c r="AM88" s="959"/>
      <c r="AN88" s="959"/>
      <c r="AO88" s="959"/>
      <c r="AP88" s="955">
        <v>2251</v>
      </c>
      <c r="AQ88" s="955"/>
      <c r="AR88" s="955"/>
      <c r="AS88" s="955"/>
      <c r="AT88" s="955"/>
      <c r="AU88" s="955">
        <v>463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13</v>
      </c>
      <c r="CS102" s="947"/>
      <c r="CT102" s="947"/>
      <c r="CU102" s="947"/>
      <c r="CV102" s="948"/>
      <c r="CW102" s="946">
        <v>0</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284</v>
      </c>
      <c r="AG109" s="888"/>
      <c r="AH109" s="888"/>
      <c r="AI109" s="888"/>
      <c r="AJ109" s="889"/>
      <c r="AK109" s="890" t="s">
        <v>283</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284</v>
      </c>
      <c r="BW109" s="888"/>
      <c r="BX109" s="888"/>
      <c r="BY109" s="888"/>
      <c r="BZ109" s="889"/>
      <c r="CA109" s="890" t="s">
        <v>283</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284</v>
      </c>
      <c r="DM109" s="888"/>
      <c r="DN109" s="888"/>
      <c r="DO109" s="888"/>
      <c r="DP109" s="889"/>
      <c r="DQ109" s="890" t="s">
        <v>283</v>
      </c>
      <c r="DR109" s="888"/>
      <c r="DS109" s="888"/>
      <c r="DT109" s="888"/>
      <c r="DU109" s="889"/>
      <c r="DV109" s="890" t="s">
        <v>400</v>
      </c>
      <c r="DW109" s="888"/>
      <c r="DX109" s="888"/>
      <c r="DY109" s="888"/>
      <c r="DZ109" s="919"/>
    </row>
    <row r="110" spans="1:131" s="197" customFormat="1" ht="26.25" customHeight="1" x14ac:dyDescent="0.15">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1594168</v>
      </c>
      <c r="AB110" s="873"/>
      <c r="AC110" s="873"/>
      <c r="AD110" s="873"/>
      <c r="AE110" s="874"/>
      <c r="AF110" s="875">
        <v>1532383</v>
      </c>
      <c r="AG110" s="873"/>
      <c r="AH110" s="873"/>
      <c r="AI110" s="873"/>
      <c r="AJ110" s="874"/>
      <c r="AK110" s="875">
        <v>1545035</v>
      </c>
      <c r="AL110" s="873"/>
      <c r="AM110" s="873"/>
      <c r="AN110" s="873"/>
      <c r="AO110" s="874"/>
      <c r="AP110" s="876">
        <v>26.6</v>
      </c>
      <c r="AQ110" s="877"/>
      <c r="AR110" s="877"/>
      <c r="AS110" s="877"/>
      <c r="AT110" s="878"/>
      <c r="AU110" s="920" t="s">
        <v>58</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14378489</v>
      </c>
      <c r="BR110" s="800"/>
      <c r="BS110" s="800"/>
      <c r="BT110" s="800"/>
      <c r="BU110" s="800"/>
      <c r="BV110" s="800">
        <v>14028307</v>
      </c>
      <c r="BW110" s="800"/>
      <c r="BX110" s="800"/>
      <c r="BY110" s="800"/>
      <c r="BZ110" s="800"/>
      <c r="CA110" s="800">
        <v>13642571</v>
      </c>
      <c r="CB110" s="800"/>
      <c r="CC110" s="800"/>
      <c r="CD110" s="800"/>
      <c r="CE110" s="800"/>
      <c r="CF110" s="861">
        <v>234.7</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x14ac:dyDescent="0.15">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917</v>
      </c>
      <c r="BR111" s="771"/>
      <c r="BS111" s="771"/>
      <c r="BT111" s="771"/>
      <c r="BU111" s="771"/>
      <c r="BV111" s="771">
        <v>248</v>
      </c>
      <c r="BW111" s="771"/>
      <c r="BX111" s="771"/>
      <c r="BY111" s="771"/>
      <c r="BZ111" s="771"/>
      <c r="CA111" s="771" t="s">
        <v>408</v>
      </c>
      <c r="CB111" s="771"/>
      <c r="CC111" s="771"/>
      <c r="CD111" s="771"/>
      <c r="CE111" s="771"/>
      <c r="CF111" s="848" t="s">
        <v>408</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408</v>
      </c>
      <c r="DH111" s="771"/>
      <c r="DI111" s="771"/>
      <c r="DJ111" s="771"/>
      <c r="DK111" s="771"/>
      <c r="DL111" s="771" t="s">
        <v>408</v>
      </c>
      <c r="DM111" s="771"/>
      <c r="DN111" s="771"/>
      <c r="DO111" s="771"/>
      <c r="DP111" s="771"/>
      <c r="DQ111" s="771" t="s">
        <v>408</v>
      </c>
      <c r="DR111" s="771"/>
      <c r="DS111" s="771"/>
      <c r="DT111" s="771"/>
      <c r="DU111" s="771"/>
      <c r="DV111" s="823" t="s">
        <v>408</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408</v>
      </c>
      <c r="AB112" s="784"/>
      <c r="AC112" s="784"/>
      <c r="AD112" s="784"/>
      <c r="AE112" s="785"/>
      <c r="AF112" s="786" t="s">
        <v>408</v>
      </c>
      <c r="AG112" s="784"/>
      <c r="AH112" s="784"/>
      <c r="AI112" s="784"/>
      <c r="AJ112" s="785"/>
      <c r="AK112" s="786" t="s">
        <v>408</v>
      </c>
      <c r="AL112" s="784"/>
      <c r="AM112" s="784"/>
      <c r="AN112" s="784"/>
      <c r="AO112" s="785"/>
      <c r="AP112" s="754" t="s">
        <v>408</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5777278</v>
      </c>
      <c r="BR112" s="771"/>
      <c r="BS112" s="771"/>
      <c r="BT112" s="771"/>
      <c r="BU112" s="771"/>
      <c r="BV112" s="771">
        <v>6068222</v>
      </c>
      <c r="BW112" s="771"/>
      <c r="BX112" s="771"/>
      <c r="BY112" s="771"/>
      <c r="BZ112" s="771"/>
      <c r="CA112" s="771">
        <v>5958772</v>
      </c>
      <c r="CB112" s="771"/>
      <c r="CC112" s="771"/>
      <c r="CD112" s="771"/>
      <c r="CE112" s="771"/>
      <c r="CF112" s="848">
        <v>102.5</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408</v>
      </c>
      <c r="DH112" s="771"/>
      <c r="DI112" s="771"/>
      <c r="DJ112" s="771"/>
      <c r="DK112" s="771"/>
      <c r="DL112" s="771" t="s">
        <v>408</v>
      </c>
      <c r="DM112" s="771"/>
      <c r="DN112" s="771"/>
      <c r="DO112" s="771"/>
      <c r="DP112" s="771"/>
      <c r="DQ112" s="771" t="s">
        <v>408</v>
      </c>
      <c r="DR112" s="771"/>
      <c r="DS112" s="771"/>
      <c r="DT112" s="771"/>
      <c r="DU112" s="771"/>
      <c r="DV112" s="823" t="s">
        <v>408</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270838</v>
      </c>
      <c r="AB113" s="909"/>
      <c r="AC113" s="909"/>
      <c r="AD113" s="909"/>
      <c r="AE113" s="910"/>
      <c r="AF113" s="911">
        <v>288438</v>
      </c>
      <c r="AG113" s="909"/>
      <c r="AH113" s="909"/>
      <c r="AI113" s="909"/>
      <c r="AJ113" s="910"/>
      <c r="AK113" s="911">
        <v>275128</v>
      </c>
      <c r="AL113" s="909"/>
      <c r="AM113" s="909"/>
      <c r="AN113" s="909"/>
      <c r="AO113" s="910"/>
      <c r="AP113" s="912">
        <v>4.7</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587697</v>
      </c>
      <c r="BR113" s="771"/>
      <c r="BS113" s="771"/>
      <c r="BT113" s="771"/>
      <c r="BU113" s="771"/>
      <c r="BV113" s="771">
        <v>525560</v>
      </c>
      <c r="BW113" s="771"/>
      <c r="BX113" s="771"/>
      <c r="BY113" s="771"/>
      <c r="BZ113" s="771"/>
      <c r="CA113" s="771">
        <v>463422</v>
      </c>
      <c r="CB113" s="771"/>
      <c r="CC113" s="771"/>
      <c r="CD113" s="771"/>
      <c r="CE113" s="771"/>
      <c r="CF113" s="848">
        <v>8</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408</v>
      </c>
      <c r="DH113" s="784"/>
      <c r="DI113" s="784"/>
      <c r="DJ113" s="784"/>
      <c r="DK113" s="785"/>
      <c r="DL113" s="786" t="s">
        <v>408</v>
      </c>
      <c r="DM113" s="784"/>
      <c r="DN113" s="784"/>
      <c r="DO113" s="784"/>
      <c r="DP113" s="785"/>
      <c r="DQ113" s="786" t="s">
        <v>408</v>
      </c>
      <c r="DR113" s="784"/>
      <c r="DS113" s="784"/>
      <c r="DT113" s="784"/>
      <c r="DU113" s="785"/>
      <c r="DV113" s="754" t="s">
        <v>408</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90684</v>
      </c>
      <c r="AB114" s="784"/>
      <c r="AC114" s="784"/>
      <c r="AD114" s="784"/>
      <c r="AE114" s="785"/>
      <c r="AF114" s="786">
        <v>104942</v>
      </c>
      <c r="AG114" s="784"/>
      <c r="AH114" s="784"/>
      <c r="AI114" s="784"/>
      <c r="AJ114" s="785"/>
      <c r="AK114" s="786">
        <v>113848</v>
      </c>
      <c r="AL114" s="784"/>
      <c r="AM114" s="784"/>
      <c r="AN114" s="784"/>
      <c r="AO114" s="785"/>
      <c r="AP114" s="754">
        <v>2</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1850164</v>
      </c>
      <c r="BR114" s="771"/>
      <c r="BS114" s="771"/>
      <c r="BT114" s="771"/>
      <c r="BU114" s="771"/>
      <c r="BV114" s="771">
        <v>1626137</v>
      </c>
      <c r="BW114" s="771"/>
      <c r="BX114" s="771"/>
      <c r="BY114" s="771"/>
      <c r="BZ114" s="771"/>
      <c r="CA114" s="771">
        <v>1491189</v>
      </c>
      <c r="CB114" s="771"/>
      <c r="CC114" s="771"/>
      <c r="CD114" s="771"/>
      <c r="CE114" s="771"/>
      <c r="CF114" s="848">
        <v>25.7</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408</v>
      </c>
      <c r="DH114" s="784"/>
      <c r="DI114" s="784"/>
      <c r="DJ114" s="784"/>
      <c r="DK114" s="785"/>
      <c r="DL114" s="786" t="s">
        <v>408</v>
      </c>
      <c r="DM114" s="784"/>
      <c r="DN114" s="784"/>
      <c r="DO114" s="784"/>
      <c r="DP114" s="785"/>
      <c r="DQ114" s="786" t="s">
        <v>408</v>
      </c>
      <c r="DR114" s="784"/>
      <c r="DS114" s="784"/>
      <c r="DT114" s="784"/>
      <c r="DU114" s="785"/>
      <c r="DV114" s="754" t="s">
        <v>408</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5453</v>
      </c>
      <c r="AB115" s="909"/>
      <c r="AC115" s="909"/>
      <c r="AD115" s="909"/>
      <c r="AE115" s="910"/>
      <c r="AF115" s="911">
        <v>5348</v>
      </c>
      <c r="AG115" s="909"/>
      <c r="AH115" s="909"/>
      <c r="AI115" s="909"/>
      <c r="AJ115" s="910"/>
      <c r="AK115" s="911">
        <v>4720</v>
      </c>
      <c r="AL115" s="909"/>
      <c r="AM115" s="909"/>
      <c r="AN115" s="909"/>
      <c r="AO115" s="910"/>
      <c r="AP115" s="912">
        <v>0.1</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408</v>
      </c>
      <c r="BR115" s="771"/>
      <c r="BS115" s="771"/>
      <c r="BT115" s="771"/>
      <c r="BU115" s="771"/>
      <c r="BV115" s="771" t="s">
        <v>408</v>
      </c>
      <c r="BW115" s="771"/>
      <c r="BX115" s="771"/>
      <c r="BY115" s="771"/>
      <c r="BZ115" s="771"/>
      <c r="CA115" s="771" t="s">
        <v>408</v>
      </c>
      <c r="CB115" s="771"/>
      <c r="CC115" s="771"/>
      <c r="CD115" s="771"/>
      <c r="CE115" s="771"/>
      <c r="CF115" s="848" t="s">
        <v>408</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408</v>
      </c>
      <c r="DH115" s="784"/>
      <c r="DI115" s="784"/>
      <c r="DJ115" s="784"/>
      <c r="DK115" s="785"/>
      <c r="DL115" s="786" t="s">
        <v>408</v>
      </c>
      <c r="DM115" s="784"/>
      <c r="DN115" s="784"/>
      <c r="DO115" s="784"/>
      <c r="DP115" s="785"/>
      <c r="DQ115" s="786" t="s">
        <v>408</v>
      </c>
      <c r="DR115" s="784"/>
      <c r="DS115" s="784"/>
      <c r="DT115" s="784"/>
      <c r="DU115" s="785"/>
      <c r="DV115" s="754" t="s">
        <v>408</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408</v>
      </c>
      <c r="AB116" s="784"/>
      <c r="AC116" s="784"/>
      <c r="AD116" s="784"/>
      <c r="AE116" s="785"/>
      <c r="AF116" s="786" t="s">
        <v>408</v>
      </c>
      <c r="AG116" s="784"/>
      <c r="AH116" s="784"/>
      <c r="AI116" s="784"/>
      <c r="AJ116" s="785"/>
      <c r="AK116" s="786" t="s">
        <v>408</v>
      </c>
      <c r="AL116" s="784"/>
      <c r="AM116" s="784"/>
      <c r="AN116" s="784"/>
      <c r="AO116" s="785"/>
      <c r="AP116" s="754" t="s">
        <v>408</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408</v>
      </c>
      <c r="BR116" s="771"/>
      <c r="BS116" s="771"/>
      <c r="BT116" s="771"/>
      <c r="BU116" s="771"/>
      <c r="BV116" s="771" t="s">
        <v>408</v>
      </c>
      <c r="BW116" s="771"/>
      <c r="BX116" s="771"/>
      <c r="BY116" s="771"/>
      <c r="BZ116" s="771"/>
      <c r="CA116" s="771" t="s">
        <v>408</v>
      </c>
      <c r="CB116" s="771"/>
      <c r="CC116" s="771"/>
      <c r="CD116" s="771"/>
      <c r="CE116" s="771"/>
      <c r="CF116" s="848" t="s">
        <v>408</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408</v>
      </c>
      <c r="DH116" s="784"/>
      <c r="DI116" s="784"/>
      <c r="DJ116" s="784"/>
      <c r="DK116" s="785"/>
      <c r="DL116" s="786" t="s">
        <v>408</v>
      </c>
      <c r="DM116" s="784"/>
      <c r="DN116" s="784"/>
      <c r="DO116" s="784"/>
      <c r="DP116" s="785"/>
      <c r="DQ116" s="786" t="s">
        <v>408</v>
      </c>
      <c r="DR116" s="784"/>
      <c r="DS116" s="784"/>
      <c r="DT116" s="784"/>
      <c r="DU116" s="785"/>
      <c r="DV116" s="754" t="s">
        <v>408</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1961143</v>
      </c>
      <c r="AB117" s="895"/>
      <c r="AC117" s="895"/>
      <c r="AD117" s="895"/>
      <c r="AE117" s="896"/>
      <c r="AF117" s="898">
        <v>1931111</v>
      </c>
      <c r="AG117" s="895"/>
      <c r="AH117" s="895"/>
      <c r="AI117" s="895"/>
      <c r="AJ117" s="896"/>
      <c r="AK117" s="898">
        <v>1938731</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v>9337</v>
      </c>
      <c r="CB117" s="858"/>
      <c r="CC117" s="858"/>
      <c r="CD117" s="858"/>
      <c r="CE117" s="858"/>
      <c r="CF117" s="848">
        <v>0.2</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284</v>
      </c>
      <c r="AG118" s="888"/>
      <c r="AH118" s="888"/>
      <c r="AI118" s="888"/>
      <c r="AJ118" s="889"/>
      <c r="AK118" s="890" t="s">
        <v>283</v>
      </c>
      <c r="AL118" s="888"/>
      <c r="AM118" s="888"/>
      <c r="AN118" s="888"/>
      <c r="AO118" s="889"/>
      <c r="AP118" s="891" t="s">
        <v>400</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429</v>
      </c>
      <c r="BP118" s="838"/>
      <c r="BQ118" s="857">
        <v>22594545</v>
      </c>
      <c r="BR118" s="858"/>
      <c r="BS118" s="858"/>
      <c r="BT118" s="858"/>
      <c r="BU118" s="858"/>
      <c r="BV118" s="858">
        <v>22248474</v>
      </c>
      <c r="BW118" s="858"/>
      <c r="BX118" s="858"/>
      <c r="BY118" s="858"/>
      <c r="BZ118" s="858"/>
      <c r="CA118" s="858">
        <v>21565291</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2219532</v>
      </c>
      <c r="BR119" s="800"/>
      <c r="BS119" s="800"/>
      <c r="BT119" s="800"/>
      <c r="BU119" s="800"/>
      <c r="BV119" s="800">
        <v>2245633</v>
      </c>
      <c r="BW119" s="800"/>
      <c r="BX119" s="800"/>
      <c r="BY119" s="800"/>
      <c r="BZ119" s="800"/>
      <c r="CA119" s="800">
        <v>2175463</v>
      </c>
      <c r="CB119" s="800"/>
      <c r="CC119" s="800"/>
      <c r="CD119" s="800"/>
      <c r="CE119" s="800"/>
      <c r="CF119" s="861">
        <v>37.4</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917</v>
      </c>
      <c r="DH119" s="717"/>
      <c r="DI119" s="717"/>
      <c r="DJ119" s="717"/>
      <c r="DK119" s="718"/>
      <c r="DL119" s="719">
        <v>248</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204753</v>
      </c>
      <c r="BR120" s="771"/>
      <c r="BS120" s="771"/>
      <c r="BT120" s="771"/>
      <c r="BU120" s="771"/>
      <c r="BV120" s="771">
        <v>194827</v>
      </c>
      <c r="BW120" s="771"/>
      <c r="BX120" s="771"/>
      <c r="BY120" s="771"/>
      <c r="BZ120" s="771"/>
      <c r="CA120" s="771">
        <v>179140</v>
      </c>
      <c r="CB120" s="771"/>
      <c r="CC120" s="771"/>
      <c r="CD120" s="771"/>
      <c r="CE120" s="771"/>
      <c r="CF120" s="848">
        <v>3.1</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4219135</v>
      </c>
      <c r="DH120" s="800"/>
      <c r="DI120" s="800"/>
      <c r="DJ120" s="800"/>
      <c r="DK120" s="800"/>
      <c r="DL120" s="800">
        <v>4385292</v>
      </c>
      <c r="DM120" s="800"/>
      <c r="DN120" s="800"/>
      <c r="DO120" s="800"/>
      <c r="DP120" s="800"/>
      <c r="DQ120" s="800">
        <v>4332751</v>
      </c>
      <c r="DR120" s="800"/>
      <c r="DS120" s="800"/>
      <c r="DT120" s="800"/>
      <c r="DU120" s="800"/>
      <c r="DV120" s="801">
        <v>74.599999999999994</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13559397</v>
      </c>
      <c r="BR121" s="858"/>
      <c r="BS121" s="858"/>
      <c r="BT121" s="858"/>
      <c r="BU121" s="858"/>
      <c r="BV121" s="858">
        <v>13639838</v>
      </c>
      <c r="BW121" s="858"/>
      <c r="BX121" s="858"/>
      <c r="BY121" s="858"/>
      <c r="BZ121" s="858"/>
      <c r="CA121" s="858">
        <v>13605636</v>
      </c>
      <c r="CB121" s="858"/>
      <c r="CC121" s="858"/>
      <c r="CD121" s="858"/>
      <c r="CE121" s="858"/>
      <c r="CF121" s="859">
        <v>234.1</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980897</v>
      </c>
      <c r="DH121" s="771"/>
      <c r="DI121" s="771"/>
      <c r="DJ121" s="771"/>
      <c r="DK121" s="771"/>
      <c r="DL121" s="771">
        <v>1094106</v>
      </c>
      <c r="DM121" s="771"/>
      <c r="DN121" s="771"/>
      <c r="DO121" s="771"/>
      <c r="DP121" s="771"/>
      <c r="DQ121" s="771">
        <v>1038710</v>
      </c>
      <c r="DR121" s="771"/>
      <c r="DS121" s="771"/>
      <c r="DT121" s="771"/>
      <c r="DU121" s="771"/>
      <c r="DV121" s="823">
        <v>17.899999999999999</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438</v>
      </c>
      <c r="BP122" s="838"/>
      <c r="BQ122" s="839">
        <v>15983682</v>
      </c>
      <c r="BR122" s="840"/>
      <c r="BS122" s="840"/>
      <c r="BT122" s="840"/>
      <c r="BU122" s="840"/>
      <c r="BV122" s="840">
        <v>16080298</v>
      </c>
      <c r="BW122" s="840"/>
      <c r="BX122" s="840"/>
      <c r="BY122" s="840"/>
      <c r="BZ122" s="840"/>
      <c r="CA122" s="840">
        <v>15960239</v>
      </c>
      <c r="CB122" s="840"/>
      <c r="CC122" s="840"/>
      <c r="CD122" s="840"/>
      <c r="CE122" s="840"/>
      <c r="CF122" s="743"/>
      <c r="CG122" s="744"/>
      <c r="CH122" s="744"/>
      <c r="CI122" s="744"/>
      <c r="CJ122" s="841"/>
      <c r="CK122" s="851"/>
      <c r="CL122" s="812"/>
      <c r="CM122" s="812"/>
      <c r="CN122" s="812"/>
      <c r="CO122" s="813"/>
      <c r="CP122" s="828" t="s">
        <v>439</v>
      </c>
      <c r="CQ122" s="829"/>
      <c r="CR122" s="829"/>
      <c r="CS122" s="829"/>
      <c r="CT122" s="829"/>
      <c r="CU122" s="829"/>
      <c r="CV122" s="829"/>
      <c r="CW122" s="829"/>
      <c r="CX122" s="829"/>
      <c r="CY122" s="829"/>
      <c r="CZ122" s="829"/>
      <c r="DA122" s="829"/>
      <c r="DB122" s="829"/>
      <c r="DC122" s="829"/>
      <c r="DD122" s="829"/>
      <c r="DE122" s="829"/>
      <c r="DF122" s="830"/>
      <c r="DG122" s="770">
        <v>577246</v>
      </c>
      <c r="DH122" s="771"/>
      <c r="DI122" s="771"/>
      <c r="DJ122" s="771"/>
      <c r="DK122" s="771"/>
      <c r="DL122" s="771">
        <v>588824</v>
      </c>
      <c r="DM122" s="771"/>
      <c r="DN122" s="771"/>
      <c r="DO122" s="771"/>
      <c r="DP122" s="771"/>
      <c r="DQ122" s="771">
        <v>560516</v>
      </c>
      <c r="DR122" s="771"/>
      <c r="DS122" s="771"/>
      <c r="DT122" s="771"/>
      <c r="DU122" s="771"/>
      <c r="DV122" s="823">
        <v>9.6</v>
      </c>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408</v>
      </c>
      <c r="AB123" s="784"/>
      <c r="AC123" s="784"/>
      <c r="AD123" s="784"/>
      <c r="AE123" s="785"/>
      <c r="AF123" s="786" t="s">
        <v>408</v>
      </c>
      <c r="AG123" s="784"/>
      <c r="AH123" s="784"/>
      <c r="AI123" s="784"/>
      <c r="AJ123" s="785"/>
      <c r="AK123" s="786" t="s">
        <v>408</v>
      </c>
      <c r="AL123" s="784"/>
      <c r="AM123" s="784"/>
      <c r="AN123" s="784"/>
      <c r="AO123" s="785"/>
      <c r="AP123" s="754" t="s">
        <v>408</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111.5</v>
      </c>
      <c r="BR123" s="832"/>
      <c r="BS123" s="832"/>
      <c r="BT123" s="832"/>
      <c r="BU123" s="832"/>
      <c r="BV123" s="832">
        <v>103.8</v>
      </c>
      <c r="BW123" s="832"/>
      <c r="BX123" s="832"/>
      <c r="BY123" s="832"/>
      <c r="BZ123" s="832"/>
      <c r="CA123" s="832">
        <v>96.4</v>
      </c>
      <c r="CB123" s="832"/>
      <c r="CC123" s="832"/>
      <c r="CD123" s="832"/>
      <c r="CE123" s="832"/>
      <c r="CF123" s="730"/>
      <c r="CG123" s="731"/>
      <c r="CH123" s="731"/>
      <c r="CI123" s="731"/>
      <c r="CJ123" s="833"/>
      <c r="CK123" s="851"/>
      <c r="CL123" s="812"/>
      <c r="CM123" s="812"/>
      <c r="CN123" s="812"/>
      <c r="CO123" s="813"/>
      <c r="CP123" s="828" t="s">
        <v>441</v>
      </c>
      <c r="CQ123" s="829"/>
      <c r="CR123" s="829"/>
      <c r="CS123" s="829"/>
      <c r="CT123" s="829"/>
      <c r="CU123" s="829"/>
      <c r="CV123" s="829"/>
      <c r="CW123" s="829"/>
      <c r="CX123" s="829"/>
      <c r="CY123" s="829"/>
      <c r="CZ123" s="829"/>
      <c r="DA123" s="829"/>
      <c r="DB123" s="829"/>
      <c r="DC123" s="829"/>
      <c r="DD123" s="829"/>
      <c r="DE123" s="829"/>
      <c r="DF123" s="830"/>
      <c r="DG123" s="783" t="s">
        <v>408</v>
      </c>
      <c r="DH123" s="784"/>
      <c r="DI123" s="784"/>
      <c r="DJ123" s="784"/>
      <c r="DK123" s="785"/>
      <c r="DL123" s="786" t="s">
        <v>408</v>
      </c>
      <c r="DM123" s="784"/>
      <c r="DN123" s="784"/>
      <c r="DO123" s="784"/>
      <c r="DP123" s="785"/>
      <c r="DQ123" s="786">
        <v>26795</v>
      </c>
      <c r="DR123" s="784"/>
      <c r="DS123" s="784"/>
      <c r="DT123" s="784"/>
      <c r="DU123" s="785"/>
      <c r="DV123" s="754">
        <v>0.5</v>
      </c>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408</v>
      </c>
      <c r="AB124" s="784"/>
      <c r="AC124" s="784"/>
      <c r="AD124" s="784"/>
      <c r="AE124" s="785"/>
      <c r="AF124" s="786" t="s">
        <v>408</v>
      </c>
      <c r="AG124" s="784"/>
      <c r="AH124" s="784"/>
      <c r="AI124" s="784"/>
      <c r="AJ124" s="785"/>
      <c r="AK124" s="786" t="s">
        <v>408</v>
      </c>
      <c r="AL124" s="784"/>
      <c r="AM124" s="784"/>
      <c r="AN124" s="784"/>
      <c r="AO124" s="785"/>
      <c r="AP124" s="754" t="s">
        <v>408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408</v>
      </c>
      <c r="DH124" s="717"/>
      <c r="DI124" s="717"/>
      <c r="DJ124" s="717"/>
      <c r="DK124" s="718"/>
      <c r="DL124" s="719" t="s">
        <v>408</v>
      </c>
      <c r="DM124" s="717"/>
      <c r="DN124" s="717"/>
      <c r="DO124" s="717"/>
      <c r="DP124" s="718"/>
      <c r="DQ124" s="719" t="s">
        <v>408</v>
      </c>
      <c r="DR124" s="717"/>
      <c r="DS124" s="717"/>
      <c r="DT124" s="717"/>
      <c r="DU124" s="718"/>
      <c r="DV124" s="807" t="s">
        <v>408</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408</v>
      </c>
      <c r="AB125" s="784"/>
      <c r="AC125" s="784"/>
      <c r="AD125" s="784"/>
      <c r="AE125" s="785"/>
      <c r="AF125" s="786" t="s">
        <v>408</v>
      </c>
      <c r="AG125" s="784"/>
      <c r="AH125" s="784"/>
      <c r="AI125" s="784"/>
      <c r="AJ125" s="785"/>
      <c r="AK125" s="786" t="s">
        <v>408</v>
      </c>
      <c r="AL125" s="784"/>
      <c r="AM125" s="784"/>
      <c r="AN125" s="784"/>
      <c r="AO125" s="785"/>
      <c r="AP125" s="754" t="s">
        <v>408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408</v>
      </c>
      <c r="DH125" s="800"/>
      <c r="DI125" s="800"/>
      <c r="DJ125" s="800"/>
      <c r="DK125" s="800"/>
      <c r="DL125" s="800" t="s">
        <v>408</v>
      </c>
      <c r="DM125" s="800"/>
      <c r="DN125" s="800"/>
      <c r="DO125" s="800"/>
      <c r="DP125" s="800"/>
      <c r="DQ125" s="800" t="s">
        <v>408</v>
      </c>
      <c r="DR125" s="800"/>
      <c r="DS125" s="800"/>
      <c r="DT125" s="800"/>
      <c r="DU125" s="800"/>
      <c r="DV125" s="801" t="s">
        <v>408</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3137</v>
      </c>
      <c r="AB126" s="784"/>
      <c r="AC126" s="784"/>
      <c r="AD126" s="784"/>
      <c r="AE126" s="785"/>
      <c r="AF126" s="786">
        <v>3137</v>
      </c>
      <c r="AG126" s="784"/>
      <c r="AH126" s="784"/>
      <c r="AI126" s="784"/>
      <c r="AJ126" s="785"/>
      <c r="AK126" s="786">
        <v>3137</v>
      </c>
      <c r="AL126" s="784"/>
      <c r="AM126" s="784"/>
      <c r="AN126" s="784"/>
      <c r="AO126" s="785"/>
      <c r="AP126" s="754">
        <v>0.1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408</v>
      </c>
      <c r="DH126" s="771"/>
      <c r="DI126" s="771"/>
      <c r="DJ126" s="771"/>
      <c r="DK126" s="771"/>
      <c r="DL126" s="771" t="s">
        <v>408</v>
      </c>
      <c r="DM126" s="771"/>
      <c r="DN126" s="771"/>
      <c r="DO126" s="771"/>
      <c r="DP126" s="771"/>
      <c r="DQ126" s="771" t="s">
        <v>408</v>
      </c>
      <c r="DR126" s="771"/>
      <c r="DS126" s="771"/>
      <c r="DT126" s="771"/>
      <c r="DU126" s="771"/>
      <c r="DV126" s="823" t="s">
        <v>408</v>
      </c>
      <c r="DW126" s="823"/>
      <c r="DX126" s="823"/>
      <c r="DY126" s="823"/>
      <c r="DZ126" s="824"/>
    </row>
    <row r="127" spans="1:130" s="197" customFormat="1" ht="26.25" customHeight="1" thickBot="1" x14ac:dyDescent="0.2">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2316</v>
      </c>
      <c r="AB127" s="784"/>
      <c r="AC127" s="784"/>
      <c r="AD127" s="784"/>
      <c r="AE127" s="785"/>
      <c r="AF127" s="786">
        <v>2211</v>
      </c>
      <c r="AG127" s="784"/>
      <c r="AH127" s="784"/>
      <c r="AI127" s="784"/>
      <c r="AJ127" s="785"/>
      <c r="AK127" s="786">
        <v>1583</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408</v>
      </c>
      <c r="BG127" s="761"/>
      <c r="BH127" s="761"/>
      <c r="BI127" s="761"/>
      <c r="BJ127" s="761"/>
      <c r="BK127" s="761"/>
      <c r="BL127" s="762"/>
      <c r="BM127" s="760">
        <v>14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408</v>
      </c>
      <c r="DH127" s="820"/>
      <c r="DI127" s="820"/>
      <c r="DJ127" s="820"/>
      <c r="DK127" s="820"/>
      <c r="DL127" s="820" t="s">
        <v>408</v>
      </c>
      <c r="DM127" s="820"/>
      <c r="DN127" s="820"/>
      <c r="DO127" s="820"/>
      <c r="DP127" s="820"/>
      <c r="DQ127" s="820" t="s">
        <v>408</v>
      </c>
      <c r="DR127" s="820"/>
      <c r="DS127" s="820"/>
      <c r="DT127" s="820"/>
      <c r="DU127" s="820"/>
      <c r="DV127" s="821" t="s">
        <v>408</v>
      </c>
      <c r="DW127" s="821"/>
      <c r="DX127" s="821"/>
      <c r="DY127" s="821"/>
      <c r="DZ127" s="822"/>
    </row>
    <row r="128" spans="1:130" s="197" customFormat="1" ht="26.25" customHeight="1" x14ac:dyDescent="0.15">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25512</v>
      </c>
      <c r="AB128" s="724"/>
      <c r="AC128" s="724"/>
      <c r="AD128" s="724"/>
      <c r="AE128" s="725"/>
      <c r="AF128" s="726">
        <v>20340</v>
      </c>
      <c r="AG128" s="724"/>
      <c r="AH128" s="724"/>
      <c r="AI128" s="724"/>
      <c r="AJ128" s="725"/>
      <c r="AK128" s="726">
        <v>21043</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109</v>
      </c>
      <c r="BG128" s="791"/>
      <c r="BH128" s="791"/>
      <c r="BI128" s="791"/>
      <c r="BJ128" s="791"/>
      <c r="BK128" s="791"/>
      <c r="BL128" s="792"/>
      <c r="BM128" s="790">
        <v>19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88</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7104846</v>
      </c>
      <c r="AB129" s="784"/>
      <c r="AC129" s="784"/>
      <c r="AD129" s="784"/>
      <c r="AE129" s="785"/>
      <c r="AF129" s="786">
        <v>7166344</v>
      </c>
      <c r="AG129" s="784"/>
      <c r="AH129" s="784"/>
      <c r="AI129" s="784"/>
      <c r="AJ129" s="785"/>
      <c r="AK129" s="786">
        <v>7134886</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11.5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1176098</v>
      </c>
      <c r="AB130" s="784"/>
      <c r="AC130" s="784"/>
      <c r="AD130" s="784"/>
      <c r="AE130" s="785"/>
      <c r="AF130" s="786">
        <v>1226339</v>
      </c>
      <c r="AG130" s="784"/>
      <c r="AH130" s="784"/>
      <c r="AI130" s="784"/>
      <c r="AJ130" s="785"/>
      <c r="AK130" s="786">
        <v>1323353</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96.4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5928748</v>
      </c>
      <c r="AB131" s="717"/>
      <c r="AC131" s="717"/>
      <c r="AD131" s="717"/>
      <c r="AE131" s="718"/>
      <c r="AF131" s="719">
        <v>5940005</v>
      </c>
      <c r="AG131" s="717"/>
      <c r="AH131" s="717"/>
      <c r="AI131" s="717"/>
      <c r="AJ131" s="718"/>
      <c r="AK131" s="719">
        <v>5811533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12.811018450000001</v>
      </c>
      <c r="AB132" s="740"/>
      <c r="AC132" s="740"/>
      <c r="AD132" s="740"/>
      <c r="AE132" s="741"/>
      <c r="AF132" s="742">
        <v>11.52241454</v>
      </c>
      <c r="AG132" s="740"/>
      <c r="AH132" s="740"/>
      <c r="AI132" s="740"/>
      <c r="AJ132" s="741"/>
      <c r="AK132" s="742">
        <v>10.226819669999999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12.9</v>
      </c>
      <c r="AB133" s="749"/>
      <c r="AC133" s="749"/>
      <c r="AD133" s="749"/>
      <c r="AE133" s="750"/>
      <c r="AF133" s="748">
        <v>12.5</v>
      </c>
      <c r="AG133" s="749"/>
      <c r="AH133" s="749"/>
      <c r="AI133" s="749"/>
      <c r="AJ133" s="750"/>
      <c r="AK133" s="748">
        <v>11.5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9" t="s">
        <v>467</v>
      </c>
      <c r="L7" s="254"/>
      <c r="M7" s="255" t="s">
        <v>468</v>
      </c>
      <c r="N7" s="256"/>
    </row>
    <row r="8" spans="1:16" x14ac:dyDescent="0.15">
      <c r="A8" s="248"/>
      <c r="B8" s="244"/>
      <c r="C8" s="244"/>
      <c r="D8" s="244"/>
      <c r="E8" s="244"/>
      <c r="F8" s="244"/>
      <c r="G8" s="257"/>
      <c r="H8" s="258"/>
      <c r="I8" s="258"/>
      <c r="J8" s="259"/>
      <c r="K8" s="1120"/>
      <c r="L8" s="260" t="s">
        <v>469</v>
      </c>
      <c r="M8" s="261" t="s">
        <v>470</v>
      </c>
      <c r="N8" s="262" t="s">
        <v>471</v>
      </c>
    </row>
    <row r="9" spans="1:16" x14ac:dyDescent="0.15">
      <c r="A9" s="248"/>
      <c r="B9" s="244"/>
      <c r="C9" s="244"/>
      <c r="D9" s="244"/>
      <c r="E9" s="244"/>
      <c r="F9" s="244"/>
      <c r="G9" s="1133" t="s">
        <v>472</v>
      </c>
      <c r="H9" s="1134"/>
      <c r="I9" s="1134"/>
      <c r="J9" s="1135"/>
      <c r="K9" s="263">
        <v>1356119</v>
      </c>
      <c r="L9" s="264">
        <v>72008</v>
      </c>
      <c r="M9" s="265">
        <v>94266</v>
      </c>
      <c r="N9" s="266">
        <v>-23.6</v>
      </c>
    </row>
    <row r="10" spans="1:16" x14ac:dyDescent="0.15">
      <c r="A10" s="248"/>
      <c r="B10" s="244"/>
      <c r="C10" s="244"/>
      <c r="D10" s="244"/>
      <c r="E10" s="244"/>
      <c r="F10" s="244"/>
      <c r="G10" s="1133" t="s">
        <v>473</v>
      </c>
      <c r="H10" s="1134"/>
      <c r="I10" s="1134"/>
      <c r="J10" s="1135"/>
      <c r="K10" s="267">
        <v>45562</v>
      </c>
      <c r="L10" s="268">
        <v>2419</v>
      </c>
      <c r="M10" s="269">
        <v>8527</v>
      </c>
      <c r="N10" s="270">
        <v>-71.599999999999994</v>
      </c>
    </row>
    <row r="11" spans="1:16" ht="13.5" customHeight="1" x14ac:dyDescent="0.15">
      <c r="A11" s="248"/>
      <c r="B11" s="244"/>
      <c r="C11" s="244"/>
      <c r="D11" s="244"/>
      <c r="E11" s="244"/>
      <c r="F11" s="244"/>
      <c r="G11" s="1133" t="s">
        <v>474</v>
      </c>
      <c r="H11" s="1134"/>
      <c r="I11" s="1134"/>
      <c r="J11" s="1135"/>
      <c r="K11" s="267">
        <v>259929</v>
      </c>
      <c r="L11" s="268">
        <v>13802</v>
      </c>
      <c r="M11" s="269">
        <v>13078</v>
      </c>
      <c r="N11" s="270">
        <v>5.5</v>
      </c>
    </row>
    <row r="12" spans="1:16" ht="13.5" customHeight="1" x14ac:dyDescent="0.15">
      <c r="A12" s="248"/>
      <c r="B12" s="244"/>
      <c r="C12" s="244"/>
      <c r="D12" s="244"/>
      <c r="E12" s="244"/>
      <c r="F12" s="244"/>
      <c r="G12" s="1133" t="s">
        <v>475</v>
      </c>
      <c r="H12" s="1134"/>
      <c r="I12" s="1134"/>
      <c r="J12" s="1135"/>
      <c r="K12" s="267">
        <v>27497</v>
      </c>
      <c r="L12" s="268">
        <v>1460</v>
      </c>
      <c r="M12" s="269">
        <v>3154</v>
      </c>
      <c r="N12" s="270">
        <v>-53.7</v>
      </c>
    </row>
    <row r="13" spans="1:16" ht="13.5" customHeight="1" x14ac:dyDescent="0.15">
      <c r="A13" s="248"/>
      <c r="B13" s="244"/>
      <c r="C13" s="244"/>
      <c r="D13" s="244"/>
      <c r="E13" s="244"/>
      <c r="F13" s="244"/>
      <c r="G13" s="1133" t="s">
        <v>476</v>
      </c>
      <c r="H13" s="1134"/>
      <c r="I13" s="1134"/>
      <c r="J13" s="1135"/>
      <c r="K13" s="267" t="s">
        <v>477</v>
      </c>
      <c r="L13" s="268" t="s">
        <v>477</v>
      </c>
      <c r="M13" s="269" t="s">
        <v>477</v>
      </c>
      <c r="N13" s="270" t="s">
        <v>477</v>
      </c>
    </row>
    <row r="14" spans="1:16" ht="13.5" customHeight="1" x14ac:dyDescent="0.15">
      <c r="A14" s="248"/>
      <c r="B14" s="244"/>
      <c r="C14" s="244"/>
      <c r="D14" s="244"/>
      <c r="E14" s="244"/>
      <c r="F14" s="244"/>
      <c r="G14" s="1133" t="s">
        <v>478</v>
      </c>
      <c r="H14" s="1134"/>
      <c r="I14" s="1134"/>
      <c r="J14" s="1135"/>
      <c r="K14" s="267">
        <v>140594</v>
      </c>
      <c r="L14" s="268">
        <v>7465</v>
      </c>
      <c r="M14" s="269">
        <v>6133</v>
      </c>
      <c r="N14" s="270">
        <v>21.7</v>
      </c>
    </row>
    <row r="15" spans="1:16" ht="13.5" customHeight="1" x14ac:dyDescent="0.15">
      <c r="A15" s="248"/>
      <c r="B15" s="244"/>
      <c r="C15" s="244"/>
      <c r="D15" s="244"/>
      <c r="E15" s="244"/>
      <c r="F15" s="244"/>
      <c r="G15" s="1133" t="s">
        <v>479</v>
      </c>
      <c r="H15" s="1134"/>
      <c r="I15" s="1134"/>
      <c r="J15" s="1135"/>
      <c r="K15" s="267">
        <v>95898</v>
      </c>
      <c r="L15" s="268">
        <v>5092</v>
      </c>
      <c r="M15" s="269">
        <v>1874</v>
      </c>
      <c r="N15" s="270">
        <v>171.7</v>
      </c>
    </row>
    <row r="16" spans="1:16" x14ac:dyDescent="0.15">
      <c r="A16" s="248"/>
      <c r="B16" s="244"/>
      <c r="C16" s="244"/>
      <c r="D16" s="244"/>
      <c r="E16" s="244"/>
      <c r="F16" s="244"/>
      <c r="G16" s="1136" t="s">
        <v>480</v>
      </c>
      <c r="H16" s="1137"/>
      <c r="I16" s="1137"/>
      <c r="J16" s="1138"/>
      <c r="K16" s="268">
        <v>-218931</v>
      </c>
      <c r="L16" s="268">
        <v>-11625</v>
      </c>
      <c r="M16" s="269">
        <v>-11170</v>
      </c>
      <c r="N16" s="270">
        <v>4.0999999999999996</v>
      </c>
    </row>
    <row r="17" spans="1:16" x14ac:dyDescent="0.15">
      <c r="A17" s="248"/>
      <c r="B17" s="244"/>
      <c r="C17" s="244"/>
      <c r="D17" s="244"/>
      <c r="E17" s="244"/>
      <c r="F17" s="244"/>
      <c r="G17" s="1136" t="s">
        <v>168</v>
      </c>
      <c r="H17" s="1137"/>
      <c r="I17" s="1137"/>
      <c r="J17" s="1138"/>
      <c r="K17" s="268">
        <v>1706668</v>
      </c>
      <c r="L17" s="268">
        <v>90621</v>
      </c>
      <c r="M17" s="269">
        <v>115862</v>
      </c>
      <c r="N17" s="270">
        <v>-21.8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0" t="s">
        <v>485</v>
      </c>
      <c r="H21" s="1131"/>
      <c r="I21" s="1131"/>
      <c r="J21" s="1132"/>
      <c r="K21" s="280">
        <v>8.18</v>
      </c>
      <c r="L21" s="281">
        <v>10.66</v>
      </c>
      <c r="M21" s="282">
        <v>-2.48</v>
      </c>
      <c r="N21" s="249"/>
      <c r="O21" s="283"/>
      <c r="P21" s="279"/>
    </row>
    <row r="22" spans="1:16" s="284" customFormat="1" x14ac:dyDescent="0.15">
      <c r="A22" s="279"/>
      <c r="B22" s="249"/>
      <c r="C22" s="249"/>
      <c r="D22" s="249"/>
      <c r="E22" s="249"/>
      <c r="F22" s="249"/>
      <c r="G22" s="1130" t="s">
        <v>486</v>
      </c>
      <c r="H22" s="1131"/>
      <c r="I22" s="1131"/>
      <c r="J22" s="1132"/>
      <c r="K22" s="285">
        <v>97.4</v>
      </c>
      <c r="L22" s="286">
        <v>94.9</v>
      </c>
      <c r="M22" s="287">
        <v>2.5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9" t="s">
        <v>467</v>
      </c>
      <c r="L30" s="254"/>
      <c r="M30" s="255" t="s">
        <v>468</v>
      </c>
      <c r="N30" s="256"/>
    </row>
    <row r="31" spans="1:16" x14ac:dyDescent="0.15">
      <c r="A31" s="248"/>
      <c r="B31" s="244"/>
      <c r="C31" s="244"/>
      <c r="D31" s="244"/>
      <c r="E31" s="244"/>
      <c r="F31" s="244"/>
      <c r="G31" s="257"/>
      <c r="H31" s="258"/>
      <c r="I31" s="258"/>
      <c r="J31" s="259"/>
      <c r="K31" s="1120"/>
      <c r="L31" s="260" t="s">
        <v>469</v>
      </c>
      <c r="M31" s="261" t="s">
        <v>470</v>
      </c>
      <c r="N31" s="262" t="s">
        <v>471</v>
      </c>
    </row>
    <row r="32" spans="1:16" ht="27" customHeight="1" x14ac:dyDescent="0.15">
      <c r="A32" s="248"/>
      <c r="B32" s="244"/>
      <c r="C32" s="244"/>
      <c r="D32" s="244"/>
      <c r="E32" s="244"/>
      <c r="F32" s="244"/>
      <c r="G32" s="1121" t="s">
        <v>489</v>
      </c>
      <c r="H32" s="1122"/>
      <c r="I32" s="1122"/>
      <c r="J32" s="1123"/>
      <c r="K32" s="294">
        <v>1545035</v>
      </c>
      <c r="L32" s="294">
        <v>82039</v>
      </c>
      <c r="M32" s="295">
        <v>78552</v>
      </c>
      <c r="N32" s="296">
        <v>4.4000000000000004</v>
      </c>
    </row>
    <row r="33" spans="1:16" ht="13.5" customHeight="1" x14ac:dyDescent="0.15">
      <c r="A33" s="248"/>
      <c r="B33" s="244"/>
      <c r="C33" s="244"/>
      <c r="D33" s="244"/>
      <c r="E33" s="244"/>
      <c r="F33" s="244"/>
      <c r="G33" s="1121" t="s">
        <v>490</v>
      </c>
      <c r="H33" s="1122"/>
      <c r="I33" s="1122"/>
      <c r="J33" s="1123"/>
      <c r="K33" s="294" t="s">
        <v>477</v>
      </c>
      <c r="L33" s="294" t="s">
        <v>477</v>
      </c>
      <c r="M33" s="295" t="s">
        <v>477</v>
      </c>
      <c r="N33" s="296" t="s">
        <v>477</v>
      </c>
    </row>
    <row r="34" spans="1:16" ht="27" customHeight="1" x14ac:dyDescent="0.15">
      <c r="A34" s="248"/>
      <c r="B34" s="244"/>
      <c r="C34" s="244"/>
      <c r="D34" s="244"/>
      <c r="E34" s="244"/>
      <c r="F34" s="244"/>
      <c r="G34" s="1121" t="s">
        <v>491</v>
      </c>
      <c r="H34" s="1122"/>
      <c r="I34" s="1122"/>
      <c r="J34" s="1123"/>
      <c r="K34" s="294" t="s">
        <v>477</v>
      </c>
      <c r="L34" s="294" t="s">
        <v>477</v>
      </c>
      <c r="M34" s="295" t="s">
        <v>477</v>
      </c>
      <c r="N34" s="296" t="s">
        <v>477</v>
      </c>
    </row>
    <row r="35" spans="1:16" ht="27" customHeight="1" x14ac:dyDescent="0.15">
      <c r="A35" s="248"/>
      <c r="B35" s="244"/>
      <c r="C35" s="244"/>
      <c r="D35" s="244"/>
      <c r="E35" s="244"/>
      <c r="F35" s="244"/>
      <c r="G35" s="1121" t="s">
        <v>492</v>
      </c>
      <c r="H35" s="1122"/>
      <c r="I35" s="1122"/>
      <c r="J35" s="1123"/>
      <c r="K35" s="294">
        <v>275128</v>
      </c>
      <c r="L35" s="294">
        <v>14609</v>
      </c>
      <c r="M35" s="295">
        <v>22017</v>
      </c>
      <c r="N35" s="296">
        <v>-33.6</v>
      </c>
    </row>
    <row r="36" spans="1:16" ht="27" customHeight="1" x14ac:dyDescent="0.15">
      <c r="A36" s="248"/>
      <c r="B36" s="244"/>
      <c r="C36" s="244"/>
      <c r="D36" s="244"/>
      <c r="E36" s="244"/>
      <c r="F36" s="244"/>
      <c r="G36" s="1121" t="s">
        <v>493</v>
      </c>
      <c r="H36" s="1122"/>
      <c r="I36" s="1122"/>
      <c r="J36" s="1123"/>
      <c r="K36" s="294">
        <v>113848</v>
      </c>
      <c r="L36" s="294">
        <v>6045</v>
      </c>
      <c r="M36" s="295">
        <v>3514</v>
      </c>
      <c r="N36" s="296">
        <v>72</v>
      </c>
    </row>
    <row r="37" spans="1:16" ht="13.5" customHeight="1" x14ac:dyDescent="0.15">
      <c r="A37" s="248"/>
      <c r="B37" s="244"/>
      <c r="C37" s="244"/>
      <c r="D37" s="244"/>
      <c r="E37" s="244"/>
      <c r="F37" s="244"/>
      <c r="G37" s="1121" t="s">
        <v>494</v>
      </c>
      <c r="H37" s="1122"/>
      <c r="I37" s="1122"/>
      <c r="J37" s="1123"/>
      <c r="K37" s="294">
        <v>4720</v>
      </c>
      <c r="L37" s="294">
        <v>251</v>
      </c>
      <c r="M37" s="295">
        <v>1221</v>
      </c>
      <c r="N37" s="296">
        <v>-79.400000000000006</v>
      </c>
    </row>
    <row r="38" spans="1:16" ht="27" customHeight="1" x14ac:dyDescent="0.15">
      <c r="A38" s="248"/>
      <c r="B38" s="244"/>
      <c r="C38" s="244"/>
      <c r="D38" s="244"/>
      <c r="E38" s="244"/>
      <c r="F38" s="244"/>
      <c r="G38" s="1124" t="s">
        <v>495</v>
      </c>
      <c r="H38" s="1125"/>
      <c r="I38" s="1125"/>
      <c r="J38" s="1126"/>
      <c r="K38" s="297" t="s">
        <v>477</v>
      </c>
      <c r="L38" s="297" t="s">
        <v>477</v>
      </c>
      <c r="M38" s="298">
        <v>4</v>
      </c>
      <c r="N38" s="299" t="s">
        <v>477</v>
      </c>
      <c r="O38" s="293"/>
    </row>
    <row r="39" spans="1:16" x14ac:dyDescent="0.15">
      <c r="A39" s="248"/>
      <c r="B39" s="244"/>
      <c r="C39" s="244"/>
      <c r="D39" s="244"/>
      <c r="E39" s="244"/>
      <c r="F39" s="244"/>
      <c r="G39" s="1124" t="s">
        <v>496</v>
      </c>
      <c r="H39" s="1125"/>
      <c r="I39" s="1125"/>
      <c r="J39" s="1126"/>
      <c r="K39" s="300">
        <v>-21043</v>
      </c>
      <c r="L39" s="300">
        <v>-1117</v>
      </c>
      <c r="M39" s="301">
        <v>-3264</v>
      </c>
      <c r="N39" s="302">
        <v>-65.8</v>
      </c>
      <c r="O39" s="293"/>
    </row>
    <row r="40" spans="1:16" ht="27" customHeight="1" x14ac:dyDescent="0.15">
      <c r="A40" s="248"/>
      <c r="B40" s="244"/>
      <c r="C40" s="244"/>
      <c r="D40" s="244"/>
      <c r="E40" s="244"/>
      <c r="F40" s="244"/>
      <c r="G40" s="1121" t="s">
        <v>497</v>
      </c>
      <c r="H40" s="1122"/>
      <c r="I40" s="1122"/>
      <c r="J40" s="1123"/>
      <c r="K40" s="300">
        <v>-1323353</v>
      </c>
      <c r="L40" s="300">
        <v>-70268</v>
      </c>
      <c r="M40" s="301">
        <v>-69251</v>
      </c>
      <c r="N40" s="302">
        <v>1.5</v>
      </c>
      <c r="O40" s="293"/>
    </row>
    <row r="41" spans="1:16" x14ac:dyDescent="0.15">
      <c r="A41" s="248"/>
      <c r="B41" s="244"/>
      <c r="C41" s="244"/>
      <c r="D41" s="244"/>
      <c r="E41" s="244"/>
      <c r="F41" s="244"/>
      <c r="G41" s="1127" t="s">
        <v>278</v>
      </c>
      <c r="H41" s="1128"/>
      <c r="I41" s="1128"/>
      <c r="J41" s="1129"/>
      <c r="K41" s="294">
        <v>594335</v>
      </c>
      <c r="L41" s="300">
        <v>31558</v>
      </c>
      <c r="M41" s="301">
        <v>32793</v>
      </c>
      <c r="N41" s="302">
        <v>-3.8</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4" t="s">
        <v>467</v>
      </c>
      <c r="J49" s="1116" t="s">
        <v>501</v>
      </c>
      <c r="K49" s="1117"/>
      <c r="L49" s="1117"/>
      <c r="M49" s="1117"/>
      <c r="N49" s="1118"/>
    </row>
    <row r="50" spans="1:14" x14ac:dyDescent="0.15">
      <c r="A50" s="248"/>
      <c r="B50" s="244"/>
      <c r="C50" s="244"/>
      <c r="D50" s="244"/>
      <c r="E50" s="244"/>
      <c r="F50" s="244"/>
      <c r="G50" s="312"/>
      <c r="H50" s="313"/>
      <c r="I50" s="1115"/>
      <c r="J50" s="314" t="s">
        <v>502</v>
      </c>
      <c r="K50" s="315" t="s">
        <v>503</v>
      </c>
      <c r="L50" s="316" t="s">
        <v>504</v>
      </c>
      <c r="M50" s="317" t="s">
        <v>505</v>
      </c>
      <c r="N50" s="318" t="s">
        <v>506</v>
      </c>
    </row>
    <row r="51" spans="1:14" x14ac:dyDescent="0.15">
      <c r="A51" s="248"/>
      <c r="B51" s="244"/>
      <c r="C51" s="244"/>
      <c r="D51" s="244"/>
      <c r="E51" s="244"/>
      <c r="F51" s="244"/>
      <c r="G51" s="310" t="s">
        <v>507</v>
      </c>
      <c r="H51" s="311"/>
      <c r="I51" s="319">
        <v>3498537</v>
      </c>
      <c r="J51" s="320">
        <v>177402</v>
      </c>
      <c r="K51" s="321">
        <v>58.1</v>
      </c>
      <c r="L51" s="322">
        <v>108992</v>
      </c>
      <c r="M51" s="323">
        <v>20.9</v>
      </c>
      <c r="N51" s="324">
        <v>37.200000000000003</v>
      </c>
    </row>
    <row r="52" spans="1:14" x14ac:dyDescent="0.15">
      <c r="A52" s="248"/>
      <c r="B52" s="244"/>
      <c r="C52" s="244"/>
      <c r="D52" s="244"/>
      <c r="E52" s="244"/>
      <c r="F52" s="244"/>
      <c r="G52" s="325"/>
      <c r="H52" s="326" t="s">
        <v>508</v>
      </c>
      <c r="I52" s="327">
        <v>1397341</v>
      </c>
      <c r="J52" s="328">
        <v>70855</v>
      </c>
      <c r="K52" s="329">
        <v>25.6</v>
      </c>
      <c r="L52" s="330">
        <v>51234</v>
      </c>
      <c r="M52" s="331">
        <v>-8.6</v>
      </c>
      <c r="N52" s="332">
        <v>34.200000000000003</v>
      </c>
    </row>
    <row r="53" spans="1:14" x14ac:dyDescent="0.15">
      <c r="A53" s="248"/>
      <c r="B53" s="244"/>
      <c r="C53" s="244"/>
      <c r="D53" s="244"/>
      <c r="E53" s="244"/>
      <c r="F53" s="244"/>
      <c r="G53" s="310" t="s">
        <v>509</v>
      </c>
      <c r="H53" s="311"/>
      <c r="I53" s="319">
        <v>4505772</v>
      </c>
      <c r="J53" s="320">
        <v>230947</v>
      </c>
      <c r="K53" s="321">
        <v>30.2</v>
      </c>
      <c r="L53" s="322">
        <v>90833</v>
      </c>
      <c r="M53" s="323">
        <v>-16.7</v>
      </c>
      <c r="N53" s="324">
        <v>46.9</v>
      </c>
    </row>
    <row r="54" spans="1:14" x14ac:dyDescent="0.15">
      <c r="A54" s="248"/>
      <c r="B54" s="244"/>
      <c r="C54" s="244"/>
      <c r="D54" s="244"/>
      <c r="E54" s="244"/>
      <c r="F54" s="244"/>
      <c r="G54" s="325"/>
      <c r="H54" s="326" t="s">
        <v>508</v>
      </c>
      <c r="I54" s="327">
        <v>986324</v>
      </c>
      <c r="J54" s="328">
        <v>50555</v>
      </c>
      <c r="K54" s="329">
        <v>-28.7</v>
      </c>
      <c r="L54" s="330">
        <v>47037</v>
      </c>
      <c r="M54" s="331">
        <v>-8.1999999999999993</v>
      </c>
      <c r="N54" s="332">
        <v>-20.5</v>
      </c>
    </row>
    <row r="55" spans="1:14" x14ac:dyDescent="0.15">
      <c r="A55" s="248"/>
      <c r="B55" s="244"/>
      <c r="C55" s="244"/>
      <c r="D55" s="244"/>
      <c r="E55" s="244"/>
      <c r="F55" s="244"/>
      <c r="G55" s="310" t="s">
        <v>510</v>
      </c>
      <c r="H55" s="311"/>
      <c r="I55" s="319">
        <v>1747758</v>
      </c>
      <c r="J55" s="320">
        <v>90797</v>
      </c>
      <c r="K55" s="321">
        <v>-60.7</v>
      </c>
      <c r="L55" s="322">
        <v>79181</v>
      </c>
      <c r="M55" s="323">
        <v>-12.8</v>
      </c>
      <c r="N55" s="324">
        <v>-47.9</v>
      </c>
    </row>
    <row r="56" spans="1:14" x14ac:dyDescent="0.15">
      <c r="A56" s="248"/>
      <c r="B56" s="244"/>
      <c r="C56" s="244"/>
      <c r="D56" s="244"/>
      <c r="E56" s="244"/>
      <c r="F56" s="244"/>
      <c r="G56" s="325"/>
      <c r="H56" s="326" t="s">
        <v>508</v>
      </c>
      <c r="I56" s="327">
        <v>816122</v>
      </c>
      <c r="J56" s="328">
        <v>42398</v>
      </c>
      <c r="K56" s="329">
        <v>-16.100000000000001</v>
      </c>
      <c r="L56" s="330">
        <v>40448</v>
      </c>
      <c r="M56" s="331">
        <v>-14</v>
      </c>
      <c r="N56" s="332">
        <v>-2.1</v>
      </c>
    </row>
    <row r="57" spans="1:14" x14ac:dyDescent="0.15">
      <c r="A57" s="248"/>
      <c r="B57" s="244"/>
      <c r="C57" s="244"/>
      <c r="D57" s="244"/>
      <c r="E57" s="244"/>
      <c r="F57" s="244"/>
      <c r="G57" s="310" t="s">
        <v>511</v>
      </c>
      <c r="H57" s="311"/>
      <c r="I57" s="319">
        <v>3704092</v>
      </c>
      <c r="J57" s="320">
        <v>193648</v>
      </c>
      <c r="K57" s="321">
        <v>113.3</v>
      </c>
      <c r="L57" s="322">
        <v>118124</v>
      </c>
      <c r="M57" s="323">
        <v>49.2</v>
      </c>
      <c r="N57" s="324">
        <v>64.099999999999994</v>
      </c>
    </row>
    <row r="58" spans="1:14" x14ac:dyDescent="0.15">
      <c r="A58" s="248"/>
      <c r="B58" s="244"/>
      <c r="C58" s="244"/>
      <c r="D58" s="244"/>
      <c r="E58" s="244"/>
      <c r="F58" s="244"/>
      <c r="G58" s="325"/>
      <c r="H58" s="326" t="s">
        <v>508</v>
      </c>
      <c r="I58" s="327">
        <v>1027101</v>
      </c>
      <c r="J58" s="328">
        <v>53696</v>
      </c>
      <c r="K58" s="329">
        <v>26.6</v>
      </c>
      <c r="L58" s="330">
        <v>54614</v>
      </c>
      <c r="M58" s="331">
        <v>35</v>
      </c>
      <c r="N58" s="332">
        <v>-8.4</v>
      </c>
    </row>
    <row r="59" spans="1:14" x14ac:dyDescent="0.15">
      <c r="A59" s="248"/>
      <c r="B59" s="244"/>
      <c r="C59" s="244"/>
      <c r="D59" s="244"/>
      <c r="E59" s="244"/>
      <c r="F59" s="244"/>
      <c r="G59" s="310" t="s">
        <v>512</v>
      </c>
      <c r="H59" s="311"/>
      <c r="I59" s="319">
        <v>3878380</v>
      </c>
      <c r="J59" s="320">
        <v>205935</v>
      </c>
      <c r="K59" s="321">
        <v>6.3</v>
      </c>
      <c r="L59" s="322">
        <v>101693</v>
      </c>
      <c r="M59" s="323">
        <v>-13.9</v>
      </c>
      <c r="N59" s="324">
        <v>20.2</v>
      </c>
    </row>
    <row r="60" spans="1:14" x14ac:dyDescent="0.15">
      <c r="A60" s="248"/>
      <c r="B60" s="244"/>
      <c r="C60" s="244"/>
      <c r="D60" s="244"/>
      <c r="E60" s="244"/>
      <c r="F60" s="244"/>
      <c r="G60" s="325"/>
      <c r="H60" s="326" t="s">
        <v>508</v>
      </c>
      <c r="I60" s="333">
        <v>1218584</v>
      </c>
      <c r="J60" s="328">
        <v>64705</v>
      </c>
      <c r="K60" s="329">
        <v>20.5</v>
      </c>
      <c r="L60" s="330">
        <v>51066</v>
      </c>
      <c r="M60" s="331">
        <v>-6.5</v>
      </c>
      <c r="N60" s="332">
        <v>27</v>
      </c>
    </row>
    <row r="61" spans="1:14" x14ac:dyDescent="0.15">
      <c r="A61" s="248"/>
      <c r="B61" s="244"/>
      <c r="C61" s="244"/>
      <c r="D61" s="244"/>
      <c r="E61" s="244"/>
      <c r="F61" s="244"/>
      <c r="G61" s="310" t="s">
        <v>513</v>
      </c>
      <c r="H61" s="334"/>
      <c r="I61" s="335">
        <v>3466908</v>
      </c>
      <c r="J61" s="336">
        <v>179746</v>
      </c>
      <c r="K61" s="337">
        <v>29.4</v>
      </c>
      <c r="L61" s="338">
        <v>99765</v>
      </c>
      <c r="M61" s="339">
        <v>5.3</v>
      </c>
      <c r="N61" s="324">
        <v>24.1</v>
      </c>
    </row>
    <row r="62" spans="1:14" x14ac:dyDescent="0.15">
      <c r="A62" s="248"/>
      <c r="B62" s="244"/>
      <c r="C62" s="244"/>
      <c r="D62" s="244"/>
      <c r="E62" s="244"/>
      <c r="F62" s="244"/>
      <c r="G62" s="325"/>
      <c r="H62" s="326" t="s">
        <v>508</v>
      </c>
      <c r="I62" s="327">
        <v>1089094</v>
      </c>
      <c r="J62" s="328">
        <v>56442</v>
      </c>
      <c r="K62" s="329">
        <v>5.6</v>
      </c>
      <c r="L62" s="330">
        <v>48880</v>
      </c>
      <c r="M62" s="331">
        <v>-0.5</v>
      </c>
      <c r="N62" s="332">
        <v>6.1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25.08</v>
      </c>
      <c r="G47" s="12">
        <v>21.19</v>
      </c>
      <c r="H47" s="12">
        <v>21.56</v>
      </c>
      <c r="I47" s="12">
        <v>24</v>
      </c>
      <c r="J47" s="13">
        <v>21.95</v>
      </c>
    </row>
    <row r="48" spans="2:10" ht="57.75" customHeight="1" x14ac:dyDescent="0.15">
      <c r="B48" s="14"/>
      <c r="C48" s="1141" t="s">
        <v>4</v>
      </c>
      <c r="D48" s="1141"/>
      <c r="E48" s="1142"/>
      <c r="F48" s="15">
        <v>2.06</v>
      </c>
      <c r="G48" s="16">
        <v>1.83</v>
      </c>
      <c r="H48" s="16">
        <v>2.0299999999999998</v>
      </c>
      <c r="I48" s="16">
        <v>3.1</v>
      </c>
      <c r="J48" s="17">
        <v>2.68</v>
      </c>
    </row>
    <row r="49" spans="2:10" ht="57.75" customHeight="1" thickBot="1" x14ac:dyDescent="0.2">
      <c r="B49" s="18"/>
      <c r="C49" s="1143" t="s">
        <v>5</v>
      </c>
      <c r="D49" s="1143"/>
      <c r="E49" s="1144"/>
      <c r="F49" s="19">
        <v>4.93</v>
      </c>
      <c r="G49" s="20" t="s">
        <v>520</v>
      </c>
      <c r="H49" s="20">
        <v>13.85</v>
      </c>
      <c r="I49" s="20">
        <v>11.18</v>
      </c>
      <c r="J49" s="21">
        <v>2.0299999999999998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521</v>
      </c>
      <c r="D34" s="1151"/>
      <c r="E34" s="1152"/>
      <c r="F34" s="32">
        <v>2.06</v>
      </c>
      <c r="G34" s="33">
        <v>1.82</v>
      </c>
      <c r="H34" s="33">
        <v>2.02</v>
      </c>
      <c r="I34" s="33">
        <v>3.09</v>
      </c>
      <c r="J34" s="34">
        <v>2.68</v>
      </c>
      <c r="K34" s="22"/>
      <c r="L34" s="22"/>
      <c r="M34" s="22"/>
      <c r="N34" s="22"/>
      <c r="O34" s="22"/>
      <c r="P34" s="22"/>
    </row>
    <row r="35" spans="1:16" ht="39" customHeight="1" x14ac:dyDescent="0.15">
      <c r="A35" s="22"/>
      <c r="B35" s="35"/>
      <c r="C35" s="1145" t="s">
        <v>522</v>
      </c>
      <c r="D35" s="1146"/>
      <c r="E35" s="1147"/>
      <c r="F35" s="36">
        <v>2.46</v>
      </c>
      <c r="G35" s="37">
        <v>2.58</v>
      </c>
      <c r="H35" s="37">
        <v>2.5499999999999998</v>
      </c>
      <c r="I35" s="37">
        <v>1.9</v>
      </c>
      <c r="J35" s="38">
        <v>1.72</v>
      </c>
      <c r="K35" s="22"/>
      <c r="L35" s="22"/>
      <c r="M35" s="22"/>
      <c r="N35" s="22"/>
      <c r="O35" s="22"/>
      <c r="P35" s="22"/>
    </row>
    <row r="36" spans="1:16" ht="39" customHeight="1" x14ac:dyDescent="0.15">
      <c r="A36" s="22"/>
      <c r="B36" s="35"/>
      <c r="C36" s="1145" t="s">
        <v>523</v>
      </c>
      <c r="D36" s="1146"/>
      <c r="E36" s="1147"/>
      <c r="F36" s="36">
        <v>0.62</v>
      </c>
      <c r="G36" s="37">
        <v>0.77</v>
      </c>
      <c r="H36" s="37">
        <v>1.24</v>
      </c>
      <c r="I36" s="37">
        <v>0.61</v>
      </c>
      <c r="J36" s="38">
        <v>0.76</v>
      </c>
      <c r="K36" s="22"/>
      <c r="L36" s="22"/>
      <c r="M36" s="22"/>
      <c r="N36" s="22"/>
      <c r="O36" s="22"/>
      <c r="P36" s="22"/>
    </row>
    <row r="37" spans="1:16" ht="39" customHeight="1" x14ac:dyDescent="0.15">
      <c r="A37" s="22"/>
      <c r="B37" s="35"/>
      <c r="C37" s="1145" t="s">
        <v>524</v>
      </c>
      <c r="D37" s="1146"/>
      <c r="E37" s="1147"/>
      <c r="F37" s="36">
        <v>1.4</v>
      </c>
      <c r="G37" s="37">
        <v>1.35</v>
      </c>
      <c r="H37" s="37">
        <v>0.96</v>
      </c>
      <c r="I37" s="37">
        <v>0.32</v>
      </c>
      <c r="J37" s="38">
        <v>0.22</v>
      </c>
      <c r="K37" s="22"/>
      <c r="L37" s="22"/>
      <c r="M37" s="22"/>
      <c r="N37" s="22"/>
      <c r="O37" s="22"/>
      <c r="P37" s="22"/>
    </row>
    <row r="38" spans="1:16" ht="39" customHeight="1" x14ac:dyDescent="0.15">
      <c r="A38" s="22"/>
      <c r="B38" s="35"/>
      <c r="C38" s="1145" t="s">
        <v>525</v>
      </c>
      <c r="D38" s="1146"/>
      <c r="E38" s="1147"/>
      <c r="F38" s="36">
        <v>0.02</v>
      </c>
      <c r="G38" s="37">
        <v>0.05</v>
      </c>
      <c r="H38" s="37">
        <v>0.04</v>
      </c>
      <c r="I38" s="37">
        <v>0.09</v>
      </c>
      <c r="J38" s="38">
        <v>7.0000000000000007E-2</v>
      </c>
      <c r="K38" s="22"/>
      <c r="L38" s="22"/>
      <c r="M38" s="22"/>
      <c r="N38" s="22"/>
      <c r="O38" s="22"/>
      <c r="P38" s="22"/>
    </row>
    <row r="39" spans="1:16" ht="39" customHeight="1" x14ac:dyDescent="0.15">
      <c r="A39" s="22"/>
      <c r="B39" s="35"/>
      <c r="C39" s="1145" t="s">
        <v>526</v>
      </c>
      <c r="D39" s="1146"/>
      <c r="E39" s="1147"/>
      <c r="F39" s="36">
        <v>0.03</v>
      </c>
      <c r="G39" s="37">
        <v>0.08</v>
      </c>
      <c r="H39" s="37">
        <v>0.04</v>
      </c>
      <c r="I39" s="37">
        <v>0.08</v>
      </c>
      <c r="J39" s="38">
        <v>0.03</v>
      </c>
      <c r="K39" s="22"/>
      <c r="L39" s="22"/>
      <c r="M39" s="22"/>
      <c r="N39" s="22"/>
      <c r="O39" s="22"/>
      <c r="P39" s="22"/>
    </row>
    <row r="40" spans="1:16" ht="39" customHeight="1" x14ac:dyDescent="0.15">
      <c r="A40" s="22"/>
      <c r="B40" s="35"/>
      <c r="C40" s="1145" t="s">
        <v>527</v>
      </c>
      <c r="D40" s="1146"/>
      <c r="E40" s="1147"/>
      <c r="F40" s="36">
        <v>0.01</v>
      </c>
      <c r="G40" s="37">
        <v>0.02</v>
      </c>
      <c r="H40" s="37">
        <v>0</v>
      </c>
      <c r="I40" s="37">
        <v>0.01</v>
      </c>
      <c r="J40" s="38">
        <v>0.01</v>
      </c>
      <c r="K40" s="22"/>
      <c r="L40" s="22"/>
      <c r="M40" s="22"/>
      <c r="N40" s="22"/>
      <c r="O40" s="22"/>
      <c r="P40" s="22"/>
    </row>
    <row r="41" spans="1:16" ht="39" customHeight="1" x14ac:dyDescent="0.15">
      <c r="A41" s="22"/>
      <c r="B41" s="35"/>
      <c r="C41" s="1145" t="s">
        <v>528</v>
      </c>
      <c r="D41" s="1146"/>
      <c r="E41" s="1147"/>
      <c r="F41" s="36">
        <v>0.02</v>
      </c>
      <c r="G41" s="37">
        <v>0.02</v>
      </c>
      <c r="H41" s="37">
        <v>0.01</v>
      </c>
      <c r="I41" s="37">
        <v>0.01</v>
      </c>
      <c r="J41" s="38">
        <v>0.01</v>
      </c>
      <c r="K41" s="22"/>
      <c r="L41" s="22"/>
      <c r="M41" s="22"/>
      <c r="N41" s="22"/>
      <c r="O41" s="22"/>
      <c r="P41" s="22"/>
    </row>
    <row r="42" spans="1:16" ht="39" customHeight="1" x14ac:dyDescent="0.15">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530</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1479</v>
      </c>
      <c r="L45" s="60">
        <v>1503</v>
      </c>
      <c r="M45" s="60">
        <v>1594</v>
      </c>
      <c r="N45" s="60">
        <v>1532</v>
      </c>
      <c r="O45" s="61">
        <v>1545</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14</v>
      </c>
      <c r="F48" s="1155"/>
      <c r="G48" s="1155"/>
      <c r="H48" s="1155"/>
      <c r="I48" s="1155"/>
      <c r="J48" s="1156"/>
      <c r="K48" s="63">
        <v>221</v>
      </c>
      <c r="L48" s="64">
        <v>259</v>
      </c>
      <c r="M48" s="64">
        <v>271</v>
      </c>
      <c r="N48" s="64">
        <v>288</v>
      </c>
      <c r="O48" s="65">
        <v>275</v>
      </c>
      <c r="P48" s="48"/>
      <c r="Q48" s="48"/>
      <c r="R48" s="48"/>
      <c r="S48" s="48"/>
      <c r="T48" s="48"/>
      <c r="U48" s="48"/>
    </row>
    <row r="49" spans="1:21" ht="30.75" customHeight="1" x14ac:dyDescent="0.15">
      <c r="A49" s="48"/>
      <c r="B49" s="1163"/>
      <c r="C49" s="1164"/>
      <c r="D49" s="62"/>
      <c r="E49" s="1155" t="s">
        <v>15</v>
      </c>
      <c r="F49" s="1155"/>
      <c r="G49" s="1155"/>
      <c r="H49" s="1155"/>
      <c r="I49" s="1155"/>
      <c r="J49" s="1156"/>
      <c r="K49" s="63">
        <v>83</v>
      </c>
      <c r="L49" s="64">
        <v>86</v>
      </c>
      <c r="M49" s="64">
        <v>91</v>
      </c>
      <c r="N49" s="64">
        <v>105</v>
      </c>
      <c r="O49" s="65">
        <v>114</v>
      </c>
      <c r="P49" s="48"/>
      <c r="Q49" s="48"/>
      <c r="R49" s="48"/>
      <c r="S49" s="48"/>
      <c r="T49" s="48"/>
      <c r="U49" s="48"/>
    </row>
    <row r="50" spans="1:21" ht="30.75" customHeight="1" x14ac:dyDescent="0.15">
      <c r="A50" s="48"/>
      <c r="B50" s="1163"/>
      <c r="C50" s="1164"/>
      <c r="D50" s="62"/>
      <c r="E50" s="1155" t="s">
        <v>16</v>
      </c>
      <c r="F50" s="1155"/>
      <c r="G50" s="1155"/>
      <c r="H50" s="1155"/>
      <c r="I50" s="1155"/>
      <c r="J50" s="1156"/>
      <c r="K50" s="63">
        <v>7</v>
      </c>
      <c r="L50" s="64">
        <v>6</v>
      </c>
      <c r="M50" s="64">
        <v>5</v>
      </c>
      <c r="N50" s="64">
        <v>5</v>
      </c>
      <c r="O50" s="65">
        <v>5</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1004</v>
      </c>
      <c r="L52" s="64">
        <v>1061</v>
      </c>
      <c r="M52" s="64">
        <v>1203</v>
      </c>
      <c r="N52" s="64">
        <v>1247</v>
      </c>
      <c r="O52" s="65">
        <v>1344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786</v>
      </c>
      <c r="L53" s="69">
        <v>793</v>
      </c>
      <c r="M53" s="69">
        <v>758</v>
      </c>
      <c r="N53" s="69">
        <v>683</v>
      </c>
      <c r="O53" s="70">
        <v>595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2016-05-01T07:37:48Z</cp:lastPrinted>
  <dcterms:created xsi:type="dcterms:W3CDTF">2016-02-15T00:33:15Z</dcterms:created>
  <dcterms:modified xsi:type="dcterms:W3CDTF">2016-05-09T03:50:39Z</dcterms:modified>
  <cp:category/>
</cp:coreProperties>
</file>