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14790" yWindow="90" windowWidth="13155" windowHeight="12330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AI10" i="4" s="1"/>
  <c r="S6" i="5"/>
  <c r="AY8" i="4" s="1"/>
  <c r="R6" i="5"/>
  <c r="Q6" i="5"/>
  <c r="P6" i="5"/>
  <c r="O6" i="5"/>
  <c r="N6" i="5"/>
  <c r="M6" i="5"/>
  <c r="L6" i="5"/>
  <c r="Z8" i="4" s="1"/>
  <c r="K6" i="5"/>
  <c r="R8" i="4" s="1"/>
  <c r="J6" i="5"/>
  <c r="I6" i="5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Z10" i="4"/>
  <c r="R10" i="4"/>
  <c r="J10" i="4"/>
  <c r="B10" i="4"/>
  <c r="AQ8" i="4"/>
  <c r="AI8" i="4"/>
  <c r="J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<sst xmlns="http://schemas.openxmlformats.org/spreadsheetml/2006/main" count="218" uniqueCount="108">
  <si>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</si>
  <si>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</si>
  <si>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</si>
  <si>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</si>
  <si>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</si>
  <si>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</si>
  <si>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</si>
  <si>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</si>
  <si>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</si>
  <si>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</si>
  <si>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</si>
  <si>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</si>
  <si>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</si>
  <si>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</si>
  <si>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</si>
  <si>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</si>
  <si>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</si>
  <si>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</si>
  <si>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</si>
  <si>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</si>
  <si>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</si>
  <si>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</si>
  <si>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</si>
  <si>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</si>
  <si>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</si>
  <si>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</si>
  <si>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</si>
  <si>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</si>
  <si>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</si>
  <si>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</si>
  <si>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</si>
  <si>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</si>
  <si>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</si>
  <si>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</si>
  <si>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</si>
  <si>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</si>
  <si>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</si>
  <si>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</si>
  <si>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</si>
  <si>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</si>
  <si>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</si>
  <si>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</si>
  <si>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</si>
  <si>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</si>
  <si>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</si>
  <si>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</si>
  <si>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</si>
  <si>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</si>
  <si>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</si>
  <si>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</si>
  <si>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</si>
  <si>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</si>
  <si>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</si>
  <si>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</si>
  <si>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</si>
  <si>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</si>
  <si>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</si>
  <si>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</si>
  <si>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</si>
  <si>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</si>
  <si>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</si>
  <si>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</si>
  <si>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</si>
  <si>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</si>
  <si>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</si>
  <si>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</si>
  <si>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</si>
  <si>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</si>
  <si>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</si>
  <si>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</si>
  <si>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</si>
  <si>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</si>
  <si>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</si>
  <si>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</si>
  <si>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</si>
  <si>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</si>
  <si>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</si>
  <si>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</si>
  <si>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</si>
  <si>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</si>
  <si>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</si>
  <si>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</si>
  <si>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</si>
  <si>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</si>
  <si>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</si>
  <si>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</si>
  <si>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</si>
  <si>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</si>
  <si>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</si>
  <si>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</si>
  <si>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</si>
  <si>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</si>
  <si>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</si>
  <si>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青森県　新郷村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</si>
  <si>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</si>
  <si>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</si>
  <si>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</si>
  <si>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</si>
  <si>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</si>
  <si>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</si>
  <si>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</si>
  <si>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</si>
  <si>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</si>
  <si>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</si>
  <si>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</si>
  <si>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管路更新率は建設年次が10年～20年と新しい施設であるため更新時期には至っていない。
　今後、管路の重要度や建設年次を踏まえて、管路の点検診断を実施し、適切な時期に老朽化対策を進める必要がある。</t>
    <rPh sb="1" eb="3">
      <t>カンロ</t>
    </rPh>
    <rPh sb="3" eb="5">
      <t>コウシン</t>
    </rPh>
    <rPh sb="5" eb="6">
      <t>リツ</t>
    </rPh>
    <rPh sb="7" eb="9">
      <t>ケンセツ</t>
    </rPh>
    <rPh sb="9" eb="11">
      <t>ネンジ</t>
    </rPh>
    <rPh sb="14" eb="15">
      <t>ネン</t>
    </rPh>
    <rPh sb="18" eb="19">
      <t>ネン</t>
    </rPh>
    <rPh sb="20" eb="21">
      <t>アタラ</t>
    </rPh>
    <rPh sb="23" eb="25">
      <t>シセツ</t>
    </rPh>
    <rPh sb="30" eb="32">
      <t>コウシン</t>
    </rPh>
    <rPh sb="32" eb="34">
      <t>ジキ</t>
    </rPh>
    <rPh sb="36" eb="37">
      <t>イタ</t>
    </rPh>
    <rPh sb="45" eb="47">
      <t>コンゴ</t>
    </rPh>
    <rPh sb="48" eb="50">
      <t>カンロ</t>
    </rPh>
    <rPh sb="51" eb="54">
      <t>ジュウヨウド</t>
    </rPh>
    <rPh sb="55" eb="57">
      <t>ケンセツ</t>
    </rPh>
    <rPh sb="57" eb="59">
      <t>ネンジ</t>
    </rPh>
    <rPh sb="60" eb="61">
      <t>フ</t>
    </rPh>
    <rPh sb="65" eb="67">
      <t>カンロ</t>
    </rPh>
    <rPh sb="68" eb="70">
      <t>テンケン</t>
    </rPh>
    <rPh sb="70" eb="72">
      <t>シンダン</t>
    </rPh>
    <rPh sb="73" eb="75">
      <t>ジッシ</t>
    </rPh>
    <rPh sb="77" eb="79">
      <t>テキセツ</t>
    </rPh>
    <rPh sb="80" eb="82">
      <t>ジキ</t>
    </rPh>
    <rPh sb="83" eb="86">
      <t>ロウキュウカ</t>
    </rPh>
    <rPh sb="86" eb="88">
      <t>タイサク</t>
    </rPh>
    <rPh sb="89" eb="90">
      <t>スス</t>
    </rPh>
    <rPh sb="92" eb="94">
      <t>ヒツヨウ</t>
    </rPh>
    <phoneticPr fontId="4"/>
  </si>
  <si>
    <t>　給水区域内における簡易水道未利用者に対する啓蒙活動を強化し、給水人口を増やすとともに、料金水準の見直しにより給水収益の改善を図る必要がある。
　また、営農用水の利用率向上のため、農業用給水栓の整備増強を図り、施設利用率及び営業収益の改善を目指す。
　施設的には比較的新しく、老朽化対策が必要となってはいないが、水質の安全対策を含む簡易水道統合事業により施設統合を進め、一層の維持管理コストの低減を図る。
　施設整備にあたっては建設費・ランニングコストの最小化に留意するとともに、建設費用の平準化に努め、地方債残高の抑制に努める。</t>
    <rPh sb="1" eb="3">
      <t>キュウスイ</t>
    </rPh>
    <rPh sb="3" eb="5">
      <t>クイキ</t>
    </rPh>
    <rPh sb="5" eb="6">
      <t>ナイ</t>
    </rPh>
    <rPh sb="10" eb="12">
      <t>カンイ</t>
    </rPh>
    <rPh sb="12" eb="14">
      <t>スイドウ</t>
    </rPh>
    <rPh sb="14" eb="18">
      <t>ミリヨウシャ</t>
    </rPh>
    <rPh sb="19" eb="20">
      <t>タイ</t>
    </rPh>
    <rPh sb="22" eb="24">
      <t>ケイモウ</t>
    </rPh>
    <rPh sb="24" eb="26">
      <t>カツドウ</t>
    </rPh>
    <rPh sb="27" eb="29">
      <t>キョウカ</t>
    </rPh>
    <rPh sb="31" eb="33">
      <t>キュウスイ</t>
    </rPh>
    <rPh sb="33" eb="35">
      <t>ジンコウ</t>
    </rPh>
    <rPh sb="36" eb="37">
      <t>フ</t>
    </rPh>
    <rPh sb="44" eb="46">
      <t>リョウキン</t>
    </rPh>
    <rPh sb="46" eb="48">
      <t>スイジュン</t>
    </rPh>
    <rPh sb="49" eb="51">
      <t>ミナオ</t>
    </rPh>
    <rPh sb="55" eb="57">
      <t>キュウスイ</t>
    </rPh>
    <rPh sb="57" eb="59">
      <t>シュウエキ</t>
    </rPh>
    <rPh sb="60" eb="62">
      <t>カイゼン</t>
    </rPh>
    <rPh sb="63" eb="64">
      <t>ハカ</t>
    </rPh>
    <rPh sb="65" eb="67">
      <t>ヒツヨウ</t>
    </rPh>
    <rPh sb="76" eb="78">
      <t>エイノウ</t>
    </rPh>
    <rPh sb="78" eb="80">
      <t>ヨウスイ</t>
    </rPh>
    <rPh sb="81" eb="84">
      <t>リヨウリツ</t>
    </rPh>
    <rPh sb="84" eb="86">
      <t>コウジョウ</t>
    </rPh>
    <rPh sb="90" eb="93">
      <t>ノウギョウヨウ</t>
    </rPh>
    <rPh sb="93" eb="95">
      <t>キュウスイ</t>
    </rPh>
    <rPh sb="95" eb="96">
      <t>セン</t>
    </rPh>
    <rPh sb="97" eb="99">
      <t>セイビ</t>
    </rPh>
    <rPh sb="99" eb="101">
      <t>ゾウキョウ</t>
    </rPh>
    <rPh sb="102" eb="103">
      <t>ハカ</t>
    </rPh>
    <rPh sb="105" eb="107">
      <t>シセツ</t>
    </rPh>
    <rPh sb="107" eb="110">
      <t>リヨウリツ</t>
    </rPh>
    <rPh sb="110" eb="111">
      <t>オヨ</t>
    </rPh>
    <rPh sb="112" eb="114">
      <t>エイギョウ</t>
    </rPh>
    <rPh sb="114" eb="116">
      <t>シュウエキ</t>
    </rPh>
    <rPh sb="117" eb="119">
      <t>カイゼン</t>
    </rPh>
    <rPh sb="120" eb="122">
      <t>メザ</t>
    </rPh>
    <rPh sb="126" eb="128">
      <t>シセツ</t>
    </rPh>
    <rPh sb="128" eb="129">
      <t>テキ</t>
    </rPh>
    <rPh sb="131" eb="133">
      <t>ヒカク</t>
    </rPh>
    <rPh sb="133" eb="134">
      <t>テキ</t>
    </rPh>
    <rPh sb="134" eb="135">
      <t>アタラ</t>
    </rPh>
    <rPh sb="138" eb="141">
      <t>ロウキュウカ</t>
    </rPh>
    <rPh sb="141" eb="143">
      <t>タイサク</t>
    </rPh>
    <rPh sb="144" eb="146">
      <t>ヒツヨウ</t>
    </rPh>
    <rPh sb="156" eb="158">
      <t>スイシツ</t>
    </rPh>
    <rPh sb="159" eb="161">
      <t>アンゼン</t>
    </rPh>
    <rPh sb="161" eb="163">
      <t>タイサク</t>
    </rPh>
    <rPh sb="164" eb="165">
      <t>フク</t>
    </rPh>
    <rPh sb="166" eb="168">
      <t>カンイ</t>
    </rPh>
    <rPh sb="168" eb="170">
      <t>スイドウ</t>
    </rPh>
    <rPh sb="170" eb="172">
      <t>トウゴウ</t>
    </rPh>
    <rPh sb="172" eb="174">
      <t>ジギョウ</t>
    </rPh>
    <rPh sb="177" eb="179">
      <t>シセツ</t>
    </rPh>
    <rPh sb="179" eb="181">
      <t>トウゴウ</t>
    </rPh>
    <rPh sb="182" eb="183">
      <t>スス</t>
    </rPh>
    <rPh sb="185" eb="187">
      <t>イッソウ</t>
    </rPh>
    <rPh sb="188" eb="190">
      <t>イジ</t>
    </rPh>
    <rPh sb="190" eb="192">
      <t>カンリ</t>
    </rPh>
    <rPh sb="196" eb="198">
      <t>テイゲン</t>
    </rPh>
    <rPh sb="199" eb="200">
      <t>ハカ</t>
    </rPh>
    <rPh sb="204" eb="206">
      <t>シセツ</t>
    </rPh>
    <rPh sb="206" eb="208">
      <t>セイビ</t>
    </rPh>
    <rPh sb="214" eb="216">
      <t>ケンセツ</t>
    </rPh>
    <rPh sb="216" eb="217">
      <t>ヒ</t>
    </rPh>
    <rPh sb="231" eb="233">
      <t>リュウイ</t>
    </rPh>
    <rPh sb="240" eb="242">
      <t>ケンセツ</t>
    </rPh>
    <rPh sb="242" eb="244">
      <t>ヒヨウ</t>
    </rPh>
    <rPh sb="245" eb="248">
      <t>ヘイジュンカ</t>
    </rPh>
    <rPh sb="249" eb="250">
      <t>ツト</t>
    </rPh>
    <rPh sb="252" eb="255">
      <t>チホウサイ</t>
    </rPh>
    <rPh sb="255" eb="257">
      <t>ザンダカ</t>
    </rPh>
    <rPh sb="258" eb="260">
      <t>ヨクセイ</t>
    </rPh>
    <rPh sb="261" eb="262">
      <t>ツト</t>
    </rPh>
    <phoneticPr fontId="4"/>
  </si>
  <si>
    <t>　経常収支比率は類似団体に比較し低い数値で推移してきたが、地方債償還金が年々減少してきていることもあり、平成27年度はほぼ同程度に回復している。
　企業債残高対給水収益比率は、類似団体平均の約半分程度で、起債償還によって減少傾向にはある。
　給水原価は、比較的簡便な施設で浄水費用が低いため、他団体の約半分程度である。
　施設利用率は営農用水を見込んで整備した施設が多く、現状では30％と低い。
　有収率は、比較的新しい施設が多いことから、約85％程度と他団体よりやや良好である。
　平成27年度から施設統合事業を実施しており、建設投資の増加が見込まれる。
　</t>
    <rPh sb="1" eb="3">
      <t>ケイジョウ</t>
    </rPh>
    <rPh sb="3" eb="5">
      <t>シュウシ</t>
    </rPh>
    <rPh sb="5" eb="7">
      <t>ヒリツ</t>
    </rPh>
    <rPh sb="8" eb="10">
      <t>ルイジ</t>
    </rPh>
    <rPh sb="10" eb="12">
      <t>ダンタイ</t>
    </rPh>
    <rPh sb="13" eb="15">
      <t>ヒカク</t>
    </rPh>
    <rPh sb="16" eb="17">
      <t>ヒク</t>
    </rPh>
    <rPh sb="18" eb="20">
      <t>スウチ</t>
    </rPh>
    <rPh sb="21" eb="23">
      <t>スイイ</t>
    </rPh>
    <rPh sb="29" eb="32">
      <t>チホウサイ</t>
    </rPh>
    <rPh sb="32" eb="34">
      <t>ショウカン</t>
    </rPh>
    <rPh sb="34" eb="35">
      <t>キン</t>
    </rPh>
    <rPh sb="36" eb="38">
      <t>ネンネン</t>
    </rPh>
    <rPh sb="38" eb="40">
      <t>ゲンショウ</t>
    </rPh>
    <rPh sb="52" eb="54">
      <t>ヘイセイ</t>
    </rPh>
    <rPh sb="56" eb="57">
      <t>ネン</t>
    </rPh>
    <rPh sb="57" eb="58">
      <t>ド</t>
    </rPh>
    <rPh sb="61" eb="64">
      <t>ドウテイド</t>
    </rPh>
    <rPh sb="65" eb="67">
      <t>カイフク</t>
    </rPh>
    <rPh sb="74" eb="76">
      <t>キギョウ</t>
    </rPh>
    <rPh sb="76" eb="77">
      <t>サイ</t>
    </rPh>
    <rPh sb="77" eb="79">
      <t>ザンダカ</t>
    </rPh>
    <rPh sb="79" eb="80">
      <t>タイ</t>
    </rPh>
    <rPh sb="80" eb="82">
      <t>キュウスイ</t>
    </rPh>
    <rPh sb="82" eb="84">
      <t>シュウエキ</t>
    </rPh>
    <rPh sb="84" eb="86">
      <t>ヒリツ</t>
    </rPh>
    <rPh sb="88" eb="90">
      <t>ルイジ</t>
    </rPh>
    <rPh sb="90" eb="92">
      <t>ダンタイ</t>
    </rPh>
    <rPh sb="92" eb="94">
      <t>ヘイキン</t>
    </rPh>
    <rPh sb="95" eb="96">
      <t>ヤク</t>
    </rPh>
    <rPh sb="96" eb="98">
      <t>ハンブン</t>
    </rPh>
    <rPh sb="98" eb="100">
      <t>テイド</t>
    </rPh>
    <rPh sb="102" eb="104">
      <t>キサイ</t>
    </rPh>
    <rPh sb="104" eb="106">
      <t>ショウカン</t>
    </rPh>
    <rPh sb="110" eb="112">
      <t>ゲンショウ</t>
    </rPh>
    <rPh sb="112" eb="114">
      <t>ケイコウ</t>
    </rPh>
    <rPh sb="121" eb="123">
      <t>キュウスイ</t>
    </rPh>
    <rPh sb="123" eb="125">
      <t>ゲンカ</t>
    </rPh>
    <rPh sb="127" eb="130">
      <t>ヒカクテキ</t>
    </rPh>
    <rPh sb="130" eb="132">
      <t>カンベン</t>
    </rPh>
    <rPh sb="133" eb="135">
      <t>シセツ</t>
    </rPh>
    <rPh sb="136" eb="138">
      <t>ジョウスイ</t>
    </rPh>
    <rPh sb="138" eb="140">
      <t>ヒヨウ</t>
    </rPh>
    <rPh sb="141" eb="142">
      <t>ヒク</t>
    </rPh>
    <rPh sb="146" eb="147">
      <t>ホカ</t>
    </rPh>
    <rPh sb="147" eb="149">
      <t>ダンタイ</t>
    </rPh>
    <rPh sb="150" eb="151">
      <t>ヤク</t>
    </rPh>
    <rPh sb="151" eb="153">
      <t>ハンブン</t>
    </rPh>
    <rPh sb="153" eb="155">
      <t>テイド</t>
    </rPh>
    <rPh sb="161" eb="163">
      <t>シセツ</t>
    </rPh>
    <rPh sb="163" eb="166">
      <t>リヨウリツ</t>
    </rPh>
    <rPh sb="167" eb="169">
      <t>エイノウ</t>
    </rPh>
    <rPh sb="169" eb="171">
      <t>ヨウスイ</t>
    </rPh>
    <rPh sb="172" eb="174">
      <t>ミコ</t>
    </rPh>
    <rPh sb="176" eb="178">
      <t>セイビ</t>
    </rPh>
    <rPh sb="180" eb="182">
      <t>シセツ</t>
    </rPh>
    <rPh sb="183" eb="184">
      <t>オオ</t>
    </rPh>
    <rPh sb="186" eb="188">
      <t>ゲンジョウ</t>
    </rPh>
    <rPh sb="194" eb="195">
      <t>ヒク</t>
    </rPh>
    <rPh sb="199" eb="202">
      <t>ユウシュウリツ</t>
    </rPh>
    <rPh sb="204" eb="207">
      <t>ヒカクテキ</t>
    </rPh>
    <rPh sb="207" eb="208">
      <t>アタラ</t>
    </rPh>
    <rPh sb="210" eb="212">
      <t>シセツ</t>
    </rPh>
    <rPh sb="213" eb="214">
      <t>オオ</t>
    </rPh>
    <rPh sb="220" eb="221">
      <t>ヤク</t>
    </rPh>
    <rPh sb="224" eb="226">
      <t>テイド</t>
    </rPh>
    <rPh sb="227" eb="228">
      <t>ホカ</t>
    </rPh>
    <rPh sb="228" eb="230">
      <t>ダンタイ</t>
    </rPh>
    <rPh sb="234" eb="236">
      <t>リョウコウ</t>
    </rPh>
    <rPh sb="242" eb="244">
      <t>ヘイセイ</t>
    </rPh>
    <rPh sb="246" eb="247">
      <t>ネン</t>
    </rPh>
    <rPh sb="247" eb="248">
      <t>ド</t>
    </rPh>
    <rPh sb="250" eb="252">
      <t>シセツ</t>
    </rPh>
    <rPh sb="252" eb="254">
      <t>トウゴウ</t>
    </rPh>
    <rPh sb="254" eb="256">
      <t>ジギョウ</t>
    </rPh>
    <rPh sb="257" eb="259">
      <t>ジッシ</t>
    </rPh>
    <rPh sb="264" eb="266">
      <t>ケンセツ</t>
    </rPh>
    <rPh sb="266" eb="268">
      <t>トウシ</t>
    </rPh>
    <rPh sb="269" eb="271">
      <t>ゾウカ</t>
    </rPh>
    <rPh sb="272" eb="274">
      <t>ミコ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</si>
</sst>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12"/>
          <c:y val="0.1580694566902858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297408"/>
        <c:axId val="147299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0.61</c:v>
                </c:pt>
                <c:pt idx="1">
                  <c:v>0.37</c:v>
                </c:pt>
                <c:pt idx="2">
                  <c:v>0.7</c:v>
                </c:pt>
                <c:pt idx="3">
                  <c:v>0.91</c:v>
                </c:pt>
                <c:pt idx="4">
                  <c:v>1.26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297408"/>
        <c:axId val="147299328"/>
      </c:lineChart>
      <c:dateAx>
        <c:axId val="147297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299328"/>
        <c:crosses val="autoZero"/>
        <c:auto val="1"/>
        <c:lblOffset val="100"/>
        <c:baseTimeUnit val="years"/>
      </c:dateAx>
      <c:valAx>
        <c:axId val="147299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297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7"/>
          <c:y val="0.1580694566902856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30.16</c:v>
                </c:pt>
                <c:pt idx="1">
                  <c:v>32.369999999999997</c:v>
                </c:pt>
                <c:pt idx="2">
                  <c:v>32.06</c:v>
                </c:pt>
                <c:pt idx="3">
                  <c:v>30.92</c:v>
                </c:pt>
                <c:pt idx="4">
                  <c:v>30.76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517312"/>
        <c:axId val="157519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50.66</c:v>
                </c:pt>
                <c:pt idx="1">
                  <c:v>51.11</c:v>
                </c:pt>
                <c:pt idx="2">
                  <c:v>50.49</c:v>
                </c:pt>
                <c:pt idx="3">
                  <c:v>48.36</c:v>
                </c:pt>
                <c:pt idx="4">
                  <c:v>48.7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517312"/>
        <c:axId val="157519232"/>
      </c:lineChart>
      <c:dateAx>
        <c:axId val="157517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7519232"/>
        <c:crosses val="autoZero"/>
        <c:auto val="1"/>
        <c:lblOffset val="100"/>
        <c:baseTimeUnit val="years"/>
      </c:dateAx>
      <c:valAx>
        <c:axId val="157519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7517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88" l="0.70000000000000062" r="0.70000000000000062" t="0.750000000000013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7"/>
          <c:y val="0.1580694566902856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91.14</c:v>
                </c:pt>
                <c:pt idx="1">
                  <c:v>83.99</c:v>
                </c:pt>
                <c:pt idx="2">
                  <c:v>84.2</c:v>
                </c:pt>
                <c:pt idx="3">
                  <c:v>86.64</c:v>
                </c:pt>
                <c:pt idx="4">
                  <c:v>84.21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529216"/>
        <c:axId val="157531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74.13</c:v>
                </c:pt>
                <c:pt idx="1">
                  <c:v>74.16</c:v>
                </c:pt>
                <c:pt idx="2">
                  <c:v>74.209999999999994</c:v>
                </c:pt>
                <c:pt idx="3">
                  <c:v>75.239999999999995</c:v>
                </c:pt>
                <c:pt idx="4">
                  <c:v>74.959999999999994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529216"/>
        <c:axId val="157531136"/>
      </c:lineChart>
      <c:dateAx>
        <c:axId val="157529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7531136"/>
        <c:crosses val="autoZero"/>
        <c:auto val="1"/>
        <c:lblOffset val="100"/>
        <c:baseTimeUnit val="years"/>
      </c:dateAx>
      <c:valAx>
        <c:axId val="157531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7529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88" l="0.70000000000000062" r="0.70000000000000062" t="0.750000000000013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6370168884888361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62.74</c:v>
                </c:pt>
                <c:pt idx="1">
                  <c:v>61.79</c:v>
                </c:pt>
                <c:pt idx="2">
                  <c:v>62.79</c:v>
                </c:pt>
                <c:pt idx="3">
                  <c:v>58.79</c:v>
                </c:pt>
                <c:pt idx="4">
                  <c:v>70.58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370752"/>
        <c:axId val="147372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68.61</c:v>
                </c:pt>
                <c:pt idx="1">
                  <c:v>70.760000000000005</c:v>
                </c:pt>
                <c:pt idx="2">
                  <c:v>71.66</c:v>
                </c:pt>
                <c:pt idx="3">
                  <c:v>73.06</c:v>
                </c:pt>
                <c:pt idx="4">
                  <c:v>72.03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370752"/>
        <c:axId val="147372672"/>
      </c:lineChart>
      <c:dateAx>
        <c:axId val="147370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372672"/>
        <c:crosses val="autoZero"/>
        <c:auto val="1"/>
        <c:lblOffset val="100"/>
        <c:baseTimeUnit val="years"/>
      </c:dateAx>
      <c:valAx>
        <c:axId val="147372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370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7"/>
          <c:y val="0.1580694566902856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411328"/>
        <c:axId val="147413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411328"/>
        <c:axId val="147413248"/>
      </c:lineChart>
      <c:dateAx>
        <c:axId val="147411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413248"/>
        <c:crosses val="autoZero"/>
        <c:auto val="1"/>
        <c:lblOffset val="100"/>
        <c:baseTimeUnit val="years"/>
      </c:dateAx>
      <c:valAx>
        <c:axId val="147413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411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88" l="0.70000000000000062" r="0.70000000000000062" t="0.7500000000000138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1"/>
          <c:y val="0.1580694566902857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451904"/>
        <c:axId val="1474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451904"/>
        <c:axId val="147453824"/>
      </c:lineChart>
      <c:dateAx>
        <c:axId val="147451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453824"/>
        <c:crosses val="autoZero"/>
        <c:auto val="1"/>
        <c:lblOffset val="100"/>
        <c:baseTimeUnit val="years"/>
      </c:dateAx>
      <c:valAx>
        <c:axId val="1474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451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41" l="0.70000000000000062" r="0.70000000000000062" t="0.750000000000014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7"/>
          <c:y val="0.1580694566902856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319104"/>
        <c:axId val="156341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319104"/>
        <c:axId val="156341760"/>
      </c:lineChart>
      <c:dateAx>
        <c:axId val="156319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6341760"/>
        <c:crosses val="autoZero"/>
        <c:auto val="1"/>
        <c:lblOffset val="100"/>
        <c:baseTimeUnit val="years"/>
      </c:dateAx>
      <c:valAx>
        <c:axId val="156341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6319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88" l="0.70000000000000062" r="0.70000000000000062" t="0.750000000000013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7"/>
          <c:y val="0.1580694566902856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429312"/>
        <c:axId val="157222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429312"/>
        <c:axId val="157222016"/>
      </c:lineChart>
      <c:dateAx>
        <c:axId val="156429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7222016"/>
        <c:crosses val="autoZero"/>
        <c:auto val="1"/>
        <c:lblOffset val="100"/>
        <c:baseTimeUnit val="years"/>
      </c:dateAx>
      <c:valAx>
        <c:axId val="157222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6429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88" l="0.70000000000000062" r="0.70000000000000062" t="0.750000000000013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7"/>
          <c:y val="0.1580694566902856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778.53</c:v>
                </c:pt>
                <c:pt idx="1">
                  <c:v>712.44</c:v>
                </c:pt>
                <c:pt idx="2">
                  <c:v>654.12</c:v>
                </c:pt>
                <c:pt idx="3">
                  <c:v>608.79999999999995</c:v>
                </c:pt>
                <c:pt idx="4">
                  <c:v>777.61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239936"/>
        <c:axId val="157246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1442.51</c:v>
                </c:pt>
                <c:pt idx="1">
                  <c:v>1496.15</c:v>
                </c:pt>
                <c:pt idx="2">
                  <c:v>1462.56</c:v>
                </c:pt>
                <c:pt idx="3">
                  <c:v>1486.62</c:v>
                </c:pt>
                <c:pt idx="4">
                  <c:v>1510.14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239936"/>
        <c:axId val="157246208"/>
      </c:lineChart>
      <c:dateAx>
        <c:axId val="157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7246208"/>
        <c:crosses val="autoZero"/>
        <c:auto val="1"/>
        <c:lblOffset val="100"/>
        <c:baseTimeUnit val="years"/>
      </c:dateAx>
      <c:valAx>
        <c:axId val="157246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7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88" l="0.70000000000000062" r="0.70000000000000062" t="0.7500000000000138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7"/>
          <c:y val="0.1580694566902856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55.01</c:v>
                </c:pt>
                <c:pt idx="1">
                  <c:v>53.77</c:v>
                </c:pt>
                <c:pt idx="2">
                  <c:v>55.06</c:v>
                </c:pt>
                <c:pt idx="3">
                  <c:v>50.43</c:v>
                </c:pt>
                <c:pt idx="4">
                  <c:v>62.79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264128"/>
        <c:axId val="157266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33.299999999999997</c:v>
                </c:pt>
                <c:pt idx="1">
                  <c:v>33.01</c:v>
                </c:pt>
                <c:pt idx="2">
                  <c:v>32.39</c:v>
                </c:pt>
                <c:pt idx="3">
                  <c:v>24.39</c:v>
                </c:pt>
                <c:pt idx="4">
                  <c:v>22.67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264128"/>
        <c:axId val="157266304"/>
      </c:lineChart>
      <c:dateAx>
        <c:axId val="157264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7266304"/>
        <c:crosses val="autoZero"/>
        <c:auto val="1"/>
        <c:lblOffset val="100"/>
        <c:baseTimeUnit val="years"/>
      </c:dateAx>
      <c:valAx>
        <c:axId val="157266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7264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88" l="0.70000000000000062" r="0.70000000000000062" t="0.750000000000013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7"/>
          <c:y val="0.1580694566902856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272.08</c:v>
                </c:pt>
                <c:pt idx="1">
                  <c:v>280.82</c:v>
                </c:pt>
                <c:pt idx="2">
                  <c:v>276.19</c:v>
                </c:pt>
                <c:pt idx="3">
                  <c:v>296.97000000000003</c:v>
                </c:pt>
                <c:pt idx="4">
                  <c:v>243.87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484928"/>
        <c:axId val="157491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526.57000000000005</c:v>
                </c:pt>
                <c:pt idx="1">
                  <c:v>523.08000000000004</c:v>
                </c:pt>
                <c:pt idx="2">
                  <c:v>530.83000000000004</c:v>
                </c:pt>
                <c:pt idx="3">
                  <c:v>734.18</c:v>
                </c:pt>
                <c:pt idx="4">
                  <c:v>789.62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484928"/>
        <c:axId val="157491200"/>
      </c:lineChart>
      <c:dateAx>
        <c:axId val="157484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7491200"/>
        <c:crosses val="autoZero"/>
        <c:auto val="1"/>
        <c:lblOffset val="100"/>
        <c:baseTimeUnit val="years"/>
      </c:dateAx>
      <c:valAx>
        <c:axId val="157491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7484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88" l="0.70000000000000062" r="0.70000000000000062" t="0.750000000000013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【524.69】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V7" zoomScaleNormal="100" workbookViewId="0">
      <selection activeCell="CA38" sqref="CA38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青森県　新郷村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3"/>
      <c r="D7" s="43"/>
      <c r="E7" s="43"/>
      <c r="F7" s="43"/>
      <c r="G7" s="43"/>
      <c r="H7" s="43"/>
      <c r="I7" s="44"/>
      <c r="J7" s="42" t="s">
        <v>2</v>
      </c>
      <c r="K7" s="43"/>
      <c r="L7" s="43"/>
      <c r="M7" s="43"/>
      <c r="N7" s="43"/>
      <c r="O7" s="43"/>
      <c r="P7" s="43"/>
      <c r="Q7" s="44"/>
      <c r="R7" s="42" t="s">
        <v>3</v>
      </c>
      <c r="S7" s="43"/>
      <c r="T7" s="43"/>
      <c r="U7" s="43"/>
      <c r="V7" s="43"/>
      <c r="W7" s="43"/>
      <c r="X7" s="43"/>
      <c r="Y7" s="44"/>
      <c r="Z7" s="42" t="s">
        <v>4</v>
      </c>
      <c r="AA7" s="43"/>
      <c r="AB7" s="43"/>
      <c r="AC7" s="43"/>
      <c r="AD7" s="43"/>
      <c r="AE7" s="43"/>
      <c r="AF7" s="43"/>
      <c r="AG7" s="44"/>
      <c r="AH7" s="3"/>
      <c r="AI7" s="42" t="s">
        <v>5</v>
      </c>
      <c r="AJ7" s="43"/>
      <c r="AK7" s="43"/>
      <c r="AL7" s="43"/>
      <c r="AM7" s="43"/>
      <c r="AN7" s="43"/>
      <c r="AO7" s="43"/>
      <c r="AP7" s="44"/>
      <c r="AQ7" s="45" t="s">
        <v>6</v>
      </c>
      <c r="AR7" s="45"/>
      <c r="AS7" s="45"/>
      <c r="AT7" s="45"/>
      <c r="AU7" s="45"/>
      <c r="AV7" s="45"/>
      <c r="AW7" s="45"/>
      <c r="AX7" s="45"/>
      <c r="AY7" s="45" t="s">
        <v>7</v>
      </c>
      <c r="AZ7" s="45"/>
      <c r="BA7" s="45"/>
      <c r="BB7" s="45"/>
      <c r="BC7" s="45"/>
      <c r="BD7" s="45"/>
      <c r="BE7" s="45"/>
      <c r="BF7" s="45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1" t="str">
        <f>データ!I6</f>
        <v>法非適用</v>
      </c>
      <c r="C8" s="52"/>
      <c r="D8" s="52"/>
      <c r="E8" s="52"/>
      <c r="F8" s="52"/>
      <c r="G8" s="52"/>
      <c r="H8" s="52"/>
      <c r="I8" s="53"/>
      <c r="J8" s="51" t="str">
        <f>データ!J6</f>
        <v>水道事業</v>
      </c>
      <c r="K8" s="52"/>
      <c r="L8" s="52"/>
      <c r="M8" s="52"/>
      <c r="N8" s="52"/>
      <c r="O8" s="52"/>
      <c r="P8" s="52"/>
      <c r="Q8" s="53"/>
      <c r="R8" s="51" t="str">
        <f>データ!K6</f>
        <v>簡易水道事業</v>
      </c>
      <c r="S8" s="52"/>
      <c r="T8" s="52"/>
      <c r="U8" s="52"/>
      <c r="V8" s="52"/>
      <c r="W8" s="52"/>
      <c r="X8" s="52"/>
      <c r="Y8" s="53"/>
      <c r="Z8" s="51" t="str">
        <f>データ!L6</f>
        <v>D4</v>
      </c>
      <c r="AA8" s="52"/>
      <c r="AB8" s="52"/>
      <c r="AC8" s="52"/>
      <c r="AD8" s="52"/>
      <c r="AE8" s="52"/>
      <c r="AF8" s="52"/>
      <c r="AG8" s="53"/>
      <c r="AH8" s="3"/>
      <c r="AI8" s="54">
        <f>データ!Q6</f>
        <v>2672</v>
      </c>
      <c r="AJ8" s="55"/>
      <c r="AK8" s="55"/>
      <c r="AL8" s="55"/>
      <c r="AM8" s="55"/>
      <c r="AN8" s="55"/>
      <c r="AO8" s="55"/>
      <c r="AP8" s="56"/>
      <c r="AQ8" s="46">
        <f>データ!R6</f>
        <v>150.77000000000001</v>
      </c>
      <c r="AR8" s="46"/>
      <c r="AS8" s="46"/>
      <c r="AT8" s="46"/>
      <c r="AU8" s="46"/>
      <c r="AV8" s="46"/>
      <c r="AW8" s="46"/>
      <c r="AX8" s="46"/>
      <c r="AY8" s="46">
        <f>データ!S6</f>
        <v>17.72</v>
      </c>
      <c r="AZ8" s="46"/>
      <c r="BA8" s="46"/>
      <c r="BB8" s="46"/>
      <c r="BC8" s="46"/>
      <c r="BD8" s="46"/>
      <c r="BE8" s="46"/>
      <c r="BF8" s="46"/>
      <c r="BG8" s="3"/>
      <c r="BH8" s="3"/>
      <c r="BI8" s="3"/>
      <c r="BJ8" s="3"/>
      <c r="BK8" s="3"/>
      <c r="BL8" s="47" t="s">
        <v>9</v>
      </c>
      <c r="BM8" s="4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5" t="s">
        <v>11</v>
      </c>
      <c r="C9" s="45"/>
      <c r="D9" s="45"/>
      <c r="E9" s="45"/>
      <c r="F9" s="45"/>
      <c r="G9" s="45"/>
      <c r="H9" s="45"/>
      <c r="I9" s="45"/>
      <c r="J9" s="45" t="s">
        <v>12</v>
      </c>
      <c r="K9" s="45"/>
      <c r="L9" s="45"/>
      <c r="M9" s="45"/>
      <c r="N9" s="45"/>
      <c r="O9" s="45"/>
      <c r="P9" s="45"/>
      <c r="Q9" s="45"/>
      <c r="R9" s="45" t="s">
        <v>13</v>
      </c>
      <c r="S9" s="45"/>
      <c r="T9" s="45"/>
      <c r="U9" s="45"/>
      <c r="V9" s="45"/>
      <c r="W9" s="45"/>
      <c r="X9" s="45"/>
      <c r="Y9" s="45"/>
      <c r="Z9" s="45" t="s">
        <v>14</v>
      </c>
      <c r="AA9" s="45"/>
      <c r="AB9" s="45"/>
      <c r="AC9" s="45"/>
      <c r="AD9" s="45"/>
      <c r="AE9" s="45"/>
      <c r="AF9" s="45"/>
      <c r="AG9" s="45"/>
      <c r="AH9" s="3"/>
      <c r="AI9" s="45" t="s">
        <v>15</v>
      </c>
      <c r="AJ9" s="45"/>
      <c r="AK9" s="45"/>
      <c r="AL9" s="45"/>
      <c r="AM9" s="45"/>
      <c r="AN9" s="45"/>
      <c r="AO9" s="45"/>
      <c r="AP9" s="45"/>
      <c r="AQ9" s="45" t="s">
        <v>16</v>
      </c>
      <c r="AR9" s="45"/>
      <c r="AS9" s="45"/>
      <c r="AT9" s="45"/>
      <c r="AU9" s="45"/>
      <c r="AV9" s="45"/>
      <c r="AW9" s="45"/>
      <c r="AX9" s="45"/>
      <c r="AY9" s="45" t="s">
        <v>17</v>
      </c>
      <c r="AZ9" s="45"/>
      <c r="BA9" s="45"/>
      <c r="BB9" s="45"/>
      <c r="BC9" s="45"/>
      <c r="BD9" s="45"/>
      <c r="BE9" s="45"/>
      <c r="BF9" s="45"/>
      <c r="BG9" s="3"/>
      <c r="BH9" s="3"/>
      <c r="BI9" s="3"/>
      <c r="BJ9" s="3"/>
      <c r="BK9" s="3"/>
      <c r="BL9" s="49" t="s">
        <v>18</v>
      </c>
      <c r="BM9" s="5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6" t="str">
        <f>データ!M6</f>
        <v>-</v>
      </c>
      <c r="C10" s="46"/>
      <c r="D10" s="46"/>
      <c r="E10" s="46"/>
      <c r="F10" s="46"/>
      <c r="G10" s="46"/>
      <c r="H10" s="46"/>
      <c r="I10" s="46"/>
      <c r="J10" s="46" t="str">
        <f>データ!N6</f>
        <v>該当数値なし</v>
      </c>
      <c r="K10" s="46"/>
      <c r="L10" s="46"/>
      <c r="M10" s="46"/>
      <c r="N10" s="46"/>
      <c r="O10" s="46"/>
      <c r="P10" s="46"/>
      <c r="Q10" s="46"/>
      <c r="R10" s="46">
        <f>データ!O6</f>
        <v>60.19</v>
      </c>
      <c r="S10" s="46"/>
      <c r="T10" s="46"/>
      <c r="U10" s="46"/>
      <c r="V10" s="46"/>
      <c r="W10" s="46"/>
      <c r="X10" s="46"/>
      <c r="Y10" s="46"/>
      <c r="Z10" s="80">
        <f>データ!P6</f>
        <v>3024</v>
      </c>
      <c r="AA10" s="80"/>
      <c r="AB10" s="80"/>
      <c r="AC10" s="80"/>
      <c r="AD10" s="80"/>
      <c r="AE10" s="80"/>
      <c r="AF10" s="80"/>
      <c r="AG10" s="80"/>
      <c r="AH10" s="2"/>
      <c r="AI10" s="80">
        <f>データ!T6</f>
        <v>1622</v>
      </c>
      <c r="AJ10" s="80"/>
      <c r="AK10" s="80"/>
      <c r="AL10" s="80"/>
      <c r="AM10" s="80"/>
      <c r="AN10" s="80"/>
      <c r="AO10" s="80"/>
      <c r="AP10" s="80"/>
      <c r="AQ10" s="46">
        <f>データ!U6</f>
        <v>7.53</v>
      </c>
      <c r="AR10" s="46"/>
      <c r="AS10" s="46"/>
      <c r="AT10" s="46"/>
      <c r="AU10" s="46"/>
      <c r="AV10" s="46"/>
      <c r="AW10" s="46"/>
      <c r="AX10" s="46"/>
      <c r="AY10" s="46">
        <f>データ!V6</f>
        <v>215.41</v>
      </c>
      <c r="AZ10" s="46"/>
      <c r="BA10" s="46"/>
      <c r="BB10" s="46"/>
      <c r="BC10" s="46"/>
      <c r="BD10" s="46"/>
      <c r="BE10" s="46"/>
      <c r="BF10" s="46"/>
      <c r="BG10" s="3"/>
      <c r="BH10" s="3"/>
      <c r="BI10" s="3"/>
      <c r="BJ10" s="2"/>
      <c r="BK10" s="2"/>
      <c r="BL10" s="64" t="s">
        <v>20</v>
      </c>
      <c r="BM10" s="65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6" t="s">
        <v>22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</row>
    <row r="14" spans="1:78" ht="13.5" customHeight="1">
      <c r="A14" s="2"/>
      <c r="B14" s="68" t="s">
        <v>23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70"/>
      <c r="BK14" s="2"/>
      <c r="BL14" s="74" t="s">
        <v>24</v>
      </c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6"/>
    </row>
    <row r="15" spans="1:78" ht="13.5" customHeight="1">
      <c r="A15" s="2"/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3"/>
      <c r="BK15" s="2"/>
      <c r="BL15" s="77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9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7" t="s">
        <v>107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>
      <c r="A34" s="2"/>
      <c r="B34" s="16"/>
      <c r="C34" s="63" t="s">
        <v>25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9"/>
      <c r="R34" s="63" t="s">
        <v>26</v>
      </c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9"/>
      <c r="AG34" s="63" t="s">
        <v>27</v>
      </c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19"/>
      <c r="AV34" s="63" t="s">
        <v>28</v>
      </c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18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>
      <c r="A35" s="2"/>
      <c r="B35" s="16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9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9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19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18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0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4" t="s">
        <v>29</v>
      </c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6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7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9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7" t="s">
        <v>105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>
      <c r="A56" s="2"/>
      <c r="B56" s="16"/>
      <c r="C56" s="63" t="s">
        <v>30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19"/>
      <c r="R56" s="63" t="s">
        <v>31</v>
      </c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19"/>
      <c r="AG56" s="63" t="s">
        <v>32</v>
      </c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19"/>
      <c r="AV56" s="63" t="s">
        <v>33</v>
      </c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18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>
      <c r="A57" s="2"/>
      <c r="B57" s="16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19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19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19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18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>
      <c r="A60" s="2"/>
      <c r="B60" s="71" t="s">
        <v>34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3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>
      <c r="A61" s="2"/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3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0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4" t="s">
        <v>35</v>
      </c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6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7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9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7" t="s">
        <v>106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>
      <c r="A79" s="2"/>
      <c r="B79" s="16"/>
      <c r="C79" s="63" t="s">
        <v>36</v>
      </c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19"/>
      <c r="V79" s="19"/>
      <c r="W79" s="63" t="s">
        <v>37</v>
      </c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19"/>
      <c r="AP79" s="19"/>
      <c r="AQ79" s="63" t="s">
        <v>38</v>
      </c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17"/>
      <c r="BJ79" s="18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>
      <c r="A80" s="2"/>
      <c r="B80" s="16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19"/>
      <c r="V80" s="19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19"/>
      <c r="AP80" s="19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17"/>
      <c r="BJ80" s="18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24503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青森県　新郷村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D4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60.19</v>
      </c>
      <c r="P6" s="32">
        <f t="shared" si="3"/>
        <v>3024</v>
      </c>
      <c r="Q6" s="32">
        <f t="shared" si="3"/>
        <v>2672</v>
      </c>
      <c r="R6" s="32">
        <f t="shared" si="3"/>
        <v>150.77000000000001</v>
      </c>
      <c r="S6" s="32">
        <f t="shared" si="3"/>
        <v>17.72</v>
      </c>
      <c r="T6" s="32">
        <f t="shared" si="3"/>
        <v>1622</v>
      </c>
      <c r="U6" s="32">
        <f t="shared" si="3"/>
        <v>7.53</v>
      </c>
      <c r="V6" s="32">
        <f t="shared" si="3"/>
        <v>215.41</v>
      </c>
      <c r="W6" s="33">
        <f>IF(W7="",NA(),W7)</f>
        <v>62.74</v>
      </c>
      <c r="X6" s="33">
        <f t="shared" ref="X6:AF6" si="4">IF(X7="",NA(),X7)</f>
        <v>61.79</v>
      </c>
      <c r="Y6" s="33">
        <f t="shared" si="4"/>
        <v>62.79</v>
      </c>
      <c r="Z6" s="33">
        <f t="shared" si="4"/>
        <v>58.79</v>
      </c>
      <c r="AA6" s="33">
        <f t="shared" si="4"/>
        <v>70.58</v>
      </c>
      <c r="AB6" s="33">
        <f t="shared" si="4"/>
        <v>68.61</v>
      </c>
      <c r="AC6" s="33">
        <f t="shared" si="4"/>
        <v>70.760000000000005</v>
      </c>
      <c r="AD6" s="33">
        <f t="shared" si="4"/>
        <v>71.66</v>
      </c>
      <c r="AE6" s="33">
        <f t="shared" si="4"/>
        <v>73.06</v>
      </c>
      <c r="AF6" s="33">
        <f t="shared" si="4"/>
        <v>72.03</v>
      </c>
      <c r="AG6" s="32" t="str">
        <f>IF(AG7="","",IF(AG7="-","【-】","【"&amp;SUBSTITUTE(TEXT(AG7,"#,##0.00"),"-","△")&amp;"】"))</f>
        <v>【75.51】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778.53</v>
      </c>
      <c r="BE6" s="33">
        <f t="shared" ref="BE6:BM6" si="7">IF(BE7="",NA(),BE7)</f>
        <v>712.44</v>
      </c>
      <c r="BF6" s="33">
        <f t="shared" si="7"/>
        <v>654.12</v>
      </c>
      <c r="BG6" s="33">
        <f t="shared" si="7"/>
        <v>608.79999999999995</v>
      </c>
      <c r="BH6" s="33">
        <f t="shared" si="7"/>
        <v>777.61</v>
      </c>
      <c r="BI6" s="33">
        <f t="shared" si="7"/>
        <v>1442.51</v>
      </c>
      <c r="BJ6" s="33">
        <f t="shared" si="7"/>
        <v>1496.15</v>
      </c>
      <c r="BK6" s="33">
        <f t="shared" si="7"/>
        <v>1462.56</v>
      </c>
      <c r="BL6" s="33">
        <f t="shared" si="7"/>
        <v>1486.62</v>
      </c>
      <c r="BM6" s="33">
        <f t="shared" si="7"/>
        <v>1510.14</v>
      </c>
      <c r="BN6" s="32" t="str">
        <f>IF(BN7="","",IF(BN7="-","【-】","【"&amp;SUBSTITUTE(TEXT(BN7,"#,##0.00"),"-","△")&amp;"】"))</f>
        <v>【1,242.90】</v>
      </c>
      <c r="BO6" s="33">
        <f>IF(BO7="",NA(),BO7)</f>
        <v>55.01</v>
      </c>
      <c r="BP6" s="33">
        <f t="shared" ref="BP6:BX6" si="8">IF(BP7="",NA(),BP7)</f>
        <v>53.77</v>
      </c>
      <c r="BQ6" s="33">
        <f t="shared" si="8"/>
        <v>55.06</v>
      </c>
      <c r="BR6" s="33">
        <f t="shared" si="8"/>
        <v>50.43</v>
      </c>
      <c r="BS6" s="33">
        <f t="shared" si="8"/>
        <v>62.79</v>
      </c>
      <c r="BT6" s="33">
        <f t="shared" si="8"/>
        <v>33.299999999999997</v>
      </c>
      <c r="BU6" s="33">
        <f t="shared" si="8"/>
        <v>33.01</v>
      </c>
      <c r="BV6" s="33">
        <f t="shared" si="8"/>
        <v>32.39</v>
      </c>
      <c r="BW6" s="33">
        <f t="shared" si="8"/>
        <v>24.39</v>
      </c>
      <c r="BX6" s="33">
        <f t="shared" si="8"/>
        <v>22.67</v>
      </c>
      <c r="BY6" s="32" t="str">
        <f>IF(BY7="","",IF(BY7="-","【-】","【"&amp;SUBSTITUTE(TEXT(BY7,"#,##0.00"),"-","△")&amp;"】"))</f>
        <v>【33.35】</v>
      </c>
      <c r="BZ6" s="33">
        <f>IF(BZ7="",NA(),BZ7)</f>
        <v>272.08</v>
      </c>
      <c r="CA6" s="33">
        <f t="shared" ref="CA6:CI6" si="9">IF(CA7="",NA(),CA7)</f>
        <v>280.82</v>
      </c>
      <c r="CB6" s="33">
        <f t="shared" si="9"/>
        <v>276.19</v>
      </c>
      <c r="CC6" s="33">
        <f t="shared" si="9"/>
        <v>296.97000000000003</v>
      </c>
      <c r="CD6" s="33">
        <f t="shared" si="9"/>
        <v>243.87</v>
      </c>
      <c r="CE6" s="33">
        <f t="shared" si="9"/>
        <v>526.57000000000005</v>
      </c>
      <c r="CF6" s="33">
        <f t="shared" si="9"/>
        <v>523.08000000000004</v>
      </c>
      <c r="CG6" s="33">
        <f t="shared" si="9"/>
        <v>530.83000000000004</v>
      </c>
      <c r="CH6" s="33">
        <f t="shared" si="9"/>
        <v>734.18</v>
      </c>
      <c r="CI6" s="33">
        <f t="shared" si="9"/>
        <v>789.62</v>
      </c>
      <c r="CJ6" s="32" t="str">
        <f>IF(CJ7="","",IF(CJ7="-","【-】","【"&amp;SUBSTITUTE(TEXT(CJ7,"#,##0.00"),"-","△")&amp;"】"))</f>
        <v>【524.69】</v>
      </c>
      <c r="CK6" s="33">
        <f>IF(CK7="",NA(),CK7)</f>
        <v>30.16</v>
      </c>
      <c r="CL6" s="33">
        <f t="shared" ref="CL6:CT6" si="10">IF(CL7="",NA(),CL7)</f>
        <v>32.369999999999997</v>
      </c>
      <c r="CM6" s="33">
        <f t="shared" si="10"/>
        <v>32.06</v>
      </c>
      <c r="CN6" s="33">
        <f t="shared" si="10"/>
        <v>30.92</v>
      </c>
      <c r="CO6" s="33">
        <f t="shared" si="10"/>
        <v>30.76</v>
      </c>
      <c r="CP6" s="33">
        <f t="shared" si="10"/>
        <v>50.66</v>
      </c>
      <c r="CQ6" s="33">
        <f t="shared" si="10"/>
        <v>51.11</v>
      </c>
      <c r="CR6" s="33">
        <f t="shared" si="10"/>
        <v>50.49</v>
      </c>
      <c r="CS6" s="33">
        <f t="shared" si="10"/>
        <v>48.36</v>
      </c>
      <c r="CT6" s="33">
        <f t="shared" si="10"/>
        <v>48.7</v>
      </c>
      <c r="CU6" s="32" t="str">
        <f>IF(CU7="","",IF(CU7="-","【-】","【"&amp;SUBSTITUTE(TEXT(CU7,"#,##0.00"),"-","△")&amp;"】"))</f>
        <v>【57.58】</v>
      </c>
      <c r="CV6" s="33">
        <f>IF(CV7="",NA(),CV7)</f>
        <v>91.14</v>
      </c>
      <c r="CW6" s="33">
        <f t="shared" ref="CW6:DE6" si="11">IF(CW7="",NA(),CW7)</f>
        <v>83.99</v>
      </c>
      <c r="CX6" s="33">
        <f t="shared" si="11"/>
        <v>84.2</v>
      </c>
      <c r="CY6" s="33">
        <f t="shared" si="11"/>
        <v>86.64</v>
      </c>
      <c r="CZ6" s="33">
        <f t="shared" si="11"/>
        <v>84.21</v>
      </c>
      <c r="DA6" s="33">
        <f t="shared" si="11"/>
        <v>74.13</v>
      </c>
      <c r="DB6" s="33">
        <f t="shared" si="11"/>
        <v>74.16</v>
      </c>
      <c r="DC6" s="33">
        <f t="shared" si="11"/>
        <v>74.209999999999994</v>
      </c>
      <c r="DD6" s="33">
        <f t="shared" si="11"/>
        <v>75.239999999999995</v>
      </c>
      <c r="DE6" s="33">
        <f t="shared" si="11"/>
        <v>74.959999999999994</v>
      </c>
      <c r="DF6" s="32" t="str">
        <f>IF(DF7="","",IF(DF7="-","【-】","【"&amp;SUBSTITUTE(TEXT(DF7,"#,##0.00"),"-","△")&amp;"】"))</f>
        <v>【75.27】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0.61</v>
      </c>
      <c r="EI6" s="33">
        <f t="shared" si="14"/>
        <v>0.37</v>
      </c>
      <c r="EJ6" s="33">
        <f t="shared" si="14"/>
        <v>0.7</v>
      </c>
      <c r="EK6" s="33">
        <f t="shared" si="14"/>
        <v>0.91</v>
      </c>
      <c r="EL6" s="33">
        <f t="shared" si="14"/>
        <v>1.26</v>
      </c>
      <c r="EM6" s="32" t="str">
        <f>IF(EM7="","",IF(EM7="-","【-】","【"&amp;SUBSTITUTE(TEXT(EM7,"#,##0.00"),"-","△")&amp;"】"))</f>
        <v>【0.71】</v>
      </c>
    </row>
    <row r="7" spans="1:143" s="34" customFormat="1">
      <c r="A7" s="26"/>
      <c r="B7" s="35">
        <v>2015</v>
      </c>
      <c r="C7" s="35">
        <v>24503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60.19</v>
      </c>
      <c r="P7" s="36">
        <v>3024</v>
      </c>
      <c r="Q7" s="36">
        <v>2672</v>
      </c>
      <c r="R7" s="36">
        <v>150.77000000000001</v>
      </c>
      <c r="S7" s="36">
        <v>17.72</v>
      </c>
      <c r="T7" s="36">
        <v>1622</v>
      </c>
      <c r="U7" s="36">
        <v>7.53</v>
      </c>
      <c r="V7" s="36">
        <v>215.41</v>
      </c>
      <c r="W7" s="36">
        <v>62.74</v>
      </c>
      <c r="X7" s="36">
        <v>61.79</v>
      </c>
      <c r="Y7" s="36">
        <v>62.79</v>
      </c>
      <c r="Z7" s="36">
        <v>58.79</v>
      </c>
      <c r="AA7" s="36">
        <v>70.58</v>
      </c>
      <c r="AB7" s="36">
        <v>68.61</v>
      </c>
      <c r="AC7" s="36">
        <v>70.760000000000005</v>
      </c>
      <c r="AD7" s="36">
        <v>71.66</v>
      </c>
      <c r="AE7" s="36">
        <v>73.06</v>
      </c>
      <c r="AF7" s="36">
        <v>72.03</v>
      </c>
      <c r="AG7" s="36">
        <v>75.510000000000005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778.53</v>
      </c>
      <c r="BE7" s="36">
        <v>712.44</v>
      </c>
      <c r="BF7" s="36">
        <v>654.12</v>
      </c>
      <c r="BG7" s="36">
        <v>608.79999999999995</v>
      </c>
      <c r="BH7" s="36">
        <v>777.61</v>
      </c>
      <c r="BI7" s="36">
        <v>1442.51</v>
      </c>
      <c r="BJ7" s="36">
        <v>1496.15</v>
      </c>
      <c r="BK7" s="36">
        <v>1462.56</v>
      </c>
      <c r="BL7" s="36">
        <v>1486.62</v>
      </c>
      <c r="BM7" s="36">
        <v>1510.14</v>
      </c>
      <c r="BN7" s="36">
        <v>1242.9000000000001</v>
      </c>
      <c r="BO7" s="36">
        <v>55.01</v>
      </c>
      <c r="BP7" s="36">
        <v>53.77</v>
      </c>
      <c r="BQ7" s="36">
        <v>55.06</v>
      </c>
      <c r="BR7" s="36">
        <v>50.43</v>
      </c>
      <c r="BS7" s="36">
        <v>62.79</v>
      </c>
      <c r="BT7" s="36">
        <v>33.299999999999997</v>
      </c>
      <c r="BU7" s="36">
        <v>33.01</v>
      </c>
      <c r="BV7" s="36">
        <v>32.39</v>
      </c>
      <c r="BW7" s="36">
        <v>24.39</v>
      </c>
      <c r="BX7" s="36">
        <v>22.67</v>
      </c>
      <c r="BY7" s="36">
        <v>33.35</v>
      </c>
      <c r="BZ7" s="36">
        <v>272.08</v>
      </c>
      <c r="CA7" s="36">
        <v>280.82</v>
      </c>
      <c r="CB7" s="36">
        <v>276.19</v>
      </c>
      <c r="CC7" s="36">
        <v>296.97000000000003</v>
      </c>
      <c r="CD7" s="36">
        <v>243.87</v>
      </c>
      <c r="CE7" s="36">
        <v>526.57000000000005</v>
      </c>
      <c r="CF7" s="36">
        <v>523.08000000000004</v>
      </c>
      <c r="CG7" s="36">
        <v>530.83000000000004</v>
      </c>
      <c r="CH7" s="36">
        <v>734.18</v>
      </c>
      <c r="CI7" s="36">
        <v>789.62</v>
      </c>
      <c r="CJ7" s="36">
        <v>524.69000000000005</v>
      </c>
      <c r="CK7" s="36">
        <v>30.16</v>
      </c>
      <c r="CL7" s="36">
        <v>32.369999999999997</v>
      </c>
      <c r="CM7" s="36">
        <v>32.06</v>
      </c>
      <c r="CN7" s="36">
        <v>30.92</v>
      </c>
      <c r="CO7" s="36">
        <v>30.76</v>
      </c>
      <c r="CP7" s="36">
        <v>50.66</v>
      </c>
      <c r="CQ7" s="36">
        <v>51.11</v>
      </c>
      <c r="CR7" s="36">
        <v>50.49</v>
      </c>
      <c r="CS7" s="36">
        <v>48.36</v>
      </c>
      <c r="CT7" s="36">
        <v>48.7</v>
      </c>
      <c r="CU7" s="36">
        <v>57.58</v>
      </c>
      <c r="CV7" s="36">
        <v>91.14</v>
      </c>
      <c r="CW7" s="36">
        <v>83.99</v>
      </c>
      <c r="CX7" s="36">
        <v>84.2</v>
      </c>
      <c r="CY7" s="36">
        <v>86.64</v>
      </c>
      <c r="CZ7" s="36">
        <v>84.21</v>
      </c>
      <c r="DA7" s="36">
        <v>74.13</v>
      </c>
      <c r="DB7" s="36">
        <v>74.16</v>
      </c>
      <c r="DC7" s="36">
        <v>74.209999999999994</v>
      </c>
      <c r="DD7" s="36">
        <v>75.239999999999995</v>
      </c>
      <c r="DE7" s="36">
        <v>74.959999999999994</v>
      </c>
      <c r="DF7" s="36">
        <v>75.27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0.61</v>
      </c>
      <c r="EI7" s="36">
        <v>0.37</v>
      </c>
      <c r="EJ7" s="36">
        <v>0.7</v>
      </c>
      <c r="EK7" s="36">
        <v>0.91</v>
      </c>
      <c r="EL7" s="36">
        <v>1.26</v>
      </c>
      <c r="EM7" s="36">
        <v>0.71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cp:lastPrinted>2017-02-14T05:51:17Z</cp:lastPrinted>
  <dcterms:created xsi:type="dcterms:W3CDTF">2016-12-02T02:15:25Z</dcterms:created>
  <dcterms:modified xsi:type="dcterms:W3CDTF">2017-02-14T05:51:47Z</dcterms:modified>
  <cp:category/>
</cp:coreProperties>
</file>