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<sst xmlns="http://schemas.openxmlformats.org/spreadsheetml/2006/main" count="221" uniqueCount="111">
  <si>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</si>
  <si>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</si>
  <si>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</si>
  <si>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</si>
  <si>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</si>
  <si>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</si>
  <si>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</si>
  <si>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</si>
  <si>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</si>
  <si>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</si>
  <si>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</si>
  <si>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</si>
  <si>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</si>
  <si>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</si>
  <si>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</si>
  <si>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</si>
  <si>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</si>
  <si>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</si>
  <si>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</si>
  <si>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</si>
  <si>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</si>
  <si>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</si>
  <si>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</si>
  <si>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</si>
  <si>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</si>
  <si>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</si>
  <si>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</si>
  <si>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</si>
  <si>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</si>
  <si>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</si>
  <si>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</si>
  <si>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</si>
  <si>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</si>
  <si>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</si>
  <si>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</si>
  <si>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</si>
  <si>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</si>
  <si>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</si>
  <si>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</si>
  <si>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</si>
  <si>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</si>
  <si>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</si>
  <si>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</si>
  <si>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</si>
  <si>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</si>
  <si>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</si>
  <si>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</si>
  <si>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</si>
  <si>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</si>
  <si>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</si>
  <si>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</si>
  <si>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</si>
  <si>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</si>
  <si>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</si>
  <si>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</si>
  <si>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</si>
  <si>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</si>
  <si>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</si>
  <si>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</si>
  <si>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</si>
  <si>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</si>
  <si>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</si>
  <si>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</si>
  <si>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</si>
  <si>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</si>
  <si>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</si>
  <si>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</si>
  <si>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</si>
  <si>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</si>
  <si>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</si>
  <si>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</si>
  <si>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</si>
  <si>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</si>
  <si>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</si>
  <si>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</si>
  <si>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</si>
  <si>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</si>
  <si>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</si>
  <si>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</si>
  <si>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</si>
  <si>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</si>
  <si>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</si>
  <si>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</si>
  <si>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</si>
  <si>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</si>
  <si>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</si>
  <si>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</si>
  <si>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</si>
  <si>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</si>
  <si>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</si>
  <si>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</si>
  <si>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</si>
  <si>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</si>
  <si>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</si>
  <si>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</si>
  <si>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</si>
  <si>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深浦町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</si>
  <si>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</si>
  <si>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</si>
  <si>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</si>
  <si>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</si>
  <si>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</si>
  <si>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</si>
  <si>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</si>
  <si>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</si>
  <si>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</si>
  <si>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</si>
  <si>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</si>
  <si>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①高齢化率の高い当町では汚水量や加入率が鈍化傾向にあるものの、水洗化率は微増の状況にある。　　　　　　　　　　　　　　　　　　　　　　②地理的に多額の施設建設費を要したため、汚水処理原価は高止まりの状況にある。　　　　　　　　　　　　　　　　　　　　　　　　　　③現在建設中の施設があるため、企業債の元利償還金は今後増加傾向にあり、既存施設の老朽化と併せて費用は増大する。　　　　　　　　　　　　　　　　　　　　　　</t>
    <rPh sb="1" eb="4">
      <t>コウレイカ</t>
    </rPh>
    <rPh sb="4" eb="5">
      <t>リツ</t>
    </rPh>
    <rPh sb="6" eb="7">
      <t>タカ</t>
    </rPh>
    <rPh sb="8" eb="10">
      <t>トウチョウ</t>
    </rPh>
    <rPh sb="12" eb="14">
      <t>オスイ</t>
    </rPh>
    <rPh sb="14" eb="15">
      <t>リョウ</t>
    </rPh>
    <rPh sb="16" eb="18">
      <t>カニュウ</t>
    </rPh>
    <rPh sb="18" eb="19">
      <t>リツ</t>
    </rPh>
    <rPh sb="20" eb="22">
      <t>ドンカ</t>
    </rPh>
    <rPh sb="22" eb="24">
      <t>ケイコウ</t>
    </rPh>
    <rPh sb="31" eb="34">
      <t>スイセンカ</t>
    </rPh>
    <rPh sb="34" eb="35">
      <t>リツ</t>
    </rPh>
    <rPh sb="36" eb="38">
      <t>ビゾウ</t>
    </rPh>
    <rPh sb="39" eb="41">
      <t>ジョウキョウ</t>
    </rPh>
    <rPh sb="68" eb="71">
      <t>チリテキ</t>
    </rPh>
    <rPh sb="75" eb="77">
      <t>シセツ</t>
    </rPh>
    <rPh sb="77" eb="79">
      <t>ケンセツ</t>
    </rPh>
    <rPh sb="79" eb="80">
      <t>ヒ</t>
    </rPh>
    <rPh sb="81" eb="82">
      <t>ヨウ</t>
    </rPh>
    <rPh sb="87" eb="89">
      <t>オスイ</t>
    </rPh>
    <rPh sb="89" eb="91">
      <t>ショリ</t>
    </rPh>
    <rPh sb="91" eb="93">
      <t>ゲンカ</t>
    </rPh>
    <rPh sb="94" eb="96">
      <t>タカド</t>
    </rPh>
    <rPh sb="99" eb="101">
      <t>ジョウキョウ</t>
    </rPh>
    <rPh sb="132" eb="134">
      <t>ゲンザイ</t>
    </rPh>
    <rPh sb="134" eb="137">
      <t>ケンセツチュウ</t>
    </rPh>
    <rPh sb="138" eb="140">
      <t>シセツ</t>
    </rPh>
    <rPh sb="146" eb="148">
      <t>キギョウ</t>
    </rPh>
    <rPh sb="148" eb="149">
      <t>サイ</t>
    </rPh>
    <rPh sb="150" eb="152">
      <t>ガンリ</t>
    </rPh>
    <rPh sb="152" eb="155">
      <t>ショウカンキン</t>
    </rPh>
    <rPh sb="156" eb="158">
      <t>コンゴ</t>
    </rPh>
    <rPh sb="158" eb="160">
      <t>ゾウカ</t>
    </rPh>
    <rPh sb="160" eb="162">
      <t>ケイコウ</t>
    </rPh>
    <rPh sb="166" eb="168">
      <t>キゾン</t>
    </rPh>
    <rPh sb="168" eb="170">
      <t>シセツ</t>
    </rPh>
    <rPh sb="171" eb="174">
      <t>ロウキュウカ</t>
    </rPh>
    <rPh sb="175" eb="176">
      <t>アワ</t>
    </rPh>
    <rPh sb="178" eb="180">
      <t>ヒヨウ</t>
    </rPh>
    <rPh sb="181" eb="183">
      <t>ゾウダイ</t>
    </rPh>
    <phoneticPr fontId="4"/>
  </si>
  <si>
    <t>①管路については供用開始後20年以下の施設であるため、管路の経年化は順次検討する。　　　　　　</t>
    <rPh sb="1" eb="3">
      <t>カンロ</t>
    </rPh>
    <rPh sb="8" eb="10">
      <t>キョウヨウ</t>
    </rPh>
    <rPh sb="10" eb="13">
      <t>カイシゴ</t>
    </rPh>
    <rPh sb="15" eb="18">
      <t>ネンイカ</t>
    </rPh>
    <rPh sb="19" eb="21">
      <t>シセツ</t>
    </rPh>
    <rPh sb="27" eb="29">
      <t>カンロ</t>
    </rPh>
    <rPh sb="30" eb="33">
      <t>ケイネンカ</t>
    </rPh>
    <rPh sb="34" eb="36">
      <t>ジュンジ</t>
    </rPh>
    <rPh sb="36" eb="38">
      <t>ケントウ</t>
    </rPh>
    <phoneticPr fontId="4"/>
  </si>
  <si>
    <t>①料金収入については、人口減少や高齢化等による減収が懸念されるものの、加入件数を増やして使用料収入の増に努める。特に田野沢地区に重点を置いた加入促進を図る。　　　　　　　　　　　　　　②大間越地区は長寿命化計画を策定済である。今後は黒崎・沢辺・田野沢地区の計画策定をしていく。　　　　　　　　　　　　　　　　　　　　　　　　　　　　　　③汚水処理費用について、企業債残高の増加や施設の老朽化により今後の増加が見込まれる。そのため、今後の施設老朽化に備え、長寿命化計画に基づいた計画的・効率的な施設の更新と維持管理に努める。　　　　　　　　　　　　　　　　　　　　　④企業債の確実な償還に努める。　　　　　　　　⑤管路の維持管理については管路の洗浄で留めておく等、施設の維持管理費を削減し、経常収支の圧縮に努める。</t>
    <rPh sb="1" eb="3">
      <t>リョウキン</t>
    </rPh>
    <rPh sb="3" eb="5">
      <t>シュウニュウ</t>
    </rPh>
    <rPh sb="11" eb="13">
      <t>ジンコウ</t>
    </rPh>
    <rPh sb="13" eb="15">
      <t>ゲンショウ</t>
    </rPh>
    <rPh sb="16" eb="19">
      <t>コウレイカ</t>
    </rPh>
    <rPh sb="19" eb="20">
      <t>ナド</t>
    </rPh>
    <rPh sb="23" eb="25">
      <t>ゲンシュウ</t>
    </rPh>
    <rPh sb="26" eb="28">
      <t>ケネン</t>
    </rPh>
    <rPh sb="35" eb="37">
      <t>カニュウ</t>
    </rPh>
    <rPh sb="37" eb="39">
      <t>ケンスウ</t>
    </rPh>
    <rPh sb="40" eb="41">
      <t>フ</t>
    </rPh>
    <rPh sb="44" eb="47">
      <t>シヨウリョウ</t>
    </rPh>
    <rPh sb="47" eb="49">
      <t>シュウニュウ</t>
    </rPh>
    <rPh sb="50" eb="51">
      <t>ゾウ</t>
    </rPh>
    <rPh sb="52" eb="53">
      <t>ツト</t>
    </rPh>
    <rPh sb="56" eb="57">
      <t>トク</t>
    </rPh>
    <rPh sb="58" eb="61">
      <t>タノサワ</t>
    </rPh>
    <rPh sb="61" eb="63">
      <t>チク</t>
    </rPh>
    <rPh sb="64" eb="66">
      <t>ジュウテン</t>
    </rPh>
    <rPh sb="67" eb="68">
      <t>オ</t>
    </rPh>
    <rPh sb="70" eb="72">
      <t>カニュウ</t>
    </rPh>
    <rPh sb="72" eb="74">
      <t>ソクシン</t>
    </rPh>
    <rPh sb="75" eb="76">
      <t>ハカ</t>
    </rPh>
    <rPh sb="93" eb="96">
      <t>オオマゴシ</t>
    </rPh>
    <rPh sb="96" eb="98">
      <t>チク</t>
    </rPh>
    <rPh sb="99" eb="100">
      <t>チョウ</t>
    </rPh>
    <rPh sb="100" eb="103">
      <t>ジュミョウカ</t>
    </rPh>
    <rPh sb="103" eb="105">
      <t>ケイカク</t>
    </rPh>
    <rPh sb="106" eb="108">
      <t>サクテイ</t>
    </rPh>
    <rPh sb="108" eb="109">
      <t>スミ</t>
    </rPh>
    <rPh sb="113" eb="115">
      <t>コンゴ</t>
    </rPh>
    <rPh sb="116" eb="118">
      <t>クロサキ</t>
    </rPh>
    <rPh sb="119" eb="121">
      <t>サワベ</t>
    </rPh>
    <rPh sb="122" eb="125">
      <t>タノサワ</t>
    </rPh>
    <rPh sb="125" eb="127">
      <t>チク</t>
    </rPh>
    <rPh sb="128" eb="130">
      <t>ケイカク</t>
    </rPh>
    <rPh sb="130" eb="132">
      <t>サクテイ</t>
    </rPh>
    <rPh sb="169" eb="171">
      <t>オスイ</t>
    </rPh>
    <rPh sb="171" eb="173">
      <t>ショリ</t>
    </rPh>
    <rPh sb="173" eb="175">
      <t>ヒヨウ</t>
    </rPh>
    <rPh sb="180" eb="182">
      <t>キギョウ</t>
    </rPh>
    <rPh sb="182" eb="183">
      <t>サイ</t>
    </rPh>
    <rPh sb="183" eb="185">
      <t>ザンダカ</t>
    </rPh>
    <rPh sb="186" eb="188">
      <t>ゾウカ</t>
    </rPh>
    <rPh sb="189" eb="191">
      <t>シセツ</t>
    </rPh>
    <rPh sb="192" eb="195">
      <t>ロウキュウカ</t>
    </rPh>
    <rPh sb="198" eb="200">
      <t>コンゴ</t>
    </rPh>
    <rPh sb="201" eb="203">
      <t>ゾウカ</t>
    </rPh>
    <rPh sb="204" eb="206">
      <t>ミコ</t>
    </rPh>
    <rPh sb="215" eb="217">
      <t>コンゴ</t>
    </rPh>
    <rPh sb="218" eb="220">
      <t>シセツ</t>
    </rPh>
    <rPh sb="220" eb="223">
      <t>ロウキュウカ</t>
    </rPh>
    <rPh sb="224" eb="225">
      <t>ソナ</t>
    </rPh>
    <rPh sb="227" eb="228">
      <t>チョウ</t>
    </rPh>
    <rPh sb="228" eb="231">
      <t>ジュミョウカ</t>
    </rPh>
    <rPh sb="231" eb="233">
      <t>ケイカク</t>
    </rPh>
    <rPh sb="234" eb="235">
      <t>モト</t>
    </rPh>
    <rPh sb="238" eb="240">
      <t>ケイカク</t>
    </rPh>
    <rPh sb="240" eb="241">
      <t>テキ</t>
    </rPh>
    <rPh sb="242" eb="245">
      <t>コウリツテキ</t>
    </rPh>
    <rPh sb="246" eb="248">
      <t>シセツ</t>
    </rPh>
    <rPh sb="249" eb="251">
      <t>コウシン</t>
    </rPh>
    <rPh sb="252" eb="254">
      <t>イジ</t>
    </rPh>
    <rPh sb="254" eb="256">
      <t>カンリ</t>
    </rPh>
    <rPh sb="257" eb="258">
      <t>ツト</t>
    </rPh>
    <rPh sb="283" eb="285">
      <t>キギョウ</t>
    </rPh>
    <rPh sb="285" eb="286">
      <t>サイ</t>
    </rPh>
    <rPh sb="287" eb="289">
      <t>カクジツ</t>
    </rPh>
    <rPh sb="290" eb="292">
      <t>ショウカン</t>
    </rPh>
    <rPh sb="293" eb="294">
      <t>ツト</t>
    </rPh>
    <rPh sb="306" eb="308">
      <t>カンロ</t>
    </rPh>
    <rPh sb="309" eb="311">
      <t>イジ</t>
    </rPh>
    <rPh sb="311" eb="313">
      <t>カンリ</t>
    </rPh>
    <rPh sb="318" eb="320">
      <t>カンロ</t>
    </rPh>
    <rPh sb="321" eb="323">
      <t>センジョウ</t>
    </rPh>
    <rPh sb="324" eb="325">
      <t>トド</t>
    </rPh>
    <rPh sb="329" eb="330">
      <t>ナド</t>
    </rPh>
    <rPh sb="331" eb="333">
      <t>シセツ</t>
    </rPh>
    <rPh sb="334" eb="336">
      <t>イジ</t>
    </rPh>
    <rPh sb="336" eb="338">
      <t>カンリ</t>
    </rPh>
    <rPh sb="338" eb="339">
      <t>ヒ</t>
    </rPh>
    <rPh sb="340" eb="342">
      <t>サクゲン</t>
    </rPh>
    <rPh sb="344" eb="346">
      <t>ケイジョウ</t>
    </rPh>
    <rPh sb="346" eb="348">
      <t>シュウシ</t>
    </rPh>
    <rPh sb="349" eb="351">
      <t>アッシュク</t>
    </rPh>
    <rPh sb="352" eb="353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</si>
</sst>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66912"/>
        <c:axId val="8976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 formatCode="#,##0.00;&quot;△&quot;#,##0.00;&quot;-&quot;">
                  <c:v>0.02</c:v>
                </c:pt>
                <c:pt idx="1">
                  <c:v>0</c:v>
                </c:pt>
                <c:pt idx="2" formatCode="#,##0.00;&quot;△&quot;#,##0.00;&quot;-&quot;">
                  <c:v>0.14000000000000001</c:v>
                </c:pt>
                <c:pt idx="3" formatCode="#,##0.00;&quot;△&quot;#,##0.00;&quot;-&quot;">
                  <c:v>0.05</c:v>
                </c:pt>
                <c:pt idx="4" formatCode="#,##0.00;&quot;△&quot;#,##0.00;&quot;-&quot;">
                  <c:v>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66912"/>
        <c:axId val="89769088"/>
      </c:lineChart>
      <c:dateAx>
        <c:axId val="8976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69088"/>
        <c:crosses val="autoZero"/>
        <c:auto val="1"/>
        <c:lblOffset val="100"/>
        <c:baseTimeUnit val="years"/>
      </c:dateAx>
      <c:valAx>
        <c:axId val="8976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6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25.33</c:v>
                </c:pt>
                <c:pt idx="1">
                  <c:v>27.33</c:v>
                </c:pt>
                <c:pt idx="2">
                  <c:v>29.78</c:v>
                </c:pt>
                <c:pt idx="3">
                  <c:v>26.67</c:v>
                </c:pt>
                <c:pt idx="4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33632"/>
        <c:axId val="9190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37.130000000000003</c:v>
                </c:pt>
                <c:pt idx="1">
                  <c:v>38.24</c:v>
                </c:pt>
                <c:pt idx="2">
                  <c:v>39.42</c:v>
                </c:pt>
                <c:pt idx="3">
                  <c:v>39.68</c:v>
                </c:pt>
                <c:pt idx="4">
                  <c:v>35.64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33632"/>
        <c:axId val="91902720"/>
      </c:lineChart>
      <c:dateAx>
        <c:axId val="8853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02720"/>
        <c:crosses val="autoZero"/>
        <c:auto val="1"/>
        <c:lblOffset val="100"/>
        <c:baseTimeUnit val="years"/>
      </c:dateAx>
      <c:valAx>
        <c:axId val="9190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3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56.95</c:v>
                </c:pt>
                <c:pt idx="2">
                  <c:v>61.06</c:v>
                </c:pt>
                <c:pt idx="3">
                  <c:v>61.43</c:v>
                </c:pt>
                <c:pt idx="4">
                  <c:v>61.86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24736"/>
        <c:axId val="9193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81.8</c:v>
                </c:pt>
                <c:pt idx="1">
                  <c:v>81.84</c:v>
                </c:pt>
                <c:pt idx="2">
                  <c:v>82.97</c:v>
                </c:pt>
                <c:pt idx="3">
                  <c:v>83.95</c:v>
                </c:pt>
                <c:pt idx="4">
                  <c:v>82.92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24736"/>
        <c:axId val="91931008"/>
      </c:lineChart>
      <c:dateAx>
        <c:axId val="9192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31008"/>
        <c:crosses val="autoZero"/>
        <c:auto val="1"/>
        <c:lblOffset val="100"/>
        <c:baseTimeUnit val="years"/>
      </c:dateAx>
      <c:valAx>
        <c:axId val="9193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2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83.56</c:v>
                </c:pt>
                <c:pt idx="1">
                  <c:v>91.38</c:v>
                </c:pt>
                <c:pt idx="2">
                  <c:v>85.74</c:v>
                </c:pt>
                <c:pt idx="3">
                  <c:v>85.71</c:v>
                </c:pt>
                <c:pt idx="4">
                  <c:v>86.68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03392"/>
        <c:axId val="8981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03392"/>
        <c:axId val="89813760"/>
      </c:lineChart>
      <c:dateAx>
        <c:axId val="8980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13760"/>
        <c:crosses val="autoZero"/>
        <c:auto val="1"/>
        <c:lblOffset val="100"/>
        <c:baseTimeUnit val="years"/>
      </c:dateAx>
      <c:valAx>
        <c:axId val="8981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0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39872"/>
        <c:axId val="9059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9872"/>
        <c:axId val="90591616"/>
      </c:lineChart>
      <c:dateAx>
        <c:axId val="8983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91616"/>
        <c:crosses val="autoZero"/>
        <c:auto val="1"/>
        <c:lblOffset val="100"/>
        <c:baseTimeUnit val="years"/>
      </c:dateAx>
      <c:valAx>
        <c:axId val="9059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3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13632"/>
        <c:axId val="906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13632"/>
        <c:axId val="90619904"/>
      </c:lineChart>
      <c:dateAx>
        <c:axId val="9061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19904"/>
        <c:crosses val="autoZero"/>
        <c:auto val="1"/>
        <c:lblOffset val="100"/>
        <c:baseTimeUnit val="years"/>
      </c:dateAx>
      <c:valAx>
        <c:axId val="906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1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32384"/>
        <c:axId val="9203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32384"/>
        <c:axId val="92038656"/>
      </c:lineChart>
      <c:dateAx>
        <c:axId val="9203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38656"/>
        <c:crosses val="autoZero"/>
        <c:auto val="1"/>
        <c:lblOffset val="100"/>
        <c:baseTimeUnit val="years"/>
      </c:dateAx>
      <c:valAx>
        <c:axId val="9203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3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50784"/>
        <c:axId val="9207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0784"/>
        <c:axId val="92073344"/>
      </c:lineChart>
      <c:dateAx>
        <c:axId val="9175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73344"/>
        <c:crosses val="autoZero"/>
        <c:auto val="1"/>
        <c:lblOffset val="100"/>
        <c:baseTimeUnit val="years"/>
      </c:dateAx>
      <c:valAx>
        <c:axId val="9207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5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64992"/>
        <c:axId val="9179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866.07</c:v>
                </c:pt>
                <c:pt idx="1">
                  <c:v>827.19</c:v>
                </c:pt>
                <c:pt idx="2">
                  <c:v>817.63</c:v>
                </c:pt>
                <c:pt idx="3">
                  <c:v>830.5</c:v>
                </c:pt>
                <c:pt idx="4">
                  <c:v>1029.24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64992"/>
        <c:axId val="91795840"/>
      </c:lineChart>
      <c:dateAx>
        <c:axId val="9176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95840"/>
        <c:crosses val="autoZero"/>
        <c:auto val="1"/>
        <c:lblOffset val="100"/>
        <c:baseTimeUnit val="years"/>
      </c:dateAx>
      <c:valAx>
        <c:axId val="9179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6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52.27</c:v>
                </c:pt>
                <c:pt idx="1">
                  <c:v>48.28</c:v>
                </c:pt>
                <c:pt idx="2">
                  <c:v>46.02</c:v>
                </c:pt>
                <c:pt idx="3">
                  <c:v>34.35</c:v>
                </c:pt>
                <c:pt idx="4">
                  <c:v>36.26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81792"/>
        <c:axId val="8848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43.46</c:v>
                </c:pt>
                <c:pt idx="1">
                  <c:v>45.01</c:v>
                </c:pt>
                <c:pt idx="2">
                  <c:v>46.31</c:v>
                </c:pt>
                <c:pt idx="3">
                  <c:v>43.66</c:v>
                </c:pt>
                <c:pt idx="4">
                  <c:v>43.13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81792"/>
        <c:axId val="88483712"/>
      </c:lineChart>
      <c:dateAx>
        <c:axId val="8848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83712"/>
        <c:crosses val="autoZero"/>
        <c:auto val="1"/>
        <c:lblOffset val="100"/>
        <c:baseTimeUnit val="years"/>
      </c:dateAx>
      <c:valAx>
        <c:axId val="8848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48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476.52</c:v>
                </c:pt>
                <c:pt idx="1">
                  <c:v>543.71</c:v>
                </c:pt>
                <c:pt idx="2">
                  <c:v>556.38</c:v>
                </c:pt>
                <c:pt idx="3">
                  <c:v>770.44</c:v>
                </c:pt>
                <c:pt idx="4">
                  <c:v>762.7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05344"/>
        <c:axId val="8851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359.48</c:v>
                </c:pt>
                <c:pt idx="1">
                  <c:v>350.91</c:v>
                </c:pt>
                <c:pt idx="2">
                  <c:v>349.08</c:v>
                </c:pt>
                <c:pt idx="3">
                  <c:v>382.09</c:v>
                </c:pt>
                <c:pt idx="4">
                  <c:v>392.03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05344"/>
        <c:axId val="88511616"/>
      </c:lineChart>
      <c:dateAx>
        <c:axId val="8850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11616"/>
        <c:crosses val="autoZero"/>
        <c:auto val="1"/>
        <c:lblOffset val="100"/>
        <c:baseTimeUnit val="years"/>
      </c:dateAx>
      <c:valAx>
        <c:axId val="8851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0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K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深浦町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8935</v>
      </c>
      <c r="AM8" s="64"/>
      <c r="AN8" s="64"/>
      <c r="AO8" s="64"/>
      <c r="AP8" s="64"/>
      <c r="AQ8" s="64"/>
      <c r="AR8" s="64"/>
      <c r="AS8" s="64"/>
      <c r="AT8" s="63">
        <f>データ!S6</f>
        <v>488.89</v>
      </c>
      <c r="AU8" s="63"/>
      <c r="AV8" s="63"/>
      <c r="AW8" s="63"/>
      <c r="AX8" s="63"/>
      <c r="AY8" s="63"/>
      <c r="AZ8" s="63"/>
      <c r="BA8" s="63"/>
      <c r="BB8" s="63">
        <f>データ!T6</f>
        <v>18.28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8.6300000000000008</v>
      </c>
      <c r="Q10" s="63"/>
      <c r="R10" s="63"/>
      <c r="S10" s="63"/>
      <c r="T10" s="63"/>
      <c r="U10" s="63"/>
      <c r="V10" s="63"/>
      <c r="W10" s="63">
        <f>データ!P6</f>
        <v>74.760000000000005</v>
      </c>
      <c r="X10" s="63"/>
      <c r="Y10" s="63"/>
      <c r="Z10" s="63"/>
      <c r="AA10" s="63"/>
      <c r="AB10" s="63"/>
      <c r="AC10" s="63"/>
      <c r="AD10" s="64">
        <f>データ!Q6</f>
        <v>4644</v>
      </c>
      <c r="AE10" s="64"/>
      <c r="AF10" s="64"/>
      <c r="AG10" s="64"/>
      <c r="AH10" s="64"/>
      <c r="AI10" s="64"/>
      <c r="AJ10" s="64"/>
      <c r="AK10" s="2"/>
      <c r="AL10" s="64">
        <f>データ!U6</f>
        <v>763</v>
      </c>
      <c r="AM10" s="64"/>
      <c r="AN10" s="64"/>
      <c r="AO10" s="64"/>
      <c r="AP10" s="64"/>
      <c r="AQ10" s="64"/>
      <c r="AR10" s="64"/>
      <c r="AS10" s="64"/>
      <c r="AT10" s="63">
        <f>データ!V6</f>
        <v>1.1000000000000001</v>
      </c>
      <c r="AU10" s="63"/>
      <c r="AV10" s="63"/>
      <c r="AW10" s="63"/>
      <c r="AX10" s="63"/>
      <c r="AY10" s="63"/>
      <c r="AZ10" s="63"/>
      <c r="BA10" s="63"/>
      <c r="BB10" s="63">
        <f>データ!W6</f>
        <v>693.64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23230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青森県　深浦町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8.6300000000000008</v>
      </c>
      <c r="P6" s="32">
        <f t="shared" si="3"/>
        <v>74.760000000000005</v>
      </c>
      <c r="Q6" s="32">
        <f t="shared" si="3"/>
        <v>4644</v>
      </c>
      <c r="R6" s="32">
        <f t="shared" si="3"/>
        <v>8935</v>
      </c>
      <c r="S6" s="32">
        <f t="shared" si="3"/>
        <v>488.89</v>
      </c>
      <c r="T6" s="32">
        <f t="shared" si="3"/>
        <v>18.28</v>
      </c>
      <c r="U6" s="32">
        <f t="shared" si="3"/>
        <v>763</v>
      </c>
      <c r="V6" s="32">
        <f t="shared" si="3"/>
        <v>1.1000000000000001</v>
      </c>
      <c r="W6" s="32">
        <f t="shared" si="3"/>
        <v>693.64</v>
      </c>
      <c r="X6" s="33">
        <f>IF(X7="",NA(),X7)</f>
        <v>83.56</v>
      </c>
      <c r="Y6" s="33">
        <f t="shared" ref="Y6:AG6" si="4">IF(Y7="",NA(),Y7)</f>
        <v>91.38</v>
      </c>
      <c r="Z6" s="33">
        <f t="shared" si="4"/>
        <v>85.74</v>
      </c>
      <c r="AA6" s="33">
        <f t="shared" si="4"/>
        <v>85.71</v>
      </c>
      <c r="AB6" s="33">
        <f t="shared" si="4"/>
        <v>86.68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3">
        <f t="shared" si="7"/>
        <v>4.04</v>
      </c>
      <c r="BJ6" s="33">
        <f t="shared" si="7"/>
        <v>866.07</v>
      </c>
      <c r="BK6" s="33">
        <f t="shared" si="7"/>
        <v>827.19</v>
      </c>
      <c r="BL6" s="33">
        <f t="shared" si="7"/>
        <v>817.63</v>
      </c>
      <c r="BM6" s="33">
        <f t="shared" si="7"/>
        <v>830.5</v>
      </c>
      <c r="BN6" s="33">
        <f t="shared" si="7"/>
        <v>1029.24</v>
      </c>
      <c r="BO6" s="32" t="str">
        <f>IF(BO7="","",IF(BO7="-","【-】","【"&amp;SUBSTITUTE(TEXT(BO7,"#,##0.00"),"-","△")&amp;"】"))</f>
        <v>【1,052.66】</v>
      </c>
      <c r="BP6" s="33">
        <f>IF(BP7="",NA(),BP7)</f>
        <v>52.27</v>
      </c>
      <c r="BQ6" s="33">
        <f t="shared" ref="BQ6:BY6" si="8">IF(BQ7="",NA(),BQ7)</f>
        <v>48.28</v>
      </c>
      <c r="BR6" s="33">
        <f t="shared" si="8"/>
        <v>46.02</v>
      </c>
      <c r="BS6" s="33">
        <f t="shared" si="8"/>
        <v>34.35</v>
      </c>
      <c r="BT6" s="33">
        <f t="shared" si="8"/>
        <v>36.26</v>
      </c>
      <c r="BU6" s="33">
        <f t="shared" si="8"/>
        <v>43.46</v>
      </c>
      <c r="BV6" s="33">
        <f t="shared" si="8"/>
        <v>45.01</v>
      </c>
      <c r="BW6" s="33">
        <f t="shared" si="8"/>
        <v>46.31</v>
      </c>
      <c r="BX6" s="33">
        <f t="shared" si="8"/>
        <v>43.66</v>
      </c>
      <c r="BY6" s="33">
        <f t="shared" si="8"/>
        <v>43.13</v>
      </c>
      <c r="BZ6" s="32" t="str">
        <f>IF(BZ7="","",IF(BZ7="-","【-】","【"&amp;SUBSTITUTE(TEXT(BZ7,"#,##0.00"),"-","△")&amp;"】"))</f>
        <v>【40.22】</v>
      </c>
      <c r="CA6" s="33">
        <f>IF(CA7="",NA(),CA7)</f>
        <v>476.52</v>
      </c>
      <c r="CB6" s="33">
        <f t="shared" ref="CB6:CJ6" si="9">IF(CB7="",NA(),CB7)</f>
        <v>543.71</v>
      </c>
      <c r="CC6" s="33">
        <f t="shared" si="9"/>
        <v>556.38</v>
      </c>
      <c r="CD6" s="33">
        <f t="shared" si="9"/>
        <v>770.44</v>
      </c>
      <c r="CE6" s="33">
        <f t="shared" si="9"/>
        <v>762.7</v>
      </c>
      <c r="CF6" s="33">
        <f t="shared" si="9"/>
        <v>359.48</v>
      </c>
      <c r="CG6" s="33">
        <f t="shared" si="9"/>
        <v>350.91</v>
      </c>
      <c r="CH6" s="33">
        <f t="shared" si="9"/>
        <v>349.08</v>
      </c>
      <c r="CI6" s="33">
        <f t="shared" si="9"/>
        <v>382.09</v>
      </c>
      <c r="CJ6" s="33">
        <f t="shared" si="9"/>
        <v>392.03</v>
      </c>
      <c r="CK6" s="32" t="str">
        <f>IF(CK7="","",IF(CK7="-","【-】","【"&amp;SUBSTITUTE(TEXT(CK7,"#,##0.00"),"-","△")&amp;"】"))</f>
        <v>【424.58】</v>
      </c>
      <c r="CL6" s="33">
        <f>IF(CL7="",NA(),CL7)</f>
        <v>25.33</v>
      </c>
      <c r="CM6" s="33">
        <f t="shared" ref="CM6:CU6" si="10">IF(CM7="",NA(),CM7)</f>
        <v>27.33</v>
      </c>
      <c r="CN6" s="33">
        <f t="shared" si="10"/>
        <v>29.78</v>
      </c>
      <c r="CO6" s="33">
        <f t="shared" si="10"/>
        <v>26.67</v>
      </c>
      <c r="CP6" s="33">
        <f t="shared" si="10"/>
        <v>26</v>
      </c>
      <c r="CQ6" s="33">
        <f t="shared" si="10"/>
        <v>37.130000000000003</v>
      </c>
      <c r="CR6" s="33">
        <f t="shared" si="10"/>
        <v>38.24</v>
      </c>
      <c r="CS6" s="33">
        <f t="shared" si="10"/>
        <v>39.42</v>
      </c>
      <c r="CT6" s="33">
        <f t="shared" si="10"/>
        <v>39.68</v>
      </c>
      <c r="CU6" s="33">
        <f t="shared" si="10"/>
        <v>35.64</v>
      </c>
      <c r="CV6" s="32" t="str">
        <f>IF(CV7="","",IF(CV7="-","【-】","【"&amp;SUBSTITUTE(TEXT(CV7,"#,##0.00"),"-","△")&amp;"】"))</f>
        <v>【33.90】</v>
      </c>
      <c r="CW6" s="33">
        <f>IF(CW7="",NA(),CW7)</f>
        <v>54.44</v>
      </c>
      <c r="CX6" s="33">
        <f t="shared" ref="CX6:DF6" si="11">IF(CX7="",NA(),CX7)</f>
        <v>56.95</v>
      </c>
      <c r="CY6" s="33">
        <f t="shared" si="11"/>
        <v>61.06</v>
      </c>
      <c r="CZ6" s="33">
        <f t="shared" si="11"/>
        <v>61.43</v>
      </c>
      <c r="DA6" s="33">
        <f t="shared" si="11"/>
        <v>61.86</v>
      </c>
      <c r="DB6" s="33">
        <f t="shared" si="11"/>
        <v>81.8</v>
      </c>
      <c r="DC6" s="33">
        <f t="shared" si="11"/>
        <v>81.84</v>
      </c>
      <c r="DD6" s="33">
        <f t="shared" si="11"/>
        <v>82.97</v>
      </c>
      <c r="DE6" s="33">
        <f t="shared" si="11"/>
        <v>83.95</v>
      </c>
      <c r="DF6" s="33">
        <f t="shared" si="11"/>
        <v>82.92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2">
        <f t="shared" si="14"/>
        <v>0</v>
      </c>
      <c r="EK6" s="33">
        <f t="shared" si="14"/>
        <v>0.14000000000000001</v>
      </c>
      <c r="EL6" s="33">
        <f t="shared" si="14"/>
        <v>0.05</v>
      </c>
      <c r="EM6" s="33">
        <f t="shared" si="14"/>
        <v>0.18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23230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8.6300000000000008</v>
      </c>
      <c r="P7" s="36">
        <v>74.760000000000005</v>
      </c>
      <c r="Q7" s="36">
        <v>4644</v>
      </c>
      <c r="R7" s="36">
        <v>8935</v>
      </c>
      <c r="S7" s="36">
        <v>488.89</v>
      </c>
      <c r="T7" s="36">
        <v>18.28</v>
      </c>
      <c r="U7" s="36">
        <v>763</v>
      </c>
      <c r="V7" s="36">
        <v>1.1000000000000001</v>
      </c>
      <c r="W7" s="36">
        <v>693.64</v>
      </c>
      <c r="X7" s="36">
        <v>83.56</v>
      </c>
      <c r="Y7" s="36">
        <v>91.38</v>
      </c>
      <c r="Z7" s="36">
        <v>85.74</v>
      </c>
      <c r="AA7" s="36">
        <v>85.71</v>
      </c>
      <c r="AB7" s="36">
        <v>86.68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4.04</v>
      </c>
      <c r="BJ7" s="36">
        <v>866.07</v>
      </c>
      <c r="BK7" s="36">
        <v>827.19</v>
      </c>
      <c r="BL7" s="36">
        <v>817.63</v>
      </c>
      <c r="BM7" s="36">
        <v>830.5</v>
      </c>
      <c r="BN7" s="36">
        <v>1029.24</v>
      </c>
      <c r="BO7" s="36">
        <v>1052.6600000000001</v>
      </c>
      <c r="BP7" s="36">
        <v>52.27</v>
      </c>
      <c r="BQ7" s="36">
        <v>48.28</v>
      </c>
      <c r="BR7" s="36">
        <v>46.02</v>
      </c>
      <c r="BS7" s="36">
        <v>34.35</v>
      </c>
      <c r="BT7" s="36">
        <v>36.26</v>
      </c>
      <c r="BU7" s="36">
        <v>43.46</v>
      </c>
      <c r="BV7" s="36">
        <v>45.01</v>
      </c>
      <c r="BW7" s="36">
        <v>46.31</v>
      </c>
      <c r="BX7" s="36">
        <v>43.66</v>
      </c>
      <c r="BY7" s="36">
        <v>43.13</v>
      </c>
      <c r="BZ7" s="36">
        <v>40.22</v>
      </c>
      <c r="CA7" s="36">
        <v>476.52</v>
      </c>
      <c r="CB7" s="36">
        <v>543.71</v>
      </c>
      <c r="CC7" s="36">
        <v>556.38</v>
      </c>
      <c r="CD7" s="36">
        <v>770.44</v>
      </c>
      <c r="CE7" s="36">
        <v>762.7</v>
      </c>
      <c r="CF7" s="36">
        <v>359.48</v>
      </c>
      <c r="CG7" s="36">
        <v>350.91</v>
      </c>
      <c r="CH7" s="36">
        <v>349.08</v>
      </c>
      <c r="CI7" s="36">
        <v>382.09</v>
      </c>
      <c r="CJ7" s="36">
        <v>392.03</v>
      </c>
      <c r="CK7" s="36">
        <v>424.58</v>
      </c>
      <c r="CL7" s="36">
        <v>25.33</v>
      </c>
      <c r="CM7" s="36">
        <v>27.33</v>
      </c>
      <c r="CN7" s="36">
        <v>29.78</v>
      </c>
      <c r="CO7" s="36">
        <v>26.67</v>
      </c>
      <c r="CP7" s="36">
        <v>26</v>
      </c>
      <c r="CQ7" s="36">
        <v>37.130000000000003</v>
      </c>
      <c r="CR7" s="36">
        <v>38.24</v>
      </c>
      <c r="CS7" s="36">
        <v>39.42</v>
      </c>
      <c r="CT7" s="36">
        <v>39.68</v>
      </c>
      <c r="CU7" s="36">
        <v>35.64</v>
      </c>
      <c r="CV7" s="36">
        <v>33.9</v>
      </c>
      <c r="CW7" s="36">
        <v>54.44</v>
      </c>
      <c r="CX7" s="36">
        <v>56.95</v>
      </c>
      <c r="CY7" s="36">
        <v>61.06</v>
      </c>
      <c r="CZ7" s="36">
        <v>61.43</v>
      </c>
      <c r="DA7" s="36">
        <v>61.86</v>
      </c>
      <c r="DB7" s="36">
        <v>81.8</v>
      </c>
      <c r="DC7" s="36">
        <v>81.84</v>
      </c>
      <c r="DD7" s="36">
        <v>82.97</v>
      </c>
      <c r="DE7" s="36">
        <v>83.95</v>
      </c>
      <c r="DF7" s="36">
        <v>82.92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</v>
      </c>
      <c r="EK7" s="36">
        <v>0.14000000000000001</v>
      </c>
      <c r="EL7" s="36">
        <v>0.05</v>
      </c>
      <c r="EM7" s="36">
        <v>0.18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堀内 昭一</cp:lastModifiedBy>
  <cp:lastPrinted>2017-02-13T07:02:14Z</cp:lastPrinted>
  <dcterms:created xsi:type="dcterms:W3CDTF">2017-02-08T03:17:29Z</dcterms:created>
  <dcterms:modified xsi:type="dcterms:W3CDTF">2017-02-13T07:02:27Z</dcterms:modified>
  <cp:category/>
</cp:coreProperties>
</file>