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tabRatio="5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BE34" i="9" l="1"/>
  <c r="CO34" i="9" s="1"/>
  <c r="CO35" i="9" s="1"/>
  <c r="BW34" i="9"/>
  <c r="BW35" i="9" s="1"/>
  <c r="BW36" i="9" s="1"/>
  <c r="BW37" i="9" s="1"/>
  <c r="BW38" i="9" s="1"/>
  <c r="BW39" i="9" s="1"/>
  <c r="BW40" i="9" s="1"/>
  <c r="BW41" i="9" s="1"/>
  <c r="BW42" i="9" s="1"/>
</calcChain>
</file>

<file path=xl/sharedStrings.xml><?xml version="1.0" encoding="utf-8"?>
<sst xmlns="http://schemas.openxmlformats.org/spreadsheetml/2006/main" count="1061" uniqueCount="569">
  <si>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</si>
  <si>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</si>
  <si>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</si>
  <si>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</si>
  <si>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</si>
  <si>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</si>
  <si>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</si>
  <si>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</si>
  <si>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</si>
  <si>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</si>
  <si>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</si>
  <si>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</si>
  <si>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</si>
  <si>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</si>
  <si>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</si>
  <si>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</si>
  <si>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</si>
  <si>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</si>
  <si>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</si>
  <si>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</si>
  <si>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</si>
  <si>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</si>
  <si>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</si>
  <si>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</si>
  <si>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</si>
  <si>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</si>
  <si>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</si>
  <si>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</si>
  <si>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</si>
  <si>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</si>
  <si>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</si>
  <si>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</si>
  <si>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</si>
  <si>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</si>
  <si>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</si>
  <si>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</si>
  <si>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</si>
  <si>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</si>
  <si>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</si>
  <si>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</si>
  <si>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</si>
  <si>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</si>
  <si>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</si>
  <si>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</si>
  <si>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</si>
  <si>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</si>
  <si>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</si>
  <si>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</si>
  <si>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</si>
  <si>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</si>
  <si>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</si>
  <si>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</si>
  <si>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</si>
  <si>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</si>
  <si>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</si>
  <si>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</si>
  <si>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</si>
  <si>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</si>
  <si>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</si>
  <si>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</si>
  <si>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</si>
  <si>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</si>
  <si>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</si>
  <si>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</si>
  <si>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</si>
  <si>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</si>
  <si>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</si>
  <si>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</si>
  <si>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</si>
  <si>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</si>
  <si>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</si>
  <si>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</si>
  <si>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</si>
  <si>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</si>
  <si>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</si>
  <si>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</si>
  <si>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</si>
  <si>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</si>
  <si>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</si>
  <si>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</si>
  <si>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</si>
  <si>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</si>
  <si>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</si>
  <si>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野辺地町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</si>
  <si>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</si>
  <si>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</si>
  <si>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</si>
  <si>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</si>
  <si>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</si>
  <si>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</si>
  <si>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</si>
  <si>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</si>
  <si>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</si>
  <si>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</si>
  <si>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</si>
  <si>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</si>
  <si>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</si>
  <si>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</si>
  <si>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</si>
  <si>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</si>
  <si>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</si>
  <si>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</si>
  <si>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</si>
  <si>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</si>
  <si>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</si>
  <si>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</si>
  <si>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</si>
  <si>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</si>
  <si>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</si>
  <si>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</si>
  <si>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</si>
  <si>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</si>
  <si>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</si>
  <si>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</si>
  <si>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</si>
  <si>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</si>
  <si>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</si>
  <si>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</si>
  <si>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</si>
  <si>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</si>
  <si>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</si>
  <si>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</si>
  <si>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</si>
  <si>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</si>
  <si>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</si>
  <si>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</si>
  <si>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</si>
  <si>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</si>
  <si>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</si>
  <si>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</si>
  <si>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</si>
  <si>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</si>
  <si>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</si>
  <si>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</si>
  <si>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</si>
  <si>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</si>
  <si>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</si>
  <si>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</si>
  <si>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</si>
  <si>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</si>
  <si>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</si>
  <si>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</si>
  <si>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</si>
  <si>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</si>
  <si>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</si>
  <si>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</si>
  <si>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</si>
  <si>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</si>
  <si>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</si>
  <si>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</si>
  <si>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</si>
  <si>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</si>
  <si>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</si>
  <si>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</si>
  <si>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</si>
  <si>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</si>
  <si>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</si>
  <si>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</si>
  <si>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</si>
  <si>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</si>
  <si>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</si>
  <si>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</si>
  <si>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</si>
  <si>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</si>
  <si>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</si>
  <si>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</si>
  <si>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</si>
  <si>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</si>
  <si>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</si>
  <si>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</si>
  <si>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</si>
  <si>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</si>
  <si>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</si>
  <si>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</si>
  <si>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</si>
  <si>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</si>
  <si>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</si>
  <si>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</si>
  <si>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</si>
  <si>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</si>
  <si>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</si>
  <si>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</si>
  <si>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</si>
  <si>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</si>
  <si>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</si>
  <si>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</si>
  <si>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</si>
  <si>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</si>
  <si>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</si>
  <si>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</si>
  <si>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</si>
  <si>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</si>
  <si>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</si>
  <si>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</si>
  <si>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</si>
  <si>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</si>
  <si>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</si>
  <si>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</si>
  <si>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青森県野辺地町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</si>
  <si>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</si>
  <si>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</si>
  <si>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</si>
  <si>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</si>
  <si>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</si>
  <si>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</si>
  <si>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</si>
  <si>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</si>
  <si>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</si>
  <si>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</si>
  <si>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</si>
  <si>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</si>
  <si>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</si>
  <si>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</si>
  <si>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</si>
  <si>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</si>
  <si>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</si>
  <si>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</si>
  <si>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</si>
  <si>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</si>
  <si>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</si>
  <si>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</si>
  <si>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</si>
  <si>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</si>
  <si>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</si>
  <si>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</si>
  <si>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</si>
  <si>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</si>
  <si>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</si>
  <si>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</si>
  <si>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</si>
  <si>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</si>
  <si>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</si>
  <si>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</si>
  <si>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</si>
  <si>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</si>
  <si>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</si>
  <si>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</si>
  <si>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</si>
  <si>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</si>
  <si>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</si>
  <si>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</si>
  <si>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</si>
  <si>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</si>
  <si>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</si>
  <si>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</si>
  <si>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</si>
  <si>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</si>
  <si>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</si>
  <si>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</si>
  <si>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</si>
  <si>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</si>
  <si>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</si>
  <si>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</si>
  <si>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</si>
  <si>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</si>
  <si>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</si>
  <si>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</si>
  <si>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</si>
  <si>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</si>
  <si>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</si>
  <si>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</si>
  <si>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</si>
  <si>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</si>
  <si>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</si>
  <si>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</si>
  <si>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</si>
  <si>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</si>
  <si>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</si>
  <si>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</si>
  <si>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</si>
  <si>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</si>
  <si>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</si>
  <si>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</si>
  <si>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</si>
  <si>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</si>
  <si>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</si>
  <si>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</si>
  <si>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</si>
  <si>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</si>
  <si>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</si>
  <si>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</si>
  <si>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</si>
  <si>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</si>
  <si>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</si>
  <si>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</si>
  <si>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</si>
  <si>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</si>
  <si>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</si>
  <si>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</si>
  <si>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</si>
  <si>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</si>
  <si>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</si>
  <si>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</si>
  <si>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</si>
  <si>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</si>
  <si>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</si>
  <si>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</si>
  <si>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</si>
  <si>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</si>
  <si>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</si>
  <si>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</si>
  <si>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</si>
  <si>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</si>
  <si>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</si>
  <si>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</si>
  <si>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</si>
  <si>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</si>
  <si>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</si>
  <si>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</si>
  <si>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</si>
  <si>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</si>
  <si>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</si>
  <si>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</si>
  <si>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</si>
  <si>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</si>
  <si>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</si>
  <si>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</si>
  <si>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</si>
  <si>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</si>
  <si>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</si>
  <si>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</si>
  <si>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</si>
  <si>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</si>
  <si>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</si>
  <si>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</si>
  <si>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</si>
  <si>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</si>
  <si>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</si>
  <si>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</si>
  <si>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</si>
  <si>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</si>
  <si>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</si>
  <si>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</si>
  <si>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</si>
  <si>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</si>
  <si>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</si>
  <si>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</si>
  <si>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</si>
  <si>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</si>
  <si>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</si>
  <si>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</si>
  <si>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</si>
  <si>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</si>
  <si>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</si>
  <si>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</si>
  <si>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</si>
  <si>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</si>
  <si>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青森県野辺地町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</si>
  <si>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</si>
  <si>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</si>
  <si>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</si>
  <si>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</si>
  <si>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</si>
  <si>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</si>
  <si>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</si>
  <si>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</si>
  <si>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</si>
  <si>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</si>
  <si>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</si>
  <si>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</si>
  <si>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</si>
  <si>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</si>
  <si>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</si>
  <si>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</si>
  <si>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</si>
  <si>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</si>
  <si>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</si>
  <si>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</si>
  <si>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</si>
  <si>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</si>
  <si>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</si>
  <si>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</si>
  <si>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</si>
  <si>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</si>
  <si>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</si>
  <si>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</si>
  <si>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</si>
  <si>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</si>
  <si>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</si>
  <si>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</si>
  <si>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</si>
  <si>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</si>
  <si>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</si>
  <si>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</si>
  <si>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</si>
  <si>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</si>
  <si>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</si>
  <si>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</si>
  <si>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</si>
  <si>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</si>
  <si>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</si>
  <si>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</si>
  <si>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</si>
  <si>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</si>
  <si>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</si>
  <si>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</si>
  <si>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</si>
  <si>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</si>
  <si>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</si>
  <si>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</si>
  <si>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</si>
  <si>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</si>
  <si>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</si>
  <si>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</si>
  <si>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</si>
  <si>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</si>
  <si>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</si>
  <si>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</si>
  <si>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</si>
  <si>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</si>
  <si>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</si>
  <si>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</si>
  <si>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</si>
  <si>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</si>
  <si>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</si>
  <si>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</si>
  <si>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</si>
  <si>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</si>
  <si>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</si>
  <si>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</si>
  <si>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</si>
  <si>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</si>
  <si>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</si>
  <si>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</si>
  <si>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</si>
  <si>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</si>
  <si>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</si>
  <si>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</si>
  <si>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</si>
  <si>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</si>
  <si>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</si>
  <si>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</si>
  <si>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</si>
  <si>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</si>
  <si>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</si>
  <si>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</si>
  <si>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</si>
  <si>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</si>
  <si>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</si>
  <si>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</si>
  <si>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</si>
  <si>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</si>
  <si>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</si>
  <si>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</si>
  <si>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</si>
  <si>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</si>
  <si>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</si>
  <si>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</si>
  <si>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</si>
  <si>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</si>
  <si>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</si>
  <si>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</si>
  <si>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</si>
  <si>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</si>
  <si>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</si>
  <si>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</si>
  <si>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</si>
  <si>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</si>
  <si>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</si>
  <si>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</si>
  <si>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</si>
  <si>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</si>
  <si>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</si>
  <si>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</si>
  <si>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</si>
  <si>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</si>
  <si>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</si>
  <si>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</si>
  <si>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</si>
  <si>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</si>
  <si>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</si>
  <si>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</si>
  <si>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</si>
  <si>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</si>
  <si>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</si>
  <si>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</si>
  <si>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</si>
  <si>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</si>
  <si>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</si>
  <si>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</si>
  <si>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</si>
  <si>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</si>
  <si>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</si>
  <si>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</si>
  <si>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</si>
  <si>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</si>
  <si>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</si>
  <si>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</si>
  <si>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</si>
  <si>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</si>
  <si>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</si>
  <si>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</si>
  <si>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</si>
  <si>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</si>
  <si>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</si>
  <si>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</si>
  <si>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</si>
  <si>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</si>
  <si>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</si>
  <si>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</si>
  <si>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</si>
  <si>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</si>
  <si>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</si>
  <si>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</si>
  <si>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</si>
  <si>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</si>
  <si>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</si>
  <si>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</si>
  <si>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</si>
  <si>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</si>
  <si>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</si>
  <si>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</si>
  <si>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</si>
  <si>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</si>
  <si>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</si>
  <si>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</si>
  <si>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</si>
  <si>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</si>
  <si>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</si>
  <si>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</si>
  <si>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</si>
  <si>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</si>
  <si>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</si>
  <si>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</si>
  <si>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4.12</t>
  </si>
  <si>
    <t>水道事業特別会計</t>
  </si>
  <si>
    <t>介護保険事業特別会計</t>
  </si>
  <si>
    <t>一般会計</t>
  </si>
  <si>
    <t>国民健康保険事業特別会計</t>
  </si>
  <si>
    <t>介護サービス事業特別会計</t>
  </si>
  <si>
    <t>後期高齢者医療特別会計</t>
  </si>
  <si>
    <t>下水道事業特別会計</t>
  </si>
  <si>
    <t>その他会計（赤字）</t>
  </si>
  <si>
    <t>その他会計（黒字）</t>
  </si>
  <si>
    <t>-</t>
    <phoneticPr fontId="2"/>
  </si>
  <si>
    <t>-</t>
    <phoneticPr fontId="2"/>
  </si>
  <si>
    <t>-</t>
    <phoneticPr fontId="2"/>
  </si>
  <si>
    <t>野辺地町土地開発公社</t>
    <rPh sb="0" eb="4">
      <t>ノヘジマチ</t>
    </rPh>
    <rPh sb="4" eb="6">
      <t>トチ</t>
    </rPh>
    <rPh sb="6" eb="8">
      <t>カイハツ</t>
    </rPh>
    <rPh sb="8" eb="10">
      <t>コウシャ</t>
    </rPh>
    <phoneticPr fontId="2"/>
  </si>
  <si>
    <t>野辺地町観光協会</t>
    <rPh sb="0" eb="4">
      <t>ノヘジマチ</t>
    </rPh>
    <rPh sb="4" eb="6">
      <t>カンコウ</t>
    </rPh>
    <rPh sb="6" eb="8">
      <t>キョウカイ</t>
    </rPh>
    <phoneticPr fontId="2"/>
  </si>
  <si>
    <t>-</t>
    <phoneticPr fontId="2"/>
  </si>
  <si>
    <t>-</t>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</si>
  <si>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</si>
  <si>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15" eb="17">
      <t>コウキ</t>
    </rPh>
    <rPh sb="17" eb="20">
      <t>コウレイシャ</t>
    </rPh>
    <rPh sb="20" eb="22">
      <t>イリョウ</t>
    </rPh>
    <rPh sb="22" eb="24">
      <t>トクベツ</t>
    </rPh>
    <rPh sb="24" eb="26">
      <t>カイケイ</t>
    </rPh>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</si>
  <si>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</si>
  <si>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</si>
  <si>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</si>
  <si>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</si>
  <si>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</si>
  <si>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</si>
  <si>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</si>
  <si>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</si>
  <si>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</si>
  <si>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</si>
  <si>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</si>
  <si>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</si>
  <si>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</si>
  <si>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</si>
  <si>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</si>
  <si>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</si>
  <si>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</si>
  <si>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</si>
  <si>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</si>
  <si>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</si>
  <si>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</si>
  <si>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</si>
  <si>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</si>
  <si>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従来の交付税算入の少ない起債の償還が年々終了しており、交付税算入のある起債（おもに過疎対策事業債）を借りることによって将来負担比率及び実質公債費比率は減少傾向にある。しかし、今後大規模事業を実施した場合、借入額も大きくなることから増加となることが考えられる。事業を精査し、大きな増加とならないよう予算編成していく必要がある。</t>
    <phoneticPr fontId="5"/>
  </si>
  <si>
    <t>有形固定資産減価償却率</t>
    <phoneticPr fontId="5"/>
  </si>
  <si>
    <t>　将来負担比率は今後増加していく見込であり、要因としては老朽化した公共施設等の除却や更新等による公債費の増が挙げられる。有形固定資産減価償却率は類似団体と比較して高くなっているが、施設整備を進めることで減少させ、安心・安全なまちづくりを目指し、かつ維持管理経費等の財政負担の軽減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</si>
</sst>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51615</c:v>
                </c:pt>
                <c:pt idx="1">
                  <c:v>99615</c:v>
                </c:pt>
                <c:pt idx="2">
                  <c:v>56536</c:v>
                </c:pt>
                <c:pt idx="3">
                  <c:v>45590</c:v>
                </c:pt>
                <c:pt idx="4">
                  <c:v>33447</c:v>
                </c:pt>
              </c:numCache>
            </c:numRef>
          </c:val>
          <c:smooth val="0"/>
        </c:ser>
        <c:dLbls>
          <c:showLegendKey val="0"/>
          <c:showVal val="0"/>
          <c:showCatName val="0"/>
          <c:showSerName val="0"/>
          <c:showPercent val="0"/>
          <c:showBubbleSize val="0"/>
        </c:dLbls>
        <c:marker val="1"/>
        <c:smooth val="0"/>
        <c:axId val="38951936"/>
        <c:axId val="38954112"/>
      </c:lineChart>
      <c:catAx>
        <c:axId val="38951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54112"/>
        <c:crosses val="autoZero"/>
        <c:auto val="1"/>
        <c:lblAlgn val="ctr"/>
        <c:lblOffset val="100"/>
        <c:tickLblSkip val="1"/>
        <c:tickMarkSkip val="1"/>
        <c:noMultiLvlLbl val="0"/>
      </c:catAx>
      <c:valAx>
        <c:axId val="389541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5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0.22</c:v>
                </c:pt>
                <c:pt idx="1">
                  <c:v>3.26</c:v>
                </c:pt>
                <c:pt idx="2">
                  <c:v>1.68</c:v>
                </c:pt>
                <c:pt idx="3">
                  <c:v>3.01</c:v>
                </c:pt>
                <c:pt idx="4">
                  <c:v>1.22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5.08</c:v>
                </c:pt>
                <c:pt idx="1">
                  <c:v>11.86</c:v>
                </c:pt>
                <c:pt idx="2">
                  <c:v>13.48</c:v>
                </c:pt>
                <c:pt idx="3">
                  <c:v>16.13</c:v>
                </c:pt>
                <c:pt idx="4">
                  <c:v>19.170000000000002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698560"/>
        <c:axId val="9970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-4.12</c:v>
                </c:pt>
                <c:pt idx="1">
                  <c:v>9.7899999999999991</c:v>
                </c:pt>
                <c:pt idx="2">
                  <c:v>0.08</c:v>
                </c:pt>
                <c:pt idx="3">
                  <c:v>4.66</c:v>
                </c:pt>
                <c:pt idx="4">
                  <c:v>1.1100000000000001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698560"/>
        <c:axId val="99704832"/>
      </c:lineChart>
      <c:catAx>
        <c:axId val="9969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704832"/>
        <c:crosses val="autoZero"/>
        <c:auto val="1"/>
        <c:lblAlgn val="ctr"/>
        <c:lblOffset val="100"/>
        <c:tickLblSkip val="1"/>
        <c:tickMarkSkip val="1"/>
        <c:noMultiLvlLbl val="0"/>
      </c:catAx>
      <c:valAx>
        <c:axId val="9970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9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0.04</c:v>
                </c:pt>
                <c:pt idx="4">
                  <c:v>#N/A</c:v>
                </c:pt>
                <c:pt idx="5">
                  <c:v>0.05</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4.0599999999999996</c:v>
                </c:pt>
                <c:pt idx="2">
                  <c:v>#N/A</c:v>
                </c:pt>
                <c:pt idx="3">
                  <c:v>2</c:v>
                </c:pt>
                <c:pt idx="4">
                  <c:v>#N/A</c:v>
                </c:pt>
                <c:pt idx="5">
                  <c:v>2.25</c:v>
                </c:pt>
                <c:pt idx="6">
                  <c:v>#N/A</c:v>
                </c:pt>
                <c:pt idx="7">
                  <c:v>2.09</c:v>
                </c:pt>
                <c:pt idx="8">
                  <c:v>#N/A</c:v>
                </c:pt>
                <c:pt idx="9">
                  <c:v>0.98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0.21</c:v>
                </c:pt>
                <c:pt idx="2">
                  <c:v>#N/A</c:v>
                </c:pt>
                <c:pt idx="3">
                  <c:v>3.26</c:v>
                </c:pt>
                <c:pt idx="4">
                  <c:v>#N/A</c:v>
                </c:pt>
                <c:pt idx="5">
                  <c:v>1.67</c:v>
                </c:pt>
                <c:pt idx="6">
                  <c:v>#N/A</c:v>
                </c:pt>
                <c:pt idx="7">
                  <c:v>3.01</c:v>
                </c:pt>
                <c:pt idx="8">
                  <c:v>#N/A</c:v>
                </c:pt>
                <c:pt idx="9">
                  <c:v>1.21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0.91</c:v>
                </c:pt>
                <c:pt idx="2">
                  <c:v>#N/A</c:v>
                </c:pt>
                <c:pt idx="3">
                  <c:v>0</c:v>
                </c:pt>
                <c:pt idx="4">
                  <c:v>#N/A</c:v>
                </c:pt>
                <c:pt idx="5">
                  <c:v>1.26</c:v>
                </c:pt>
                <c:pt idx="6">
                  <c:v>#N/A</c:v>
                </c:pt>
                <c:pt idx="7">
                  <c:v>1.93</c:v>
                </c:pt>
                <c:pt idx="8">
                  <c:v>#N/A</c:v>
                </c:pt>
                <c:pt idx="9">
                  <c:v>1.47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5.79</c:v>
                </c:pt>
                <c:pt idx="2">
                  <c:v>#N/A</c:v>
                </c:pt>
                <c:pt idx="3">
                  <c:v>5.37</c:v>
                </c:pt>
                <c:pt idx="4">
                  <c:v>#N/A</c:v>
                </c:pt>
                <c:pt idx="5">
                  <c:v>5.19</c:v>
                </c:pt>
                <c:pt idx="6">
                  <c:v>#N/A</c:v>
                </c:pt>
                <c:pt idx="7">
                  <c:v>4.93</c:v>
                </c:pt>
                <c:pt idx="8">
                  <c:v>#N/A</c:v>
                </c:pt>
                <c:pt idx="9">
                  <c:v>5.57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847616"/>
        <c:axId val="36849152"/>
      </c:barChart>
      <c:catAx>
        <c:axId val="3684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49152"/>
        <c:crosses val="autoZero"/>
        <c:auto val="1"/>
        <c:lblAlgn val="ctr"/>
        <c:lblOffset val="100"/>
        <c:tickLblSkip val="1"/>
        <c:tickMarkSkip val="1"/>
        <c:noMultiLvlLbl val="0"/>
      </c:catAx>
      <c:valAx>
        <c:axId val="3684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4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384</c:v>
                </c:pt>
                <c:pt idx="5">
                  <c:v>358</c:v>
                </c:pt>
                <c:pt idx="8">
                  <c:v>389</c:v>
                </c:pt>
                <c:pt idx="11">
                  <c:v>411</c:v>
                </c:pt>
                <c:pt idx="14">
                  <c:v>426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15</c:v>
                </c:pt>
                <c:pt idx="6">
                  <c:v>15</c:v>
                </c:pt>
                <c:pt idx="9">
                  <c:v>15</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238</c:v>
                </c:pt>
                <c:pt idx="3">
                  <c:v>134</c:v>
                </c:pt>
                <c:pt idx="6">
                  <c:v>128</c:v>
                </c:pt>
                <c:pt idx="9">
                  <c:v>123</c:v>
                </c:pt>
                <c:pt idx="12">
                  <c:v>124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c:v>
                </c:pt>
                <c:pt idx="3">
                  <c:v>3</c:v>
                </c:pt>
                <c:pt idx="6">
                  <c:v>4</c:v>
                </c:pt>
                <c:pt idx="9">
                  <c:v>4</c:v>
                </c:pt>
                <c:pt idx="12">
                  <c:v>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382</c:v>
                </c:pt>
                <c:pt idx="3">
                  <c:v>405</c:v>
                </c:pt>
                <c:pt idx="6">
                  <c:v>427</c:v>
                </c:pt>
                <c:pt idx="9">
                  <c:v>461</c:v>
                </c:pt>
                <c:pt idx="12">
                  <c:v>477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73664"/>
        <c:axId val="267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255</c:v>
                </c:pt>
                <c:pt idx="2">
                  <c:v>#N/A</c:v>
                </c:pt>
                <c:pt idx="3">
                  <c:v>#N/A</c:v>
                </c:pt>
                <c:pt idx="4">
                  <c:v>200</c:v>
                </c:pt>
                <c:pt idx="5">
                  <c:v>#N/A</c:v>
                </c:pt>
                <c:pt idx="6">
                  <c:v>#N/A</c:v>
                </c:pt>
                <c:pt idx="7">
                  <c:v>186</c:v>
                </c:pt>
                <c:pt idx="8">
                  <c:v>#N/A</c:v>
                </c:pt>
                <c:pt idx="9">
                  <c:v>#N/A</c:v>
                </c:pt>
                <c:pt idx="10">
                  <c:v>192</c:v>
                </c:pt>
                <c:pt idx="11">
                  <c:v>#N/A</c:v>
                </c:pt>
                <c:pt idx="12">
                  <c:v>#N/A</c:v>
                </c:pt>
                <c:pt idx="13">
                  <c:v>207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73664"/>
        <c:axId val="2679936"/>
      </c:lineChart>
      <c:catAx>
        <c:axId val="267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9936"/>
        <c:crosses val="autoZero"/>
        <c:auto val="1"/>
        <c:lblAlgn val="ctr"/>
        <c:lblOffset val="100"/>
        <c:tickLblSkip val="1"/>
        <c:tickMarkSkip val="1"/>
        <c:noMultiLvlLbl val="0"/>
      </c:catAx>
      <c:valAx>
        <c:axId val="267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4446</c:v>
                </c:pt>
                <c:pt idx="5">
                  <c:v>4933</c:v>
                </c:pt>
                <c:pt idx="8">
                  <c:v>5163</c:v>
                </c:pt>
                <c:pt idx="11">
                  <c:v>5395</c:v>
                </c:pt>
                <c:pt idx="14">
                  <c:v>5374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c:v>
                </c:pt>
                <c:pt idx="5">
                  <c:v>5</c:v>
                </c:pt>
                <c:pt idx="8">
                  <c:v>2</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757</c:v>
                </c:pt>
                <c:pt idx="5">
                  <c:v>935</c:v>
                </c:pt>
                <c:pt idx="8">
                  <c:v>1055</c:v>
                </c:pt>
                <c:pt idx="11">
                  <c:v>1295</c:v>
                </c:pt>
                <c:pt idx="14">
                  <c:v>1606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313</c:v>
                </c:pt>
                <c:pt idx="3">
                  <c:v>105</c:v>
                </c:pt>
                <c:pt idx="6">
                  <c:v>37</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1570</c:v>
                </c:pt>
                <c:pt idx="3">
                  <c:v>1580</c:v>
                </c:pt>
                <c:pt idx="6">
                  <c:v>1464</c:v>
                </c:pt>
                <c:pt idx="9">
                  <c:v>1311</c:v>
                </c:pt>
                <c:pt idx="12">
                  <c:v>1293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1010</c:v>
                </c:pt>
                <c:pt idx="3">
                  <c:v>991</c:v>
                </c:pt>
                <c:pt idx="6">
                  <c:v>895</c:v>
                </c:pt>
                <c:pt idx="9">
                  <c:v>770</c:v>
                </c:pt>
                <c:pt idx="12">
                  <c:v>657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391</c:v>
                </c:pt>
                <c:pt idx="3">
                  <c:v>392</c:v>
                </c:pt>
                <c:pt idx="6">
                  <c:v>393</c:v>
                </c:pt>
                <c:pt idx="9">
                  <c:v>388</c:v>
                </c:pt>
                <c:pt idx="12">
                  <c:v>371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133</c:v>
                </c:pt>
                <c:pt idx="3">
                  <c:v>120</c:v>
                </c:pt>
                <c:pt idx="6">
                  <c:v>107</c:v>
                </c:pt>
                <c:pt idx="9">
                  <c:v>94</c:v>
                </c:pt>
                <c:pt idx="12">
                  <c:v>81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4868</c:v>
                </c:pt>
                <c:pt idx="3">
                  <c:v>5552</c:v>
                </c:pt>
                <c:pt idx="6">
                  <c:v>5917</c:v>
                </c:pt>
                <c:pt idx="9">
                  <c:v>6244</c:v>
                </c:pt>
                <c:pt idx="12">
                  <c:v>6255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98784"/>
        <c:axId val="260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3073</c:v>
                </c:pt>
                <c:pt idx="2">
                  <c:v>#N/A</c:v>
                </c:pt>
                <c:pt idx="3">
                  <c:v>#N/A</c:v>
                </c:pt>
                <c:pt idx="4">
                  <c:v>2867</c:v>
                </c:pt>
                <c:pt idx="5">
                  <c:v>#N/A</c:v>
                </c:pt>
                <c:pt idx="6">
                  <c:v>#N/A</c:v>
                </c:pt>
                <c:pt idx="7">
                  <c:v>2593</c:v>
                </c:pt>
                <c:pt idx="8">
                  <c:v>#N/A</c:v>
                </c:pt>
                <c:pt idx="9">
                  <c:v>#N/A</c:v>
                </c:pt>
                <c:pt idx="10">
                  <c:v>2118</c:v>
                </c:pt>
                <c:pt idx="11">
                  <c:v>#N/A</c:v>
                </c:pt>
                <c:pt idx="12">
                  <c:v>#N/A</c:v>
                </c:pt>
                <c:pt idx="13">
                  <c:v>1677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98784"/>
        <c:axId val="2609152"/>
      </c:lineChart>
      <c:catAx>
        <c:axId val="25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09152"/>
        <c:crosses val="autoZero"/>
        <c:auto val="1"/>
        <c:lblAlgn val="ctr"/>
        <c:lblOffset val="100"/>
        <c:tickLblSkip val="1"/>
        <c:tickMarkSkip val="1"/>
        <c:noMultiLvlLbl val="0"/>
      </c:catAx>
      <c:valAx>
        <c:axId val="260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69.7</c:v>
                </c:pt>
              </c:numCache>
            </c:numRef>
          </c:xVal>
          <c:yVal>
            <c:numRef>
              <c:f>公会計指標分析・財政指標組合せ分析表!$K$51:$O$51</c:f>
              <c:numCache>
                <c:formatCode>#,##0.0;"▲ "#,##0.0</c:formatCode>
                <c:ptCount val="5"/>
                <c:pt idx="3">
                  <c:v>62.4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001792"/>
        <c:axId val="116016256"/>
      </c:scatterChart>
      <c:valAx>
        <c:axId val="116001792"/>
        <c:scaling>
          <c:orientation val="minMax"/>
          <c:max val="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016256"/>
        <c:crosses val="autoZero"/>
        <c:crossBetween val="midCat"/>
      </c:valAx>
      <c:valAx>
        <c:axId val="116016256"/>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001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7.7</c:v>
                </c:pt>
                <c:pt idx="2">
                  <c:v>6.5</c:v>
                </c:pt>
                <c:pt idx="3">
                  <c:v>5.8</c:v>
                </c:pt>
                <c:pt idx="4">
                  <c:v>5.8</c:v>
                </c:pt>
              </c:numCache>
            </c:numRef>
          </c:xVal>
          <c:yVal>
            <c:numRef>
              <c:f>公会計指標分析・財政指標組合せ分析表!$K$73:$O$73</c:f>
              <c:numCache>
                <c:formatCode>#,##0.0;"▲ "#,##0.0</c:formatCode>
                <c:ptCount val="5"/>
                <c:pt idx="0">
                  <c:v>93.9</c:v>
                </c:pt>
                <c:pt idx="1">
                  <c:v>87.6</c:v>
                </c:pt>
                <c:pt idx="2">
                  <c:v>79.8</c:v>
                </c:pt>
                <c:pt idx="3">
                  <c:v>62.4</c:v>
                </c:pt>
                <c:pt idx="4">
                  <c:v>50</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046848"/>
        <c:axId val="116061312"/>
      </c:scatterChart>
      <c:valAx>
        <c:axId val="116046848"/>
        <c:scaling>
          <c:orientation val="minMax"/>
          <c:max val="11.4"/>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061312"/>
        <c:crosses val="autoZero"/>
        <c:crossBetween val="midCat"/>
      </c:valAx>
      <c:valAx>
        <c:axId val="116061312"/>
        <c:scaling>
          <c:orientation val="minMax"/>
          <c:max val="11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046848"/>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実質公債費比率の分子構造は、組合等が起こした地方債の元利償還金に対する負担金等の減少により低下している。しかし、元利償還金が年々増加傾向にあり、今後上昇していくものと思われる。</a:t>
          </a:r>
          <a:endParaRPr lang="ja-JP" altLang="ja-JP" sz="1400">
            <a:effectLst/>
          </a:endParaRPr>
        </a:p>
        <a:p>
          <a:r>
            <a:rPr kumimoji="1" lang="ja-JP" altLang="ja-JP" sz="1100">
              <a:solidFill>
                <a:schemeClr val="dk1"/>
              </a:solidFill>
              <a:effectLst/>
              <a:latin typeface="+mn-lt"/>
              <a:ea typeface="+mn-ea"/>
              <a:cs typeface="+mn-cs"/>
            </a:rPr>
            <a:t>　算入公債費等は毎年の臨時財政対策債及び過疎対策事業債の発行等により増加している。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将来負担比率の分子は若干減少しているものの、一般会計に係る地方債残高は増加傾向にある。これは、中学校改築事業等、過疎対策事業債の発行が増加したことによるところが大きい。</a:t>
          </a:r>
          <a:r>
            <a:rPr kumimoji="1" lang="ja-JP" altLang="en-US" sz="1100">
              <a:solidFill>
                <a:schemeClr val="dk1"/>
              </a:solidFill>
              <a:effectLst/>
              <a:latin typeface="+mn-lt"/>
              <a:ea typeface="+mn-ea"/>
              <a:cs typeface="+mn-cs"/>
            </a:rPr>
            <a:t>また庁舎及び町立体育館の建設も控えている。</a:t>
          </a:r>
          <a:r>
            <a:rPr kumimoji="1" lang="ja-JP" altLang="ja-JP" sz="1100">
              <a:solidFill>
                <a:schemeClr val="dk1"/>
              </a:solidFill>
              <a:effectLst/>
              <a:latin typeface="+mn-lt"/>
              <a:ea typeface="+mn-ea"/>
              <a:cs typeface="+mn-cs"/>
            </a:rPr>
            <a:t>そのため、基準財政需要額算入見込額も増加傾向にある。</a:t>
          </a:r>
          <a:endParaRPr lang="ja-JP" altLang="ja-JP" sz="1400">
            <a:effectLst/>
          </a:endParaRPr>
        </a:p>
        <a:p>
          <a:r>
            <a:rPr kumimoji="1" lang="ja-JP" altLang="ja-JP" sz="1100">
              <a:solidFill>
                <a:schemeClr val="dk1"/>
              </a:solidFill>
              <a:effectLst/>
              <a:latin typeface="+mn-lt"/>
              <a:ea typeface="+mn-ea"/>
              <a:cs typeface="+mn-cs"/>
            </a:rPr>
            <a:t>　組合等連結実質赤字額負担見込額は減少傾向にあり、これは一部事務組合の経営する病院事業において資金不足が生じ</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基準外繰出を行っていたためである。平成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年度からは特別繰出を</a:t>
          </a:r>
          <a:r>
            <a:rPr kumimoji="1" lang="ja-JP" altLang="en-US" sz="1100">
              <a:solidFill>
                <a:schemeClr val="dk1"/>
              </a:solidFill>
              <a:effectLst/>
              <a:latin typeface="+mn-lt"/>
              <a:ea typeface="+mn-ea"/>
              <a:cs typeface="+mn-cs"/>
            </a:rPr>
            <a:t>していないが、その分基準内繰出が増大している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13,755
13,687
81.68
6,365,671
6,312,152
45,929
3,775,165
6,255,001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類似団体と比較すると有形固定資産原価償却率は高くなっており、老朽化した公共施設等の除却や更新等が必要である。平成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年度に策定した公共施設等総合管理計画では、公共建築物の延床面積を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％縮減を目標に掲げており、今後は個別施設計画を策定し、施設の適正配置を行っていく。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46228</xdr:rowOff>
    </xdr:from>
    <xdr:to>
      <xdr:col>3</xdr:col>
      <xdr:colOff>1170940</xdr:colOff>
      <xdr:row>32</xdr:row>
      <xdr:rowOff>162306</xdr:rowOff>
    </xdr:to>
    <xdr:cxnSp macro="">
      <xdr:nvCxnSpPr>
        <xdr:cNvPr id="62" name="直線コネクタ 61"/>
        <xdr:cNvCxnSpPr/>
      </xdr:nvCxnSpPr>
      <xdr:spPr>
        <a:xfrm flipV="1">
          <a:off x="4760595" y="5018278"/>
          <a:ext cx="1270" cy="63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166133</xdr:rowOff>
    </xdr:from>
    <xdr:ext cx="405111" cy="259045"/>
    <xdr:sp macro="" textlink="">
      <xdr:nvSpPr>
        <xdr:cNvPr id="63" name="有形固定資産減価償却率最小値テキスト"/>
        <xdr:cNvSpPr txBox="1"/>
      </xdr:nvSpPr>
      <xdr:spPr>
        <a:xfrm>
          <a:off x="4813300" y="565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32</xdr:row>
      <xdr:rowOff>162306</xdr:rowOff>
    </xdr:from>
    <xdr:to>
      <xdr:col>3</xdr:col>
      <xdr:colOff>1260475</xdr:colOff>
      <xdr:row>32</xdr:row>
      <xdr:rowOff>162306</xdr:rowOff>
    </xdr:to>
    <xdr:cxnSp macro="">
      <xdr:nvCxnSpPr>
        <xdr:cNvPr id="64" name="直線コネクタ 63"/>
        <xdr:cNvCxnSpPr/>
      </xdr:nvCxnSpPr>
      <xdr:spPr>
        <a:xfrm>
          <a:off x="4673600" y="564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164355</xdr:rowOff>
    </xdr:from>
    <xdr:ext cx="405111" cy="259045"/>
    <xdr:sp macro="" textlink="">
      <xdr:nvSpPr>
        <xdr:cNvPr id="65" name="有形固定資産減価償却率最大値テキスト"/>
        <xdr:cNvSpPr txBox="1"/>
      </xdr:nvSpPr>
      <xdr:spPr>
        <a:xfrm>
          <a:off x="4813300" y="4793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29</xdr:row>
      <xdr:rowOff>46228</xdr:rowOff>
    </xdr:from>
    <xdr:to>
      <xdr:col>3</xdr:col>
      <xdr:colOff>1260475</xdr:colOff>
      <xdr:row>29</xdr:row>
      <xdr:rowOff>46228</xdr:rowOff>
    </xdr:to>
    <xdr:cxnSp macro="">
      <xdr:nvCxnSpPr>
        <xdr:cNvPr id="66" name="直線コネクタ 65"/>
        <xdr:cNvCxnSpPr/>
      </xdr:nvCxnSpPr>
      <xdr:spPr>
        <a:xfrm>
          <a:off x="4673600" y="50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78757</xdr:rowOff>
    </xdr:from>
    <xdr:ext cx="405111" cy="259045"/>
    <xdr:sp macro="" textlink="">
      <xdr:nvSpPr>
        <xdr:cNvPr id="67" name="有形固定資産減価償却率平均値テキスト"/>
        <xdr:cNvSpPr txBox="1"/>
      </xdr:nvSpPr>
      <xdr:spPr>
        <a:xfrm>
          <a:off x="4813300" y="52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100330</xdr:rowOff>
    </xdr:from>
    <xdr:to>
      <xdr:col>3</xdr:col>
      <xdr:colOff>1222375</xdr:colOff>
      <xdr:row>31</xdr:row>
      <xdr:rowOff>30480</xdr:rowOff>
    </xdr:to>
    <xdr:sp macro="" textlink="">
      <xdr:nvSpPr>
        <xdr:cNvPr id="68" name="フローチャート : 判断 67"/>
        <xdr:cNvSpPr/>
      </xdr:nvSpPr>
      <xdr:spPr>
        <a:xfrm>
          <a:off x="47117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126238</xdr:rowOff>
    </xdr:from>
    <xdr:to>
      <xdr:col>3</xdr:col>
      <xdr:colOff>511175</xdr:colOff>
      <xdr:row>31</xdr:row>
      <xdr:rowOff>56388</xdr:rowOff>
    </xdr:to>
    <xdr:sp macro="" textlink="">
      <xdr:nvSpPr>
        <xdr:cNvPr id="69" name="フローチャート : 判断 68"/>
        <xdr:cNvSpPr/>
      </xdr:nvSpPr>
      <xdr:spPr>
        <a:xfrm>
          <a:off x="4000500" y="526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108204</xdr:rowOff>
    </xdr:from>
    <xdr:to>
      <xdr:col>3</xdr:col>
      <xdr:colOff>511175</xdr:colOff>
      <xdr:row>27</xdr:row>
      <xdr:rowOff>38354</xdr:rowOff>
    </xdr:to>
    <xdr:sp macro="" textlink="">
      <xdr:nvSpPr>
        <xdr:cNvPr id="75" name="円/楕円 74"/>
        <xdr:cNvSpPr/>
      </xdr:nvSpPr>
      <xdr:spPr>
        <a:xfrm>
          <a:off x="4000500" y="45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47515</xdr:rowOff>
    </xdr:from>
    <xdr:ext cx="405111" cy="259045"/>
    <xdr:sp macro="" textlink="">
      <xdr:nvSpPr>
        <xdr:cNvPr id="76" name="n_1aveValue有形固定資産減価償却率"/>
        <xdr:cNvSpPr txBox="1"/>
      </xdr:nvSpPr>
      <xdr:spPr>
        <a:xfrm>
          <a:off x="3836043" y="536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54881</xdr:rowOff>
    </xdr:from>
    <xdr:ext cx="405111" cy="259045"/>
    <xdr:sp macro="" textlink="">
      <xdr:nvSpPr>
        <xdr:cNvPr id="77" name="n_1mainValue有形固定資産減価償却率"/>
        <xdr:cNvSpPr txBox="1"/>
      </xdr:nvSpPr>
      <xdr:spPr>
        <a:xfrm>
          <a:off x="3836043" y="4341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13,755
13,687
81.68
6,365,671
6,312,152
45,929
3,775,165
6,255,001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13970</xdr:rowOff>
    </xdr:from>
    <xdr:to>
      <xdr:col>5</xdr:col>
      <xdr:colOff>409575</xdr:colOff>
      <xdr:row>36</xdr:row>
      <xdr:rowOff>115570</xdr:rowOff>
    </xdr:to>
    <xdr:sp macro="" textlink="">
      <xdr:nvSpPr>
        <xdr:cNvPr id="68" name="円/楕円 67"/>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9"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132097</xdr:rowOff>
    </xdr:from>
    <xdr:ext cx="405111" cy="259045"/>
    <xdr:sp macro="" textlink="">
      <xdr:nvSpPr>
        <xdr:cNvPr id="70" name="n_1mainValue【道路】&#10;有形固定資産減価償却率"/>
        <xdr:cNvSpPr txBox="1"/>
      </xdr:nvSpPr>
      <xdr:spPr>
        <a:xfrm>
          <a:off x="3582043"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27686</xdr:rowOff>
    </xdr:from>
    <xdr:to>
      <xdr:col>14</xdr:col>
      <xdr:colOff>79375</xdr:colOff>
      <xdr:row>34</xdr:row>
      <xdr:rowOff>129286</xdr:rowOff>
    </xdr:to>
    <xdr:sp macro="" textlink="">
      <xdr:nvSpPr>
        <xdr:cNvPr id="108" name="円/楕円 107"/>
        <xdr:cNvSpPr/>
      </xdr:nvSpPr>
      <xdr:spPr>
        <a:xfrm>
          <a:off x="95885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10990</xdr:rowOff>
    </xdr:from>
    <xdr:ext cx="534377" cy="259045"/>
    <xdr:sp macro="" textlink="">
      <xdr:nvSpPr>
        <xdr:cNvPr id="109" name="n_1aveValue【道路】&#10;一人当たり延長"/>
        <xdr:cNvSpPr txBox="1"/>
      </xdr:nvSpPr>
      <xdr:spPr>
        <a:xfrm>
          <a:off x="9359410" y="60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145813</xdr:rowOff>
    </xdr:from>
    <xdr:ext cx="534377" cy="259045"/>
    <xdr:sp macro="" textlink="">
      <xdr:nvSpPr>
        <xdr:cNvPr id="110" name="n_1mainValue【道路】&#10;一人当たり延長"/>
        <xdr:cNvSpPr txBox="1"/>
      </xdr:nvSpPr>
      <xdr:spPr>
        <a:xfrm>
          <a:off x="9359410" y="5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141224</xdr:rowOff>
    </xdr:from>
    <xdr:to>
      <xdr:col>5</xdr:col>
      <xdr:colOff>409575</xdr:colOff>
      <xdr:row>60</xdr:row>
      <xdr:rowOff>71374</xdr:rowOff>
    </xdr:to>
    <xdr:sp macro="" textlink="">
      <xdr:nvSpPr>
        <xdr:cNvPr id="146" name="円/楕円 145"/>
        <xdr:cNvSpPr/>
      </xdr:nvSpPr>
      <xdr:spPr>
        <a:xfrm>
          <a:off x="3746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7"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87901</xdr:rowOff>
    </xdr:from>
    <xdr:ext cx="405111" cy="259045"/>
    <xdr:sp macro="" textlink="">
      <xdr:nvSpPr>
        <xdr:cNvPr id="148" name="n_1mainValue【橋りょう・トンネル】&#10;有形固定資産減価償却率"/>
        <xdr:cNvSpPr txBox="1"/>
      </xdr:nvSpPr>
      <xdr:spPr>
        <a:xfrm>
          <a:off x="3582043" y="1003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54882</xdr:rowOff>
    </xdr:from>
    <xdr:to>
      <xdr:col>14</xdr:col>
      <xdr:colOff>79375</xdr:colOff>
      <xdr:row>63</xdr:row>
      <xdr:rowOff>156482</xdr:rowOff>
    </xdr:to>
    <xdr:sp macro="" textlink="">
      <xdr:nvSpPr>
        <xdr:cNvPr id="187" name="円/楕円 186"/>
        <xdr:cNvSpPr/>
      </xdr:nvSpPr>
      <xdr:spPr>
        <a:xfrm>
          <a:off x="9588500" y="108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8"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147609</xdr:rowOff>
    </xdr:from>
    <xdr:ext cx="599010" cy="259045"/>
    <xdr:sp macro="" textlink="">
      <xdr:nvSpPr>
        <xdr:cNvPr id="189" name="n_1mainValue【橋りょう・トンネル】&#10;一人当たり有形固定資産（償却資産）額"/>
        <xdr:cNvSpPr txBox="1"/>
      </xdr:nvSpPr>
      <xdr:spPr>
        <a:xfrm>
          <a:off x="9327094" y="1094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12064</xdr:rowOff>
    </xdr:from>
    <xdr:to>
      <xdr:col>5</xdr:col>
      <xdr:colOff>409575</xdr:colOff>
      <xdr:row>81</xdr:row>
      <xdr:rowOff>113664</xdr:rowOff>
    </xdr:to>
    <xdr:sp macro="" textlink="">
      <xdr:nvSpPr>
        <xdr:cNvPr id="227" name="円/楕円 226"/>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28"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130191</xdr:rowOff>
    </xdr:from>
    <xdr:ext cx="405111" cy="259045"/>
    <xdr:sp macro="" textlink="">
      <xdr:nvSpPr>
        <xdr:cNvPr id="229" name="n_1mainValue【公営住宅】&#10;有形固定資産減価償却率"/>
        <xdr:cNvSpPr txBox="1"/>
      </xdr:nvSpPr>
      <xdr:spPr>
        <a:xfrm>
          <a:off x="3582043"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113488</xdr:rowOff>
    </xdr:from>
    <xdr:to>
      <xdr:col>14</xdr:col>
      <xdr:colOff>79375</xdr:colOff>
      <xdr:row>85</xdr:row>
      <xdr:rowOff>43638</xdr:rowOff>
    </xdr:to>
    <xdr:sp macro="" textlink="">
      <xdr:nvSpPr>
        <xdr:cNvPr id="264" name="円/楕円 263"/>
        <xdr:cNvSpPr/>
      </xdr:nvSpPr>
      <xdr:spPr>
        <a:xfrm>
          <a:off x="9588500" y="14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5"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34765</xdr:rowOff>
    </xdr:from>
    <xdr:ext cx="469744" cy="259045"/>
    <xdr:sp macro="" textlink="">
      <xdr:nvSpPr>
        <xdr:cNvPr id="266" name="n_1mainValue【公営住宅】&#10;一人当たり面積"/>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09" name="直線コネクタ 3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10" name="テキスト ボックス 30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1" name="直線コネクタ 3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2" name="テキスト ボックス 3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3" name="直線コネクタ 3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4" name="テキスト ボックス 3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5" name="直線コネクタ 3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6" name="テキスト ボックス 3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7" name="直線コネクタ 3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8" name="テキスト ボックス 3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0" name="テキスト ボックス 3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22" name="直線コネクタ 321"/>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23"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24" name="直線コネクタ 323"/>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25"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26" name="直線コネクタ 325"/>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27"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28" name="フローチャート : 判断 327"/>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29" name="フローチャート : 判断 328"/>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2540</xdr:rowOff>
    </xdr:from>
    <xdr:to>
      <xdr:col>22</xdr:col>
      <xdr:colOff>415925</xdr:colOff>
      <xdr:row>58</xdr:row>
      <xdr:rowOff>104140</xdr:rowOff>
    </xdr:to>
    <xdr:sp macro="" textlink="">
      <xdr:nvSpPr>
        <xdr:cNvPr id="335" name="円/楕円 334"/>
        <xdr:cNvSpPr/>
      </xdr:nvSpPr>
      <xdr:spPr>
        <a:xfrm>
          <a:off x="15430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336"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95267</xdr:rowOff>
    </xdr:from>
    <xdr:ext cx="405111" cy="259045"/>
    <xdr:sp macro="" textlink="">
      <xdr:nvSpPr>
        <xdr:cNvPr id="337" name="n_1mainValue【学校施設】&#10;有形固定資産減価償却率"/>
        <xdr:cNvSpPr txBox="1"/>
      </xdr:nvSpPr>
      <xdr:spPr>
        <a:xfrm>
          <a:off x="15266043"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8" name="テキスト ボックス 3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9" name="直線コネクタ 3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0" name="テキスト ボックス 3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1" name="直線コネクタ 3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2" name="テキスト ボックス 3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3" name="直線コネクタ 3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4" name="テキスト ボックス 3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5" name="直線コネクタ 3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6" name="テキスト ボックス 3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7" name="直線コネクタ 3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8" name="テキスト ボックス 3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0" name="テキスト ボックス 3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28194</xdr:rowOff>
    </xdr:from>
    <xdr:to>
      <xdr:col>32</xdr:col>
      <xdr:colOff>186689</xdr:colOff>
      <xdr:row>64</xdr:row>
      <xdr:rowOff>19812</xdr:rowOff>
    </xdr:to>
    <xdr:cxnSp macro="">
      <xdr:nvCxnSpPr>
        <xdr:cNvPr id="362" name="直線コネクタ 361"/>
        <xdr:cNvCxnSpPr/>
      </xdr:nvCxnSpPr>
      <xdr:spPr>
        <a:xfrm flipV="1">
          <a:off x="22160864" y="10143744"/>
          <a:ext cx="0" cy="84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23639</xdr:rowOff>
    </xdr:from>
    <xdr:ext cx="469744" cy="259045"/>
    <xdr:sp macro="" textlink="">
      <xdr:nvSpPr>
        <xdr:cNvPr id="363" name="【学校施設】&#10;一人当たり面積最小値テキスト"/>
        <xdr:cNvSpPr txBox="1"/>
      </xdr:nvSpPr>
      <xdr:spPr>
        <a:xfrm>
          <a:off x="22250400"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64</xdr:row>
      <xdr:rowOff>19812</xdr:rowOff>
    </xdr:from>
    <xdr:to>
      <xdr:col>32</xdr:col>
      <xdr:colOff>276225</xdr:colOff>
      <xdr:row>64</xdr:row>
      <xdr:rowOff>19812</xdr:rowOff>
    </xdr:to>
    <xdr:cxnSp macro="">
      <xdr:nvCxnSpPr>
        <xdr:cNvPr id="364" name="直線コネクタ 363"/>
        <xdr:cNvCxnSpPr/>
      </xdr:nvCxnSpPr>
      <xdr:spPr>
        <a:xfrm>
          <a:off x="22072600" y="1099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146321</xdr:rowOff>
    </xdr:from>
    <xdr:ext cx="469744" cy="259045"/>
    <xdr:sp macro="" textlink="">
      <xdr:nvSpPr>
        <xdr:cNvPr id="365" name="【学校施設】&#10;一人当たり面積最大値テキスト"/>
        <xdr:cNvSpPr txBox="1"/>
      </xdr:nvSpPr>
      <xdr:spPr>
        <a:xfrm>
          <a:off x="22250400" y="99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59</xdr:row>
      <xdr:rowOff>28194</xdr:rowOff>
    </xdr:from>
    <xdr:to>
      <xdr:col>32</xdr:col>
      <xdr:colOff>276225</xdr:colOff>
      <xdr:row>59</xdr:row>
      <xdr:rowOff>28194</xdr:rowOff>
    </xdr:to>
    <xdr:cxnSp macro="">
      <xdr:nvCxnSpPr>
        <xdr:cNvPr id="366" name="直線コネクタ 365"/>
        <xdr:cNvCxnSpPr/>
      </xdr:nvCxnSpPr>
      <xdr:spPr>
        <a:xfrm>
          <a:off x="22072600" y="1014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105554</xdr:rowOff>
    </xdr:from>
    <xdr:ext cx="469744" cy="259045"/>
    <xdr:sp macro="" textlink="">
      <xdr:nvSpPr>
        <xdr:cNvPr id="367" name="【学校施設】&#10;一人当たり面積平均値テキスト"/>
        <xdr:cNvSpPr txBox="1"/>
      </xdr:nvSpPr>
      <xdr:spPr>
        <a:xfrm>
          <a:off x="22250400" y="10564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127127</xdr:rowOff>
    </xdr:from>
    <xdr:to>
      <xdr:col>32</xdr:col>
      <xdr:colOff>238125</xdr:colOff>
      <xdr:row>62</xdr:row>
      <xdr:rowOff>57277</xdr:rowOff>
    </xdr:to>
    <xdr:sp macro="" textlink="">
      <xdr:nvSpPr>
        <xdr:cNvPr id="368" name="フローチャート : 判断 367"/>
        <xdr:cNvSpPr/>
      </xdr:nvSpPr>
      <xdr:spPr>
        <a:xfrm>
          <a:off x="221107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69596</xdr:rowOff>
    </xdr:from>
    <xdr:to>
      <xdr:col>31</xdr:col>
      <xdr:colOff>85725</xdr:colOff>
      <xdr:row>61</xdr:row>
      <xdr:rowOff>171196</xdr:rowOff>
    </xdr:to>
    <xdr:sp macro="" textlink="">
      <xdr:nvSpPr>
        <xdr:cNvPr id="369" name="フローチャート : 判断 368"/>
        <xdr:cNvSpPr/>
      </xdr:nvSpPr>
      <xdr:spPr>
        <a:xfrm>
          <a:off x="21272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5969</xdr:rowOff>
    </xdr:from>
    <xdr:to>
      <xdr:col>31</xdr:col>
      <xdr:colOff>85725</xdr:colOff>
      <xdr:row>56</xdr:row>
      <xdr:rowOff>107569</xdr:rowOff>
    </xdr:to>
    <xdr:sp macro="" textlink="">
      <xdr:nvSpPr>
        <xdr:cNvPr id="375" name="円/楕円 374"/>
        <xdr:cNvSpPr/>
      </xdr:nvSpPr>
      <xdr:spPr>
        <a:xfrm>
          <a:off x="21272500" y="96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162323</xdr:rowOff>
    </xdr:from>
    <xdr:ext cx="469744" cy="259045"/>
    <xdr:sp macro="" textlink="">
      <xdr:nvSpPr>
        <xdr:cNvPr id="376" name="n_1aveValue【学校施設】&#10;一人当たり面積"/>
        <xdr:cNvSpPr txBox="1"/>
      </xdr:nvSpPr>
      <xdr:spPr>
        <a:xfrm>
          <a:off x="210757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124096</xdr:rowOff>
    </xdr:from>
    <xdr:ext cx="469744" cy="259045"/>
    <xdr:sp macro="" textlink="">
      <xdr:nvSpPr>
        <xdr:cNvPr id="377" name="n_1mainValue【学校施設】&#10;一人当たり面積"/>
        <xdr:cNvSpPr txBox="1"/>
      </xdr:nvSpPr>
      <xdr:spPr>
        <a:xfrm>
          <a:off x="21075727" y="938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8" name="直線コネクタ 3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9" name="テキスト ボックス 3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0" name="直線コネクタ 3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1" name="テキスト ボックス 3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2" name="直線コネクタ 3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3" name="テキスト ボックス 3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4" name="直線コネクタ 3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5" name="テキスト ボックス 3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6" name="直線コネクタ 3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7" name="テキスト ボックス 3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8" name="直線コネクタ 3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9" name="テキスト ボックス 3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403" name="直線コネクタ 402"/>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404"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405" name="直線コネクタ 404"/>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406"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407" name="直線コネクタ 406"/>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408"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409" name="フローチャート : 判断 408"/>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134257</xdr:rowOff>
    </xdr:from>
    <xdr:to>
      <xdr:col>22</xdr:col>
      <xdr:colOff>415925</xdr:colOff>
      <xdr:row>81</xdr:row>
      <xdr:rowOff>64407</xdr:rowOff>
    </xdr:to>
    <xdr:sp macro="" textlink="">
      <xdr:nvSpPr>
        <xdr:cNvPr id="410" name="フローチャート : 判断 409"/>
        <xdr:cNvSpPr/>
      </xdr:nvSpPr>
      <xdr:spPr>
        <a:xfrm>
          <a:off x="15430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114663</xdr:rowOff>
    </xdr:from>
    <xdr:to>
      <xdr:col>22</xdr:col>
      <xdr:colOff>415925</xdr:colOff>
      <xdr:row>81</xdr:row>
      <xdr:rowOff>44813</xdr:rowOff>
    </xdr:to>
    <xdr:sp macro="" textlink="">
      <xdr:nvSpPr>
        <xdr:cNvPr id="416" name="円/楕円 415"/>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55534</xdr:rowOff>
    </xdr:from>
    <xdr:ext cx="405111" cy="259045"/>
    <xdr:sp macro="" textlink="">
      <xdr:nvSpPr>
        <xdr:cNvPr id="417" name="n_1aveValue【児童館】&#10;有形固定資産減価償却率"/>
        <xdr:cNvSpPr txBox="1"/>
      </xdr:nvSpPr>
      <xdr:spPr>
        <a:xfrm>
          <a:off x="15266043"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61340</xdr:rowOff>
    </xdr:from>
    <xdr:ext cx="405111" cy="259045"/>
    <xdr:sp macro="" textlink="">
      <xdr:nvSpPr>
        <xdr:cNvPr id="418" name="n_1mainValue【児童館】&#10;有形固定資産減価償却率"/>
        <xdr:cNvSpPr txBox="1"/>
      </xdr:nvSpPr>
      <xdr:spPr>
        <a:xfrm>
          <a:off x="15266043"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6" name="正方形/長方形 4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7" name="テキスト ボックス 4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8" name="直線コネクタ 4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9" name="テキスト ボックス 4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30" name="直線コネクタ 4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1" name="テキスト ボックス 4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2" name="直線コネクタ 4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3" name="テキスト ボックス 4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4" name="直線コネクタ 4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5" name="テキスト ボックス 4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6" name="直線コネクタ 4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7" name="テキスト ボックス 4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8" name="直線コネクタ 4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9" name="テキスト ボックス 4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443" name="直線コネクタ 442"/>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444"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445" name="直線コネクタ 444"/>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446"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447" name="直線コネクタ 44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448"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49" name="フローチャート : 判断 448"/>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25400</xdr:rowOff>
    </xdr:from>
    <xdr:to>
      <xdr:col>31</xdr:col>
      <xdr:colOff>85725</xdr:colOff>
      <xdr:row>84</xdr:row>
      <xdr:rowOff>127000</xdr:rowOff>
    </xdr:to>
    <xdr:sp macro="" textlink="">
      <xdr:nvSpPr>
        <xdr:cNvPr id="450" name="フローチャート : 判断 449"/>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63500</xdr:rowOff>
    </xdr:from>
    <xdr:to>
      <xdr:col>31</xdr:col>
      <xdr:colOff>85725</xdr:colOff>
      <xdr:row>86</xdr:row>
      <xdr:rowOff>165100</xdr:rowOff>
    </xdr:to>
    <xdr:sp macro="" textlink="">
      <xdr:nvSpPr>
        <xdr:cNvPr id="456" name="円/楕円 455"/>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143527</xdr:rowOff>
    </xdr:from>
    <xdr:ext cx="469744" cy="259045"/>
    <xdr:sp macro="" textlink="">
      <xdr:nvSpPr>
        <xdr:cNvPr id="457"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156227</xdr:rowOff>
    </xdr:from>
    <xdr:ext cx="469744" cy="259045"/>
    <xdr:sp macro="" textlink="">
      <xdr:nvSpPr>
        <xdr:cNvPr id="458" name="n_1mainValue【児童館】&#10;一人当たり面積"/>
        <xdr:cNvSpPr txBox="1"/>
      </xdr:nvSpPr>
      <xdr:spPr>
        <a:xfrm>
          <a:off x="21075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0" name="直線コネクタ 4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1" name="テキスト ボックス 4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2" name="直線コネクタ 4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3" name="テキスト ボックス 4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4" name="直線コネクタ 4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5" name="テキスト ボックス 4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6" name="直線コネクタ 4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7" name="テキスト ボックス 4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8" name="直線コネクタ 4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9" name="テキスト ボックス 47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1" name="テキスト ボックス 48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83" name="直線コネクタ 482"/>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84"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85" name="直線コネクタ 484"/>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86"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7" name="直線コネクタ 486"/>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8"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9" name="フローチャート : 判断 488"/>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90" name="フローチャート : 判断 489"/>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2539</xdr:rowOff>
    </xdr:from>
    <xdr:to>
      <xdr:col>22</xdr:col>
      <xdr:colOff>415925</xdr:colOff>
      <xdr:row>100</xdr:row>
      <xdr:rowOff>104139</xdr:rowOff>
    </xdr:to>
    <xdr:sp macro="" textlink="">
      <xdr:nvSpPr>
        <xdr:cNvPr id="496" name="円/楕円 495"/>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76216</xdr:rowOff>
    </xdr:from>
    <xdr:ext cx="405111" cy="259045"/>
    <xdr:sp macro="" textlink="">
      <xdr:nvSpPr>
        <xdr:cNvPr id="497" name="n_1aveValue【公民館】&#10;有形固定資産減価償却率"/>
        <xdr:cNvSpPr txBox="1"/>
      </xdr:nvSpPr>
      <xdr:spPr>
        <a:xfrm>
          <a:off x="15266043"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120666</xdr:rowOff>
    </xdr:from>
    <xdr:ext cx="405111" cy="259045"/>
    <xdr:sp macro="" textlink="">
      <xdr:nvSpPr>
        <xdr:cNvPr id="498" name="n_1mainValue【公民館】&#10;有形固定資産減価償却率"/>
        <xdr:cNvSpPr txBox="1"/>
      </xdr:nvSpPr>
      <xdr:spPr>
        <a:xfrm>
          <a:off x="15266043"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9" name="直線コネクタ 50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10" name="テキスト ボックス 50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11" name="直線コネクタ 51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12" name="テキスト ボックス 51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13" name="直線コネクタ 51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14" name="テキスト ボックス 51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7" name="直線コネクタ 51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8" name="テキスト ボックス 51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9" name="直線コネクタ 5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20" name="テキスト ボックス 5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21" name="直線コネクタ 52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22" name="テキスト ボックス 52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26" name="直線コネクタ 525"/>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27"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8" name="直線コネクタ 527"/>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9"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30" name="直線コネクタ 529"/>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31"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32" name="フローチャート : 判断 531"/>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33" name="フローチャート : 判断 532"/>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33973</xdr:rowOff>
    </xdr:from>
    <xdr:to>
      <xdr:col>31</xdr:col>
      <xdr:colOff>85725</xdr:colOff>
      <xdr:row>105</xdr:row>
      <xdr:rowOff>135573</xdr:rowOff>
    </xdr:to>
    <xdr:sp macro="" textlink="">
      <xdr:nvSpPr>
        <xdr:cNvPr id="539" name="円/楕円 538"/>
        <xdr:cNvSpPr/>
      </xdr:nvSpPr>
      <xdr:spPr>
        <a:xfrm>
          <a:off x="21272500" y="180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40" name="n_1ave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126700</xdr:rowOff>
    </xdr:from>
    <xdr:ext cx="469744" cy="259045"/>
    <xdr:sp macro="" textlink="">
      <xdr:nvSpPr>
        <xdr:cNvPr id="541" name="n_1mainValue【公民館】&#10;一人当たり面積"/>
        <xdr:cNvSpPr txBox="1"/>
      </xdr:nvSpPr>
      <xdr:spPr>
        <a:xfrm>
          <a:off x="21075727" y="1812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や公民館は有形固定資産減価償却率が類似団体と比較して非常に高くなっている。道路については、可能な範囲で改修を行っているが、今後も優先順位を決めて随時改修していく。公民館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年度に耐震補強工事を予定しており、改善が図られるものと思われる。</a:t>
          </a:r>
          <a:endParaRPr lang="ja-JP" altLang="ja-JP" sz="1400">
            <a:effectLst/>
          </a:endParaRPr>
        </a:p>
        <a:p>
          <a:r>
            <a:rPr kumimoji="1" lang="ja-JP" altLang="ja-JP" sz="1100">
              <a:solidFill>
                <a:schemeClr val="dk1"/>
              </a:solidFill>
              <a:effectLst/>
              <a:latin typeface="+mn-lt"/>
              <a:ea typeface="+mn-ea"/>
              <a:cs typeface="+mn-cs"/>
            </a:rPr>
            <a:t>　学校は一人当たり面積で見ると類似団体と比較して高くなっており、児童数も減少傾向であることから統廃合の検討をする必要がある。平成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年度に向けて検討が行われる予定である。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13,755
13,687
81.68
6,365,671
6,312,152
45,929
3,775,165
6,255,001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97553</xdr:rowOff>
    </xdr:from>
    <xdr:ext cx="405111" cy="259045"/>
    <xdr:sp macro="" textlink="">
      <xdr:nvSpPr>
        <xdr:cNvPr id="63" name="n_1aveValue【図書館】&#10;有形固定資産減価償却率"/>
        <xdr:cNvSpPr txBox="1"/>
      </xdr:nvSpPr>
      <xdr:spPr>
        <a:xfrm>
          <a:off x="3582043"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148844</xdr:rowOff>
    </xdr:from>
    <xdr:to>
      <xdr:col>5</xdr:col>
      <xdr:colOff>409575</xdr:colOff>
      <xdr:row>36</xdr:row>
      <xdr:rowOff>78994</xdr:rowOff>
    </xdr:to>
    <xdr:sp macro="" textlink="">
      <xdr:nvSpPr>
        <xdr:cNvPr id="69" name="円/楕円 68"/>
        <xdr:cNvSpPr/>
      </xdr:nvSpPr>
      <xdr:spPr>
        <a:xfrm>
          <a:off x="3746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95521</xdr:rowOff>
    </xdr:from>
    <xdr:ext cx="405111" cy="259045"/>
    <xdr:sp macro="" textlink="">
      <xdr:nvSpPr>
        <xdr:cNvPr id="70" name="n_1mainValue【図書館】&#10;有形固定資産減価償却率"/>
        <xdr:cNvSpPr txBox="1"/>
      </xdr:nvSpPr>
      <xdr:spPr>
        <a:xfrm>
          <a:off x="3582043"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143527</xdr:rowOff>
    </xdr:from>
    <xdr:ext cx="469744" cy="259045"/>
    <xdr:sp macro="" textlink="">
      <xdr:nvSpPr>
        <xdr:cNvPr id="102" name="n_1ave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67310</xdr:rowOff>
    </xdr:from>
    <xdr:to>
      <xdr:col>14</xdr:col>
      <xdr:colOff>79375</xdr:colOff>
      <xdr:row>40</xdr:row>
      <xdr:rowOff>168910</xdr:rowOff>
    </xdr:to>
    <xdr:sp macro="" textlink="">
      <xdr:nvSpPr>
        <xdr:cNvPr id="108" name="円/楕円 107"/>
        <xdr:cNvSpPr/>
      </xdr:nvSpPr>
      <xdr:spPr>
        <a:xfrm>
          <a:off x="9588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160037</xdr:rowOff>
    </xdr:from>
    <xdr:ext cx="469744" cy="259045"/>
    <xdr:sp macro="" textlink="">
      <xdr:nvSpPr>
        <xdr:cNvPr id="109" name="n_1mainValue【図書館】&#10;一人当たり面積"/>
        <xdr:cNvSpPr txBox="1"/>
      </xdr:nvSpPr>
      <xdr:spPr>
        <a:xfrm>
          <a:off x="93917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1" name="フローチャート : 判断 140"/>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40022</xdr:rowOff>
    </xdr:from>
    <xdr:ext cx="405111" cy="259045"/>
    <xdr:sp macro="" textlink="">
      <xdr:nvSpPr>
        <xdr:cNvPr id="142" name="n_1aveValue【体育館・プール】&#10;有形固定資産減価償却率"/>
        <xdr:cNvSpPr txBox="1"/>
      </xdr:nvSpPr>
      <xdr:spPr>
        <a:xfrm>
          <a:off x="3582043"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69215</xdr:rowOff>
    </xdr:from>
    <xdr:to>
      <xdr:col>5</xdr:col>
      <xdr:colOff>409575</xdr:colOff>
      <xdr:row>59</xdr:row>
      <xdr:rowOff>170815</xdr:rowOff>
    </xdr:to>
    <xdr:sp macro="" textlink="">
      <xdr:nvSpPr>
        <xdr:cNvPr id="148" name="円/楕円 147"/>
        <xdr:cNvSpPr/>
      </xdr:nvSpPr>
      <xdr:spPr>
        <a:xfrm>
          <a:off x="3746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15892</xdr:rowOff>
    </xdr:from>
    <xdr:ext cx="405111" cy="259045"/>
    <xdr:sp macro="" textlink="">
      <xdr:nvSpPr>
        <xdr:cNvPr id="149" name="n_1mainValue【体育館・プール】&#10;有形固定資産減価償却率"/>
        <xdr:cNvSpPr txBox="1"/>
      </xdr:nvSpPr>
      <xdr:spPr>
        <a:xfrm>
          <a:off x="3582043"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2" name="直線コネクタ 171"/>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3"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4" name="直線コネクタ 173"/>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5"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6" name="直線コネクタ 175"/>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7"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8" name="フローチャート : 判断 177"/>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79" name="フローチャート : 判断 178"/>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37355</xdr:rowOff>
    </xdr:from>
    <xdr:ext cx="469744" cy="259045"/>
    <xdr:sp macro="" textlink="">
      <xdr:nvSpPr>
        <xdr:cNvPr id="180" name="n_1aveValue【体育館・プール】&#10;一人当たり面積"/>
        <xdr:cNvSpPr txBox="1"/>
      </xdr:nvSpPr>
      <xdr:spPr>
        <a:xfrm>
          <a:off x="9391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10922</xdr:rowOff>
    </xdr:from>
    <xdr:to>
      <xdr:col>14</xdr:col>
      <xdr:colOff>79375</xdr:colOff>
      <xdr:row>60</xdr:row>
      <xdr:rowOff>112522</xdr:rowOff>
    </xdr:to>
    <xdr:sp macro="" textlink="">
      <xdr:nvSpPr>
        <xdr:cNvPr id="186" name="円/楕円 185"/>
        <xdr:cNvSpPr/>
      </xdr:nvSpPr>
      <xdr:spPr>
        <a:xfrm>
          <a:off x="9588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129049</xdr:rowOff>
    </xdr:from>
    <xdr:ext cx="469744" cy="259045"/>
    <xdr:sp macro="" textlink="">
      <xdr:nvSpPr>
        <xdr:cNvPr id="187" name="n_1mainValue【体育館・プール】&#10;一人当たり面積"/>
        <xdr:cNvSpPr txBox="1"/>
      </xdr:nvSpPr>
      <xdr:spPr>
        <a:xfrm>
          <a:off x="93917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212" name="直線コネクタ 211"/>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13"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14" name="直線コネクタ 213"/>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215"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216" name="直線コネクタ 215"/>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217"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218" name="フローチャート : 判断 217"/>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19" name="フローチャート : 判断 218"/>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137177</xdr:rowOff>
    </xdr:from>
    <xdr:ext cx="405111" cy="259045"/>
    <xdr:sp macro="" textlink="">
      <xdr:nvSpPr>
        <xdr:cNvPr id="220" name="n_1aveValue【福祉施設】&#10;有形固定資産減価償却率"/>
        <xdr:cNvSpPr txBox="1"/>
      </xdr:nvSpPr>
      <xdr:spPr>
        <a:xfrm>
          <a:off x="3582043"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139700</xdr:rowOff>
    </xdr:from>
    <xdr:to>
      <xdr:col>5</xdr:col>
      <xdr:colOff>409575</xdr:colOff>
      <xdr:row>83</xdr:row>
      <xdr:rowOff>69850</xdr:rowOff>
    </xdr:to>
    <xdr:sp macro="" textlink="">
      <xdr:nvSpPr>
        <xdr:cNvPr id="226" name="円/楕円 225"/>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86377</xdr:rowOff>
    </xdr:from>
    <xdr:ext cx="405111" cy="259045"/>
    <xdr:sp macro="" textlink="">
      <xdr:nvSpPr>
        <xdr:cNvPr id="227" name="n_1mainValue【福祉施設】&#10;有形固定資産減価償却率"/>
        <xdr:cNvSpPr txBox="1"/>
      </xdr:nvSpPr>
      <xdr:spPr>
        <a:xfrm>
          <a:off x="3582043"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49" name="直線コネクタ 248"/>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50"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51" name="直線コネクタ 250"/>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52"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53" name="直線コネクタ 252"/>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254"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55" name="フローチャート : 判断 254"/>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256" name="フローチャート : 判断 255"/>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257"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28448</xdr:rowOff>
    </xdr:from>
    <xdr:to>
      <xdr:col>14</xdr:col>
      <xdr:colOff>79375</xdr:colOff>
      <xdr:row>85</xdr:row>
      <xdr:rowOff>130048</xdr:rowOff>
    </xdr:to>
    <xdr:sp macro="" textlink="">
      <xdr:nvSpPr>
        <xdr:cNvPr id="263" name="円/楕円 262"/>
        <xdr:cNvSpPr/>
      </xdr:nvSpPr>
      <xdr:spPr>
        <a:xfrm>
          <a:off x="9588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121175</xdr:rowOff>
    </xdr:from>
    <xdr:ext cx="469744" cy="259045"/>
    <xdr:sp macro="" textlink="">
      <xdr:nvSpPr>
        <xdr:cNvPr id="264" name="n_1mainValue【福祉施設】&#10;一人当たり面積"/>
        <xdr:cNvSpPr txBox="1"/>
      </xdr:nvSpPr>
      <xdr:spPr>
        <a:xfrm>
          <a:off x="9391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6" name="直線コネクタ 2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7" name="テキスト ボックス 27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8" name="直線コネクタ 2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9" name="テキスト ボックス 2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0" name="直線コネクタ 2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1" name="テキスト ボックス 2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2" name="直線コネクタ 2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3" name="テキスト ボックス 2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4" name="直線コネクタ 2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5" name="テキスト ボックス 2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6" name="直線コネクタ 2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7" name="テキスト ボックス 28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64770</xdr:rowOff>
    </xdr:from>
    <xdr:to>
      <xdr:col>6</xdr:col>
      <xdr:colOff>510540</xdr:colOff>
      <xdr:row>109</xdr:row>
      <xdr:rowOff>35379</xdr:rowOff>
    </xdr:to>
    <xdr:cxnSp macro="">
      <xdr:nvCxnSpPr>
        <xdr:cNvPr id="291" name="直線コネクタ 290"/>
        <xdr:cNvCxnSpPr/>
      </xdr:nvCxnSpPr>
      <xdr:spPr>
        <a:xfrm flipV="1">
          <a:off x="4634865" y="17724120"/>
          <a:ext cx="0" cy="99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39206</xdr:rowOff>
    </xdr:from>
    <xdr:ext cx="405111" cy="259045"/>
    <xdr:sp macro="" textlink="">
      <xdr:nvSpPr>
        <xdr:cNvPr id="292" name="【市民会館】&#10;有形固定資産減価償却率最小値テキスト"/>
        <xdr:cNvSpPr txBox="1"/>
      </xdr:nvSpPr>
      <xdr:spPr>
        <a:xfrm>
          <a:off x="4724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109</xdr:row>
      <xdr:rowOff>35379</xdr:rowOff>
    </xdr:from>
    <xdr:to>
      <xdr:col>6</xdr:col>
      <xdr:colOff>600075</xdr:colOff>
      <xdr:row>109</xdr:row>
      <xdr:rowOff>35379</xdr:rowOff>
    </xdr:to>
    <xdr:cxnSp macro="">
      <xdr:nvCxnSpPr>
        <xdr:cNvPr id="293" name="直線コネクタ 29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11447</xdr:rowOff>
    </xdr:from>
    <xdr:ext cx="405111" cy="259045"/>
    <xdr:sp macro="" textlink="">
      <xdr:nvSpPr>
        <xdr:cNvPr id="294" name="【市民会館】&#10;有形固定資産減価償却率最大値テキスト"/>
        <xdr:cNvSpPr txBox="1"/>
      </xdr:nvSpPr>
      <xdr:spPr>
        <a:xfrm>
          <a:off x="4724400"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103</xdr:row>
      <xdr:rowOff>64770</xdr:rowOff>
    </xdr:from>
    <xdr:to>
      <xdr:col>6</xdr:col>
      <xdr:colOff>600075</xdr:colOff>
      <xdr:row>103</xdr:row>
      <xdr:rowOff>64770</xdr:rowOff>
    </xdr:to>
    <xdr:cxnSp macro="">
      <xdr:nvCxnSpPr>
        <xdr:cNvPr id="295" name="直線コネクタ 294"/>
        <xdr:cNvCxnSpPr/>
      </xdr:nvCxnSpPr>
      <xdr:spPr>
        <a:xfrm>
          <a:off x="4546600" y="1772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147519</xdr:rowOff>
    </xdr:from>
    <xdr:ext cx="405111" cy="259045"/>
    <xdr:sp macro="" textlink="">
      <xdr:nvSpPr>
        <xdr:cNvPr id="296" name="【市民会館】&#10;有形固定資産減価償却率平均値テキスト"/>
        <xdr:cNvSpPr txBox="1"/>
      </xdr:nvSpPr>
      <xdr:spPr>
        <a:xfrm>
          <a:off x="47244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169092</xdr:rowOff>
    </xdr:from>
    <xdr:to>
      <xdr:col>6</xdr:col>
      <xdr:colOff>561975</xdr:colOff>
      <xdr:row>105</xdr:row>
      <xdr:rowOff>99242</xdr:rowOff>
    </xdr:to>
    <xdr:sp macro="" textlink="">
      <xdr:nvSpPr>
        <xdr:cNvPr id="297" name="フローチャート : 判断 296"/>
        <xdr:cNvSpPr/>
      </xdr:nvSpPr>
      <xdr:spPr>
        <a:xfrm>
          <a:off x="4584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27032</xdr:rowOff>
    </xdr:from>
    <xdr:to>
      <xdr:col>5</xdr:col>
      <xdr:colOff>409575</xdr:colOff>
      <xdr:row>107</xdr:row>
      <xdr:rowOff>128632</xdr:rowOff>
    </xdr:to>
    <xdr:sp macro="" textlink="">
      <xdr:nvSpPr>
        <xdr:cNvPr id="298" name="フローチャート : 判断 297"/>
        <xdr:cNvSpPr/>
      </xdr:nvSpPr>
      <xdr:spPr>
        <a:xfrm>
          <a:off x="3746500" y="1837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119759</xdr:rowOff>
    </xdr:from>
    <xdr:ext cx="405111" cy="259045"/>
    <xdr:sp macro="" textlink="">
      <xdr:nvSpPr>
        <xdr:cNvPr id="299" name="n_1aveValue【市民会館】&#10;有形固定資産減価償却率"/>
        <xdr:cNvSpPr txBox="1"/>
      </xdr:nvSpPr>
      <xdr:spPr>
        <a:xfrm>
          <a:off x="3582043"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92348</xdr:rowOff>
    </xdr:from>
    <xdr:to>
      <xdr:col>5</xdr:col>
      <xdr:colOff>409575</xdr:colOff>
      <xdr:row>100</xdr:row>
      <xdr:rowOff>22498</xdr:rowOff>
    </xdr:to>
    <xdr:sp macro="" textlink="">
      <xdr:nvSpPr>
        <xdr:cNvPr id="305" name="円/楕円 304"/>
        <xdr:cNvSpPr/>
      </xdr:nvSpPr>
      <xdr:spPr>
        <a:xfrm>
          <a:off x="3746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39025</xdr:rowOff>
    </xdr:from>
    <xdr:ext cx="405111" cy="259045"/>
    <xdr:sp macro="" textlink="">
      <xdr:nvSpPr>
        <xdr:cNvPr id="306" name="n_1mainValue【市民会館】&#10;有形固定資産減価償却率"/>
        <xdr:cNvSpPr txBox="1"/>
      </xdr:nvSpPr>
      <xdr:spPr>
        <a:xfrm>
          <a:off x="3582043"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330" name="直線コネクタ 329"/>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331"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332" name="直線コネクタ 331"/>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333"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334" name="直線コネクタ 333"/>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335"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336" name="フローチャート : 判断 335"/>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337" name="フローチャート : 判断 336"/>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81932</xdr:rowOff>
    </xdr:from>
    <xdr:ext cx="469744" cy="259045"/>
    <xdr:sp macro="" textlink="">
      <xdr:nvSpPr>
        <xdr:cNvPr id="338" name="n_1aveValue【市民会館】&#10;一人当たり面積"/>
        <xdr:cNvSpPr txBox="1"/>
      </xdr:nvSpPr>
      <xdr:spPr>
        <a:xfrm>
          <a:off x="93917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97789</xdr:rowOff>
    </xdr:from>
    <xdr:to>
      <xdr:col>14</xdr:col>
      <xdr:colOff>79375</xdr:colOff>
      <xdr:row>105</xdr:row>
      <xdr:rowOff>27939</xdr:rowOff>
    </xdr:to>
    <xdr:sp macro="" textlink="">
      <xdr:nvSpPr>
        <xdr:cNvPr id="344" name="円/楕円 343"/>
        <xdr:cNvSpPr/>
      </xdr:nvSpPr>
      <xdr:spPr>
        <a:xfrm>
          <a:off x="9588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44466</xdr:rowOff>
    </xdr:from>
    <xdr:ext cx="469744" cy="259045"/>
    <xdr:sp macro="" textlink="">
      <xdr:nvSpPr>
        <xdr:cNvPr id="345" name="n_1mainValue【市民会館】&#10;一人当たり面積"/>
        <xdr:cNvSpPr txBox="1"/>
      </xdr:nvSpPr>
      <xdr:spPr>
        <a:xfrm>
          <a:off x="9391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6" name="テキスト ボックス 35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6" name="テキスト ボックス 36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42</xdr:row>
      <xdr:rowOff>12192</xdr:rowOff>
    </xdr:to>
    <xdr:cxnSp macro="">
      <xdr:nvCxnSpPr>
        <xdr:cNvPr id="368" name="直線コネクタ 367"/>
        <xdr:cNvCxnSpPr/>
      </xdr:nvCxnSpPr>
      <xdr:spPr>
        <a:xfrm flipV="1">
          <a:off x="16318864" y="5946648"/>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69"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70" name="直線コネクタ 369"/>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71"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72" name="直線コネクタ 371"/>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74693</xdr:rowOff>
    </xdr:from>
    <xdr:ext cx="405111" cy="259045"/>
    <xdr:sp macro="" textlink="">
      <xdr:nvSpPr>
        <xdr:cNvPr id="373" name="【一般廃棄物処理施設】&#10;有形固定資産減価償却率平均値テキスト"/>
        <xdr:cNvSpPr txBox="1"/>
      </xdr:nvSpPr>
      <xdr:spPr>
        <a:xfrm>
          <a:off x="164084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96266</xdr:rowOff>
    </xdr:from>
    <xdr:to>
      <xdr:col>23</xdr:col>
      <xdr:colOff>568325</xdr:colOff>
      <xdr:row>40</xdr:row>
      <xdr:rowOff>26416</xdr:rowOff>
    </xdr:to>
    <xdr:sp macro="" textlink="">
      <xdr:nvSpPr>
        <xdr:cNvPr id="374" name="フローチャート : 判断 373"/>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89408</xdr:rowOff>
    </xdr:from>
    <xdr:to>
      <xdr:col>22</xdr:col>
      <xdr:colOff>415925</xdr:colOff>
      <xdr:row>39</xdr:row>
      <xdr:rowOff>19558</xdr:rowOff>
    </xdr:to>
    <xdr:sp macro="" textlink="">
      <xdr:nvSpPr>
        <xdr:cNvPr id="375" name="フローチャート : 判断 374"/>
        <xdr:cNvSpPr/>
      </xdr:nvSpPr>
      <xdr:spPr>
        <a:xfrm>
          <a:off x="15430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10685</xdr:rowOff>
    </xdr:from>
    <xdr:ext cx="405111" cy="259045"/>
    <xdr:sp macro="" textlink="">
      <xdr:nvSpPr>
        <xdr:cNvPr id="376" name="n_1aveValue【一般廃棄物処理施設】&#10;有形固定資産減価償却率"/>
        <xdr:cNvSpPr txBox="1"/>
      </xdr:nvSpPr>
      <xdr:spPr>
        <a:xfrm>
          <a:off x="15266043"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135128</xdr:rowOff>
    </xdr:from>
    <xdr:to>
      <xdr:col>22</xdr:col>
      <xdr:colOff>415925</xdr:colOff>
      <xdr:row>37</xdr:row>
      <xdr:rowOff>65278</xdr:rowOff>
    </xdr:to>
    <xdr:sp macro="" textlink="">
      <xdr:nvSpPr>
        <xdr:cNvPr id="382" name="円/楕円 381"/>
        <xdr:cNvSpPr/>
      </xdr:nvSpPr>
      <xdr:spPr>
        <a:xfrm>
          <a:off x="15430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81805</xdr:rowOff>
    </xdr:from>
    <xdr:ext cx="405111" cy="259045"/>
    <xdr:sp macro="" textlink="">
      <xdr:nvSpPr>
        <xdr:cNvPr id="383" name="n_1mainValue【一般廃棄物処理施設】&#10;有形固定資産減価償却率"/>
        <xdr:cNvSpPr txBox="1"/>
      </xdr:nvSpPr>
      <xdr:spPr>
        <a:xfrm>
          <a:off x="15266043"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4" name="直線コネクタ 39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5" name="テキスト ボックス 39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6" name="直線コネクタ 39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97" name="テキスト ボックス 39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8" name="直線コネクタ 39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99" name="テキスト ボックス 39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0" name="直線コネクタ 39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1" name="テキスト ボックス 40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405" name="直線コネクタ 404"/>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406"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407" name="直線コネクタ 406"/>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408"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409" name="直線コネクタ 408"/>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410"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411" name="フローチャート : 判断 410"/>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412" name="フローチャート : 判断 411"/>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109342</xdr:rowOff>
    </xdr:from>
    <xdr:ext cx="599010" cy="259045"/>
    <xdr:sp macro="" textlink="">
      <xdr:nvSpPr>
        <xdr:cNvPr id="413" name="n_1aveValue【一般廃棄物処理施設】&#10;一人当たり有形固定資産（償却資産）額"/>
        <xdr:cNvSpPr txBox="1"/>
      </xdr:nvSpPr>
      <xdr:spPr>
        <a:xfrm>
          <a:off x="21011094" y="628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69780</xdr:rowOff>
    </xdr:from>
    <xdr:to>
      <xdr:col>31</xdr:col>
      <xdr:colOff>85725</xdr:colOff>
      <xdr:row>39</xdr:row>
      <xdr:rowOff>171380</xdr:rowOff>
    </xdr:to>
    <xdr:sp macro="" textlink="">
      <xdr:nvSpPr>
        <xdr:cNvPr id="419" name="円/楕円 418"/>
        <xdr:cNvSpPr/>
      </xdr:nvSpPr>
      <xdr:spPr>
        <a:xfrm>
          <a:off x="21272500" y="67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162507</xdr:rowOff>
    </xdr:from>
    <xdr:ext cx="534377" cy="259045"/>
    <xdr:sp macro="" textlink="">
      <xdr:nvSpPr>
        <xdr:cNvPr id="420" name="n_1mainValue【一般廃棄物処理施設】&#10;一人当たり有形固定資産（償却資産）額"/>
        <xdr:cNvSpPr txBox="1"/>
      </xdr:nvSpPr>
      <xdr:spPr>
        <a:xfrm>
          <a:off x="21043411" y="68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445" name="直線コネクタ 444"/>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446"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447" name="直線コネクタ 446"/>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448"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449" name="直線コネクタ 448"/>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450"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451" name="フローチャート : 判断 450"/>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452" name="フローチャート : 判断 451"/>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453"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459" name="円/楕円 458"/>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124477</xdr:rowOff>
    </xdr:from>
    <xdr:ext cx="405111" cy="259045"/>
    <xdr:sp macro="" textlink="">
      <xdr:nvSpPr>
        <xdr:cNvPr id="460" name="n_1mainValue【保健センター・保健所】&#10;有形固定資産減価償却率"/>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485" name="直線コネクタ 484"/>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486"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487" name="直線コネクタ 486"/>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88"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89" name="直線コネクタ 488"/>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90"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491" name="フローチャート : 判断 49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92" name="フローチャート : 判断 491"/>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87647</xdr:rowOff>
    </xdr:from>
    <xdr:ext cx="469744" cy="259045"/>
    <xdr:sp macro="" textlink="">
      <xdr:nvSpPr>
        <xdr:cNvPr id="493"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105410</xdr:rowOff>
    </xdr:from>
    <xdr:to>
      <xdr:col>31</xdr:col>
      <xdr:colOff>85725</xdr:colOff>
      <xdr:row>58</xdr:row>
      <xdr:rowOff>35560</xdr:rowOff>
    </xdr:to>
    <xdr:sp macro="" textlink="">
      <xdr:nvSpPr>
        <xdr:cNvPr id="499" name="円/楕円 498"/>
        <xdr:cNvSpPr/>
      </xdr:nvSpPr>
      <xdr:spPr>
        <a:xfrm>
          <a:off x="21272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52087</xdr:rowOff>
    </xdr:from>
    <xdr:ext cx="469744" cy="259045"/>
    <xdr:sp macro="" textlink="">
      <xdr:nvSpPr>
        <xdr:cNvPr id="500" name="n_1mainValue【保健センター・保健所】&#10;一人当たり面積"/>
        <xdr:cNvSpPr txBox="1"/>
      </xdr:nvSpPr>
      <xdr:spPr>
        <a:xfrm>
          <a:off x="21075727" y="965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11" name="直線コネクタ 5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12" name="テキスト ボックス 51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3" name="直線コネクタ 5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4" name="テキスト ボックス 5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5" name="直線コネクタ 5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6" name="テキスト ボックス 5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7" name="直線コネクタ 5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8" name="テキスト ボックス 5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9" name="直線コネクタ 5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0" name="テキスト ボックス 51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2" name="テキスト ボックス 5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524" name="直線コネクタ 523"/>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525"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526" name="直線コネクタ 525"/>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527"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528" name="直線コネクタ 527"/>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529"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530" name="フローチャート : 判断 529"/>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531" name="フローチャート : 判断 530"/>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110507</xdr:rowOff>
    </xdr:from>
    <xdr:ext cx="405111" cy="259045"/>
    <xdr:sp macro="" textlink="">
      <xdr:nvSpPr>
        <xdr:cNvPr id="532" name="n_1aveValue【消防施設】&#10;有形固定資産減価償却率"/>
        <xdr:cNvSpPr txBox="1"/>
      </xdr:nvSpPr>
      <xdr:spPr>
        <a:xfrm>
          <a:off x="15266043"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154939</xdr:rowOff>
    </xdr:from>
    <xdr:to>
      <xdr:col>22</xdr:col>
      <xdr:colOff>415925</xdr:colOff>
      <xdr:row>79</xdr:row>
      <xdr:rowOff>85089</xdr:rowOff>
    </xdr:to>
    <xdr:sp macro="" textlink="">
      <xdr:nvSpPr>
        <xdr:cNvPr id="538" name="円/楕円 537"/>
        <xdr:cNvSpPr/>
      </xdr:nvSpPr>
      <xdr:spPr>
        <a:xfrm>
          <a:off x="15430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101616</xdr:rowOff>
    </xdr:from>
    <xdr:ext cx="405111" cy="259045"/>
    <xdr:sp macro="" textlink="">
      <xdr:nvSpPr>
        <xdr:cNvPr id="539" name="n_1mainValue【消防施設】&#10;有形固定資産減価償却率"/>
        <xdr:cNvSpPr txBox="1"/>
      </xdr:nvSpPr>
      <xdr:spPr>
        <a:xfrm>
          <a:off x="15266043"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0" name="直線コネクタ 5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1" name="テキスト ボックス 5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2" name="直線コネクタ 5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3" name="テキスト ボックス 5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4" name="直線コネクタ 5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5" name="テキスト ボックス 5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6" name="直線コネクタ 5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7" name="テキスト ボックス 5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8" name="直線コネクタ 5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9" name="テキスト ボックス 5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0" name="直線コネクタ 5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1" name="テキスト ボックス 5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565" name="直線コネクタ 564"/>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566"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67" name="直線コネクタ 566"/>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68"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69" name="直線コネクタ 568"/>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570"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71" name="フローチャート : 判断 570"/>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72" name="フローチャート : 判断 571"/>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73496</xdr:rowOff>
    </xdr:from>
    <xdr:ext cx="469744" cy="259045"/>
    <xdr:sp macro="" textlink="">
      <xdr:nvSpPr>
        <xdr:cNvPr id="573" name="n_1aveValue【消防施設】&#10;一人当たり面積"/>
        <xdr:cNvSpPr txBox="1"/>
      </xdr:nvSpPr>
      <xdr:spPr>
        <a:xfrm>
          <a:off x="21075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129358</xdr:rowOff>
    </xdr:from>
    <xdr:to>
      <xdr:col>31</xdr:col>
      <xdr:colOff>85725</xdr:colOff>
      <xdr:row>86</xdr:row>
      <xdr:rowOff>59508</xdr:rowOff>
    </xdr:to>
    <xdr:sp macro="" textlink="">
      <xdr:nvSpPr>
        <xdr:cNvPr id="579" name="円/楕円 578"/>
        <xdr:cNvSpPr/>
      </xdr:nvSpPr>
      <xdr:spPr>
        <a:xfrm>
          <a:off x="21272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76035</xdr:rowOff>
    </xdr:from>
    <xdr:ext cx="469744" cy="259045"/>
    <xdr:sp macro="" textlink="">
      <xdr:nvSpPr>
        <xdr:cNvPr id="580" name="n_1mainValue【消防施設】&#10;一人当たり面積"/>
        <xdr:cNvSpPr txBox="1"/>
      </xdr:nvSpPr>
      <xdr:spPr>
        <a:xfrm>
          <a:off x="210757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93" name="テキスト ボックス 59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03" name="テキスト ボックス 60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607" name="直線コネクタ 606"/>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608"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609" name="直線コネクタ 608"/>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610"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611" name="直線コネクタ 610"/>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612"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613" name="フローチャート : 判断 612"/>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614" name="フローチャート : 判断 613"/>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615"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28666</xdr:rowOff>
    </xdr:from>
    <xdr:to>
      <xdr:col>22</xdr:col>
      <xdr:colOff>415925</xdr:colOff>
      <xdr:row>102</xdr:row>
      <xdr:rowOff>130266</xdr:rowOff>
    </xdr:to>
    <xdr:sp macro="" textlink="">
      <xdr:nvSpPr>
        <xdr:cNvPr id="621" name="円/楕円 620"/>
        <xdr:cNvSpPr/>
      </xdr:nvSpPr>
      <xdr:spPr>
        <a:xfrm>
          <a:off x="15430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146793</xdr:rowOff>
    </xdr:from>
    <xdr:ext cx="405111" cy="259045"/>
    <xdr:sp macro="" textlink="">
      <xdr:nvSpPr>
        <xdr:cNvPr id="622" name="n_1mainValue【庁舎】&#10;有形固定資産減価償却率"/>
        <xdr:cNvSpPr txBox="1"/>
      </xdr:nvSpPr>
      <xdr:spPr>
        <a:xfrm>
          <a:off x="15266043"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3" name="テキスト ボックス 6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4" name="直線コネクタ 6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5" name="テキスト ボックス 6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6" name="直線コネクタ 6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7" name="テキスト ボックス 6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8" name="直線コネクタ 6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9" name="テキスト ボックス 6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0" name="直線コネクタ 6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1" name="テキスト ボックス 6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2" name="直線コネクタ 6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3" name="テキスト ボックス 6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4" name="直線コネクタ 6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5" name="テキスト ボックス 6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649" name="直線コネクタ 648"/>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650"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651" name="直線コネクタ 650"/>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652"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653" name="直線コネクタ 652"/>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654"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655" name="フローチャート : 判断 654"/>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656" name="フローチャート : 判断 655"/>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657"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120106</xdr:rowOff>
    </xdr:from>
    <xdr:to>
      <xdr:col>31</xdr:col>
      <xdr:colOff>85725</xdr:colOff>
      <xdr:row>109</xdr:row>
      <xdr:rowOff>50256</xdr:rowOff>
    </xdr:to>
    <xdr:sp macro="" textlink="">
      <xdr:nvSpPr>
        <xdr:cNvPr id="663" name="円/楕円 662"/>
        <xdr:cNvSpPr/>
      </xdr:nvSpPr>
      <xdr:spPr>
        <a:xfrm>
          <a:off x="2127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41383</xdr:rowOff>
    </xdr:from>
    <xdr:ext cx="469744" cy="259045"/>
    <xdr:sp macro="" textlink="">
      <xdr:nvSpPr>
        <xdr:cNvPr id="664" name="n_1mainValue【庁舎】&#10;一人当たり面積"/>
        <xdr:cNvSpPr txBox="1"/>
      </xdr:nvSpPr>
      <xdr:spPr>
        <a:xfrm>
          <a:off x="210757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全体的に有形固定資産減価償却率は類似団体と比較して高くなっている。順次整備していく必要があるが、大きな財政負担となるうるものであり、優先順位を決め慎重に検討していく必要がある。</a:t>
          </a:r>
          <a:endParaRPr lang="ja-JP" altLang="ja-JP" sz="1400">
            <a:effectLst/>
          </a:endParaRPr>
        </a:p>
        <a:p>
          <a:r>
            <a:rPr kumimoji="1" lang="ja-JP" altLang="ja-JP" sz="1100">
              <a:solidFill>
                <a:schemeClr val="dk1"/>
              </a:solidFill>
              <a:effectLst/>
              <a:latin typeface="+mn-lt"/>
              <a:ea typeface="+mn-ea"/>
              <a:cs typeface="+mn-cs"/>
            </a:rPr>
            <a:t>　市民会館については、旧小学校の除却の時期を個別施設計画で定め、随時対応していくこととなる。</a:t>
          </a:r>
          <a:endParaRPr lang="ja-JP" altLang="ja-JP" sz="1400">
            <a:effectLst/>
          </a:endParaRPr>
        </a:p>
        <a:p>
          <a:r>
            <a:rPr kumimoji="1" lang="ja-JP" altLang="ja-JP" sz="1100">
              <a:solidFill>
                <a:schemeClr val="dk1"/>
              </a:solidFill>
              <a:effectLst/>
              <a:latin typeface="+mn-lt"/>
              <a:ea typeface="+mn-ea"/>
              <a:cs typeface="+mn-cs"/>
            </a:rPr>
            <a:t>　庁舎については、平成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年度に新庁舎建設基本構想を策定し、平成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年度完成に向け進行している。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13,755
13,687
81.68
6,365,671
6,312,152
45,929
3,775,165
6,255,001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人口の減少や高齢化率の上昇に加え、町内には中心となる産業・企業が少なく、企業誘致が進まないこと等により、財政基盤が弱く、類似団体の順位では中ほどではあるが、全国平均を下回っている。</a:t>
          </a:r>
          <a:endParaRPr lang="ja-JP" altLang="ja-JP" sz="1400">
            <a:effectLst/>
          </a:endParaRPr>
        </a:p>
        <a:p>
          <a:r>
            <a:rPr kumimoji="1" lang="ja-JP" altLang="ja-JP" sz="1100">
              <a:solidFill>
                <a:schemeClr val="dk1"/>
              </a:solidFill>
              <a:effectLst/>
              <a:latin typeface="+mn-lt"/>
              <a:ea typeface="+mn-ea"/>
              <a:cs typeface="+mn-cs"/>
            </a:rPr>
            <a:t>　引き続き、徴収専門の非常勤事務員を雇用し、収納体制を維持し、町税等の収納強化に務め、自主財源確保に努めることとした。</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37798</xdr:rowOff>
    </xdr:from>
    <xdr:to>
      <xdr:col>7</xdr:col>
      <xdr:colOff>152400</xdr:colOff>
      <xdr:row>43</xdr:row>
      <xdr:rowOff>49288</xdr:rowOff>
    </xdr:to>
    <xdr:cxnSp macro="">
      <xdr:nvCxnSpPr>
        <xdr:cNvPr id="69" name="直線コネクタ 68"/>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49288</xdr:rowOff>
    </xdr:to>
    <xdr:cxnSp macro="">
      <xdr:nvCxnSpPr>
        <xdr:cNvPr id="72" name="直線コネクタ 71"/>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5" name="直線コネクタ 74"/>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88" name="円/楕円 87"/>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130525</xdr:rowOff>
    </xdr:from>
    <xdr:ext cx="762000" cy="259045"/>
    <xdr:sp macro="" textlink="">
      <xdr:nvSpPr>
        <xdr:cNvPr id="89"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類似団体の中でも下位に位置しており、弾力性のない状態である</a:t>
          </a:r>
          <a:r>
            <a:rPr lang="ja-JP" altLang="ja-JP" sz="1100" b="0" i="0" baseline="0">
              <a:solidFill>
                <a:schemeClr val="dk1"/>
              </a:solidFill>
              <a:effectLst/>
              <a:latin typeface="+mn-lt"/>
              <a:ea typeface="+mn-ea"/>
              <a:cs typeface="+mn-cs"/>
            </a:rPr>
            <a:t>。老人ホーム、ごみ処理施設、病院等の業務を行っている当該一部事務組合に対する負担がきわめて大きく、これに対する有効な対策を見い出すことができていないことから、優先度の低い事務事業については廃止、縮小の検討、普通建設事業費の削減による公債費の抑制等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17526</xdr:rowOff>
    </xdr:from>
    <xdr:to>
      <xdr:col>7</xdr:col>
      <xdr:colOff>152400</xdr:colOff>
      <xdr:row>65</xdr:row>
      <xdr:rowOff>118872</xdr:rowOff>
    </xdr:to>
    <xdr:cxnSp macro="">
      <xdr:nvCxnSpPr>
        <xdr:cNvPr id="130" name="直線コネクタ 129"/>
        <xdr:cNvCxnSpPr/>
      </xdr:nvCxnSpPr>
      <xdr:spPr>
        <a:xfrm>
          <a:off x="4114800" y="1116177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17526</xdr:rowOff>
    </xdr:from>
    <xdr:to>
      <xdr:col>6</xdr:col>
      <xdr:colOff>0</xdr:colOff>
      <xdr:row>65</xdr:row>
      <xdr:rowOff>123698</xdr:rowOff>
    </xdr:to>
    <xdr:cxnSp macro="">
      <xdr:nvCxnSpPr>
        <xdr:cNvPr id="133" name="直線コネクタ 132"/>
        <xdr:cNvCxnSpPr/>
      </xdr:nvCxnSpPr>
      <xdr:spPr>
        <a:xfrm flipV="1">
          <a:off x="3225800" y="1116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65</xdr:row>
      <xdr:rowOff>123698</xdr:rowOff>
    </xdr:to>
    <xdr:cxnSp macro="">
      <xdr:nvCxnSpPr>
        <xdr:cNvPr id="136" name="直線コネクタ 135"/>
        <xdr:cNvCxnSpPr/>
      </xdr:nvCxnSpPr>
      <xdr:spPr>
        <a:xfrm>
          <a:off x="2336800" y="112052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65</xdr:row>
      <xdr:rowOff>123698</xdr:rowOff>
    </xdr:to>
    <xdr:cxnSp macro="">
      <xdr:nvCxnSpPr>
        <xdr:cNvPr id="139" name="直線コネクタ 138"/>
        <xdr:cNvCxnSpPr/>
      </xdr:nvCxnSpPr>
      <xdr:spPr>
        <a:xfrm flipV="1">
          <a:off x="1447800" y="112052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68072</xdr:rowOff>
    </xdr:from>
    <xdr:to>
      <xdr:col>7</xdr:col>
      <xdr:colOff>203200</xdr:colOff>
      <xdr:row>65</xdr:row>
      <xdr:rowOff>169672</xdr:rowOff>
    </xdr:to>
    <xdr:sp macro="" textlink="">
      <xdr:nvSpPr>
        <xdr:cNvPr id="149" name="円/楕円 148"/>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40149</xdr:rowOff>
    </xdr:from>
    <xdr:ext cx="762000" cy="259045"/>
    <xdr:sp macro="" textlink="">
      <xdr:nvSpPr>
        <xdr:cNvPr id="150"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138176</xdr:rowOff>
    </xdr:from>
    <xdr:to>
      <xdr:col>6</xdr:col>
      <xdr:colOff>50800</xdr:colOff>
      <xdr:row>65</xdr:row>
      <xdr:rowOff>68326</xdr:rowOff>
    </xdr:to>
    <xdr:sp macro="" textlink="">
      <xdr:nvSpPr>
        <xdr:cNvPr id="151" name="円/楕円 150"/>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53103</xdr:rowOff>
    </xdr:from>
    <xdr:ext cx="736600" cy="259045"/>
    <xdr:sp macro="" textlink="">
      <xdr:nvSpPr>
        <xdr:cNvPr id="152" name="テキスト ボックス 151"/>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72898</xdr:rowOff>
    </xdr:from>
    <xdr:to>
      <xdr:col>4</xdr:col>
      <xdr:colOff>533400</xdr:colOff>
      <xdr:row>66</xdr:row>
      <xdr:rowOff>3048</xdr:rowOff>
    </xdr:to>
    <xdr:sp macro="" textlink="">
      <xdr:nvSpPr>
        <xdr:cNvPr id="153" name="円/楕円 152"/>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159275</xdr:rowOff>
    </xdr:from>
    <xdr:ext cx="762000" cy="259045"/>
    <xdr:sp macro="" textlink="">
      <xdr:nvSpPr>
        <xdr:cNvPr id="154" name="テキスト ボックス 153"/>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5" name="円/楕円 154"/>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6" name="テキスト ボックス 155"/>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72898</xdr:rowOff>
    </xdr:from>
    <xdr:to>
      <xdr:col>2</xdr:col>
      <xdr:colOff>127000</xdr:colOff>
      <xdr:row>66</xdr:row>
      <xdr:rowOff>3048</xdr:rowOff>
    </xdr:to>
    <xdr:sp macro="" textlink="">
      <xdr:nvSpPr>
        <xdr:cNvPr id="157" name="円/楕円 156"/>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159275</xdr:rowOff>
    </xdr:from>
    <xdr:ext cx="762000" cy="259045"/>
    <xdr:sp macro="" textlink="">
      <xdr:nvSpPr>
        <xdr:cNvPr id="158" name="テキスト ボックス 157"/>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人件費は、町財政再建計画に基づき、平成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年度から職員給カットを実施してきたが、</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年度に復元したこと等により増加したものの、物件費は、平成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年度から県内旅費の日当を廃止したほか、毎年度当初予算編成方針の中で、シーリングを設定し、厳しく経費の縮減に努めて類似団体平均を下回っている。</a:t>
          </a:r>
          <a:endParaRPr lang="ja-JP" altLang="ja-JP" sz="1400">
            <a:effectLst/>
          </a:endParaRPr>
        </a:p>
        <a:p>
          <a:r>
            <a:rPr kumimoji="1" lang="ja-JP" altLang="ja-JP" sz="1100">
              <a:solidFill>
                <a:schemeClr val="dk1"/>
              </a:solidFill>
              <a:effectLst/>
              <a:latin typeface="+mn-lt"/>
              <a:ea typeface="+mn-ea"/>
              <a:cs typeface="+mn-cs"/>
            </a:rPr>
            <a:t>　しかし、施設及び設備の老朽化に伴い、修繕料が年々増加している。</a:t>
          </a:r>
          <a:endParaRPr lang="ja-JP" altLang="ja-JP" sz="1400">
            <a:effectLst/>
          </a:endParaRPr>
        </a:p>
        <a:p>
          <a:r>
            <a:rPr kumimoji="1" lang="ja-JP" altLang="ja-JP" sz="1100">
              <a:solidFill>
                <a:schemeClr val="dk1"/>
              </a:solidFill>
              <a:effectLst/>
              <a:latin typeface="+mn-lt"/>
              <a:ea typeface="+mn-ea"/>
              <a:cs typeface="+mn-cs"/>
            </a:rPr>
            <a:t>　今後、各施設の統廃合も検討する等、抜本的な改善も視野に入れていくべきである。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132060</xdr:rowOff>
    </xdr:from>
    <xdr:to>
      <xdr:col>7</xdr:col>
      <xdr:colOff>152400</xdr:colOff>
      <xdr:row>81</xdr:row>
      <xdr:rowOff>132344</xdr:rowOff>
    </xdr:to>
    <xdr:cxnSp macro="">
      <xdr:nvCxnSpPr>
        <xdr:cNvPr id="191" name="直線コネクタ 190"/>
        <xdr:cNvCxnSpPr/>
      </xdr:nvCxnSpPr>
      <xdr:spPr>
        <a:xfrm flipV="1">
          <a:off x="4114800" y="14019510"/>
          <a:ext cx="8382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115657</xdr:rowOff>
    </xdr:from>
    <xdr:to>
      <xdr:col>6</xdr:col>
      <xdr:colOff>0</xdr:colOff>
      <xdr:row>81</xdr:row>
      <xdr:rowOff>132344</xdr:rowOff>
    </xdr:to>
    <xdr:cxnSp macro="">
      <xdr:nvCxnSpPr>
        <xdr:cNvPr id="194" name="直線コネクタ 193"/>
        <xdr:cNvCxnSpPr/>
      </xdr:nvCxnSpPr>
      <xdr:spPr>
        <a:xfrm>
          <a:off x="3225800" y="14003107"/>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84624</xdr:rowOff>
    </xdr:from>
    <xdr:to>
      <xdr:col>4</xdr:col>
      <xdr:colOff>482600</xdr:colOff>
      <xdr:row>81</xdr:row>
      <xdr:rowOff>115657</xdr:rowOff>
    </xdr:to>
    <xdr:cxnSp macro="">
      <xdr:nvCxnSpPr>
        <xdr:cNvPr id="197" name="直線コネクタ 196"/>
        <xdr:cNvCxnSpPr/>
      </xdr:nvCxnSpPr>
      <xdr:spPr>
        <a:xfrm>
          <a:off x="2336800" y="13972074"/>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84624</xdr:rowOff>
    </xdr:from>
    <xdr:to>
      <xdr:col>3</xdr:col>
      <xdr:colOff>279400</xdr:colOff>
      <xdr:row>81</xdr:row>
      <xdr:rowOff>88269</xdr:rowOff>
    </xdr:to>
    <xdr:cxnSp macro="">
      <xdr:nvCxnSpPr>
        <xdr:cNvPr id="200" name="直線コネクタ 199"/>
        <xdr:cNvCxnSpPr/>
      </xdr:nvCxnSpPr>
      <xdr:spPr>
        <a:xfrm flipV="1">
          <a:off x="1447800" y="13972074"/>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81260</xdr:rowOff>
    </xdr:from>
    <xdr:to>
      <xdr:col>7</xdr:col>
      <xdr:colOff>203200</xdr:colOff>
      <xdr:row>82</xdr:row>
      <xdr:rowOff>11410</xdr:rowOff>
    </xdr:to>
    <xdr:sp macro="" textlink="">
      <xdr:nvSpPr>
        <xdr:cNvPr id="210" name="円/楕円 209"/>
        <xdr:cNvSpPr/>
      </xdr:nvSpPr>
      <xdr:spPr>
        <a:xfrm>
          <a:off x="4902200" y="139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97787</xdr:rowOff>
    </xdr:from>
    <xdr:ext cx="762000" cy="259045"/>
    <xdr:sp macro="" textlink="">
      <xdr:nvSpPr>
        <xdr:cNvPr id="211" name="人件費・物件費等の状況該当値テキスト"/>
        <xdr:cNvSpPr txBox="1"/>
      </xdr:nvSpPr>
      <xdr:spPr>
        <a:xfrm>
          <a:off x="5041900" y="1381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81544</xdr:rowOff>
    </xdr:from>
    <xdr:to>
      <xdr:col>6</xdr:col>
      <xdr:colOff>50800</xdr:colOff>
      <xdr:row>82</xdr:row>
      <xdr:rowOff>11694</xdr:rowOff>
    </xdr:to>
    <xdr:sp macro="" textlink="">
      <xdr:nvSpPr>
        <xdr:cNvPr id="212" name="円/楕円 211"/>
        <xdr:cNvSpPr/>
      </xdr:nvSpPr>
      <xdr:spPr>
        <a:xfrm>
          <a:off x="4064000" y="139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21871</xdr:rowOff>
    </xdr:from>
    <xdr:ext cx="736600" cy="259045"/>
    <xdr:sp macro="" textlink="">
      <xdr:nvSpPr>
        <xdr:cNvPr id="213" name="テキスト ボックス 212"/>
        <xdr:cNvSpPr txBox="1"/>
      </xdr:nvSpPr>
      <xdr:spPr>
        <a:xfrm>
          <a:off x="3733800" y="1373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64857</xdr:rowOff>
    </xdr:from>
    <xdr:to>
      <xdr:col>4</xdr:col>
      <xdr:colOff>533400</xdr:colOff>
      <xdr:row>81</xdr:row>
      <xdr:rowOff>166457</xdr:rowOff>
    </xdr:to>
    <xdr:sp macro="" textlink="">
      <xdr:nvSpPr>
        <xdr:cNvPr id="214" name="円/楕円 213"/>
        <xdr:cNvSpPr/>
      </xdr:nvSpPr>
      <xdr:spPr>
        <a:xfrm>
          <a:off x="3175000" y="1395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5184</xdr:rowOff>
    </xdr:from>
    <xdr:ext cx="762000" cy="259045"/>
    <xdr:sp macro="" textlink="">
      <xdr:nvSpPr>
        <xdr:cNvPr id="215" name="テキスト ボックス 214"/>
        <xdr:cNvSpPr txBox="1"/>
      </xdr:nvSpPr>
      <xdr:spPr>
        <a:xfrm>
          <a:off x="2844800" y="1372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33824</xdr:rowOff>
    </xdr:from>
    <xdr:to>
      <xdr:col>3</xdr:col>
      <xdr:colOff>330200</xdr:colOff>
      <xdr:row>81</xdr:row>
      <xdr:rowOff>135424</xdr:rowOff>
    </xdr:to>
    <xdr:sp macro="" textlink="">
      <xdr:nvSpPr>
        <xdr:cNvPr id="216" name="円/楕円 215"/>
        <xdr:cNvSpPr/>
      </xdr:nvSpPr>
      <xdr:spPr>
        <a:xfrm>
          <a:off x="2286000" y="139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145601</xdr:rowOff>
    </xdr:from>
    <xdr:ext cx="762000" cy="259045"/>
    <xdr:sp macro="" textlink="">
      <xdr:nvSpPr>
        <xdr:cNvPr id="217" name="テキスト ボックス 216"/>
        <xdr:cNvSpPr txBox="1"/>
      </xdr:nvSpPr>
      <xdr:spPr>
        <a:xfrm>
          <a:off x="1955800" y="1369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37469</xdr:rowOff>
    </xdr:from>
    <xdr:to>
      <xdr:col>2</xdr:col>
      <xdr:colOff>127000</xdr:colOff>
      <xdr:row>81</xdr:row>
      <xdr:rowOff>139069</xdr:rowOff>
    </xdr:to>
    <xdr:sp macro="" textlink="">
      <xdr:nvSpPr>
        <xdr:cNvPr id="218" name="円/楕円 217"/>
        <xdr:cNvSpPr/>
      </xdr:nvSpPr>
      <xdr:spPr>
        <a:xfrm>
          <a:off x="1397000" y="1392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149246</xdr:rowOff>
    </xdr:from>
    <xdr:ext cx="762000" cy="259045"/>
    <xdr:sp macro="" textlink="">
      <xdr:nvSpPr>
        <xdr:cNvPr id="219" name="テキスト ボックス 218"/>
        <xdr:cNvSpPr txBox="1"/>
      </xdr:nvSpPr>
      <xdr:spPr>
        <a:xfrm>
          <a:off x="1066800" y="1369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年度以降、職員給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％の独自カットの実施等による抑制に努めてきたが、平成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年度復元した。</a:t>
          </a:r>
          <a:endParaRPr lang="ja-JP" altLang="ja-JP" sz="1400">
            <a:effectLst/>
          </a:endParaRPr>
        </a:p>
        <a:p>
          <a:r>
            <a:rPr kumimoji="1" lang="ja-JP" altLang="ja-JP" sz="1100">
              <a:solidFill>
                <a:schemeClr val="dk1"/>
              </a:solidFill>
              <a:effectLst/>
              <a:latin typeface="+mn-lt"/>
              <a:ea typeface="+mn-ea"/>
              <a:cs typeface="+mn-cs"/>
            </a:rPr>
            <a:t>　今後は昇給・昇格の運用の是正及び諸手当について検討し、給与の適正化を図っていく。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168487</xdr:rowOff>
    </xdr:to>
    <xdr:cxnSp macro="">
      <xdr:nvCxnSpPr>
        <xdr:cNvPr id="253" name="直線コネクタ 252"/>
        <xdr:cNvCxnSpPr/>
      </xdr:nvCxnSpPr>
      <xdr:spPr>
        <a:xfrm flipV="1">
          <a:off x="16179800" y="1472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168487</xdr:rowOff>
    </xdr:to>
    <xdr:cxnSp macro="">
      <xdr:nvCxnSpPr>
        <xdr:cNvPr id="256" name="直線コネクタ 255"/>
        <xdr:cNvCxnSpPr/>
      </xdr:nvCxnSpPr>
      <xdr:spPr>
        <a:xfrm>
          <a:off x="15290800" y="1457282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85</xdr:row>
      <xdr:rowOff>112184</xdr:rowOff>
    </xdr:to>
    <xdr:cxnSp macro="">
      <xdr:nvCxnSpPr>
        <xdr:cNvPr id="259" name="直線コネクタ 258"/>
        <xdr:cNvCxnSpPr/>
      </xdr:nvCxnSpPr>
      <xdr:spPr>
        <a:xfrm flipV="1">
          <a:off x="14401800" y="1457282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53763</xdr:rowOff>
    </xdr:to>
    <xdr:cxnSp macro="">
      <xdr:nvCxnSpPr>
        <xdr:cNvPr id="262" name="直線コネクタ 261"/>
        <xdr:cNvCxnSpPr/>
      </xdr:nvCxnSpPr>
      <xdr:spPr>
        <a:xfrm flipV="1">
          <a:off x="13512800" y="14685434"/>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2" name="円/楕円 27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3"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4" name="円/楕円 273"/>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5" name="テキスト ボックス 274"/>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6" name="円/楕円 275"/>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77" name="テキスト ボックス 276"/>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78" name="円/楕円 277"/>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79" name="テキスト ボックス 278"/>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0" name="円/楕円 279"/>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1" name="テキスト ボックス 280"/>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１１年度以降、基本的に退職者不補充を継続してきたことにより、類似団体平均を下回っている。２１年度からは職員を採用しているが今後も退職者が見込まれることから、退職者数を考慮し、定員モデル数値を参考にして、計画的な職員採用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6452</xdr:rowOff>
    </xdr:from>
    <xdr:to>
      <xdr:col>24</xdr:col>
      <xdr:colOff>558800</xdr:colOff>
      <xdr:row>61</xdr:row>
      <xdr:rowOff>19482</xdr:rowOff>
    </xdr:to>
    <xdr:cxnSp macro="">
      <xdr:nvCxnSpPr>
        <xdr:cNvPr id="313" name="直線コネクタ 312"/>
        <xdr:cNvCxnSpPr/>
      </xdr:nvCxnSpPr>
      <xdr:spPr>
        <a:xfrm>
          <a:off x="16179800" y="1046490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6452</xdr:rowOff>
    </xdr:from>
    <xdr:to>
      <xdr:col>23</xdr:col>
      <xdr:colOff>406400</xdr:colOff>
      <xdr:row>61</xdr:row>
      <xdr:rowOff>15621</xdr:rowOff>
    </xdr:to>
    <xdr:cxnSp macro="">
      <xdr:nvCxnSpPr>
        <xdr:cNvPr id="316" name="直線コネクタ 315"/>
        <xdr:cNvCxnSpPr/>
      </xdr:nvCxnSpPr>
      <xdr:spPr>
        <a:xfrm flipV="1">
          <a:off x="15290800" y="10464902"/>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164871</xdr:rowOff>
    </xdr:from>
    <xdr:to>
      <xdr:col>22</xdr:col>
      <xdr:colOff>203200</xdr:colOff>
      <xdr:row>61</xdr:row>
      <xdr:rowOff>15621</xdr:rowOff>
    </xdr:to>
    <xdr:cxnSp macro="">
      <xdr:nvCxnSpPr>
        <xdr:cNvPr id="319" name="直線コネクタ 318"/>
        <xdr:cNvCxnSpPr/>
      </xdr:nvCxnSpPr>
      <xdr:spPr>
        <a:xfrm>
          <a:off x="14401800" y="10451871"/>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164871</xdr:rowOff>
    </xdr:from>
    <xdr:to>
      <xdr:col>21</xdr:col>
      <xdr:colOff>0</xdr:colOff>
      <xdr:row>60</xdr:row>
      <xdr:rowOff>168732</xdr:rowOff>
    </xdr:to>
    <xdr:cxnSp macro="">
      <xdr:nvCxnSpPr>
        <xdr:cNvPr id="322" name="直線コネクタ 321"/>
        <xdr:cNvCxnSpPr/>
      </xdr:nvCxnSpPr>
      <xdr:spPr>
        <a:xfrm flipV="1">
          <a:off x="13512800" y="1045187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140132</xdr:rowOff>
    </xdr:from>
    <xdr:to>
      <xdr:col>24</xdr:col>
      <xdr:colOff>609600</xdr:colOff>
      <xdr:row>61</xdr:row>
      <xdr:rowOff>70282</xdr:rowOff>
    </xdr:to>
    <xdr:sp macro="" textlink="">
      <xdr:nvSpPr>
        <xdr:cNvPr id="332" name="円/楕円 331"/>
        <xdr:cNvSpPr/>
      </xdr:nvSpPr>
      <xdr:spPr>
        <a:xfrm>
          <a:off x="169672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61409</xdr:rowOff>
    </xdr:from>
    <xdr:ext cx="762000" cy="259045"/>
    <xdr:sp macro="" textlink="">
      <xdr:nvSpPr>
        <xdr:cNvPr id="333" name="定員管理の状況該当値テキスト"/>
        <xdr:cNvSpPr txBox="1"/>
      </xdr:nvSpPr>
      <xdr:spPr>
        <a:xfrm>
          <a:off x="17106900" y="103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127102</xdr:rowOff>
    </xdr:from>
    <xdr:to>
      <xdr:col>23</xdr:col>
      <xdr:colOff>457200</xdr:colOff>
      <xdr:row>61</xdr:row>
      <xdr:rowOff>57252</xdr:rowOff>
    </xdr:to>
    <xdr:sp macro="" textlink="">
      <xdr:nvSpPr>
        <xdr:cNvPr id="334" name="円/楕円 333"/>
        <xdr:cNvSpPr/>
      </xdr:nvSpPr>
      <xdr:spPr>
        <a:xfrm>
          <a:off x="16129000" y="10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67429</xdr:rowOff>
    </xdr:from>
    <xdr:ext cx="736600" cy="259045"/>
    <xdr:sp macro="" textlink="">
      <xdr:nvSpPr>
        <xdr:cNvPr id="335" name="テキスト ボックス 334"/>
        <xdr:cNvSpPr txBox="1"/>
      </xdr:nvSpPr>
      <xdr:spPr>
        <a:xfrm>
          <a:off x="15798800" y="10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136271</xdr:rowOff>
    </xdr:from>
    <xdr:to>
      <xdr:col>22</xdr:col>
      <xdr:colOff>254000</xdr:colOff>
      <xdr:row>61</xdr:row>
      <xdr:rowOff>66421</xdr:rowOff>
    </xdr:to>
    <xdr:sp macro="" textlink="">
      <xdr:nvSpPr>
        <xdr:cNvPr id="336" name="円/楕円 335"/>
        <xdr:cNvSpPr/>
      </xdr:nvSpPr>
      <xdr:spPr>
        <a:xfrm>
          <a:off x="15240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76598</xdr:rowOff>
    </xdr:from>
    <xdr:ext cx="762000" cy="259045"/>
    <xdr:sp macro="" textlink="">
      <xdr:nvSpPr>
        <xdr:cNvPr id="337" name="テキスト ボックス 336"/>
        <xdr:cNvSpPr txBox="1"/>
      </xdr:nvSpPr>
      <xdr:spPr>
        <a:xfrm>
          <a:off x="14909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114071</xdr:rowOff>
    </xdr:from>
    <xdr:to>
      <xdr:col>21</xdr:col>
      <xdr:colOff>50800</xdr:colOff>
      <xdr:row>61</xdr:row>
      <xdr:rowOff>44221</xdr:rowOff>
    </xdr:to>
    <xdr:sp macro="" textlink="">
      <xdr:nvSpPr>
        <xdr:cNvPr id="338" name="円/楕円 337"/>
        <xdr:cNvSpPr/>
      </xdr:nvSpPr>
      <xdr:spPr>
        <a:xfrm>
          <a:off x="14351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54398</xdr:rowOff>
    </xdr:from>
    <xdr:ext cx="762000" cy="259045"/>
    <xdr:sp macro="" textlink="">
      <xdr:nvSpPr>
        <xdr:cNvPr id="339" name="テキスト ボックス 338"/>
        <xdr:cNvSpPr txBox="1"/>
      </xdr:nvSpPr>
      <xdr:spPr>
        <a:xfrm>
          <a:off x="14020800" y="10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117932</xdr:rowOff>
    </xdr:from>
    <xdr:to>
      <xdr:col>19</xdr:col>
      <xdr:colOff>533400</xdr:colOff>
      <xdr:row>61</xdr:row>
      <xdr:rowOff>48082</xdr:rowOff>
    </xdr:to>
    <xdr:sp macro="" textlink="">
      <xdr:nvSpPr>
        <xdr:cNvPr id="340" name="円/楕円 339"/>
        <xdr:cNvSpPr/>
      </xdr:nvSpPr>
      <xdr:spPr>
        <a:xfrm>
          <a:off x="13462000" y="104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58259</xdr:rowOff>
    </xdr:from>
    <xdr:ext cx="762000" cy="259045"/>
    <xdr:sp macro="" textlink="">
      <xdr:nvSpPr>
        <xdr:cNvPr id="341" name="テキスト ボックス 340"/>
        <xdr:cNvSpPr txBox="1"/>
      </xdr:nvSpPr>
      <xdr:spPr>
        <a:xfrm>
          <a:off x="13131800" y="101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実質公債費率は類似団体を下回っている。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年度より開始した野辺地中学校改築事業や平成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年度より開始した小学校耐震化事業</a:t>
          </a:r>
          <a:r>
            <a:rPr kumimoji="1" lang="ja-JP" altLang="en-US" sz="1100">
              <a:solidFill>
                <a:schemeClr val="dk1"/>
              </a:solidFill>
              <a:effectLst/>
              <a:latin typeface="+mn-lt"/>
              <a:ea typeface="+mn-ea"/>
              <a:cs typeface="+mn-cs"/>
            </a:rPr>
            <a:t>、さらに今後、役場庁舎及び町立体育館の建設が予定されており、</a:t>
          </a:r>
          <a:r>
            <a:rPr kumimoji="1" lang="ja-JP" altLang="ja-JP" sz="1100">
              <a:solidFill>
                <a:schemeClr val="dk1"/>
              </a:solidFill>
              <a:effectLst/>
              <a:latin typeface="+mn-lt"/>
              <a:ea typeface="+mn-ea"/>
              <a:cs typeface="+mn-cs"/>
            </a:rPr>
            <a:t>公債費の増加が見込まれる。</a:t>
          </a:r>
          <a:endParaRPr lang="ja-JP" altLang="ja-JP" sz="1400">
            <a:effectLst/>
          </a:endParaRPr>
        </a:p>
        <a:p>
          <a:r>
            <a:rPr kumimoji="1" lang="ja-JP" altLang="ja-JP" sz="1100">
              <a:solidFill>
                <a:schemeClr val="dk1"/>
              </a:solidFill>
              <a:effectLst/>
              <a:latin typeface="+mn-lt"/>
              <a:ea typeface="+mn-ea"/>
              <a:cs typeface="+mn-cs"/>
            </a:rPr>
            <a:t>　今後、新規建設事業については、建設・改良の必要性を十分検討し、必要な事業に対して、投資を行っていく。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134366</xdr:rowOff>
    </xdr:from>
    <xdr:to>
      <xdr:col>24</xdr:col>
      <xdr:colOff>558800</xdr:colOff>
      <xdr:row>39</xdr:row>
      <xdr:rowOff>134366</xdr:rowOff>
    </xdr:to>
    <xdr:cxnSp macro="">
      <xdr:nvCxnSpPr>
        <xdr:cNvPr id="373" name="直線コネクタ 372"/>
        <xdr:cNvCxnSpPr/>
      </xdr:nvCxnSpPr>
      <xdr:spPr>
        <a:xfrm>
          <a:off x="16179800" y="6820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134366</xdr:rowOff>
    </xdr:from>
    <xdr:to>
      <xdr:col>23</xdr:col>
      <xdr:colOff>406400</xdr:colOff>
      <xdr:row>40</xdr:row>
      <xdr:rowOff>30480</xdr:rowOff>
    </xdr:to>
    <xdr:cxnSp macro="">
      <xdr:nvCxnSpPr>
        <xdr:cNvPr id="376" name="直線コネクタ 375"/>
        <xdr:cNvCxnSpPr/>
      </xdr:nvCxnSpPr>
      <xdr:spPr>
        <a:xfrm flipV="1">
          <a:off x="15290800" y="682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146304</xdr:rowOff>
    </xdr:to>
    <xdr:cxnSp macro="">
      <xdr:nvCxnSpPr>
        <xdr:cNvPr id="379" name="直線コネクタ 378"/>
        <xdr:cNvCxnSpPr/>
      </xdr:nvCxnSpPr>
      <xdr:spPr>
        <a:xfrm flipV="1">
          <a:off x="14401800" y="68884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146304</xdr:rowOff>
    </xdr:from>
    <xdr:to>
      <xdr:col>21</xdr:col>
      <xdr:colOff>0</xdr:colOff>
      <xdr:row>41</xdr:row>
      <xdr:rowOff>52070</xdr:rowOff>
    </xdr:to>
    <xdr:cxnSp macro="">
      <xdr:nvCxnSpPr>
        <xdr:cNvPr id="382" name="直線コネクタ 381"/>
        <xdr:cNvCxnSpPr/>
      </xdr:nvCxnSpPr>
      <xdr:spPr>
        <a:xfrm flipV="1">
          <a:off x="13512800" y="70043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92" name="円/楕円 391"/>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100093</xdr:rowOff>
    </xdr:from>
    <xdr:ext cx="762000" cy="259045"/>
    <xdr:sp macro="" textlink="">
      <xdr:nvSpPr>
        <xdr:cNvPr id="393"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83566</xdr:rowOff>
    </xdr:from>
    <xdr:to>
      <xdr:col>23</xdr:col>
      <xdr:colOff>457200</xdr:colOff>
      <xdr:row>40</xdr:row>
      <xdr:rowOff>13716</xdr:rowOff>
    </xdr:to>
    <xdr:sp macro="" textlink="">
      <xdr:nvSpPr>
        <xdr:cNvPr id="394" name="円/楕円 393"/>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23893</xdr:rowOff>
    </xdr:from>
    <xdr:ext cx="736600" cy="259045"/>
    <xdr:sp macro="" textlink="">
      <xdr:nvSpPr>
        <xdr:cNvPr id="395" name="テキスト ボックス 394"/>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396" name="円/楕円 39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397" name="テキスト ボックス 39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95504</xdr:rowOff>
    </xdr:from>
    <xdr:to>
      <xdr:col>21</xdr:col>
      <xdr:colOff>50800</xdr:colOff>
      <xdr:row>41</xdr:row>
      <xdr:rowOff>25654</xdr:rowOff>
    </xdr:to>
    <xdr:sp macro="" textlink="">
      <xdr:nvSpPr>
        <xdr:cNvPr id="398" name="円/楕円 397"/>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399" name="テキスト ボックス 398"/>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0" name="円/楕円 399"/>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1" name="テキスト ボックス 400"/>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町財政再建計画や集中改革プラン等で、特に町単独普通建設事業費については町道整備事業を除き、大幅に抑制してきたことで地方債残高を抑えてきたところであるが、一部事務組合に係る負担が大きいことから類似団体の平均を上回っている。当町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年度に過疎地域自立促進特別措置法に基づき過疎地域となったことで過疎対策事業債を発行できるようになったが、これに伴う負担比率の増加が懸念される。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29633</xdr:rowOff>
    </xdr:from>
    <xdr:to>
      <xdr:col>24</xdr:col>
      <xdr:colOff>558800</xdr:colOff>
      <xdr:row>16</xdr:row>
      <xdr:rowOff>129371</xdr:rowOff>
    </xdr:to>
    <xdr:cxnSp macro="">
      <xdr:nvCxnSpPr>
        <xdr:cNvPr id="435" name="直線コネクタ 434"/>
        <xdr:cNvCxnSpPr/>
      </xdr:nvCxnSpPr>
      <xdr:spPr>
        <a:xfrm flipV="1">
          <a:off x="16179800" y="2772833"/>
          <a:ext cx="8382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129371</xdr:rowOff>
    </xdr:from>
    <xdr:to>
      <xdr:col>23</xdr:col>
      <xdr:colOff>406400</xdr:colOff>
      <xdr:row>17</xdr:row>
      <xdr:rowOff>97875</xdr:rowOff>
    </xdr:to>
    <xdr:cxnSp macro="">
      <xdr:nvCxnSpPr>
        <xdr:cNvPr id="438" name="直線コネクタ 437"/>
        <xdr:cNvCxnSpPr/>
      </xdr:nvCxnSpPr>
      <xdr:spPr>
        <a:xfrm flipV="1">
          <a:off x="15290800" y="287257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97875</xdr:rowOff>
    </xdr:from>
    <xdr:to>
      <xdr:col>22</xdr:col>
      <xdr:colOff>203200</xdr:colOff>
      <xdr:row>17</xdr:row>
      <xdr:rowOff>160613</xdr:rowOff>
    </xdr:to>
    <xdr:cxnSp macro="">
      <xdr:nvCxnSpPr>
        <xdr:cNvPr id="441" name="直線コネクタ 440"/>
        <xdr:cNvCxnSpPr/>
      </xdr:nvCxnSpPr>
      <xdr:spPr>
        <a:xfrm flipV="1">
          <a:off x="14401800" y="301252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160613</xdr:rowOff>
    </xdr:from>
    <xdr:to>
      <xdr:col>21</xdr:col>
      <xdr:colOff>0</xdr:colOff>
      <xdr:row>18</xdr:row>
      <xdr:rowOff>39836</xdr:rowOff>
    </xdr:to>
    <xdr:cxnSp macro="">
      <xdr:nvCxnSpPr>
        <xdr:cNvPr id="444" name="直線コネクタ 443"/>
        <xdr:cNvCxnSpPr/>
      </xdr:nvCxnSpPr>
      <xdr:spPr>
        <a:xfrm flipV="1">
          <a:off x="13512800" y="307526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150283</xdr:rowOff>
    </xdr:from>
    <xdr:to>
      <xdr:col>24</xdr:col>
      <xdr:colOff>609600</xdr:colOff>
      <xdr:row>16</xdr:row>
      <xdr:rowOff>80433</xdr:rowOff>
    </xdr:to>
    <xdr:sp macro="" textlink="">
      <xdr:nvSpPr>
        <xdr:cNvPr id="454" name="円/楕円 453"/>
        <xdr:cNvSpPr/>
      </xdr:nvSpPr>
      <xdr:spPr>
        <a:xfrm>
          <a:off x="169672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122360</xdr:rowOff>
    </xdr:from>
    <xdr:ext cx="762000" cy="259045"/>
    <xdr:sp macro="" textlink="">
      <xdr:nvSpPr>
        <xdr:cNvPr id="455" name="将来負担の状況該当値テキスト"/>
        <xdr:cNvSpPr txBox="1"/>
      </xdr:nvSpPr>
      <xdr:spPr>
        <a:xfrm>
          <a:off x="17106900" y="269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78571</xdr:rowOff>
    </xdr:from>
    <xdr:to>
      <xdr:col>23</xdr:col>
      <xdr:colOff>457200</xdr:colOff>
      <xdr:row>17</xdr:row>
      <xdr:rowOff>8721</xdr:rowOff>
    </xdr:to>
    <xdr:sp macro="" textlink="">
      <xdr:nvSpPr>
        <xdr:cNvPr id="456" name="円/楕円 455"/>
        <xdr:cNvSpPr/>
      </xdr:nvSpPr>
      <xdr:spPr>
        <a:xfrm>
          <a:off x="16129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164948</xdr:rowOff>
    </xdr:from>
    <xdr:ext cx="736600" cy="259045"/>
    <xdr:sp macro="" textlink="">
      <xdr:nvSpPr>
        <xdr:cNvPr id="457" name="テキスト ボックス 456"/>
        <xdr:cNvSpPr txBox="1"/>
      </xdr:nvSpPr>
      <xdr:spPr>
        <a:xfrm>
          <a:off x="15798800" y="290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47075</xdr:rowOff>
    </xdr:from>
    <xdr:to>
      <xdr:col>22</xdr:col>
      <xdr:colOff>254000</xdr:colOff>
      <xdr:row>17</xdr:row>
      <xdr:rowOff>148675</xdr:rowOff>
    </xdr:to>
    <xdr:sp macro="" textlink="">
      <xdr:nvSpPr>
        <xdr:cNvPr id="458" name="円/楕円 457"/>
        <xdr:cNvSpPr/>
      </xdr:nvSpPr>
      <xdr:spPr>
        <a:xfrm>
          <a:off x="15240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133452</xdr:rowOff>
    </xdr:from>
    <xdr:ext cx="762000" cy="259045"/>
    <xdr:sp macro="" textlink="">
      <xdr:nvSpPr>
        <xdr:cNvPr id="459" name="テキスト ボックス 458"/>
        <xdr:cNvSpPr txBox="1"/>
      </xdr:nvSpPr>
      <xdr:spPr>
        <a:xfrm>
          <a:off x="14909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109813</xdr:rowOff>
    </xdr:from>
    <xdr:to>
      <xdr:col>21</xdr:col>
      <xdr:colOff>50800</xdr:colOff>
      <xdr:row>18</xdr:row>
      <xdr:rowOff>39963</xdr:rowOff>
    </xdr:to>
    <xdr:sp macro="" textlink="">
      <xdr:nvSpPr>
        <xdr:cNvPr id="460" name="円/楕円 459"/>
        <xdr:cNvSpPr/>
      </xdr:nvSpPr>
      <xdr:spPr>
        <a:xfrm>
          <a:off x="14351000" y="3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24740</xdr:rowOff>
    </xdr:from>
    <xdr:ext cx="762000" cy="259045"/>
    <xdr:sp macro="" textlink="">
      <xdr:nvSpPr>
        <xdr:cNvPr id="461" name="テキスト ボックス 460"/>
        <xdr:cNvSpPr txBox="1"/>
      </xdr:nvSpPr>
      <xdr:spPr>
        <a:xfrm>
          <a:off x="14020800" y="31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160486</xdr:rowOff>
    </xdr:from>
    <xdr:to>
      <xdr:col>19</xdr:col>
      <xdr:colOff>533400</xdr:colOff>
      <xdr:row>18</xdr:row>
      <xdr:rowOff>90636</xdr:rowOff>
    </xdr:to>
    <xdr:sp macro="" textlink="">
      <xdr:nvSpPr>
        <xdr:cNvPr id="462" name="円/楕円 461"/>
        <xdr:cNvSpPr/>
      </xdr:nvSpPr>
      <xdr:spPr>
        <a:xfrm>
          <a:off x="13462000" y="3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75413</xdr:rowOff>
    </xdr:from>
    <xdr:ext cx="762000" cy="259045"/>
    <xdr:sp macro="" textlink="">
      <xdr:nvSpPr>
        <xdr:cNvPr id="463" name="テキスト ボックス 462"/>
        <xdr:cNvSpPr txBox="1"/>
      </xdr:nvSpPr>
      <xdr:spPr>
        <a:xfrm>
          <a:off x="13131800" y="31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13,755
13,687
81.68
6,365,671
6,312,152
45,929
3,775,165
6,255,001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職員の年齢構成が</a:t>
          </a:r>
          <a:r>
            <a:rPr kumimoji="1" lang="ja-JP" altLang="en-US" sz="1100">
              <a:solidFill>
                <a:schemeClr val="dk1"/>
              </a:solidFill>
              <a:effectLst/>
              <a:latin typeface="+mn-lt"/>
              <a:ea typeface="+mn-ea"/>
              <a:cs typeface="+mn-cs"/>
            </a:rPr>
            <a:t>低くなり</a:t>
          </a:r>
          <a:r>
            <a:rPr kumimoji="1" lang="ja-JP" altLang="ja-JP" sz="1100">
              <a:solidFill>
                <a:schemeClr val="dk1"/>
              </a:solidFill>
              <a:effectLst/>
              <a:latin typeface="+mn-lt"/>
              <a:ea typeface="+mn-ea"/>
              <a:cs typeface="+mn-cs"/>
            </a:rPr>
            <a:t>、人件費に占める経常収支比率が平均よりも</a:t>
          </a:r>
          <a:r>
            <a:rPr kumimoji="1" lang="ja-JP" altLang="en-US" sz="1100">
              <a:solidFill>
                <a:schemeClr val="dk1"/>
              </a:solidFill>
              <a:effectLst/>
              <a:latin typeface="+mn-lt"/>
              <a:ea typeface="+mn-ea"/>
              <a:cs typeface="+mn-cs"/>
            </a:rPr>
            <a:t>低くなった</a:t>
          </a:r>
          <a:r>
            <a:rPr kumimoji="1" lang="ja-JP" altLang="ja-JP" sz="1100">
              <a:solidFill>
                <a:schemeClr val="dk1"/>
              </a:solidFill>
              <a:effectLst/>
              <a:latin typeface="+mn-lt"/>
              <a:ea typeface="+mn-ea"/>
              <a:cs typeface="+mn-cs"/>
            </a:rPr>
            <a:t>。今後も退職者が見込まれるが、再任用者の増加も考慮し、計画的な職員採用を行い、人件費の抑制に努めていく。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37</xdr:row>
      <xdr:rowOff>33274</xdr:rowOff>
    </xdr:to>
    <xdr:cxnSp macro="">
      <xdr:nvCxnSpPr>
        <xdr:cNvPr id="64" name="直線コネクタ 63"/>
        <xdr:cNvCxnSpPr/>
      </xdr:nvCxnSpPr>
      <xdr:spPr>
        <a:xfrm flipV="1">
          <a:off x="3987800" y="6294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74422</xdr:rowOff>
    </xdr:to>
    <xdr:cxnSp macro="">
      <xdr:nvCxnSpPr>
        <xdr:cNvPr id="67" name="直線コネクタ 66"/>
        <xdr:cNvCxnSpPr/>
      </xdr:nvCxnSpPr>
      <xdr:spPr>
        <a:xfrm flipV="1">
          <a:off x="3098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74422</xdr:rowOff>
    </xdr:from>
    <xdr:to>
      <xdr:col>4</xdr:col>
      <xdr:colOff>346075</xdr:colOff>
      <xdr:row>37</xdr:row>
      <xdr:rowOff>78994</xdr:rowOff>
    </xdr:to>
    <xdr:cxnSp macro="">
      <xdr:nvCxnSpPr>
        <xdr:cNvPr id="70" name="直線コネクタ 69"/>
        <xdr:cNvCxnSpPr/>
      </xdr:nvCxnSpPr>
      <xdr:spPr>
        <a:xfrm flipV="1">
          <a:off x="2209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78994</xdr:rowOff>
    </xdr:from>
    <xdr:to>
      <xdr:col>3</xdr:col>
      <xdr:colOff>142875</xdr:colOff>
      <xdr:row>37</xdr:row>
      <xdr:rowOff>101854</xdr:rowOff>
    </xdr:to>
    <xdr:cxnSp macro="">
      <xdr:nvCxnSpPr>
        <xdr:cNvPr id="73" name="直線コネクタ 72"/>
        <xdr:cNvCxnSpPr/>
      </xdr:nvCxnSpPr>
      <xdr:spPr>
        <a:xfrm flipV="1">
          <a:off x="1320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9" name="円/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91" name="円/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県内旅費の日当廃止や視察研修費の抑制および毎年度当初予算編成方針の中でシーリングを設定するなど、全般にわたり縮減に努めているため、類似団体平均より低くなっている。</a:t>
          </a:r>
          <a:endParaRPr lang="ja-JP" altLang="ja-JP" sz="1400">
            <a:effectLst/>
          </a:endParaRPr>
        </a:p>
        <a:p>
          <a:r>
            <a:rPr kumimoji="1" lang="ja-JP" altLang="ja-JP" sz="1100">
              <a:solidFill>
                <a:schemeClr val="dk1"/>
              </a:solidFill>
              <a:effectLst/>
              <a:latin typeface="+mn-lt"/>
              <a:ea typeface="+mn-ea"/>
              <a:cs typeface="+mn-cs"/>
            </a:rPr>
            <a:t>　今後は、施設の計画的な修繕を行いつつ、物件費のより一層の抑制に努めていく。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31750</xdr:rowOff>
    </xdr:to>
    <xdr:cxnSp macro="">
      <xdr:nvCxnSpPr>
        <xdr:cNvPr id="125" name="直線コネクタ 124"/>
        <xdr:cNvCxnSpPr/>
      </xdr:nvCxnSpPr>
      <xdr:spPr>
        <a:xfrm>
          <a:off x="15671800" y="2550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62230</xdr:rowOff>
    </xdr:to>
    <xdr:cxnSp macro="">
      <xdr:nvCxnSpPr>
        <xdr:cNvPr id="128" name="直線コネクタ 127"/>
        <xdr:cNvCxnSpPr/>
      </xdr:nvCxnSpPr>
      <xdr:spPr>
        <a:xfrm flipV="1">
          <a:off x="14782800" y="2550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100330</xdr:rowOff>
    </xdr:to>
    <xdr:cxnSp macro="">
      <xdr:nvCxnSpPr>
        <xdr:cNvPr id="131" name="直線コネクタ 130"/>
        <xdr:cNvCxnSpPr/>
      </xdr:nvCxnSpPr>
      <xdr:spPr>
        <a:xfrm flipV="1">
          <a:off x="13893800" y="263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100330</xdr:rowOff>
    </xdr:to>
    <xdr:cxnSp macro="">
      <xdr:nvCxnSpPr>
        <xdr:cNvPr id="134" name="直線コネクタ 133"/>
        <xdr:cNvCxnSpPr/>
      </xdr:nvCxnSpPr>
      <xdr:spPr>
        <a:xfrm>
          <a:off x="13004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6" name="円/楕円 145"/>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7" name="テキスト ボックス 146"/>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48" name="円/楕円 147"/>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49" name="テキスト ボックス 148"/>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0" name="円/楕円 149"/>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161307</xdr:rowOff>
    </xdr:from>
    <xdr:ext cx="762000" cy="259045"/>
    <xdr:sp macro="" textlink="">
      <xdr:nvSpPr>
        <xdr:cNvPr id="151" name="テキスト ボックス 150"/>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障害者の増加等により比率が上昇した。経常収支比率に占める割合は</a:t>
          </a:r>
          <a:r>
            <a:rPr kumimoji="1" lang="ja-JP" altLang="en-US" sz="1100">
              <a:solidFill>
                <a:schemeClr val="dk1"/>
              </a:solidFill>
              <a:effectLst/>
              <a:latin typeface="+mn-lt"/>
              <a:ea typeface="+mn-ea"/>
              <a:cs typeface="+mn-cs"/>
            </a:rPr>
            <a:t>増加が続くと見込まれる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latin typeface="ＭＳ Ｐゴシック"/>
            </a:rPr>
            <a:t>  総合戦略に基づいた子どもへの医療費、子育て支援等へは今後も引き続き支出していくことになる。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20865</xdr:rowOff>
    </xdr:to>
    <xdr:cxnSp macro="">
      <xdr:nvCxnSpPr>
        <xdr:cNvPr id="188" name="直線コネクタ 187"/>
        <xdr:cNvCxnSpPr/>
      </xdr:nvCxnSpPr>
      <xdr:spPr>
        <a:xfrm>
          <a:off x="3987800" y="9777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4535</xdr:rowOff>
    </xdr:to>
    <xdr:cxnSp macro="">
      <xdr:nvCxnSpPr>
        <xdr:cNvPr id="191" name="直線コネクタ 190"/>
        <xdr:cNvCxnSpPr/>
      </xdr:nvCxnSpPr>
      <xdr:spPr>
        <a:xfrm>
          <a:off x="3098800" y="96955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56</xdr:row>
      <xdr:rowOff>127000</xdr:rowOff>
    </xdr:to>
    <xdr:cxnSp macro="">
      <xdr:nvCxnSpPr>
        <xdr:cNvPr id="194" name="直線コネクタ 193"/>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127000</xdr:rowOff>
    </xdr:to>
    <xdr:cxnSp macro="">
      <xdr:nvCxnSpPr>
        <xdr:cNvPr id="197" name="直線コネクタ 196"/>
        <xdr:cNvCxnSpPr/>
      </xdr:nvCxnSpPr>
      <xdr:spPr>
        <a:xfrm>
          <a:off x="1320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7" name="円/楕円 206"/>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8"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9" name="円/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1" name="円/楕円 210"/>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2" name="テキスト ボックス 211"/>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3" name="円/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4" name="テキスト ボックス 21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5" name="円/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6" name="テキスト ボックス 215"/>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係る経常収支比率が類似団体平均を上回っているのは、投資及び出資金が主な原因と考えられる。北部上北広域事務組合が経営する病院事業に対する出資金（病院事業債償還金等）の負担が大きいためである。今後も増加が見込まれ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出資金は繰出基準に基づき出資しているため抑制できない。繰出金などの抑制を図る。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98425</xdr:rowOff>
    </xdr:from>
    <xdr:to>
      <xdr:col>24</xdr:col>
      <xdr:colOff>31750</xdr:colOff>
      <xdr:row>59</xdr:row>
      <xdr:rowOff>115570</xdr:rowOff>
    </xdr:to>
    <xdr:cxnSp macro="">
      <xdr:nvCxnSpPr>
        <xdr:cNvPr id="244" name="直線コネクタ 243"/>
        <xdr:cNvCxnSpPr/>
      </xdr:nvCxnSpPr>
      <xdr:spPr>
        <a:xfrm>
          <a:off x="15671800" y="102139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98425</xdr:rowOff>
    </xdr:from>
    <xdr:to>
      <xdr:col>22</xdr:col>
      <xdr:colOff>565150</xdr:colOff>
      <xdr:row>59</xdr:row>
      <xdr:rowOff>109855</xdr:rowOff>
    </xdr:to>
    <xdr:cxnSp macro="">
      <xdr:nvCxnSpPr>
        <xdr:cNvPr id="247" name="直線コネクタ 246"/>
        <xdr:cNvCxnSpPr/>
      </xdr:nvCxnSpPr>
      <xdr:spPr>
        <a:xfrm flipV="1">
          <a:off x="14782800" y="10213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109855</xdr:rowOff>
    </xdr:from>
    <xdr:to>
      <xdr:col>21</xdr:col>
      <xdr:colOff>361950</xdr:colOff>
      <xdr:row>59</xdr:row>
      <xdr:rowOff>109855</xdr:rowOff>
    </xdr:to>
    <xdr:cxnSp macro="">
      <xdr:nvCxnSpPr>
        <xdr:cNvPr id="250" name="直線コネクタ 249"/>
        <xdr:cNvCxnSpPr/>
      </xdr:nvCxnSpPr>
      <xdr:spPr>
        <a:xfrm>
          <a:off x="13893800" y="10225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12700</xdr:rowOff>
    </xdr:from>
    <xdr:to>
      <xdr:col>20</xdr:col>
      <xdr:colOff>158750</xdr:colOff>
      <xdr:row>59</xdr:row>
      <xdr:rowOff>109855</xdr:rowOff>
    </xdr:to>
    <xdr:cxnSp macro="">
      <xdr:nvCxnSpPr>
        <xdr:cNvPr id="253" name="直線コネクタ 252"/>
        <xdr:cNvCxnSpPr/>
      </xdr:nvCxnSpPr>
      <xdr:spPr>
        <a:xfrm>
          <a:off x="13004800" y="101282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64770</xdr:rowOff>
    </xdr:from>
    <xdr:to>
      <xdr:col>24</xdr:col>
      <xdr:colOff>82550</xdr:colOff>
      <xdr:row>59</xdr:row>
      <xdr:rowOff>166370</xdr:rowOff>
    </xdr:to>
    <xdr:sp macro="" textlink="">
      <xdr:nvSpPr>
        <xdr:cNvPr id="263" name="円/楕円 262"/>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36847</xdr:rowOff>
    </xdr:from>
    <xdr:ext cx="762000" cy="259045"/>
    <xdr:sp macro="" textlink="">
      <xdr:nvSpPr>
        <xdr:cNvPr id="264"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47625</xdr:rowOff>
    </xdr:from>
    <xdr:to>
      <xdr:col>22</xdr:col>
      <xdr:colOff>615950</xdr:colOff>
      <xdr:row>59</xdr:row>
      <xdr:rowOff>149225</xdr:rowOff>
    </xdr:to>
    <xdr:sp macro="" textlink="">
      <xdr:nvSpPr>
        <xdr:cNvPr id="265" name="円/楕円 264"/>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134002</xdr:rowOff>
    </xdr:from>
    <xdr:ext cx="736600" cy="259045"/>
    <xdr:sp macro="" textlink="">
      <xdr:nvSpPr>
        <xdr:cNvPr id="266" name="テキスト ボックス 265"/>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59055</xdr:rowOff>
    </xdr:from>
    <xdr:to>
      <xdr:col>21</xdr:col>
      <xdr:colOff>412750</xdr:colOff>
      <xdr:row>59</xdr:row>
      <xdr:rowOff>160655</xdr:rowOff>
    </xdr:to>
    <xdr:sp macro="" textlink="">
      <xdr:nvSpPr>
        <xdr:cNvPr id="267" name="円/楕円 266"/>
        <xdr:cNvSpPr/>
      </xdr:nvSpPr>
      <xdr:spPr>
        <a:xfrm>
          <a:off x="14732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145432</xdr:rowOff>
    </xdr:from>
    <xdr:ext cx="762000" cy="259045"/>
    <xdr:sp macro="" textlink="">
      <xdr:nvSpPr>
        <xdr:cNvPr id="268" name="テキスト ボックス 267"/>
        <xdr:cNvSpPr txBox="1"/>
      </xdr:nvSpPr>
      <xdr:spPr>
        <a:xfrm>
          <a:off x="144018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59055</xdr:rowOff>
    </xdr:from>
    <xdr:to>
      <xdr:col>20</xdr:col>
      <xdr:colOff>209550</xdr:colOff>
      <xdr:row>59</xdr:row>
      <xdr:rowOff>160655</xdr:rowOff>
    </xdr:to>
    <xdr:sp macro="" textlink="">
      <xdr:nvSpPr>
        <xdr:cNvPr id="269" name="円/楕円 268"/>
        <xdr:cNvSpPr/>
      </xdr:nvSpPr>
      <xdr:spPr>
        <a:xfrm>
          <a:off x="13843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145432</xdr:rowOff>
    </xdr:from>
    <xdr:ext cx="762000" cy="259045"/>
    <xdr:sp macro="" textlink="">
      <xdr:nvSpPr>
        <xdr:cNvPr id="270" name="テキスト ボックス 269"/>
        <xdr:cNvSpPr txBox="1"/>
      </xdr:nvSpPr>
      <xdr:spPr>
        <a:xfrm>
          <a:off x="135128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71" name="円/楕円 270"/>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72" name="テキスト ボックス 271"/>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類似団体の中でも下位に位置している。これは、一部事務組合への負担金が大きな要因である。</a:t>
          </a:r>
          <a:endParaRPr lang="ja-JP" altLang="ja-JP" sz="1400">
            <a:effectLst/>
          </a:endParaRPr>
        </a:p>
        <a:p>
          <a:r>
            <a:rPr kumimoji="1" lang="ja-JP" altLang="ja-JP" sz="1100">
              <a:solidFill>
                <a:schemeClr val="dk1"/>
              </a:solidFill>
              <a:effectLst/>
              <a:latin typeface="+mn-lt"/>
              <a:ea typeface="+mn-ea"/>
              <a:cs typeface="+mn-cs"/>
            </a:rPr>
            <a:t>　補助費等のうち一部事務組合に対する支出が大部分を占めており、中でも北部上北広域事務組合への負担が大きい。</a:t>
          </a:r>
          <a:endParaRPr lang="ja-JP" altLang="ja-JP" sz="1400">
            <a:effectLst/>
          </a:endParaRPr>
        </a:p>
        <a:p>
          <a:r>
            <a:rPr kumimoji="1" lang="ja-JP" altLang="ja-JP" sz="1100">
              <a:solidFill>
                <a:schemeClr val="dk1"/>
              </a:solidFill>
              <a:effectLst/>
              <a:latin typeface="+mn-lt"/>
              <a:ea typeface="+mn-ea"/>
              <a:cs typeface="+mn-cs"/>
            </a:rPr>
            <a:t>　当該事務組合に対して、経費の削減などの要請を継続的に行っていく。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143002</xdr:rowOff>
    </xdr:from>
    <xdr:to>
      <xdr:col>24</xdr:col>
      <xdr:colOff>31750</xdr:colOff>
      <xdr:row>40</xdr:row>
      <xdr:rowOff>76708</xdr:rowOff>
    </xdr:to>
    <xdr:cxnSp macro="">
      <xdr:nvCxnSpPr>
        <xdr:cNvPr id="302" name="直線コネクタ 301"/>
        <xdr:cNvCxnSpPr/>
      </xdr:nvCxnSpPr>
      <xdr:spPr>
        <a:xfrm>
          <a:off x="15671800" y="68295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143002</xdr:rowOff>
    </xdr:from>
    <xdr:to>
      <xdr:col>22</xdr:col>
      <xdr:colOff>565150</xdr:colOff>
      <xdr:row>40</xdr:row>
      <xdr:rowOff>17272</xdr:rowOff>
    </xdr:to>
    <xdr:cxnSp macro="">
      <xdr:nvCxnSpPr>
        <xdr:cNvPr id="305" name="直線コネクタ 304"/>
        <xdr:cNvCxnSpPr/>
      </xdr:nvCxnSpPr>
      <xdr:spPr>
        <a:xfrm flipV="1">
          <a:off x="14782800" y="6829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120142</xdr:rowOff>
    </xdr:from>
    <xdr:to>
      <xdr:col>21</xdr:col>
      <xdr:colOff>361950</xdr:colOff>
      <xdr:row>40</xdr:row>
      <xdr:rowOff>17272</xdr:rowOff>
    </xdr:to>
    <xdr:cxnSp macro="">
      <xdr:nvCxnSpPr>
        <xdr:cNvPr id="308" name="直線コネクタ 307"/>
        <xdr:cNvCxnSpPr/>
      </xdr:nvCxnSpPr>
      <xdr:spPr>
        <a:xfrm>
          <a:off x="13893800" y="68066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120142</xdr:rowOff>
    </xdr:from>
    <xdr:to>
      <xdr:col>20</xdr:col>
      <xdr:colOff>158750</xdr:colOff>
      <xdr:row>40</xdr:row>
      <xdr:rowOff>122428</xdr:rowOff>
    </xdr:to>
    <xdr:cxnSp macro="">
      <xdr:nvCxnSpPr>
        <xdr:cNvPr id="311" name="直線コネクタ 310"/>
        <xdr:cNvCxnSpPr/>
      </xdr:nvCxnSpPr>
      <xdr:spPr>
        <a:xfrm flipV="1">
          <a:off x="13004800" y="68066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25908</xdr:rowOff>
    </xdr:from>
    <xdr:to>
      <xdr:col>24</xdr:col>
      <xdr:colOff>82550</xdr:colOff>
      <xdr:row>40</xdr:row>
      <xdr:rowOff>127508</xdr:rowOff>
    </xdr:to>
    <xdr:sp macro="" textlink="">
      <xdr:nvSpPr>
        <xdr:cNvPr id="321" name="円/楕円 320"/>
        <xdr:cNvSpPr/>
      </xdr:nvSpPr>
      <xdr:spPr>
        <a:xfrm>
          <a:off x="164592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105935</xdr:rowOff>
    </xdr:from>
    <xdr:ext cx="762000" cy="259045"/>
    <xdr:sp macro="" textlink="">
      <xdr:nvSpPr>
        <xdr:cNvPr id="322" name="補助費等該当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92202</xdr:rowOff>
    </xdr:from>
    <xdr:to>
      <xdr:col>22</xdr:col>
      <xdr:colOff>615950</xdr:colOff>
      <xdr:row>40</xdr:row>
      <xdr:rowOff>22352</xdr:rowOff>
    </xdr:to>
    <xdr:sp macro="" textlink="">
      <xdr:nvSpPr>
        <xdr:cNvPr id="323" name="円/楕円 322"/>
        <xdr:cNvSpPr/>
      </xdr:nvSpPr>
      <xdr:spPr>
        <a:xfrm>
          <a:off x="15621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7129</xdr:rowOff>
    </xdr:from>
    <xdr:ext cx="736600" cy="259045"/>
    <xdr:sp macro="" textlink="">
      <xdr:nvSpPr>
        <xdr:cNvPr id="324" name="テキスト ボックス 323"/>
        <xdr:cNvSpPr txBox="1"/>
      </xdr:nvSpPr>
      <xdr:spPr>
        <a:xfrm>
          <a:off x="15290800" y="686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137922</xdr:rowOff>
    </xdr:from>
    <xdr:to>
      <xdr:col>21</xdr:col>
      <xdr:colOff>412750</xdr:colOff>
      <xdr:row>40</xdr:row>
      <xdr:rowOff>68072</xdr:rowOff>
    </xdr:to>
    <xdr:sp macro="" textlink="">
      <xdr:nvSpPr>
        <xdr:cNvPr id="325" name="円/楕円 324"/>
        <xdr:cNvSpPr/>
      </xdr:nvSpPr>
      <xdr:spPr>
        <a:xfrm>
          <a:off x="14732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52849</xdr:rowOff>
    </xdr:from>
    <xdr:ext cx="762000" cy="259045"/>
    <xdr:sp macro="" textlink="">
      <xdr:nvSpPr>
        <xdr:cNvPr id="326" name="テキスト ボックス 325"/>
        <xdr:cNvSpPr txBox="1"/>
      </xdr:nvSpPr>
      <xdr:spPr>
        <a:xfrm>
          <a:off x="14401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69342</xdr:rowOff>
    </xdr:from>
    <xdr:to>
      <xdr:col>20</xdr:col>
      <xdr:colOff>209550</xdr:colOff>
      <xdr:row>39</xdr:row>
      <xdr:rowOff>170942</xdr:rowOff>
    </xdr:to>
    <xdr:sp macro="" textlink="">
      <xdr:nvSpPr>
        <xdr:cNvPr id="327" name="円/楕円 326"/>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155719</xdr:rowOff>
    </xdr:from>
    <xdr:ext cx="762000" cy="259045"/>
    <xdr:sp macro="" textlink="">
      <xdr:nvSpPr>
        <xdr:cNvPr id="328" name="テキスト ボックス 327"/>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71628</xdr:rowOff>
    </xdr:from>
    <xdr:to>
      <xdr:col>19</xdr:col>
      <xdr:colOff>6350</xdr:colOff>
      <xdr:row>41</xdr:row>
      <xdr:rowOff>1778</xdr:rowOff>
    </xdr:to>
    <xdr:sp macro="" textlink="">
      <xdr:nvSpPr>
        <xdr:cNvPr id="329" name="円/楕円 328"/>
        <xdr:cNvSpPr/>
      </xdr:nvSpPr>
      <xdr:spPr>
        <a:xfrm>
          <a:off x="12954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158005</xdr:rowOff>
    </xdr:from>
    <xdr:ext cx="762000" cy="259045"/>
    <xdr:sp macro="" textlink="">
      <xdr:nvSpPr>
        <xdr:cNvPr id="330" name="テキスト ボックス 329"/>
        <xdr:cNvSpPr txBox="1"/>
      </xdr:nvSpPr>
      <xdr:spPr>
        <a:xfrm>
          <a:off x="12623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年度から、普通建設事業、特に起債充当事業を極限まで抑制してきた結果、類似団体平均を下回っている。</a:t>
          </a:r>
          <a:endParaRPr lang="ja-JP" altLang="ja-JP" sz="1400">
            <a:effectLst/>
          </a:endParaRPr>
        </a:p>
        <a:p>
          <a:r>
            <a:rPr kumimoji="1" lang="ja-JP" altLang="ja-JP" sz="1100">
              <a:solidFill>
                <a:schemeClr val="dk1"/>
              </a:solidFill>
              <a:effectLst/>
              <a:latin typeface="+mn-lt"/>
              <a:ea typeface="+mn-ea"/>
              <a:cs typeface="+mn-cs"/>
            </a:rPr>
            <a:t>　しかし、中学校改築事業や小学校耐震化事業、公共施設の老朽化に伴う改修工事等により公債費は年々増加傾向にある</a:t>
          </a:r>
          <a:r>
            <a:rPr kumimoji="1" lang="ja-JP" altLang="en-US" sz="1100">
              <a:solidFill>
                <a:schemeClr val="dk1"/>
              </a:solidFill>
              <a:effectLst/>
              <a:latin typeface="+mn-lt"/>
              <a:ea typeface="+mn-ea"/>
              <a:cs typeface="+mn-cs"/>
            </a:rPr>
            <a:t>。また、今後、庁舎や町立体育館の建設も控えている。</a:t>
          </a:r>
          <a:r>
            <a:rPr kumimoji="1" lang="ja-JP" altLang="ja-JP" sz="1100">
              <a:solidFill>
                <a:schemeClr val="dk1"/>
              </a:solidFill>
              <a:effectLst/>
              <a:latin typeface="+mn-lt"/>
              <a:ea typeface="+mn-ea"/>
              <a:cs typeface="+mn-cs"/>
            </a:rPr>
            <a:t>地方債残高を考慮した計画的な発行に努めていく。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122428</xdr:rowOff>
    </xdr:to>
    <xdr:cxnSp macro="">
      <xdr:nvCxnSpPr>
        <xdr:cNvPr id="360" name="直線コネクタ 359"/>
        <xdr:cNvCxnSpPr/>
      </xdr:nvCxnSpPr>
      <xdr:spPr>
        <a:xfrm>
          <a:off x="3987800" y="13129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99568</xdr:rowOff>
    </xdr:to>
    <xdr:cxnSp macro="">
      <xdr:nvCxnSpPr>
        <xdr:cNvPr id="363" name="直線コネクタ 362"/>
        <xdr:cNvCxnSpPr/>
      </xdr:nvCxnSpPr>
      <xdr:spPr>
        <a:xfrm>
          <a:off x="3098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76</xdr:row>
      <xdr:rowOff>76708</xdr:rowOff>
    </xdr:to>
    <xdr:cxnSp macro="">
      <xdr:nvCxnSpPr>
        <xdr:cNvPr id="366" name="直線コネクタ 365"/>
        <xdr:cNvCxnSpPr/>
      </xdr:nvCxnSpPr>
      <xdr:spPr>
        <a:xfrm>
          <a:off x="2209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26415</xdr:rowOff>
    </xdr:from>
    <xdr:to>
      <xdr:col>3</xdr:col>
      <xdr:colOff>142875</xdr:colOff>
      <xdr:row>76</xdr:row>
      <xdr:rowOff>49276</xdr:rowOff>
    </xdr:to>
    <xdr:cxnSp macro="">
      <xdr:nvCxnSpPr>
        <xdr:cNvPr id="369" name="直線コネクタ 368"/>
        <xdr:cNvCxnSpPr/>
      </xdr:nvCxnSpPr>
      <xdr:spPr>
        <a:xfrm>
          <a:off x="1320800" y="130566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79" name="円/楕円 378"/>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0"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1" name="円/楕円 380"/>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2" name="テキスト ボックス 381"/>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25908</xdr:rowOff>
    </xdr:from>
    <xdr:to>
      <xdr:col>4</xdr:col>
      <xdr:colOff>396875</xdr:colOff>
      <xdr:row>76</xdr:row>
      <xdr:rowOff>127508</xdr:rowOff>
    </xdr:to>
    <xdr:sp macro="" textlink="">
      <xdr:nvSpPr>
        <xdr:cNvPr id="383" name="円/楕円 382"/>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137685</xdr:rowOff>
    </xdr:from>
    <xdr:ext cx="762000" cy="259045"/>
    <xdr:sp macro="" textlink="">
      <xdr:nvSpPr>
        <xdr:cNvPr id="384" name="テキスト ボックス 383"/>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85" name="円/楕円 384"/>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86" name="テキスト ボックス 385"/>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147065</xdr:rowOff>
    </xdr:from>
    <xdr:to>
      <xdr:col>1</xdr:col>
      <xdr:colOff>676275</xdr:colOff>
      <xdr:row>76</xdr:row>
      <xdr:rowOff>77215</xdr:rowOff>
    </xdr:to>
    <xdr:sp macro="" textlink="">
      <xdr:nvSpPr>
        <xdr:cNvPr id="387" name="円/楕円 386"/>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87393</xdr:rowOff>
    </xdr:from>
    <xdr:ext cx="762000" cy="259045"/>
    <xdr:sp macro="" textlink="">
      <xdr:nvSpPr>
        <xdr:cNvPr id="388" name="テキスト ボックス 387"/>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年度から、普通建設事業、特に起債充当事業を極限まで抑制してきた結果、公債費に係る経常収支比率は類似団体の平均を下回っているが、相対的に公債費以外に係る経常収支比率のウエイトが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これは、補助費等の支出が多額であるため、それに伴う影響である。</a:t>
          </a:r>
          <a:r>
            <a:rPr kumimoji="1" lang="ja-JP" altLang="en-US" sz="1100">
              <a:solidFill>
                <a:schemeClr val="dk1"/>
              </a:solidFill>
              <a:effectLst/>
              <a:latin typeface="+mn-lt"/>
              <a:ea typeface="+mn-ea"/>
              <a:cs typeface="+mn-cs"/>
            </a:rPr>
            <a:t>優先度の低い事務事業については廃止、縮小の検討により抑制に努めていく。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159004</xdr:rowOff>
    </xdr:from>
    <xdr:to>
      <xdr:col>24</xdr:col>
      <xdr:colOff>31750</xdr:colOff>
      <xdr:row>79</xdr:row>
      <xdr:rowOff>60706</xdr:rowOff>
    </xdr:to>
    <xdr:cxnSp macro="">
      <xdr:nvCxnSpPr>
        <xdr:cNvPr id="419" name="直線コネクタ 418"/>
        <xdr:cNvCxnSpPr/>
      </xdr:nvCxnSpPr>
      <xdr:spPr>
        <a:xfrm>
          <a:off x="15671800" y="135321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159004</xdr:rowOff>
    </xdr:from>
    <xdr:to>
      <xdr:col>22</xdr:col>
      <xdr:colOff>565150</xdr:colOff>
      <xdr:row>79</xdr:row>
      <xdr:rowOff>110998</xdr:rowOff>
    </xdr:to>
    <xdr:cxnSp macro="">
      <xdr:nvCxnSpPr>
        <xdr:cNvPr id="422" name="直線コネクタ 421"/>
        <xdr:cNvCxnSpPr/>
      </xdr:nvCxnSpPr>
      <xdr:spPr>
        <a:xfrm flipV="1">
          <a:off x="14782800" y="135321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78994</xdr:rowOff>
    </xdr:from>
    <xdr:to>
      <xdr:col>21</xdr:col>
      <xdr:colOff>361950</xdr:colOff>
      <xdr:row>79</xdr:row>
      <xdr:rowOff>110998</xdr:rowOff>
    </xdr:to>
    <xdr:cxnSp macro="">
      <xdr:nvCxnSpPr>
        <xdr:cNvPr id="425" name="直線コネクタ 424"/>
        <xdr:cNvCxnSpPr/>
      </xdr:nvCxnSpPr>
      <xdr:spPr>
        <a:xfrm>
          <a:off x="13893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78994</xdr:rowOff>
    </xdr:from>
    <xdr:to>
      <xdr:col>20</xdr:col>
      <xdr:colOff>158750</xdr:colOff>
      <xdr:row>79</xdr:row>
      <xdr:rowOff>161289</xdr:rowOff>
    </xdr:to>
    <xdr:cxnSp macro="">
      <xdr:nvCxnSpPr>
        <xdr:cNvPr id="428" name="直線コネクタ 427"/>
        <xdr:cNvCxnSpPr/>
      </xdr:nvCxnSpPr>
      <xdr:spPr>
        <a:xfrm flipV="1">
          <a:off x="13004800" y="136235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9906</xdr:rowOff>
    </xdr:from>
    <xdr:to>
      <xdr:col>24</xdr:col>
      <xdr:colOff>82550</xdr:colOff>
      <xdr:row>79</xdr:row>
      <xdr:rowOff>111506</xdr:rowOff>
    </xdr:to>
    <xdr:sp macro="" textlink="">
      <xdr:nvSpPr>
        <xdr:cNvPr id="438" name="円/楕円 437"/>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153433</xdr:rowOff>
    </xdr:from>
    <xdr:ext cx="762000" cy="259045"/>
    <xdr:sp macro="" textlink="">
      <xdr:nvSpPr>
        <xdr:cNvPr id="439"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40" name="円/楕円 439"/>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41" name="テキスト ボックス 440"/>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60198</xdr:rowOff>
    </xdr:from>
    <xdr:to>
      <xdr:col>21</xdr:col>
      <xdr:colOff>412750</xdr:colOff>
      <xdr:row>79</xdr:row>
      <xdr:rowOff>161798</xdr:rowOff>
    </xdr:to>
    <xdr:sp macro="" textlink="">
      <xdr:nvSpPr>
        <xdr:cNvPr id="442" name="円/楕円 441"/>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146575</xdr:rowOff>
    </xdr:from>
    <xdr:ext cx="762000" cy="259045"/>
    <xdr:sp macro="" textlink="">
      <xdr:nvSpPr>
        <xdr:cNvPr id="443" name="テキスト ボックス 442"/>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28194</xdr:rowOff>
    </xdr:from>
    <xdr:to>
      <xdr:col>20</xdr:col>
      <xdr:colOff>209550</xdr:colOff>
      <xdr:row>79</xdr:row>
      <xdr:rowOff>129794</xdr:rowOff>
    </xdr:to>
    <xdr:sp macro="" textlink="">
      <xdr:nvSpPr>
        <xdr:cNvPr id="444" name="円/楕円 443"/>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114571</xdr:rowOff>
    </xdr:from>
    <xdr:ext cx="762000" cy="259045"/>
    <xdr:sp macro="" textlink="">
      <xdr:nvSpPr>
        <xdr:cNvPr id="445" name="テキスト ボックス 444"/>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110489</xdr:rowOff>
    </xdr:from>
    <xdr:to>
      <xdr:col>19</xdr:col>
      <xdr:colOff>6350</xdr:colOff>
      <xdr:row>80</xdr:row>
      <xdr:rowOff>40639</xdr:rowOff>
    </xdr:to>
    <xdr:sp macro="" textlink="">
      <xdr:nvSpPr>
        <xdr:cNvPr id="446" name="円/楕円 445"/>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25416</xdr:rowOff>
    </xdr:from>
    <xdr:ext cx="762000" cy="259045"/>
    <xdr:sp macro="" textlink="">
      <xdr:nvSpPr>
        <xdr:cNvPr id="447" name="テキスト ボックス 446"/>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青森県野辺地町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99332</xdr:rowOff>
    </xdr:from>
    <xdr:to>
      <xdr:col>4</xdr:col>
      <xdr:colOff>1117600</xdr:colOff>
      <xdr:row>17</xdr:row>
      <xdr:rowOff>102182</xdr:rowOff>
    </xdr:to>
    <xdr:cxnSp macro="">
      <xdr:nvCxnSpPr>
        <xdr:cNvPr id="50" name="直線コネクタ 49"/>
        <xdr:cNvCxnSpPr/>
      </xdr:nvCxnSpPr>
      <xdr:spPr bwMode="auto">
        <a:xfrm flipV="1">
          <a:off x="5003800" y="3061607"/>
          <a:ext cx="647700" cy="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84109</xdr:rowOff>
    </xdr:from>
    <xdr:ext cx="762000" cy="259045"/>
    <xdr:sp macro="" textlink="">
      <xdr:nvSpPr>
        <xdr:cNvPr id="51" name="人口1人当たり決算額の推移平均値テキスト130"/>
        <xdr:cNvSpPr txBox="1"/>
      </xdr:nvSpPr>
      <xdr:spPr>
        <a:xfrm>
          <a:off x="5740400" y="3046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95186</xdr:rowOff>
    </xdr:from>
    <xdr:to>
      <xdr:col>4</xdr:col>
      <xdr:colOff>469900</xdr:colOff>
      <xdr:row>17</xdr:row>
      <xdr:rowOff>102182</xdr:rowOff>
    </xdr:to>
    <xdr:cxnSp macro="">
      <xdr:nvCxnSpPr>
        <xdr:cNvPr id="53" name="直線コネクタ 52"/>
        <xdr:cNvCxnSpPr/>
      </xdr:nvCxnSpPr>
      <xdr:spPr bwMode="auto">
        <a:xfrm>
          <a:off x="4305300" y="3057461"/>
          <a:ext cx="698500" cy="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95186</xdr:rowOff>
    </xdr:from>
    <xdr:to>
      <xdr:col>3</xdr:col>
      <xdr:colOff>904875</xdr:colOff>
      <xdr:row>17</xdr:row>
      <xdr:rowOff>137333</xdr:rowOff>
    </xdr:to>
    <xdr:cxnSp macro="">
      <xdr:nvCxnSpPr>
        <xdr:cNvPr id="56" name="直線コネクタ 55"/>
        <xdr:cNvCxnSpPr/>
      </xdr:nvCxnSpPr>
      <xdr:spPr bwMode="auto">
        <a:xfrm flipV="1">
          <a:off x="3606800" y="3057461"/>
          <a:ext cx="698500" cy="4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137333</xdr:rowOff>
    </xdr:from>
    <xdr:to>
      <xdr:col>3</xdr:col>
      <xdr:colOff>206375</xdr:colOff>
      <xdr:row>17</xdr:row>
      <xdr:rowOff>140449</xdr:rowOff>
    </xdr:to>
    <xdr:cxnSp macro="">
      <xdr:nvCxnSpPr>
        <xdr:cNvPr id="59" name="直線コネクタ 58"/>
        <xdr:cNvCxnSpPr/>
      </xdr:nvCxnSpPr>
      <xdr:spPr bwMode="auto">
        <a:xfrm flipV="1">
          <a:off x="2908300" y="3099608"/>
          <a:ext cx="698500" cy="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48532</xdr:rowOff>
    </xdr:from>
    <xdr:to>
      <xdr:col>5</xdr:col>
      <xdr:colOff>34925</xdr:colOff>
      <xdr:row>17</xdr:row>
      <xdr:rowOff>150132</xdr:rowOff>
    </xdr:to>
    <xdr:sp macro="" textlink="">
      <xdr:nvSpPr>
        <xdr:cNvPr id="69" name="円/楕円 68"/>
        <xdr:cNvSpPr/>
      </xdr:nvSpPr>
      <xdr:spPr bwMode="auto">
        <a:xfrm>
          <a:off x="5600700" y="301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65059</xdr:rowOff>
    </xdr:from>
    <xdr:ext cx="762000" cy="259045"/>
    <xdr:sp macro="" textlink="">
      <xdr:nvSpPr>
        <xdr:cNvPr id="70" name="人口1人当たり決算額の推移該当値テキスト130"/>
        <xdr:cNvSpPr txBox="1"/>
      </xdr:nvSpPr>
      <xdr:spPr>
        <a:xfrm>
          <a:off x="5740400" y="285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51382</xdr:rowOff>
    </xdr:from>
    <xdr:to>
      <xdr:col>4</xdr:col>
      <xdr:colOff>520700</xdr:colOff>
      <xdr:row>17</xdr:row>
      <xdr:rowOff>152982</xdr:rowOff>
    </xdr:to>
    <xdr:sp macro="" textlink="">
      <xdr:nvSpPr>
        <xdr:cNvPr id="71" name="円/楕円 70"/>
        <xdr:cNvSpPr/>
      </xdr:nvSpPr>
      <xdr:spPr bwMode="auto">
        <a:xfrm>
          <a:off x="4953000" y="301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163159</xdr:rowOff>
    </xdr:from>
    <xdr:ext cx="736600" cy="259045"/>
    <xdr:sp macro="" textlink="">
      <xdr:nvSpPr>
        <xdr:cNvPr id="72" name="テキスト ボックス 71"/>
        <xdr:cNvSpPr txBox="1"/>
      </xdr:nvSpPr>
      <xdr:spPr>
        <a:xfrm>
          <a:off x="4622800" y="278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44386</xdr:rowOff>
    </xdr:from>
    <xdr:to>
      <xdr:col>3</xdr:col>
      <xdr:colOff>955675</xdr:colOff>
      <xdr:row>17</xdr:row>
      <xdr:rowOff>145986</xdr:rowOff>
    </xdr:to>
    <xdr:sp macro="" textlink="">
      <xdr:nvSpPr>
        <xdr:cNvPr id="73" name="円/楕円 72"/>
        <xdr:cNvSpPr/>
      </xdr:nvSpPr>
      <xdr:spPr bwMode="auto">
        <a:xfrm>
          <a:off x="4254500" y="300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156163</xdr:rowOff>
    </xdr:from>
    <xdr:ext cx="762000" cy="259045"/>
    <xdr:sp macro="" textlink="">
      <xdr:nvSpPr>
        <xdr:cNvPr id="74" name="テキスト ボックス 73"/>
        <xdr:cNvSpPr txBox="1"/>
      </xdr:nvSpPr>
      <xdr:spPr>
        <a:xfrm>
          <a:off x="3924300" y="277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86533</xdr:rowOff>
    </xdr:from>
    <xdr:to>
      <xdr:col>3</xdr:col>
      <xdr:colOff>257175</xdr:colOff>
      <xdr:row>18</xdr:row>
      <xdr:rowOff>16683</xdr:rowOff>
    </xdr:to>
    <xdr:sp macro="" textlink="">
      <xdr:nvSpPr>
        <xdr:cNvPr id="75" name="円/楕円 74"/>
        <xdr:cNvSpPr/>
      </xdr:nvSpPr>
      <xdr:spPr bwMode="auto">
        <a:xfrm>
          <a:off x="3556000" y="304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26860</xdr:rowOff>
    </xdr:from>
    <xdr:ext cx="762000" cy="259045"/>
    <xdr:sp macro="" textlink="">
      <xdr:nvSpPr>
        <xdr:cNvPr id="76" name="テキスト ボックス 75"/>
        <xdr:cNvSpPr txBox="1"/>
      </xdr:nvSpPr>
      <xdr:spPr>
        <a:xfrm>
          <a:off x="3225800" y="28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89649</xdr:rowOff>
    </xdr:from>
    <xdr:to>
      <xdr:col>2</xdr:col>
      <xdr:colOff>692150</xdr:colOff>
      <xdr:row>18</xdr:row>
      <xdr:rowOff>19799</xdr:rowOff>
    </xdr:to>
    <xdr:sp macro="" textlink="">
      <xdr:nvSpPr>
        <xdr:cNvPr id="77" name="円/楕円 76"/>
        <xdr:cNvSpPr/>
      </xdr:nvSpPr>
      <xdr:spPr bwMode="auto">
        <a:xfrm>
          <a:off x="2857500" y="305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29976</xdr:rowOff>
    </xdr:from>
    <xdr:ext cx="762000" cy="259045"/>
    <xdr:sp macro="" textlink="">
      <xdr:nvSpPr>
        <xdr:cNvPr id="78" name="テキスト ボックス 77"/>
        <xdr:cNvSpPr txBox="1"/>
      </xdr:nvSpPr>
      <xdr:spPr>
        <a:xfrm>
          <a:off x="2527300" y="282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11374</xdr:rowOff>
    </xdr:from>
    <xdr:to>
      <xdr:col>4</xdr:col>
      <xdr:colOff>1117600</xdr:colOff>
      <xdr:row>37</xdr:row>
      <xdr:rowOff>42624</xdr:rowOff>
    </xdr:to>
    <xdr:cxnSp macro="">
      <xdr:nvCxnSpPr>
        <xdr:cNvPr id="110" name="直線コネクタ 109"/>
        <xdr:cNvCxnSpPr/>
      </xdr:nvCxnSpPr>
      <xdr:spPr bwMode="auto">
        <a:xfrm flipV="1">
          <a:off x="5003800" y="7136074"/>
          <a:ext cx="647700" cy="3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42624</xdr:rowOff>
    </xdr:from>
    <xdr:to>
      <xdr:col>4</xdr:col>
      <xdr:colOff>469900</xdr:colOff>
      <xdr:row>37</xdr:row>
      <xdr:rowOff>56225</xdr:rowOff>
    </xdr:to>
    <xdr:cxnSp macro="">
      <xdr:nvCxnSpPr>
        <xdr:cNvPr id="113" name="直線コネクタ 112"/>
        <xdr:cNvCxnSpPr/>
      </xdr:nvCxnSpPr>
      <xdr:spPr bwMode="auto">
        <a:xfrm flipV="1">
          <a:off x="4305300" y="7167324"/>
          <a:ext cx="698500" cy="1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40406</xdr:rowOff>
    </xdr:from>
    <xdr:to>
      <xdr:col>3</xdr:col>
      <xdr:colOff>904875</xdr:colOff>
      <xdr:row>37</xdr:row>
      <xdr:rowOff>56225</xdr:rowOff>
    </xdr:to>
    <xdr:cxnSp macro="">
      <xdr:nvCxnSpPr>
        <xdr:cNvPr id="116" name="直線コネクタ 115"/>
        <xdr:cNvCxnSpPr/>
      </xdr:nvCxnSpPr>
      <xdr:spPr bwMode="auto">
        <a:xfrm>
          <a:off x="3606800" y="7165106"/>
          <a:ext cx="698500" cy="1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129332</xdr:rowOff>
    </xdr:from>
    <xdr:to>
      <xdr:col>3</xdr:col>
      <xdr:colOff>206375</xdr:colOff>
      <xdr:row>37</xdr:row>
      <xdr:rowOff>40406</xdr:rowOff>
    </xdr:to>
    <xdr:cxnSp macro="">
      <xdr:nvCxnSpPr>
        <xdr:cNvPr id="119" name="直線コネクタ 118"/>
        <xdr:cNvCxnSpPr/>
      </xdr:nvCxnSpPr>
      <xdr:spPr bwMode="auto">
        <a:xfrm>
          <a:off x="2908300" y="7082582"/>
          <a:ext cx="698500" cy="8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132024</xdr:rowOff>
    </xdr:from>
    <xdr:to>
      <xdr:col>5</xdr:col>
      <xdr:colOff>34925</xdr:colOff>
      <xdr:row>37</xdr:row>
      <xdr:rowOff>62174</xdr:rowOff>
    </xdr:to>
    <xdr:sp macro="" textlink="">
      <xdr:nvSpPr>
        <xdr:cNvPr id="129" name="円/楕円 128"/>
        <xdr:cNvSpPr/>
      </xdr:nvSpPr>
      <xdr:spPr bwMode="auto">
        <a:xfrm>
          <a:off x="5600700" y="708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104101</xdr:rowOff>
    </xdr:from>
    <xdr:ext cx="762000" cy="259045"/>
    <xdr:sp macro="" textlink="">
      <xdr:nvSpPr>
        <xdr:cNvPr id="130" name="人口1人当たり決算額の推移該当値テキスト445"/>
        <xdr:cNvSpPr txBox="1"/>
      </xdr:nvSpPr>
      <xdr:spPr>
        <a:xfrm>
          <a:off x="5740400" y="705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163274</xdr:rowOff>
    </xdr:from>
    <xdr:to>
      <xdr:col>4</xdr:col>
      <xdr:colOff>520700</xdr:colOff>
      <xdr:row>37</xdr:row>
      <xdr:rowOff>93424</xdr:rowOff>
    </xdr:to>
    <xdr:sp macro="" textlink="">
      <xdr:nvSpPr>
        <xdr:cNvPr id="131" name="円/楕円 130"/>
        <xdr:cNvSpPr/>
      </xdr:nvSpPr>
      <xdr:spPr bwMode="auto">
        <a:xfrm>
          <a:off x="4953000" y="711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78201</xdr:rowOff>
    </xdr:from>
    <xdr:ext cx="736600" cy="259045"/>
    <xdr:sp macro="" textlink="">
      <xdr:nvSpPr>
        <xdr:cNvPr id="132" name="テキスト ボックス 131"/>
        <xdr:cNvSpPr txBox="1"/>
      </xdr:nvSpPr>
      <xdr:spPr>
        <a:xfrm>
          <a:off x="4622800" y="720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5425</xdr:rowOff>
    </xdr:from>
    <xdr:to>
      <xdr:col>3</xdr:col>
      <xdr:colOff>955675</xdr:colOff>
      <xdr:row>37</xdr:row>
      <xdr:rowOff>107025</xdr:rowOff>
    </xdr:to>
    <xdr:sp macro="" textlink="">
      <xdr:nvSpPr>
        <xdr:cNvPr id="133" name="円/楕円 132"/>
        <xdr:cNvSpPr/>
      </xdr:nvSpPr>
      <xdr:spPr bwMode="auto">
        <a:xfrm>
          <a:off x="4254500" y="713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91802</xdr:rowOff>
    </xdr:from>
    <xdr:ext cx="762000" cy="259045"/>
    <xdr:sp macro="" textlink="">
      <xdr:nvSpPr>
        <xdr:cNvPr id="134" name="テキスト ボックス 133"/>
        <xdr:cNvSpPr txBox="1"/>
      </xdr:nvSpPr>
      <xdr:spPr>
        <a:xfrm>
          <a:off x="3924300" y="721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161056</xdr:rowOff>
    </xdr:from>
    <xdr:to>
      <xdr:col>3</xdr:col>
      <xdr:colOff>257175</xdr:colOff>
      <xdr:row>37</xdr:row>
      <xdr:rowOff>91206</xdr:rowOff>
    </xdr:to>
    <xdr:sp macro="" textlink="">
      <xdr:nvSpPr>
        <xdr:cNvPr id="135" name="円/楕円 134"/>
        <xdr:cNvSpPr/>
      </xdr:nvSpPr>
      <xdr:spPr bwMode="auto">
        <a:xfrm>
          <a:off x="3556000" y="711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75983</xdr:rowOff>
    </xdr:from>
    <xdr:ext cx="762000" cy="259045"/>
    <xdr:sp macro="" textlink="">
      <xdr:nvSpPr>
        <xdr:cNvPr id="136" name="テキスト ボックス 135"/>
        <xdr:cNvSpPr txBox="1"/>
      </xdr:nvSpPr>
      <xdr:spPr>
        <a:xfrm>
          <a:off x="3225800" y="720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78532</xdr:rowOff>
    </xdr:from>
    <xdr:to>
      <xdr:col>2</xdr:col>
      <xdr:colOff>692150</xdr:colOff>
      <xdr:row>37</xdr:row>
      <xdr:rowOff>8682</xdr:rowOff>
    </xdr:to>
    <xdr:sp macro="" textlink="">
      <xdr:nvSpPr>
        <xdr:cNvPr id="137" name="円/楕円 136"/>
        <xdr:cNvSpPr/>
      </xdr:nvSpPr>
      <xdr:spPr bwMode="auto">
        <a:xfrm>
          <a:off x="2857500" y="703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164909</xdr:rowOff>
    </xdr:from>
    <xdr:ext cx="762000" cy="259045"/>
    <xdr:sp macro="" textlink="">
      <xdr:nvSpPr>
        <xdr:cNvPr id="138" name="テキスト ボックス 137"/>
        <xdr:cNvSpPr txBox="1"/>
      </xdr:nvSpPr>
      <xdr:spPr>
        <a:xfrm>
          <a:off x="2527300" y="711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13,755
13,687
81.68
6,365,671
6,312,152
45,929
3,775,165
6,255,001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16667</xdr:rowOff>
    </xdr:from>
    <xdr:to>
      <xdr:col>6</xdr:col>
      <xdr:colOff>511175</xdr:colOff>
      <xdr:row>38</xdr:row>
      <xdr:rowOff>51666</xdr:rowOff>
    </xdr:to>
    <xdr:cxnSp macro="">
      <xdr:nvCxnSpPr>
        <xdr:cNvPr id="61" name="直線コネクタ 60"/>
        <xdr:cNvCxnSpPr/>
      </xdr:nvCxnSpPr>
      <xdr:spPr>
        <a:xfrm>
          <a:off x="3797300" y="6531767"/>
          <a:ext cx="8382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16667</xdr:rowOff>
    </xdr:from>
    <xdr:to>
      <xdr:col>5</xdr:col>
      <xdr:colOff>358775</xdr:colOff>
      <xdr:row>38</xdr:row>
      <xdr:rowOff>31069</xdr:rowOff>
    </xdr:to>
    <xdr:cxnSp macro="">
      <xdr:nvCxnSpPr>
        <xdr:cNvPr id="64" name="直線コネクタ 63"/>
        <xdr:cNvCxnSpPr/>
      </xdr:nvCxnSpPr>
      <xdr:spPr>
        <a:xfrm flipV="1">
          <a:off x="2908300" y="653176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31069</xdr:rowOff>
    </xdr:from>
    <xdr:to>
      <xdr:col>4</xdr:col>
      <xdr:colOff>155575</xdr:colOff>
      <xdr:row>38</xdr:row>
      <xdr:rowOff>61344</xdr:rowOff>
    </xdr:to>
    <xdr:cxnSp macro="">
      <xdr:nvCxnSpPr>
        <xdr:cNvPr id="67" name="直線コネクタ 66"/>
        <xdr:cNvCxnSpPr/>
      </xdr:nvCxnSpPr>
      <xdr:spPr>
        <a:xfrm flipV="1">
          <a:off x="2019300" y="6546169"/>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56177</xdr:rowOff>
    </xdr:from>
    <xdr:to>
      <xdr:col>2</xdr:col>
      <xdr:colOff>638175</xdr:colOff>
      <xdr:row>38</xdr:row>
      <xdr:rowOff>61344</xdr:rowOff>
    </xdr:to>
    <xdr:cxnSp macro="">
      <xdr:nvCxnSpPr>
        <xdr:cNvPr id="70" name="直線コネクタ 69"/>
        <xdr:cNvCxnSpPr/>
      </xdr:nvCxnSpPr>
      <xdr:spPr>
        <a:xfrm>
          <a:off x="1130300" y="6571277"/>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866</xdr:rowOff>
    </xdr:from>
    <xdr:to>
      <xdr:col>6</xdr:col>
      <xdr:colOff>561975</xdr:colOff>
      <xdr:row>38</xdr:row>
      <xdr:rowOff>102466</xdr:rowOff>
    </xdr:to>
    <xdr:sp macro="" textlink="">
      <xdr:nvSpPr>
        <xdr:cNvPr id="80" name="円/楕円 79"/>
        <xdr:cNvSpPr/>
      </xdr:nvSpPr>
      <xdr:spPr>
        <a:xfrm>
          <a:off x="4584700" y="65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150743</xdr:rowOff>
    </xdr:from>
    <xdr:ext cx="534377" cy="259045"/>
    <xdr:sp macro="" textlink="">
      <xdr:nvSpPr>
        <xdr:cNvPr id="81" name="人件費該当値テキスト"/>
        <xdr:cNvSpPr txBox="1"/>
      </xdr:nvSpPr>
      <xdr:spPr>
        <a:xfrm>
          <a:off x="4686300" y="6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137318</xdr:rowOff>
    </xdr:from>
    <xdr:to>
      <xdr:col>5</xdr:col>
      <xdr:colOff>409575</xdr:colOff>
      <xdr:row>38</xdr:row>
      <xdr:rowOff>67467</xdr:rowOff>
    </xdr:to>
    <xdr:sp macro="" textlink="">
      <xdr:nvSpPr>
        <xdr:cNvPr id="82" name="円/楕円 81"/>
        <xdr:cNvSpPr/>
      </xdr:nvSpPr>
      <xdr:spPr>
        <a:xfrm>
          <a:off x="3746500" y="64809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58594</xdr:rowOff>
    </xdr:from>
    <xdr:ext cx="534377" cy="259045"/>
    <xdr:sp macro="" textlink="">
      <xdr:nvSpPr>
        <xdr:cNvPr id="83" name="テキスト ボックス 82"/>
        <xdr:cNvSpPr txBox="1"/>
      </xdr:nvSpPr>
      <xdr:spPr>
        <a:xfrm>
          <a:off x="3530111" y="65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151719</xdr:rowOff>
    </xdr:from>
    <xdr:to>
      <xdr:col>4</xdr:col>
      <xdr:colOff>206375</xdr:colOff>
      <xdr:row>38</xdr:row>
      <xdr:rowOff>81869</xdr:rowOff>
    </xdr:to>
    <xdr:sp macro="" textlink="">
      <xdr:nvSpPr>
        <xdr:cNvPr id="84" name="円/楕円 83"/>
        <xdr:cNvSpPr/>
      </xdr:nvSpPr>
      <xdr:spPr>
        <a:xfrm>
          <a:off x="2857500" y="6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72996</xdr:rowOff>
    </xdr:from>
    <xdr:ext cx="534377" cy="259045"/>
    <xdr:sp macro="" textlink="">
      <xdr:nvSpPr>
        <xdr:cNvPr id="85" name="テキスト ボックス 84"/>
        <xdr:cNvSpPr txBox="1"/>
      </xdr:nvSpPr>
      <xdr:spPr>
        <a:xfrm>
          <a:off x="2641111" y="65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10544</xdr:rowOff>
    </xdr:from>
    <xdr:to>
      <xdr:col>3</xdr:col>
      <xdr:colOff>3175</xdr:colOff>
      <xdr:row>38</xdr:row>
      <xdr:rowOff>112144</xdr:rowOff>
    </xdr:to>
    <xdr:sp macro="" textlink="">
      <xdr:nvSpPr>
        <xdr:cNvPr id="86" name="円/楕円 85"/>
        <xdr:cNvSpPr/>
      </xdr:nvSpPr>
      <xdr:spPr>
        <a:xfrm>
          <a:off x="1968500" y="65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103271</xdr:rowOff>
    </xdr:from>
    <xdr:ext cx="534377" cy="259045"/>
    <xdr:sp macro="" textlink="">
      <xdr:nvSpPr>
        <xdr:cNvPr id="87" name="テキスト ボックス 86"/>
        <xdr:cNvSpPr txBox="1"/>
      </xdr:nvSpPr>
      <xdr:spPr>
        <a:xfrm>
          <a:off x="1752111" y="66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5377</xdr:rowOff>
    </xdr:from>
    <xdr:to>
      <xdr:col>1</xdr:col>
      <xdr:colOff>485775</xdr:colOff>
      <xdr:row>38</xdr:row>
      <xdr:rowOff>106977</xdr:rowOff>
    </xdr:to>
    <xdr:sp macro="" textlink="">
      <xdr:nvSpPr>
        <xdr:cNvPr id="88" name="円/楕円 87"/>
        <xdr:cNvSpPr/>
      </xdr:nvSpPr>
      <xdr:spPr>
        <a:xfrm>
          <a:off x="1079500" y="65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98104</xdr:rowOff>
    </xdr:from>
    <xdr:ext cx="534377" cy="259045"/>
    <xdr:sp macro="" textlink="">
      <xdr:nvSpPr>
        <xdr:cNvPr id="89" name="テキスト ボックス 88"/>
        <xdr:cNvSpPr txBox="1"/>
      </xdr:nvSpPr>
      <xdr:spPr>
        <a:xfrm>
          <a:off x="863111" y="66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30274</xdr:rowOff>
    </xdr:from>
    <xdr:to>
      <xdr:col>6</xdr:col>
      <xdr:colOff>511175</xdr:colOff>
      <xdr:row>57</xdr:row>
      <xdr:rowOff>49019</xdr:rowOff>
    </xdr:to>
    <xdr:cxnSp macro="">
      <xdr:nvCxnSpPr>
        <xdr:cNvPr id="116" name="直線コネクタ 115"/>
        <xdr:cNvCxnSpPr/>
      </xdr:nvCxnSpPr>
      <xdr:spPr>
        <a:xfrm flipV="1">
          <a:off x="3797300" y="9802924"/>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49019</xdr:rowOff>
    </xdr:from>
    <xdr:to>
      <xdr:col>5</xdr:col>
      <xdr:colOff>358775</xdr:colOff>
      <xdr:row>57</xdr:row>
      <xdr:rowOff>59132</xdr:rowOff>
    </xdr:to>
    <xdr:cxnSp macro="">
      <xdr:nvCxnSpPr>
        <xdr:cNvPr id="119" name="直線コネクタ 118"/>
        <xdr:cNvCxnSpPr/>
      </xdr:nvCxnSpPr>
      <xdr:spPr>
        <a:xfrm flipV="1">
          <a:off x="2908300" y="9821669"/>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59132</xdr:rowOff>
    </xdr:from>
    <xdr:to>
      <xdr:col>4</xdr:col>
      <xdr:colOff>155575</xdr:colOff>
      <xdr:row>57</xdr:row>
      <xdr:rowOff>78504</xdr:rowOff>
    </xdr:to>
    <xdr:cxnSp macro="">
      <xdr:nvCxnSpPr>
        <xdr:cNvPr id="122" name="直線コネクタ 121"/>
        <xdr:cNvCxnSpPr/>
      </xdr:nvCxnSpPr>
      <xdr:spPr>
        <a:xfrm flipV="1">
          <a:off x="2019300" y="9831782"/>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71957</xdr:rowOff>
    </xdr:from>
    <xdr:to>
      <xdr:col>2</xdr:col>
      <xdr:colOff>638175</xdr:colOff>
      <xdr:row>57</xdr:row>
      <xdr:rowOff>78504</xdr:rowOff>
    </xdr:to>
    <xdr:cxnSp macro="">
      <xdr:nvCxnSpPr>
        <xdr:cNvPr id="125" name="直線コネクタ 124"/>
        <xdr:cNvCxnSpPr/>
      </xdr:nvCxnSpPr>
      <xdr:spPr>
        <a:xfrm>
          <a:off x="1130300" y="9844607"/>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150924</xdr:rowOff>
    </xdr:from>
    <xdr:to>
      <xdr:col>6</xdr:col>
      <xdr:colOff>561975</xdr:colOff>
      <xdr:row>57</xdr:row>
      <xdr:rowOff>81074</xdr:rowOff>
    </xdr:to>
    <xdr:sp macro="" textlink="">
      <xdr:nvSpPr>
        <xdr:cNvPr id="135" name="円/楕円 134"/>
        <xdr:cNvSpPr/>
      </xdr:nvSpPr>
      <xdr:spPr>
        <a:xfrm>
          <a:off x="4584700" y="97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65851</xdr:rowOff>
    </xdr:from>
    <xdr:ext cx="534377" cy="259045"/>
    <xdr:sp macro="" textlink="">
      <xdr:nvSpPr>
        <xdr:cNvPr id="136" name="物件費該当値テキスト"/>
        <xdr:cNvSpPr txBox="1"/>
      </xdr:nvSpPr>
      <xdr:spPr>
        <a:xfrm>
          <a:off x="4686300" y="966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169669</xdr:rowOff>
    </xdr:from>
    <xdr:to>
      <xdr:col>5</xdr:col>
      <xdr:colOff>409575</xdr:colOff>
      <xdr:row>57</xdr:row>
      <xdr:rowOff>99819</xdr:rowOff>
    </xdr:to>
    <xdr:sp macro="" textlink="">
      <xdr:nvSpPr>
        <xdr:cNvPr id="137" name="円/楕円 136"/>
        <xdr:cNvSpPr/>
      </xdr:nvSpPr>
      <xdr:spPr>
        <a:xfrm>
          <a:off x="3746500" y="97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90946</xdr:rowOff>
    </xdr:from>
    <xdr:ext cx="534377" cy="259045"/>
    <xdr:sp macro="" textlink="">
      <xdr:nvSpPr>
        <xdr:cNvPr id="138" name="テキスト ボックス 137"/>
        <xdr:cNvSpPr txBox="1"/>
      </xdr:nvSpPr>
      <xdr:spPr>
        <a:xfrm>
          <a:off x="3530111" y="98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8332</xdr:rowOff>
    </xdr:from>
    <xdr:to>
      <xdr:col>4</xdr:col>
      <xdr:colOff>206375</xdr:colOff>
      <xdr:row>57</xdr:row>
      <xdr:rowOff>109932</xdr:rowOff>
    </xdr:to>
    <xdr:sp macro="" textlink="">
      <xdr:nvSpPr>
        <xdr:cNvPr id="139" name="円/楕円 138"/>
        <xdr:cNvSpPr/>
      </xdr:nvSpPr>
      <xdr:spPr>
        <a:xfrm>
          <a:off x="2857500" y="97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101059</xdr:rowOff>
    </xdr:from>
    <xdr:ext cx="534377" cy="259045"/>
    <xdr:sp macro="" textlink="">
      <xdr:nvSpPr>
        <xdr:cNvPr id="140" name="テキスト ボックス 139"/>
        <xdr:cNvSpPr txBox="1"/>
      </xdr:nvSpPr>
      <xdr:spPr>
        <a:xfrm>
          <a:off x="2641111" y="98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27704</xdr:rowOff>
    </xdr:from>
    <xdr:to>
      <xdr:col>3</xdr:col>
      <xdr:colOff>3175</xdr:colOff>
      <xdr:row>57</xdr:row>
      <xdr:rowOff>129304</xdr:rowOff>
    </xdr:to>
    <xdr:sp macro="" textlink="">
      <xdr:nvSpPr>
        <xdr:cNvPr id="141" name="円/楕円 140"/>
        <xdr:cNvSpPr/>
      </xdr:nvSpPr>
      <xdr:spPr>
        <a:xfrm>
          <a:off x="1968500" y="98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120431</xdr:rowOff>
    </xdr:from>
    <xdr:ext cx="534377" cy="259045"/>
    <xdr:sp macro="" textlink="">
      <xdr:nvSpPr>
        <xdr:cNvPr id="142" name="テキスト ボックス 141"/>
        <xdr:cNvSpPr txBox="1"/>
      </xdr:nvSpPr>
      <xdr:spPr>
        <a:xfrm>
          <a:off x="1752111" y="98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21157</xdr:rowOff>
    </xdr:from>
    <xdr:to>
      <xdr:col>1</xdr:col>
      <xdr:colOff>485775</xdr:colOff>
      <xdr:row>57</xdr:row>
      <xdr:rowOff>122757</xdr:rowOff>
    </xdr:to>
    <xdr:sp macro="" textlink="">
      <xdr:nvSpPr>
        <xdr:cNvPr id="143" name="円/楕円 142"/>
        <xdr:cNvSpPr/>
      </xdr:nvSpPr>
      <xdr:spPr>
        <a:xfrm>
          <a:off x="1079500" y="97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113884</xdr:rowOff>
    </xdr:from>
    <xdr:ext cx="534377" cy="259045"/>
    <xdr:sp macro="" textlink="">
      <xdr:nvSpPr>
        <xdr:cNvPr id="144" name="テキスト ボックス 143"/>
        <xdr:cNvSpPr txBox="1"/>
      </xdr:nvSpPr>
      <xdr:spPr>
        <a:xfrm>
          <a:off x="863111" y="988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6975</xdr:rowOff>
    </xdr:from>
    <xdr:to>
      <xdr:col>6</xdr:col>
      <xdr:colOff>511175</xdr:colOff>
      <xdr:row>77</xdr:row>
      <xdr:rowOff>7158</xdr:rowOff>
    </xdr:to>
    <xdr:cxnSp macro="">
      <xdr:nvCxnSpPr>
        <xdr:cNvPr id="171" name="直線コネクタ 170"/>
        <xdr:cNvCxnSpPr/>
      </xdr:nvCxnSpPr>
      <xdr:spPr>
        <a:xfrm flipV="1">
          <a:off x="3797300" y="1320862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163063</xdr:rowOff>
    </xdr:from>
    <xdr:to>
      <xdr:col>5</xdr:col>
      <xdr:colOff>358775</xdr:colOff>
      <xdr:row>77</xdr:row>
      <xdr:rowOff>7158</xdr:rowOff>
    </xdr:to>
    <xdr:cxnSp macro="">
      <xdr:nvCxnSpPr>
        <xdr:cNvPr id="174" name="直線コネクタ 173"/>
        <xdr:cNvCxnSpPr/>
      </xdr:nvCxnSpPr>
      <xdr:spPr>
        <a:xfrm>
          <a:off x="2908300" y="1319326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156891</xdr:rowOff>
    </xdr:from>
    <xdr:to>
      <xdr:col>4</xdr:col>
      <xdr:colOff>155575</xdr:colOff>
      <xdr:row>76</xdr:row>
      <xdr:rowOff>163063</xdr:rowOff>
    </xdr:to>
    <xdr:cxnSp macro="">
      <xdr:nvCxnSpPr>
        <xdr:cNvPr id="177" name="直線コネクタ 176"/>
        <xdr:cNvCxnSpPr/>
      </xdr:nvCxnSpPr>
      <xdr:spPr>
        <a:xfrm>
          <a:off x="2019300" y="1318709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77523</xdr:rowOff>
    </xdr:from>
    <xdr:ext cx="469744" cy="259045"/>
    <xdr:sp macro="" textlink="">
      <xdr:nvSpPr>
        <xdr:cNvPr id="179" name="テキスト ボックス 178"/>
        <xdr:cNvSpPr txBox="1"/>
      </xdr:nvSpPr>
      <xdr:spPr>
        <a:xfrm>
          <a:off x="2673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156891</xdr:rowOff>
    </xdr:from>
    <xdr:to>
      <xdr:col>2</xdr:col>
      <xdr:colOff>638175</xdr:colOff>
      <xdr:row>77</xdr:row>
      <xdr:rowOff>48626</xdr:rowOff>
    </xdr:to>
    <xdr:cxnSp macro="">
      <xdr:nvCxnSpPr>
        <xdr:cNvPr id="180" name="直線コネクタ 179"/>
        <xdr:cNvCxnSpPr/>
      </xdr:nvCxnSpPr>
      <xdr:spPr>
        <a:xfrm flipV="1">
          <a:off x="1130300" y="13187091"/>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104222</xdr:rowOff>
    </xdr:from>
    <xdr:ext cx="469744" cy="259045"/>
    <xdr:sp macro="" textlink="">
      <xdr:nvSpPr>
        <xdr:cNvPr id="184" name="テキスト ボックス 183"/>
        <xdr:cNvSpPr txBox="1"/>
      </xdr:nvSpPr>
      <xdr:spPr>
        <a:xfrm>
          <a:off x="895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127625</xdr:rowOff>
    </xdr:from>
    <xdr:to>
      <xdr:col>6</xdr:col>
      <xdr:colOff>561975</xdr:colOff>
      <xdr:row>77</xdr:row>
      <xdr:rowOff>57775</xdr:rowOff>
    </xdr:to>
    <xdr:sp macro="" textlink="">
      <xdr:nvSpPr>
        <xdr:cNvPr id="190" name="円/楕円 189"/>
        <xdr:cNvSpPr/>
      </xdr:nvSpPr>
      <xdr:spPr>
        <a:xfrm>
          <a:off x="4584700" y="131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150502</xdr:rowOff>
    </xdr:from>
    <xdr:ext cx="469744" cy="259045"/>
    <xdr:sp macro="" textlink="">
      <xdr:nvSpPr>
        <xdr:cNvPr id="191" name="維持補修費該当値テキスト"/>
        <xdr:cNvSpPr txBox="1"/>
      </xdr:nvSpPr>
      <xdr:spPr>
        <a:xfrm>
          <a:off x="4686300" y="1300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127808</xdr:rowOff>
    </xdr:from>
    <xdr:to>
      <xdr:col>5</xdr:col>
      <xdr:colOff>409575</xdr:colOff>
      <xdr:row>77</xdr:row>
      <xdr:rowOff>57958</xdr:rowOff>
    </xdr:to>
    <xdr:sp macro="" textlink="">
      <xdr:nvSpPr>
        <xdr:cNvPr id="192" name="円/楕円 191"/>
        <xdr:cNvSpPr/>
      </xdr:nvSpPr>
      <xdr:spPr>
        <a:xfrm>
          <a:off x="3746500" y="13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74485</xdr:rowOff>
    </xdr:from>
    <xdr:ext cx="469744" cy="259045"/>
    <xdr:sp macro="" textlink="">
      <xdr:nvSpPr>
        <xdr:cNvPr id="193" name="テキスト ボックス 192"/>
        <xdr:cNvSpPr txBox="1"/>
      </xdr:nvSpPr>
      <xdr:spPr>
        <a:xfrm>
          <a:off x="3562427" y="1293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112263</xdr:rowOff>
    </xdr:from>
    <xdr:to>
      <xdr:col>4</xdr:col>
      <xdr:colOff>206375</xdr:colOff>
      <xdr:row>77</xdr:row>
      <xdr:rowOff>42413</xdr:rowOff>
    </xdr:to>
    <xdr:sp macro="" textlink="">
      <xdr:nvSpPr>
        <xdr:cNvPr id="194" name="円/楕円 193"/>
        <xdr:cNvSpPr/>
      </xdr:nvSpPr>
      <xdr:spPr>
        <a:xfrm>
          <a:off x="2857500" y="131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58940</xdr:rowOff>
    </xdr:from>
    <xdr:ext cx="469744" cy="259045"/>
    <xdr:sp macro="" textlink="">
      <xdr:nvSpPr>
        <xdr:cNvPr id="195" name="テキスト ボックス 194"/>
        <xdr:cNvSpPr txBox="1"/>
      </xdr:nvSpPr>
      <xdr:spPr>
        <a:xfrm>
          <a:off x="2673427" y="1291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106091</xdr:rowOff>
    </xdr:from>
    <xdr:to>
      <xdr:col>3</xdr:col>
      <xdr:colOff>3175</xdr:colOff>
      <xdr:row>77</xdr:row>
      <xdr:rowOff>36241</xdr:rowOff>
    </xdr:to>
    <xdr:sp macro="" textlink="">
      <xdr:nvSpPr>
        <xdr:cNvPr id="196" name="円/楕円 195"/>
        <xdr:cNvSpPr/>
      </xdr:nvSpPr>
      <xdr:spPr>
        <a:xfrm>
          <a:off x="1968500" y="131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52767</xdr:rowOff>
    </xdr:from>
    <xdr:ext cx="469744" cy="259045"/>
    <xdr:sp macro="" textlink="">
      <xdr:nvSpPr>
        <xdr:cNvPr id="197" name="テキスト ボックス 196"/>
        <xdr:cNvSpPr txBox="1"/>
      </xdr:nvSpPr>
      <xdr:spPr>
        <a:xfrm>
          <a:off x="1784427" y="129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169276</xdr:rowOff>
    </xdr:from>
    <xdr:to>
      <xdr:col>1</xdr:col>
      <xdr:colOff>485775</xdr:colOff>
      <xdr:row>77</xdr:row>
      <xdr:rowOff>99426</xdr:rowOff>
    </xdr:to>
    <xdr:sp macro="" textlink="">
      <xdr:nvSpPr>
        <xdr:cNvPr id="198" name="円/楕円 197"/>
        <xdr:cNvSpPr/>
      </xdr:nvSpPr>
      <xdr:spPr>
        <a:xfrm>
          <a:off x="1079500" y="131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115953</xdr:rowOff>
    </xdr:from>
    <xdr:ext cx="469744" cy="259045"/>
    <xdr:sp macro="" textlink="">
      <xdr:nvSpPr>
        <xdr:cNvPr id="199" name="テキスト ボックス 198"/>
        <xdr:cNvSpPr txBox="1"/>
      </xdr:nvSpPr>
      <xdr:spPr>
        <a:xfrm>
          <a:off x="895427" y="1297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167425</xdr:rowOff>
    </xdr:from>
    <xdr:to>
      <xdr:col>6</xdr:col>
      <xdr:colOff>511175</xdr:colOff>
      <xdr:row>94</xdr:row>
      <xdr:rowOff>106373</xdr:rowOff>
    </xdr:to>
    <xdr:cxnSp macro="">
      <xdr:nvCxnSpPr>
        <xdr:cNvPr id="231" name="直線コネクタ 230"/>
        <xdr:cNvCxnSpPr/>
      </xdr:nvCxnSpPr>
      <xdr:spPr>
        <a:xfrm flipV="1">
          <a:off x="3797300" y="16112275"/>
          <a:ext cx="838200" cy="1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106373</xdr:rowOff>
    </xdr:from>
    <xdr:to>
      <xdr:col>5</xdr:col>
      <xdr:colOff>358775</xdr:colOff>
      <xdr:row>94</xdr:row>
      <xdr:rowOff>136678</xdr:rowOff>
    </xdr:to>
    <xdr:cxnSp macro="">
      <xdr:nvCxnSpPr>
        <xdr:cNvPr id="234" name="直線コネクタ 233"/>
        <xdr:cNvCxnSpPr/>
      </xdr:nvCxnSpPr>
      <xdr:spPr>
        <a:xfrm flipV="1">
          <a:off x="2908300" y="16222673"/>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136678</xdr:rowOff>
    </xdr:from>
    <xdr:to>
      <xdr:col>4</xdr:col>
      <xdr:colOff>155575</xdr:colOff>
      <xdr:row>95</xdr:row>
      <xdr:rowOff>66433</xdr:rowOff>
    </xdr:to>
    <xdr:cxnSp macro="">
      <xdr:nvCxnSpPr>
        <xdr:cNvPr id="237" name="直線コネクタ 236"/>
        <xdr:cNvCxnSpPr/>
      </xdr:nvCxnSpPr>
      <xdr:spPr>
        <a:xfrm flipV="1">
          <a:off x="2019300" y="16252978"/>
          <a:ext cx="889000" cy="10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66433</xdr:rowOff>
    </xdr:from>
    <xdr:to>
      <xdr:col>2</xdr:col>
      <xdr:colOff>638175</xdr:colOff>
      <xdr:row>95</xdr:row>
      <xdr:rowOff>90567</xdr:rowOff>
    </xdr:to>
    <xdr:cxnSp macro="">
      <xdr:nvCxnSpPr>
        <xdr:cNvPr id="240" name="直線コネクタ 239"/>
        <xdr:cNvCxnSpPr/>
      </xdr:nvCxnSpPr>
      <xdr:spPr>
        <a:xfrm flipV="1">
          <a:off x="1130300" y="16354183"/>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116625</xdr:rowOff>
    </xdr:from>
    <xdr:to>
      <xdr:col>6</xdr:col>
      <xdr:colOff>561975</xdr:colOff>
      <xdr:row>94</xdr:row>
      <xdr:rowOff>46775</xdr:rowOff>
    </xdr:to>
    <xdr:sp macro="" textlink="">
      <xdr:nvSpPr>
        <xdr:cNvPr id="250" name="円/楕円 249"/>
        <xdr:cNvSpPr/>
      </xdr:nvSpPr>
      <xdr:spPr>
        <a:xfrm>
          <a:off x="4584700" y="160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139502</xdr:rowOff>
    </xdr:from>
    <xdr:ext cx="534377" cy="259045"/>
    <xdr:sp macro="" textlink="">
      <xdr:nvSpPr>
        <xdr:cNvPr id="251" name="扶助費該当値テキスト"/>
        <xdr:cNvSpPr txBox="1"/>
      </xdr:nvSpPr>
      <xdr:spPr>
        <a:xfrm>
          <a:off x="4686300" y="1591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78,802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55573</xdr:rowOff>
    </xdr:from>
    <xdr:to>
      <xdr:col>5</xdr:col>
      <xdr:colOff>409575</xdr:colOff>
      <xdr:row>94</xdr:row>
      <xdr:rowOff>157173</xdr:rowOff>
    </xdr:to>
    <xdr:sp macro="" textlink="">
      <xdr:nvSpPr>
        <xdr:cNvPr id="252" name="円/楕円 251"/>
        <xdr:cNvSpPr/>
      </xdr:nvSpPr>
      <xdr:spPr>
        <a:xfrm>
          <a:off x="3746500" y="161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2250</xdr:rowOff>
    </xdr:from>
    <xdr:ext cx="534377" cy="259045"/>
    <xdr:sp macro="" textlink="">
      <xdr:nvSpPr>
        <xdr:cNvPr id="253" name="テキスト ボックス 252"/>
        <xdr:cNvSpPr txBox="1"/>
      </xdr:nvSpPr>
      <xdr:spPr>
        <a:xfrm>
          <a:off x="3530111" y="159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85878</xdr:rowOff>
    </xdr:from>
    <xdr:to>
      <xdr:col>4</xdr:col>
      <xdr:colOff>206375</xdr:colOff>
      <xdr:row>95</xdr:row>
      <xdr:rowOff>16028</xdr:rowOff>
    </xdr:to>
    <xdr:sp macro="" textlink="">
      <xdr:nvSpPr>
        <xdr:cNvPr id="254" name="円/楕円 253"/>
        <xdr:cNvSpPr/>
      </xdr:nvSpPr>
      <xdr:spPr>
        <a:xfrm>
          <a:off x="2857500" y="162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32555</xdr:rowOff>
    </xdr:from>
    <xdr:ext cx="534377" cy="259045"/>
    <xdr:sp macro="" textlink="">
      <xdr:nvSpPr>
        <xdr:cNvPr id="255" name="テキスト ボックス 254"/>
        <xdr:cNvSpPr txBox="1"/>
      </xdr:nvSpPr>
      <xdr:spPr>
        <a:xfrm>
          <a:off x="2641111" y="159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15633</xdr:rowOff>
    </xdr:from>
    <xdr:to>
      <xdr:col>3</xdr:col>
      <xdr:colOff>3175</xdr:colOff>
      <xdr:row>95</xdr:row>
      <xdr:rowOff>117233</xdr:rowOff>
    </xdr:to>
    <xdr:sp macro="" textlink="">
      <xdr:nvSpPr>
        <xdr:cNvPr id="256" name="円/楕円 255"/>
        <xdr:cNvSpPr/>
      </xdr:nvSpPr>
      <xdr:spPr>
        <a:xfrm>
          <a:off x="1968500" y="163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133760</xdr:rowOff>
    </xdr:from>
    <xdr:ext cx="534377" cy="259045"/>
    <xdr:sp macro="" textlink="">
      <xdr:nvSpPr>
        <xdr:cNvPr id="257" name="テキスト ボックス 256"/>
        <xdr:cNvSpPr txBox="1"/>
      </xdr:nvSpPr>
      <xdr:spPr>
        <a:xfrm>
          <a:off x="1752111" y="1607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39767</xdr:rowOff>
    </xdr:from>
    <xdr:to>
      <xdr:col>1</xdr:col>
      <xdr:colOff>485775</xdr:colOff>
      <xdr:row>95</xdr:row>
      <xdr:rowOff>141367</xdr:rowOff>
    </xdr:to>
    <xdr:sp macro="" textlink="">
      <xdr:nvSpPr>
        <xdr:cNvPr id="258" name="円/楕円 257"/>
        <xdr:cNvSpPr/>
      </xdr:nvSpPr>
      <xdr:spPr>
        <a:xfrm>
          <a:off x="1079500" y="163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157894</xdr:rowOff>
    </xdr:from>
    <xdr:ext cx="534377" cy="259045"/>
    <xdr:sp macro="" textlink="">
      <xdr:nvSpPr>
        <xdr:cNvPr id="259" name="テキスト ボックス 258"/>
        <xdr:cNvSpPr txBox="1"/>
      </xdr:nvSpPr>
      <xdr:spPr>
        <a:xfrm>
          <a:off x="863111" y="161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9241</xdr:rowOff>
    </xdr:from>
    <xdr:to>
      <xdr:col>15</xdr:col>
      <xdr:colOff>180975</xdr:colOff>
      <xdr:row>36</xdr:row>
      <xdr:rowOff>23414</xdr:rowOff>
    </xdr:to>
    <xdr:cxnSp macro="">
      <xdr:nvCxnSpPr>
        <xdr:cNvPr id="290" name="直線コネクタ 289"/>
        <xdr:cNvCxnSpPr/>
      </xdr:nvCxnSpPr>
      <xdr:spPr>
        <a:xfrm>
          <a:off x="9639300" y="6181441"/>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131059</xdr:rowOff>
    </xdr:from>
    <xdr:to>
      <xdr:col>14</xdr:col>
      <xdr:colOff>28575</xdr:colOff>
      <xdr:row>36</xdr:row>
      <xdr:rowOff>9241</xdr:rowOff>
    </xdr:to>
    <xdr:cxnSp macro="">
      <xdr:nvCxnSpPr>
        <xdr:cNvPr id="293" name="直線コネクタ 292"/>
        <xdr:cNvCxnSpPr/>
      </xdr:nvCxnSpPr>
      <xdr:spPr>
        <a:xfrm>
          <a:off x="8750300" y="6131809"/>
          <a:ext cx="889000" cy="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131059</xdr:rowOff>
    </xdr:from>
    <xdr:to>
      <xdr:col>12</xdr:col>
      <xdr:colOff>511175</xdr:colOff>
      <xdr:row>36</xdr:row>
      <xdr:rowOff>42904</xdr:rowOff>
    </xdr:to>
    <xdr:cxnSp macro="">
      <xdr:nvCxnSpPr>
        <xdr:cNvPr id="296" name="直線コネクタ 295"/>
        <xdr:cNvCxnSpPr/>
      </xdr:nvCxnSpPr>
      <xdr:spPr>
        <a:xfrm flipV="1">
          <a:off x="7861300" y="6131809"/>
          <a:ext cx="889000" cy="8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145082</xdr:rowOff>
    </xdr:from>
    <xdr:to>
      <xdr:col>11</xdr:col>
      <xdr:colOff>307975</xdr:colOff>
      <xdr:row>36</xdr:row>
      <xdr:rowOff>42904</xdr:rowOff>
    </xdr:to>
    <xdr:cxnSp macro="">
      <xdr:nvCxnSpPr>
        <xdr:cNvPr id="299" name="直線コネクタ 298"/>
        <xdr:cNvCxnSpPr/>
      </xdr:nvCxnSpPr>
      <xdr:spPr>
        <a:xfrm>
          <a:off x="6972300" y="6145832"/>
          <a:ext cx="889000" cy="6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144064</xdr:rowOff>
    </xdr:from>
    <xdr:to>
      <xdr:col>15</xdr:col>
      <xdr:colOff>231775</xdr:colOff>
      <xdr:row>36</xdr:row>
      <xdr:rowOff>74214</xdr:rowOff>
    </xdr:to>
    <xdr:sp macro="" textlink="">
      <xdr:nvSpPr>
        <xdr:cNvPr id="309" name="円/楕円 308"/>
        <xdr:cNvSpPr/>
      </xdr:nvSpPr>
      <xdr:spPr>
        <a:xfrm>
          <a:off x="10426700" y="61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166941</xdr:rowOff>
    </xdr:from>
    <xdr:ext cx="534377" cy="259045"/>
    <xdr:sp macro="" textlink="">
      <xdr:nvSpPr>
        <xdr:cNvPr id="310" name="補助費等該当値テキスト"/>
        <xdr:cNvSpPr txBox="1"/>
      </xdr:nvSpPr>
      <xdr:spPr>
        <a:xfrm>
          <a:off x="10528300" y="599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90,304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129891</xdr:rowOff>
    </xdr:from>
    <xdr:to>
      <xdr:col>14</xdr:col>
      <xdr:colOff>79375</xdr:colOff>
      <xdr:row>36</xdr:row>
      <xdr:rowOff>60041</xdr:rowOff>
    </xdr:to>
    <xdr:sp macro="" textlink="">
      <xdr:nvSpPr>
        <xdr:cNvPr id="311" name="円/楕円 310"/>
        <xdr:cNvSpPr/>
      </xdr:nvSpPr>
      <xdr:spPr>
        <a:xfrm>
          <a:off x="9588500" y="61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76568</xdr:rowOff>
    </xdr:from>
    <xdr:ext cx="534377" cy="259045"/>
    <xdr:sp macro="" textlink="">
      <xdr:nvSpPr>
        <xdr:cNvPr id="312" name="テキスト ボックス 311"/>
        <xdr:cNvSpPr txBox="1"/>
      </xdr:nvSpPr>
      <xdr:spPr>
        <a:xfrm>
          <a:off x="9372111" y="59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80259</xdr:rowOff>
    </xdr:from>
    <xdr:to>
      <xdr:col>12</xdr:col>
      <xdr:colOff>561975</xdr:colOff>
      <xdr:row>36</xdr:row>
      <xdr:rowOff>10409</xdr:rowOff>
    </xdr:to>
    <xdr:sp macro="" textlink="">
      <xdr:nvSpPr>
        <xdr:cNvPr id="313" name="円/楕円 312"/>
        <xdr:cNvSpPr/>
      </xdr:nvSpPr>
      <xdr:spPr>
        <a:xfrm>
          <a:off x="8699500" y="60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26936</xdr:rowOff>
    </xdr:from>
    <xdr:ext cx="599010" cy="259045"/>
    <xdr:sp macro="" textlink="">
      <xdr:nvSpPr>
        <xdr:cNvPr id="314" name="テキスト ボックス 313"/>
        <xdr:cNvSpPr txBox="1"/>
      </xdr:nvSpPr>
      <xdr:spPr>
        <a:xfrm>
          <a:off x="8450794" y="585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100,073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163554</xdr:rowOff>
    </xdr:from>
    <xdr:to>
      <xdr:col>11</xdr:col>
      <xdr:colOff>358775</xdr:colOff>
      <xdr:row>36</xdr:row>
      <xdr:rowOff>93704</xdr:rowOff>
    </xdr:to>
    <xdr:sp macro="" textlink="">
      <xdr:nvSpPr>
        <xdr:cNvPr id="315" name="円/楕円 314"/>
        <xdr:cNvSpPr/>
      </xdr:nvSpPr>
      <xdr:spPr>
        <a:xfrm>
          <a:off x="7810500" y="61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110231</xdr:rowOff>
    </xdr:from>
    <xdr:ext cx="534377" cy="259045"/>
    <xdr:sp macro="" textlink="">
      <xdr:nvSpPr>
        <xdr:cNvPr id="316" name="テキスト ボックス 315"/>
        <xdr:cNvSpPr txBox="1"/>
      </xdr:nvSpPr>
      <xdr:spPr>
        <a:xfrm>
          <a:off x="7594111" y="593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94282</xdr:rowOff>
    </xdr:from>
    <xdr:to>
      <xdr:col>10</xdr:col>
      <xdr:colOff>155575</xdr:colOff>
      <xdr:row>36</xdr:row>
      <xdr:rowOff>24432</xdr:rowOff>
    </xdr:to>
    <xdr:sp macro="" textlink="">
      <xdr:nvSpPr>
        <xdr:cNvPr id="317" name="円/楕円 316"/>
        <xdr:cNvSpPr/>
      </xdr:nvSpPr>
      <xdr:spPr>
        <a:xfrm>
          <a:off x="6921500" y="60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40959</xdr:rowOff>
    </xdr:from>
    <xdr:ext cx="534377" cy="259045"/>
    <xdr:sp macro="" textlink="">
      <xdr:nvSpPr>
        <xdr:cNvPr id="318" name="テキスト ボックス 317"/>
        <xdr:cNvSpPr txBox="1"/>
      </xdr:nvSpPr>
      <xdr:spPr>
        <a:xfrm>
          <a:off x="6705111" y="58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129051</xdr:rowOff>
    </xdr:from>
    <xdr:to>
      <xdr:col>15</xdr:col>
      <xdr:colOff>180975</xdr:colOff>
      <xdr:row>58</xdr:row>
      <xdr:rowOff>152184</xdr:rowOff>
    </xdr:to>
    <xdr:cxnSp macro="">
      <xdr:nvCxnSpPr>
        <xdr:cNvPr id="347" name="直線コネクタ 346"/>
        <xdr:cNvCxnSpPr/>
      </xdr:nvCxnSpPr>
      <xdr:spPr>
        <a:xfrm>
          <a:off x="9639300" y="10073151"/>
          <a:ext cx="8382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108199</xdr:rowOff>
    </xdr:from>
    <xdr:to>
      <xdr:col>14</xdr:col>
      <xdr:colOff>28575</xdr:colOff>
      <xdr:row>58</xdr:row>
      <xdr:rowOff>129051</xdr:rowOff>
    </xdr:to>
    <xdr:cxnSp macro="">
      <xdr:nvCxnSpPr>
        <xdr:cNvPr id="350" name="直線コネクタ 349"/>
        <xdr:cNvCxnSpPr/>
      </xdr:nvCxnSpPr>
      <xdr:spPr>
        <a:xfrm>
          <a:off x="8750300" y="10052299"/>
          <a:ext cx="88900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26133</xdr:rowOff>
    </xdr:from>
    <xdr:to>
      <xdr:col>12</xdr:col>
      <xdr:colOff>511175</xdr:colOff>
      <xdr:row>58</xdr:row>
      <xdr:rowOff>108199</xdr:rowOff>
    </xdr:to>
    <xdr:cxnSp macro="">
      <xdr:nvCxnSpPr>
        <xdr:cNvPr id="353" name="直線コネクタ 352"/>
        <xdr:cNvCxnSpPr/>
      </xdr:nvCxnSpPr>
      <xdr:spPr>
        <a:xfrm>
          <a:off x="7861300" y="9970233"/>
          <a:ext cx="889000" cy="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26133</xdr:rowOff>
    </xdr:from>
    <xdr:to>
      <xdr:col>11</xdr:col>
      <xdr:colOff>307975</xdr:colOff>
      <xdr:row>58</xdr:row>
      <xdr:rowOff>117573</xdr:rowOff>
    </xdr:to>
    <xdr:cxnSp macro="">
      <xdr:nvCxnSpPr>
        <xdr:cNvPr id="356" name="直線コネクタ 355"/>
        <xdr:cNvCxnSpPr/>
      </xdr:nvCxnSpPr>
      <xdr:spPr>
        <a:xfrm flipV="1">
          <a:off x="6972300" y="997023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101384</xdr:rowOff>
    </xdr:from>
    <xdr:to>
      <xdr:col>15</xdr:col>
      <xdr:colOff>231775</xdr:colOff>
      <xdr:row>59</xdr:row>
      <xdr:rowOff>31534</xdr:rowOff>
    </xdr:to>
    <xdr:sp macro="" textlink="">
      <xdr:nvSpPr>
        <xdr:cNvPr id="366" name="円/楕円 365"/>
        <xdr:cNvSpPr/>
      </xdr:nvSpPr>
      <xdr:spPr>
        <a:xfrm>
          <a:off x="10426700" y="100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16311</xdr:rowOff>
    </xdr:from>
    <xdr:ext cx="534377" cy="259045"/>
    <xdr:sp macro="" textlink="">
      <xdr:nvSpPr>
        <xdr:cNvPr id="367" name="普通建設事業費該当値テキスト"/>
        <xdr:cNvSpPr txBox="1"/>
      </xdr:nvSpPr>
      <xdr:spPr>
        <a:xfrm>
          <a:off x="10528300" y="99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78251</xdr:rowOff>
    </xdr:from>
    <xdr:to>
      <xdr:col>14</xdr:col>
      <xdr:colOff>79375</xdr:colOff>
      <xdr:row>59</xdr:row>
      <xdr:rowOff>8401</xdr:rowOff>
    </xdr:to>
    <xdr:sp macro="" textlink="">
      <xdr:nvSpPr>
        <xdr:cNvPr id="368" name="円/楕円 367"/>
        <xdr:cNvSpPr/>
      </xdr:nvSpPr>
      <xdr:spPr>
        <a:xfrm>
          <a:off x="9588500" y="100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170978</xdr:rowOff>
    </xdr:from>
    <xdr:ext cx="534377" cy="259045"/>
    <xdr:sp macro="" textlink="">
      <xdr:nvSpPr>
        <xdr:cNvPr id="369" name="テキスト ボックス 368"/>
        <xdr:cNvSpPr txBox="1"/>
      </xdr:nvSpPr>
      <xdr:spPr>
        <a:xfrm>
          <a:off x="9372111" y="101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57399</xdr:rowOff>
    </xdr:from>
    <xdr:to>
      <xdr:col>12</xdr:col>
      <xdr:colOff>561975</xdr:colOff>
      <xdr:row>58</xdr:row>
      <xdr:rowOff>158999</xdr:rowOff>
    </xdr:to>
    <xdr:sp macro="" textlink="">
      <xdr:nvSpPr>
        <xdr:cNvPr id="370" name="円/楕円 369"/>
        <xdr:cNvSpPr/>
      </xdr:nvSpPr>
      <xdr:spPr>
        <a:xfrm>
          <a:off x="8699500" y="100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150126</xdr:rowOff>
    </xdr:from>
    <xdr:ext cx="534377" cy="259045"/>
    <xdr:sp macro="" textlink="">
      <xdr:nvSpPr>
        <xdr:cNvPr id="371" name="テキスト ボックス 370"/>
        <xdr:cNvSpPr txBox="1"/>
      </xdr:nvSpPr>
      <xdr:spPr>
        <a:xfrm>
          <a:off x="8483111" y="100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146783</xdr:rowOff>
    </xdr:from>
    <xdr:to>
      <xdr:col>11</xdr:col>
      <xdr:colOff>358775</xdr:colOff>
      <xdr:row>58</xdr:row>
      <xdr:rowOff>76933</xdr:rowOff>
    </xdr:to>
    <xdr:sp macro="" textlink="">
      <xdr:nvSpPr>
        <xdr:cNvPr id="372" name="円/楕円 371"/>
        <xdr:cNvSpPr/>
      </xdr:nvSpPr>
      <xdr:spPr>
        <a:xfrm>
          <a:off x="7810500" y="991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93460</xdr:rowOff>
    </xdr:from>
    <xdr:ext cx="534377" cy="259045"/>
    <xdr:sp macro="" textlink="">
      <xdr:nvSpPr>
        <xdr:cNvPr id="373" name="テキスト ボックス 372"/>
        <xdr:cNvSpPr txBox="1"/>
      </xdr:nvSpPr>
      <xdr:spPr>
        <a:xfrm>
          <a:off x="7594111" y="969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66773</xdr:rowOff>
    </xdr:from>
    <xdr:to>
      <xdr:col>10</xdr:col>
      <xdr:colOff>155575</xdr:colOff>
      <xdr:row>58</xdr:row>
      <xdr:rowOff>168373</xdr:rowOff>
    </xdr:to>
    <xdr:sp macro="" textlink="">
      <xdr:nvSpPr>
        <xdr:cNvPr id="374" name="円/楕円 373"/>
        <xdr:cNvSpPr/>
      </xdr:nvSpPr>
      <xdr:spPr>
        <a:xfrm>
          <a:off x="6921500" y="100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159500</xdr:rowOff>
    </xdr:from>
    <xdr:ext cx="534377" cy="259045"/>
    <xdr:sp macro="" textlink="">
      <xdr:nvSpPr>
        <xdr:cNvPr id="375" name="テキスト ボックス 374"/>
        <xdr:cNvSpPr txBox="1"/>
      </xdr:nvSpPr>
      <xdr:spPr>
        <a:xfrm>
          <a:off x="6705111" y="1010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165703</xdr:rowOff>
    </xdr:from>
    <xdr:to>
      <xdr:col>15</xdr:col>
      <xdr:colOff>180975</xdr:colOff>
      <xdr:row>78</xdr:row>
      <xdr:rowOff>16644</xdr:rowOff>
    </xdr:to>
    <xdr:cxnSp macro="">
      <xdr:nvCxnSpPr>
        <xdr:cNvPr id="400" name="直線コネクタ 399"/>
        <xdr:cNvCxnSpPr/>
      </xdr:nvCxnSpPr>
      <xdr:spPr>
        <a:xfrm>
          <a:off x="9639300" y="13367353"/>
          <a:ext cx="8382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165703</xdr:rowOff>
    </xdr:from>
    <xdr:to>
      <xdr:col>14</xdr:col>
      <xdr:colOff>28575</xdr:colOff>
      <xdr:row>77</xdr:row>
      <xdr:rowOff>171024</xdr:rowOff>
    </xdr:to>
    <xdr:cxnSp macro="">
      <xdr:nvCxnSpPr>
        <xdr:cNvPr id="403" name="直線コネクタ 402"/>
        <xdr:cNvCxnSpPr/>
      </xdr:nvCxnSpPr>
      <xdr:spPr>
        <a:xfrm flipV="1">
          <a:off x="8750300" y="13367353"/>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137294</xdr:rowOff>
    </xdr:from>
    <xdr:to>
      <xdr:col>15</xdr:col>
      <xdr:colOff>231775</xdr:colOff>
      <xdr:row>78</xdr:row>
      <xdr:rowOff>67444</xdr:rowOff>
    </xdr:to>
    <xdr:sp macro="" textlink="">
      <xdr:nvSpPr>
        <xdr:cNvPr id="413" name="円/楕円 412"/>
        <xdr:cNvSpPr/>
      </xdr:nvSpPr>
      <xdr:spPr>
        <a:xfrm>
          <a:off x="10426700" y="133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52221</xdr:rowOff>
    </xdr:from>
    <xdr:ext cx="469744" cy="259045"/>
    <xdr:sp macro="" textlink="">
      <xdr:nvSpPr>
        <xdr:cNvPr id="414" name="普通建設事業費 （ うち新規整備　）該当値テキスト"/>
        <xdr:cNvSpPr txBox="1"/>
      </xdr:nvSpPr>
      <xdr:spPr>
        <a:xfrm>
          <a:off x="10528300" y="1325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114903</xdr:rowOff>
    </xdr:from>
    <xdr:to>
      <xdr:col>14</xdr:col>
      <xdr:colOff>79375</xdr:colOff>
      <xdr:row>78</xdr:row>
      <xdr:rowOff>45053</xdr:rowOff>
    </xdr:to>
    <xdr:sp macro="" textlink="">
      <xdr:nvSpPr>
        <xdr:cNvPr id="415" name="円/楕円 414"/>
        <xdr:cNvSpPr/>
      </xdr:nvSpPr>
      <xdr:spPr>
        <a:xfrm>
          <a:off x="9588500" y="133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36180</xdr:rowOff>
    </xdr:from>
    <xdr:ext cx="469744" cy="259045"/>
    <xdr:sp macro="" textlink="">
      <xdr:nvSpPr>
        <xdr:cNvPr id="416" name="テキスト ボックス 415"/>
        <xdr:cNvSpPr txBox="1"/>
      </xdr:nvSpPr>
      <xdr:spPr>
        <a:xfrm>
          <a:off x="9404427" y="134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120224</xdr:rowOff>
    </xdr:from>
    <xdr:to>
      <xdr:col>12</xdr:col>
      <xdr:colOff>561975</xdr:colOff>
      <xdr:row>78</xdr:row>
      <xdr:rowOff>50374</xdr:rowOff>
    </xdr:to>
    <xdr:sp macro="" textlink="">
      <xdr:nvSpPr>
        <xdr:cNvPr id="417" name="円/楕円 416"/>
        <xdr:cNvSpPr/>
      </xdr:nvSpPr>
      <xdr:spPr>
        <a:xfrm>
          <a:off x="8699500" y="133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41501</xdr:rowOff>
    </xdr:from>
    <xdr:ext cx="469744" cy="259045"/>
    <xdr:sp macro="" textlink="">
      <xdr:nvSpPr>
        <xdr:cNvPr id="418" name="テキスト ボックス 417"/>
        <xdr:cNvSpPr txBox="1"/>
      </xdr:nvSpPr>
      <xdr:spPr>
        <a:xfrm>
          <a:off x="8515427" y="1341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55493</xdr:rowOff>
    </xdr:from>
    <xdr:to>
      <xdr:col>15</xdr:col>
      <xdr:colOff>180975</xdr:colOff>
      <xdr:row>98</xdr:row>
      <xdr:rowOff>105392</xdr:rowOff>
    </xdr:to>
    <xdr:cxnSp macro="">
      <xdr:nvCxnSpPr>
        <xdr:cNvPr id="445" name="直線コネクタ 444"/>
        <xdr:cNvCxnSpPr/>
      </xdr:nvCxnSpPr>
      <xdr:spPr>
        <a:xfrm>
          <a:off x="9639300" y="16857593"/>
          <a:ext cx="838200" cy="4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27735</xdr:rowOff>
    </xdr:from>
    <xdr:to>
      <xdr:col>14</xdr:col>
      <xdr:colOff>28575</xdr:colOff>
      <xdr:row>98</xdr:row>
      <xdr:rowOff>55493</xdr:rowOff>
    </xdr:to>
    <xdr:cxnSp macro="">
      <xdr:nvCxnSpPr>
        <xdr:cNvPr id="448" name="直線コネクタ 447"/>
        <xdr:cNvCxnSpPr/>
      </xdr:nvCxnSpPr>
      <xdr:spPr>
        <a:xfrm>
          <a:off x="8750300" y="1682983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54592</xdr:rowOff>
    </xdr:from>
    <xdr:to>
      <xdr:col>15</xdr:col>
      <xdr:colOff>231775</xdr:colOff>
      <xdr:row>98</xdr:row>
      <xdr:rowOff>156192</xdr:rowOff>
    </xdr:to>
    <xdr:sp macro="" textlink="">
      <xdr:nvSpPr>
        <xdr:cNvPr id="458" name="円/楕円 457"/>
        <xdr:cNvSpPr/>
      </xdr:nvSpPr>
      <xdr:spPr>
        <a:xfrm>
          <a:off x="10426700" y="168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140969</xdr:rowOff>
    </xdr:from>
    <xdr:ext cx="534377" cy="259045"/>
    <xdr:sp macro="" textlink="">
      <xdr:nvSpPr>
        <xdr:cNvPr id="459" name="普通建設事業費 （ うち更新整備　）該当値テキスト"/>
        <xdr:cNvSpPr txBox="1"/>
      </xdr:nvSpPr>
      <xdr:spPr>
        <a:xfrm>
          <a:off x="10528300" y="167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4693</xdr:rowOff>
    </xdr:from>
    <xdr:to>
      <xdr:col>14</xdr:col>
      <xdr:colOff>79375</xdr:colOff>
      <xdr:row>98</xdr:row>
      <xdr:rowOff>106293</xdr:rowOff>
    </xdr:to>
    <xdr:sp macro="" textlink="">
      <xdr:nvSpPr>
        <xdr:cNvPr id="460" name="円/楕円 459"/>
        <xdr:cNvSpPr/>
      </xdr:nvSpPr>
      <xdr:spPr>
        <a:xfrm>
          <a:off x="9588500" y="168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122820</xdr:rowOff>
    </xdr:from>
    <xdr:ext cx="534377" cy="259045"/>
    <xdr:sp macro="" textlink="">
      <xdr:nvSpPr>
        <xdr:cNvPr id="461" name="テキスト ボックス 460"/>
        <xdr:cNvSpPr txBox="1"/>
      </xdr:nvSpPr>
      <xdr:spPr>
        <a:xfrm>
          <a:off x="9372111" y="165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148385</xdr:rowOff>
    </xdr:from>
    <xdr:to>
      <xdr:col>12</xdr:col>
      <xdr:colOff>561975</xdr:colOff>
      <xdr:row>98</xdr:row>
      <xdr:rowOff>78535</xdr:rowOff>
    </xdr:to>
    <xdr:sp macro="" textlink="">
      <xdr:nvSpPr>
        <xdr:cNvPr id="462" name="円/楕円 461"/>
        <xdr:cNvSpPr/>
      </xdr:nvSpPr>
      <xdr:spPr>
        <a:xfrm>
          <a:off x="8699500" y="167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95062</xdr:rowOff>
    </xdr:from>
    <xdr:ext cx="534377" cy="259045"/>
    <xdr:sp macro="" textlink="">
      <xdr:nvSpPr>
        <xdr:cNvPr id="463" name="テキスト ボックス 462"/>
        <xdr:cNvSpPr txBox="1"/>
      </xdr:nvSpPr>
      <xdr:spPr>
        <a:xfrm>
          <a:off x="8483111" y="1655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3378</xdr:rowOff>
    </xdr:from>
    <xdr:to>
      <xdr:col>23</xdr:col>
      <xdr:colOff>517525</xdr:colOff>
      <xdr:row>39</xdr:row>
      <xdr:rowOff>44450</xdr:rowOff>
    </xdr:to>
    <xdr:cxnSp macro="">
      <xdr:nvCxnSpPr>
        <xdr:cNvPr id="492" name="直線コネクタ 491"/>
        <xdr:cNvCxnSpPr/>
      </xdr:nvCxnSpPr>
      <xdr:spPr>
        <a:xfrm flipV="1">
          <a:off x="15481300" y="6689928"/>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29343</xdr:rowOff>
    </xdr:from>
    <xdr:to>
      <xdr:col>22</xdr:col>
      <xdr:colOff>365125</xdr:colOff>
      <xdr:row>39</xdr:row>
      <xdr:rowOff>44450</xdr:rowOff>
    </xdr:to>
    <xdr:cxnSp macro="">
      <xdr:nvCxnSpPr>
        <xdr:cNvPr id="495" name="直線コネクタ 494"/>
        <xdr:cNvCxnSpPr/>
      </xdr:nvCxnSpPr>
      <xdr:spPr>
        <a:xfrm>
          <a:off x="14592300" y="6715893"/>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28391</xdr:rowOff>
    </xdr:from>
    <xdr:to>
      <xdr:col>21</xdr:col>
      <xdr:colOff>161925</xdr:colOff>
      <xdr:row>39</xdr:row>
      <xdr:rowOff>29343</xdr:rowOff>
    </xdr:to>
    <xdr:cxnSp macro="">
      <xdr:nvCxnSpPr>
        <xdr:cNvPr id="498" name="直線コネクタ 497"/>
        <xdr:cNvCxnSpPr/>
      </xdr:nvCxnSpPr>
      <xdr:spPr>
        <a:xfrm>
          <a:off x="13703300" y="671494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28391</xdr:rowOff>
    </xdr:from>
    <xdr:to>
      <xdr:col>19</xdr:col>
      <xdr:colOff>644525</xdr:colOff>
      <xdr:row>39</xdr:row>
      <xdr:rowOff>44450</xdr:rowOff>
    </xdr:to>
    <xdr:cxnSp macro="">
      <xdr:nvCxnSpPr>
        <xdr:cNvPr id="501" name="直線コネクタ 500"/>
        <xdr:cNvCxnSpPr/>
      </xdr:nvCxnSpPr>
      <xdr:spPr>
        <a:xfrm flipV="1">
          <a:off x="12814300" y="6714941"/>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124028</xdr:rowOff>
    </xdr:from>
    <xdr:to>
      <xdr:col>23</xdr:col>
      <xdr:colOff>568325</xdr:colOff>
      <xdr:row>39</xdr:row>
      <xdr:rowOff>54178</xdr:rowOff>
    </xdr:to>
    <xdr:sp macro="" textlink="">
      <xdr:nvSpPr>
        <xdr:cNvPr id="511" name="円/楕円 510"/>
        <xdr:cNvSpPr/>
      </xdr:nvSpPr>
      <xdr:spPr>
        <a:xfrm>
          <a:off x="16268700" y="66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469744" cy="259045"/>
    <xdr:sp macro="" textlink="">
      <xdr:nvSpPr>
        <xdr:cNvPr id="512" name="災害復旧事業費該当値テキスト"/>
        <xdr:cNvSpPr txBox="1"/>
      </xdr:nvSpPr>
      <xdr:spPr>
        <a:xfrm>
          <a:off x="16370300" y="65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149993</xdr:rowOff>
    </xdr:from>
    <xdr:to>
      <xdr:col>21</xdr:col>
      <xdr:colOff>212725</xdr:colOff>
      <xdr:row>39</xdr:row>
      <xdr:rowOff>80143</xdr:rowOff>
    </xdr:to>
    <xdr:sp macro="" textlink="">
      <xdr:nvSpPr>
        <xdr:cNvPr id="515" name="円/楕円 514"/>
        <xdr:cNvSpPr/>
      </xdr:nvSpPr>
      <xdr:spPr>
        <a:xfrm>
          <a:off x="14541500" y="66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71270</xdr:rowOff>
    </xdr:from>
    <xdr:ext cx="378565" cy="259045"/>
    <xdr:sp macro="" textlink="">
      <xdr:nvSpPr>
        <xdr:cNvPr id="516" name="テキスト ボックス 515"/>
        <xdr:cNvSpPr txBox="1"/>
      </xdr:nvSpPr>
      <xdr:spPr>
        <a:xfrm>
          <a:off x="14403017" y="675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149041</xdr:rowOff>
    </xdr:from>
    <xdr:to>
      <xdr:col>20</xdr:col>
      <xdr:colOff>9525</xdr:colOff>
      <xdr:row>39</xdr:row>
      <xdr:rowOff>79191</xdr:rowOff>
    </xdr:to>
    <xdr:sp macro="" textlink="">
      <xdr:nvSpPr>
        <xdr:cNvPr id="517" name="円/楕円 516"/>
        <xdr:cNvSpPr/>
      </xdr:nvSpPr>
      <xdr:spPr>
        <a:xfrm>
          <a:off x="13652500" y="66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70318</xdr:rowOff>
    </xdr:from>
    <xdr:ext cx="378565" cy="259045"/>
    <xdr:sp macro="" textlink="">
      <xdr:nvSpPr>
        <xdr:cNvPr id="518" name="テキスト ボックス 517"/>
        <xdr:cNvSpPr txBox="1"/>
      </xdr:nvSpPr>
      <xdr:spPr>
        <a:xfrm>
          <a:off x="13514017" y="6756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122806</xdr:rowOff>
    </xdr:from>
    <xdr:to>
      <xdr:col>23</xdr:col>
      <xdr:colOff>517525</xdr:colOff>
      <xdr:row>77</xdr:row>
      <xdr:rowOff>135944</xdr:rowOff>
    </xdr:to>
    <xdr:cxnSp macro="">
      <xdr:nvCxnSpPr>
        <xdr:cNvPr id="598" name="直線コネクタ 597"/>
        <xdr:cNvCxnSpPr/>
      </xdr:nvCxnSpPr>
      <xdr:spPr>
        <a:xfrm flipV="1">
          <a:off x="15481300" y="13324456"/>
          <a:ext cx="8382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135944</xdr:rowOff>
    </xdr:from>
    <xdr:to>
      <xdr:col>22</xdr:col>
      <xdr:colOff>365125</xdr:colOff>
      <xdr:row>77</xdr:row>
      <xdr:rowOff>156586</xdr:rowOff>
    </xdr:to>
    <xdr:cxnSp macro="">
      <xdr:nvCxnSpPr>
        <xdr:cNvPr id="601" name="直線コネクタ 600"/>
        <xdr:cNvCxnSpPr/>
      </xdr:nvCxnSpPr>
      <xdr:spPr>
        <a:xfrm flipV="1">
          <a:off x="14592300" y="13337594"/>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156586</xdr:rowOff>
    </xdr:from>
    <xdr:to>
      <xdr:col>21</xdr:col>
      <xdr:colOff>161925</xdr:colOff>
      <xdr:row>78</xdr:row>
      <xdr:rowOff>1801</xdr:rowOff>
    </xdr:to>
    <xdr:cxnSp macro="">
      <xdr:nvCxnSpPr>
        <xdr:cNvPr id="604" name="直線コネクタ 603"/>
        <xdr:cNvCxnSpPr/>
      </xdr:nvCxnSpPr>
      <xdr:spPr>
        <a:xfrm flipV="1">
          <a:off x="13703300" y="1335823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1801</xdr:rowOff>
    </xdr:from>
    <xdr:to>
      <xdr:col>19</xdr:col>
      <xdr:colOff>644525</xdr:colOff>
      <xdr:row>78</xdr:row>
      <xdr:rowOff>14305</xdr:rowOff>
    </xdr:to>
    <xdr:cxnSp macro="">
      <xdr:nvCxnSpPr>
        <xdr:cNvPr id="607" name="直線コネクタ 606"/>
        <xdr:cNvCxnSpPr/>
      </xdr:nvCxnSpPr>
      <xdr:spPr>
        <a:xfrm flipV="1">
          <a:off x="12814300" y="13374901"/>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72006</xdr:rowOff>
    </xdr:from>
    <xdr:to>
      <xdr:col>23</xdr:col>
      <xdr:colOff>568325</xdr:colOff>
      <xdr:row>78</xdr:row>
      <xdr:rowOff>2156</xdr:rowOff>
    </xdr:to>
    <xdr:sp macro="" textlink="">
      <xdr:nvSpPr>
        <xdr:cNvPr id="617" name="円/楕円 616"/>
        <xdr:cNvSpPr/>
      </xdr:nvSpPr>
      <xdr:spPr>
        <a:xfrm>
          <a:off x="16268700" y="13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50433</xdr:rowOff>
    </xdr:from>
    <xdr:ext cx="534377" cy="259045"/>
    <xdr:sp macro="" textlink="">
      <xdr:nvSpPr>
        <xdr:cNvPr id="618" name="公債費該当値テキスト"/>
        <xdr:cNvSpPr txBox="1"/>
      </xdr:nvSpPr>
      <xdr:spPr>
        <a:xfrm>
          <a:off x="16370300" y="1325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85144</xdr:rowOff>
    </xdr:from>
    <xdr:to>
      <xdr:col>22</xdr:col>
      <xdr:colOff>415925</xdr:colOff>
      <xdr:row>78</xdr:row>
      <xdr:rowOff>15294</xdr:rowOff>
    </xdr:to>
    <xdr:sp macro="" textlink="">
      <xdr:nvSpPr>
        <xdr:cNvPr id="619" name="円/楕円 618"/>
        <xdr:cNvSpPr/>
      </xdr:nvSpPr>
      <xdr:spPr>
        <a:xfrm>
          <a:off x="15430500" y="132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6421</xdr:rowOff>
    </xdr:from>
    <xdr:ext cx="534377" cy="259045"/>
    <xdr:sp macro="" textlink="">
      <xdr:nvSpPr>
        <xdr:cNvPr id="620" name="テキスト ボックス 619"/>
        <xdr:cNvSpPr txBox="1"/>
      </xdr:nvSpPr>
      <xdr:spPr>
        <a:xfrm>
          <a:off x="15214111" y="1337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105786</xdr:rowOff>
    </xdr:from>
    <xdr:to>
      <xdr:col>21</xdr:col>
      <xdr:colOff>212725</xdr:colOff>
      <xdr:row>78</xdr:row>
      <xdr:rowOff>35936</xdr:rowOff>
    </xdr:to>
    <xdr:sp macro="" textlink="">
      <xdr:nvSpPr>
        <xdr:cNvPr id="621" name="円/楕円 620"/>
        <xdr:cNvSpPr/>
      </xdr:nvSpPr>
      <xdr:spPr>
        <a:xfrm>
          <a:off x="14541500" y="133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27063</xdr:rowOff>
    </xdr:from>
    <xdr:ext cx="534377" cy="259045"/>
    <xdr:sp macro="" textlink="">
      <xdr:nvSpPr>
        <xdr:cNvPr id="622" name="テキスト ボックス 621"/>
        <xdr:cNvSpPr txBox="1"/>
      </xdr:nvSpPr>
      <xdr:spPr>
        <a:xfrm>
          <a:off x="14325111" y="134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122451</xdr:rowOff>
    </xdr:from>
    <xdr:to>
      <xdr:col>20</xdr:col>
      <xdr:colOff>9525</xdr:colOff>
      <xdr:row>78</xdr:row>
      <xdr:rowOff>52601</xdr:rowOff>
    </xdr:to>
    <xdr:sp macro="" textlink="">
      <xdr:nvSpPr>
        <xdr:cNvPr id="623" name="円/楕円 622"/>
        <xdr:cNvSpPr/>
      </xdr:nvSpPr>
      <xdr:spPr>
        <a:xfrm>
          <a:off x="13652500" y="133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43728</xdr:rowOff>
    </xdr:from>
    <xdr:ext cx="534377" cy="259045"/>
    <xdr:sp macro="" textlink="">
      <xdr:nvSpPr>
        <xdr:cNvPr id="624" name="テキスト ボックス 623"/>
        <xdr:cNvSpPr txBox="1"/>
      </xdr:nvSpPr>
      <xdr:spPr>
        <a:xfrm>
          <a:off x="13436111" y="1341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134955</xdr:rowOff>
    </xdr:from>
    <xdr:to>
      <xdr:col>18</xdr:col>
      <xdr:colOff>492125</xdr:colOff>
      <xdr:row>78</xdr:row>
      <xdr:rowOff>65105</xdr:rowOff>
    </xdr:to>
    <xdr:sp macro="" textlink="">
      <xdr:nvSpPr>
        <xdr:cNvPr id="625" name="円/楕円 624"/>
        <xdr:cNvSpPr/>
      </xdr:nvSpPr>
      <xdr:spPr>
        <a:xfrm>
          <a:off x="12763500" y="133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56232</xdr:rowOff>
    </xdr:from>
    <xdr:ext cx="534377" cy="259045"/>
    <xdr:sp macro="" textlink="">
      <xdr:nvSpPr>
        <xdr:cNvPr id="626" name="テキスト ボックス 625"/>
        <xdr:cNvSpPr txBox="1"/>
      </xdr:nvSpPr>
      <xdr:spPr>
        <a:xfrm>
          <a:off x="12547111" y="134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130918</xdr:rowOff>
    </xdr:from>
    <xdr:to>
      <xdr:col>23</xdr:col>
      <xdr:colOff>517525</xdr:colOff>
      <xdr:row>96</xdr:row>
      <xdr:rowOff>146196</xdr:rowOff>
    </xdr:to>
    <xdr:cxnSp macro="">
      <xdr:nvCxnSpPr>
        <xdr:cNvPr id="655" name="直線コネクタ 654"/>
        <xdr:cNvCxnSpPr/>
      </xdr:nvCxnSpPr>
      <xdr:spPr>
        <a:xfrm flipV="1">
          <a:off x="15481300" y="16590118"/>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146196</xdr:rowOff>
    </xdr:from>
    <xdr:to>
      <xdr:col>22</xdr:col>
      <xdr:colOff>365125</xdr:colOff>
      <xdr:row>97</xdr:row>
      <xdr:rowOff>109353</xdr:rowOff>
    </xdr:to>
    <xdr:cxnSp macro="">
      <xdr:nvCxnSpPr>
        <xdr:cNvPr id="658" name="直線コネクタ 657"/>
        <xdr:cNvCxnSpPr/>
      </xdr:nvCxnSpPr>
      <xdr:spPr>
        <a:xfrm flipV="1">
          <a:off x="14592300" y="16605396"/>
          <a:ext cx="889000" cy="1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88209</xdr:rowOff>
    </xdr:from>
    <xdr:to>
      <xdr:col>21</xdr:col>
      <xdr:colOff>161925</xdr:colOff>
      <xdr:row>97</xdr:row>
      <xdr:rowOff>109353</xdr:rowOff>
    </xdr:to>
    <xdr:cxnSp macro="">
      <xdr:nvCxnSpPr>
        <xdr:cNvPr id="661" name="直線コネクタ 660"/>
        <xdr:cNvCxnSpPr/>
      </xdr:nvCxnSpPr>
      <xdr:spPr>
        <a:xfrm>
          <a:off x="13703300" y="16033059"/>
          <a:ext cx="889000" cy="70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88209</xdr:rowOff>
    </xdr:from>
    <xdr:to>
      <xdr:col>19</xdr:col>
      <xdr:colOff>644525</xdr:colOff>
      <xdr:row>99</xdr:row>
      <xdr:rowOff>197</xdr:rowOff>
    </xdr:to>
    <xdr:cxnSp macro="">
      <xdr:nvCxnSpPr>
        <xdr:cNvPr id="664" name="直線コネクタ 663"/>
        <xdr:cNvCxnSpPr/>
      </xdr:nvCxnSpPr>
      <xdr:spPr>
        <a:xfrm flipV="1">
          <a:off x="12814300" y="16033059"/>
          <a:ext cx="889000" cy="94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6" name="テキスト ボックス 665"/>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80118</xdr:rowOff>
    </xdr:from>
    <xdr:to>
      <xdr:col>23</xdr:col>
      <xdr:colOff>568325</xdr:colOff>
      <xdr:row>97</xdr:row>
      <xdr:rowOff>10268</xdr:rowOff>
    </xdr:to>
    <xdr:sp macro="" textlink="">
      <xdr:nvSpPr>
        <xdr:cNvPr id="674" name="円/楕円 673"/>
        <xdr:cNvSpPr/>
      </xdr:nvSpPr>
      <xdr:spPr>
        <a:xfrm>
          <a:off x="16268700" y="165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102995</xdr:rowOff>
    </xdr:from>
    <xdr:ext cx="534377" cy="259045"/>
    <xdr:sp macro="" textlink="">
      <xdr:nvSpPr>
        <xdr:cNvPr id="675" name="積立金該当値テキスト"/>
        <xdr:cNvSpPr txBox="1"/>
      </xdr:nvSpPr>
      <xdr:spPr>
        <a:xfrm>
          <a:off x="16370300" y="16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95396</xdr:rowOff>
    </xdr:from>
    <xdr:to>
      <xdr:col>22</xdr:col>
      <xdr:colOff>415925</xdr:colOff>
      <xdr:row>97</xdr:row>
      <xdr:rowOff>25546</xdr:rowOff>
    </xdr:to>
    <xdr:sp macro="" textlink="">
      <xdr:nvSpPr>
        <xdr:cNvPr id="676" name="円/楕円 675"/>
        <xdr:cNvSpPr/>
      </xdr:nvSpPr>
      <xdr:spPr>
        <a:xfrm>
          <a:off x="15430500" y="165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16673</xdr:rowOff>
    </xdr:from>
    <xdr:ext cx="534377" cy="259045"/>
    <xdr:sp macro="" textlink="">
      <xdr:nvSpPr>
        <xdr:cNvPr id="677" name="テキスト ボックス 676"/>
        <xdr:cNvSpPr txBox="1"/>
      </xdr:nvSpPr>
      <xdr:spPr>
        <a:xfrm>
          <a:off x="15214111" y="166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58553</xdr:rowOff>
    </xdr:from>
    <xdr:to>
      <xdr:col>21</xdr:col>
      <xdr:colOff>212725</xdr:colOff>
      <xdr:row>97</xdr:row>
      <xdr:rowOff>160153</xdr:rowOff>
    </xdr:to>
    <xdr:sp macro="" textlink="">
      <xdr:nvSpPr>
        <xdr:cNvPr id="678" name="円/楕円 677"/>
        <xdr:cNvSpPr/>
      </xdr:nvSpPr>
      <xdr:spPr>
        <a:xfrm>
          <a:off x="14541500" y="166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151280</xdr:rowOff>
    </xdr:from>
    <xdr:ext cx="534377" cy="259045"/>
    <xdr:sp macro="" textlink="">
      <xdr:nvSpPr>
        <xdr:cNvPr id="679" name="テキスト ボックス 678"/>
        <xdr:cNvSpPr txBox="1"/>
      </xdr:nvSpPr>
      <xdr:spPr>
        <a:xfrm>
          <a:off x="14325111" y="167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37409</xdr:rowOff>
    </xdr:from>
    <xdr:to>
      <xdr:col>20</xdr:col>
      <xdr:colOff>9525</xdr:colOff>
      <xdr:row>93</xdr:row>
      <xdr:rowOff>139009</xdr:rowOff>
    </xdr:to>
    <xdr:sp macro="" textlink="">
      <xdr:nvSpPr>
        <xdr:cNvPr id="680" name="円/楕円 679"/>
        <xdr:cNvSpPr/>
      </xdr:nvSpPr>
      <xdr:spPr>
        <a:xfrm>
          <a:off x="13652500" y="159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155536</xdr:rowOff>
    </xdr:from>
    <xdr:ext cx="534377" cy="259045"/>
    <xdr:sp macro="" textlink="">
      <xdr:nvSpPr>
        <xdr:cNvPr id="681" name="テキスト ボックス 680"/>
        <xdr:cNvSpPr txBox="1"/>
      </xdr:nvSpPr>
      <xdr:spPr>
        <a:xfrm>
          <a:off x="13436111" y="157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120847</xdr:rowOff>
    </xdr:from>
    <xdr:to>
      <xdr:col>18</xdr:col>
      <xdr:colOff>492125</xdr:colOff>
      <xdr:row>99</xdr:row>
      <xdr:rowOff>50997</xdr:rowOff>
    </xdr:to>
    <xdr:sp macro="" textlink="">
      <xdr:nvSpPr>
        <xdr:cNvPr id="682" name="円/楕円 681"/>
        <xdr:cNvSpPr/>
      </xdr:nvSpPr>
      <xdr:spPr>
        <a:xfrm>
          <a:off x="12763500" y="169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42124</xdr:rowOff>
    </xdr:from>
    <xdr:ext cx="469744" cy="259045"/>
    <xdr:sp macro="" textlink="">
      <xdr:nvSpPr>
        <xdr:cNvPr id="683" name="テキスト ボックス 682"/>
        <xdr:cNvSpPr txBox="1"/>
      </xdr:nvSpPr>
      <xdr:spPr>
        <a:xfrm>
          <a:off x="12579427" y="1701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158369</xdr:rowOff>
    </xdr:from>
    <xdr:to>
      <xdr:col>32</xdr:col>
      <xdr:colOff>187325</xdr:colOff>
      <xdr:row>34</xdr:row>
      <xdr:rowOff>67691</xdr:rowOff>
    </xdr:to>
    <xdr:cxnSp macro="">
      <xdr:nvCxnSpPr>
        <xdr:cNvPr id="712" name="直線コネクタ 711"/>
        <xdr:cNvCxnSpPr/>
      </xdr:nvCxnSpPr>
      <xdr:spPr>
        <a:xfrm flipV="1">
          <a:off x="21323300" y="5644769"/>
          <a:ext cx="8382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139082</xdr:rowOff>
    </xdr:from>
    <xdr:ext cx="469744" cy="259045"/>
    <xdr:sp macro="" textlink="">
      <xdr:nvSpPr>
        <xdr:cNvPr id="713" name="投資及び出資金平均値テキスト"/>
        <xdr:cNvSpPr txBox="1"/>
      </xdr:nvSpPr>
      <xdr:spPr>
        <a:xfrm>
          <a:off x="22212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135890</xdr:rowOff>
    </xdr:from>
    <xdr:to>
      <xdr:col>31</xdr:col>
      <xdr:colOff>34925</xdr:colOff>
      <xdr:row>34</xdr:row>
      <xdr:rowOff>67691</xdr:rowOff>
    </xdr:to>
    <xdr:cxnSp macro="">
      <xdr:nvCxnSpPr>
        <xdr:cNvPr id="715" name="直線コネクタ 714"/>
        <xdr:cNvCxnSpPr/>
      </xdr:nvCxnSpPr>
      <xdr:spPr>
        <a:xfrm>
          <a:off x="20434300" y="5279390"/>
          <a:ext cx="889000" cy="61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123842</xdr:rowOff>
    </xdr:from>
    <xdr:ext cx="469744" cy="259045"/>
    <xdr:sp macro="" textlink="">
      <xdr:nvSpPr>
        <xdr:cNvPr id="717" name="テキスト ボックス 716"/>
        <xdr:cNvSpPr txBox="1"/>
      </xdr:nvSpPr>
      <xdr:spPr>
        <a:xfrm>
          <a:off x="21088427"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89916</xdr:rowOff>
    </xdr:from>
    <xdr:to>
      <xdr:col>29</xdr:col>
      <xdr:colOff>517525</xdr:colOff>
      <xdr:row>30</xdr:row>
      <xdr:rowOff>135890</xdr:rowOff>
    </xdr:to>
    <xdr:cxnSp macro="">
      <xdr:nvCxnSpPr>
        <xdr:cNvPr id="718" name="直線コネクタ 717"/>
        <xdr:cNvCxnSpPr/>
      </xdr:nvCxnSpPr>
      <xdr:spPr>
        <a:xfrm>
          <a:off x="19545300" y="5233416"/>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103649</xdr:rowOff>
    </xdr:from>
    <xdr:ext cx="469744" cy="259045"/>
    <xdr:sp macro="" textlink="">
      <xdr:nvSpPr>
        <xdr:cNvPr id="720" name="テキスト ボックス 719"/>
        <xdr:cNvSpPr txBox="1"/>
      </xdr:nvSpPr>
      <xdr:spPr>
        <a:xfrm>
          <a:off x="20199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89916</xdr:rowOff>
    </xdr:from>
    <xdr:to>
      <xdr:col>28</xdr:col>
      <xdr:colOff>314325</xdr:colOff>
      <xdr:row>31</xdr:row>
      <xdr:rowOff>12954</xdr:rowOff>
    </xdr:to>
    <xdr:cxnSp macro="">
      <xdr:nvCxnSpPr>
        <xdr:cNvPr id="721" name="直線コネクタ 720"/>
        <xdr:cNvCxnSpPr/>
      </xdr:nvCxnSpPr>
      <xdr:spPr>
        <a:xfrm flipV="1">
          <a:off x="18656300" y="5233416"/>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74439</xdr:rowOff>
    </xdr:from>
    <xdr:ext cx="469744" cy="259045"/>
    <xdr:sp macro="" textlink="">
      <xdr:nvSpPr>
        <xdr:cNvPr id="723" name="テキスト ボックス 722"/>
        <xdr:cNvSpPr txBox="1"/>
      </xdr:nvSpPr>
      <xdr:spPr>
        <a:xfrm>
          <a:off x="19310427" y="65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107840</xdr:rowOff>
    </xdr:from>
    <xdr:ext cx="469744" cy="259045"/>
    <xdr:sp macro="" textlink="">
      <xdr:nvSpPr>
        <xdr:cNvPr id="725" name="テキスト ボックス 724"/>
        <xdr:cNvSpPr txBox="1"/>
      </xdr:nvSpPr>
      <xdr:spPr>
        <a:xfrm>
          <a:off x="18421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107569</xdr:rowOff>
    </xdr:from>
    <xdr:to>
      <xdr:col>32</xdr:col>
      <xdr:colOff>238125</xdr:colOff>
      <xdr:row>33</xdr:row>
      <xdr:rowOff>37719</xdr:rowOff>
    </xdr:to>
    <xdr:sp macro="" textlink="">
      <xdr:nvSpPr>
        <xdr:cNvPr id="731" name="円/楕円 730"/>
        <xdr:cNvSpPr/>
      </xdr:nvSpPr>
      <xdr:spPr>
        <a:xfrm>
          <a:off x="22110700" y="55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130446</xdr:rowOff>
    </xdr:from>
    <xdr:ext cx="469744" cy="259045"/>
    <xdr:sp macro="" textlink="">
      <xdr:nvSpPr>
        <xdr:cNvPr id="732" name="投資及び出資金該当値テキスト"/>
        <xdr:cNvSpPr txBox="1"/>
      </xdr:nvSpPr>
      <xdr:spPr>
        <a:xfrm>
          <a:off x="22212300" y="54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8,553</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16891</xdr:rowOff>
    </xdr:from>
    <xdr:to>
      <xdr:col>31</xdr:col>
      <xdr:colOff>85725</xdr:colOff>
      <xdr:row>34</xdr:row>
      <xdr:rowOff>118491</xdr:rowOff>
    </xdr:to>
    <xdr:sp macro="" textlink="">
      <xdr:nvSpPr>
        <xdr:cNvPr id="733" name="円/楕円 732"/>
        <xdr:cNvSpPr/>
      </xdr:nvSpPr>
      <xdr:spPr>
        <a:xfrm>
          <a:off x="212725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135018</xdr:rowOff>
    </xdr:from>
    <xdr:ext cx="469744" cy="259045"/>
    <xdr:sp macro="" textlink="">
      <xdr:nvSpPr>
        <xdr:cNvPr id="734" name="テキスト ボックス 733"/>
        <xdr:cNvSpPr txBox="1"/>
      </xdr:nvSpPr>
      <xdr:spPr>
        <a:xfrm>
          <a:off x="21088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85090</xdr:rowOff>
    </xdr:from>
    <xdr:to>
      <xdr:col>29</xdr:col>
      <xdr:colOff>568325</xdr:colOff>
      <xdr:row>31</xdr:row>
      <xdr:rowOff>15240</xdr:rowOff>
    </xdr:to>
    <xdr:sp macro="" textlink="">
      <xdr:nvSpPr>
        <xdr:cNvPr id="735" name="円/楕円 734"/>
        <xdr:cNvSpPr/>
      </xdr:nvSpPr>
      <xdr:spPr>
        <a:xfrm>
          <a:off x="20383500" y="52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31767</xdr:rowOff>
    </xdr:from>
    <xdr:ext cx="534377" cy="259045"/>
    <xdr:sp macro="" textlink="">
      <xdr:nvSpPr>
        <xdr:cNvPr id="736" name="テキスト ボックス 735"/>
        <xdr:cNvSpPr txBox="1"/>
      </xdr:nvSpPr>
      <xdr:spPr>
        <a:xfrm>
          <a:off x="20167111" y="50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39116</xdr:rowOff>
    </xdr:from>
    <xdr:to>
      <xdr:col>28</xdr:col>
      <xdr:colOff>365125</xdr:colOff>
      <xdr:row>30</xdr:row>
      <xdr:rowOff>140716</xdr:rowOff>
    </xdr:to>
    <xdr:sp macro="" textlink="">
      <xdr:nvSpPr>
        <xdr:cNvPr id="737" name="円/楕円 736"/>
        <xdr:cNvSpPr/>
      </xdr:nvSpPr>
      <xdr:spPr>
        <a:xfrm>
          <a:off x="19494500" y="51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157243</xdr:rowOff>
    </xdr:from>
    <xdr:ext cx="534377" cy="259045"/>
    <xdr:sp macro="" textlink="">
      <xdr:nvSpPr>
        <xdr:cNvPr id="738" name="テキスト ボックス 737"/>
        <xdr:cNvSpPr txBox="1"/>
      </xdr:nvSpPr>
      <xdr:spPr>
        <a:xfrm>
          <a:off x="19278111"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133604</xdr:rowOff>
    </xdr:from>
    <xdr:to>
      <xdr:col>27</xdr:col>
      <xdr:colOff>161925</xdr:colOff>
      <xdr:row>31</xdr:row>
      <xdr:rowOff>63754</xdr:rowOff>
    </xdr:to>
    <xdr:sp macro="" textlink="">
      <xdr:nvSpPr>
        <xdr:cNvPr id="739" name="円/楕円 738"/>
        <xdr:cNvSpPr/>
      </xdr:nvSpPr>
      <xdr:spPr>
        <a:xfrm>
          <a:off x="18605500" y="52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80281</xdr:rowOff>
    </xdr:from>
    <xdr:ext cx="534377" cy="259045"/>
    <xdr:sp macro="" textlink="">
      <xdr:nvSpPr>
        <xdr:cNvPr id="740" name="テキスト ボックス 739"/>
        <xdr:cNvSpPr txBox="1"/>
      </xdr:nvSpPr>
      <xdr:spPr>
        <a:xfrm>
          <a:off x="18389111" y="50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97703</xdr:rowOff>
    </xdr:from>
    <xdr:to>
      <xdr:col>32</xdr:col>
      <xdr:colOff>187325</xdr:colOff>
      <xdr:row>59</xdr:row>
      <xdr:rowOff>97703</xdr:rowOff>
    </xdr:to>
    <xdr:cxnSp macro="">
      <xdr:nvCxnSpPr>
        <xdr:cNvPr id="771" name="直線コネクタ 770"/>
        <xdr:cNvCxnSpPr/>
      </xdr:nvCxnSpPr>
      <xdr:spPr>
        <a:xfrm>
          <a:off x="21323300" y="102132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97703</xdr:rowOff>
    </xdr:from>
    <xdr:to>
      <xdr:col>31</xdr:col>
      <xdr:colOff>34925</xdr:colOff>
      <xdr:row>59</xdr:row>
      <xdr:rowOff>97736</xdr:rowOff>
    </xdr:to>
    <xdr:cxnSp macro="">
      <xdr:nvCxnSpPr>
        <xdr:cNvPr id="774" name="直線コネクタ 773"/>
        <xdr:cNvCxnSpPr/>
      </xdr:nvCxnSpPr>
      <xdr:spPr>
        <a:xfrm flipV="1">
          <a:off x="20434300" y="1021325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97736</xdr:rowOff>
    </xdr:from>
    <xdr:to>
      <xdr:col>29</xdr:col>
      <xdr:colOff>517525</xdr:colOff>
      <xdr:row>59</xdr:row>
      <xdr:rowOff>97736</xdr:rowOff>
    </xdr:to>
    <xdr:cxnSp macro="">
      <xdr:nvCxnSpPr>
        <xdr:cNvPr id="777" name="直線コネクタ 776"/>
        <xdr:cNvCxnSpPr/>
      </xdr:nvCxnSpPr>
      <xdr:spPr>
        <a:xfrm>
          <a:off x="19545300" y="10213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96625</xdr:rowOff>
    </xdr:from>
    <xdr:to>
      <xdr:col>28</xdr:col>
      <xdr:colOff>314325</xdr:colOff>
      <xdr:row>59</xdr:row>
      <xdr:rowOff>97736</xdr:rowOff>
    </xdr:to>
    <xdr:cxnSp macro="">
      <xdr:nvCxnSpPr>
        <xdr:cNvPr id="780" name="直線コネクタ 779"/>
        <xdr:cNvCxnSpPr/>
      </xdr:nvCxnSpPr>
      <xdr:spPr>
        <a:xfrm>
          <a:off x="18656300" y="10212175"/>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46903</xdr:rowOff>
    </xdr:from>
    <xdr:to>
      <xdr:col>32</xdr:col>
      <xdr:colOff>238125</xdr:colOff>
      <xdr:row>59</xdr:row>
      <xdr:rowOff>148503</xdr:rowOff>
    </xdr:to>
    <xdr:sp macro="" textlink="">
      <xdr:nvSpPr>
        <xdr:cNvPr id="790" name="円/楕円 789"/>
        <xdr:cNvSpPr/>
      </xdr:nvSpPr>
      <xdr:spPr>
        <a:xfrm>
          <a:off x="221107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133280</xdr:rowOff>
    </xdr:from>
    <xdr:ext cx="313932" cy="259045"/>
    <xdr:sp macro="" textlink="">
      <xdr:nvSpPr>
        <xdr:cNvPr id="791" name="貸付金該当値テキスト"/>
        <xdr:cNvSpPr txBox="1"/>
      </xdr:nvSpPr>
      <xdr:spPr>
        <a:xfrm>
          <a:off x="22212300" y="10077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46903</xdr:rowOff>
    </xdr:from>
    <xdr:to>
      <xdr:col>31</xdr:col>
      <xdr:colOff>85725</xdr:colOff>
      <xdr:row>59</xdr:row>
      <xdr:rowOff>148503</xdr:rowOff>
    </xdr:to>
    <xdr:sp macro="" textlink="">
      <xdr:nvSpPr>
        <xdr:cNvPr id="792" name="円/楕円 791"/>
        <xdr:cNvSpPr/>
      </xdr:nvSpPr>
      <xdr:spPr>
        <a:xfrm>
          <a:off x="212725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139630</xdr:rowOff>
    </xdr:from>
    <xdr:ext cx="313932" cy="259045"/>
    <xdr:sp macro="" textlink="">
      <xdr:nvSpPr>
        <xdr:cNvPr id="793" name="テキスト ボックス 792"/>
        <xdr:cNvSpPr txBox="1"/>
      </xdr:nvSpPr>
      <xdr:spPr>
        <a:xfrm>
          <a:off x="21166333" y="1025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46936</xdr:rowOff>
    </xdr:from>
    <xdr:to>
      <xdr:col>29</xdr:col>
      <xdr:colOff>568325</xdr:colOff>
      <xdr:row>59</xdr:row>
      <xdr:rowOff>148536</xdr:rowOff>
    </xdr:to>
    <xdr:sp macro="" textlink="">
      <xdr:nvSpPr>
        <xdr:cNvPr id="794" name="円/楕円 793"/>
        <xdr:cNvSpPr/>
      </xdr:nvSpPr>
      <xdr:spPr>
        <a:xfrm>
          <a:off x="20383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139663</xdr:rowOff>
    </xdr:from>
    <xdr:ext cx="313932" cy="259045"/>
    <xdr:sp macro="" textlink="">
      <xdr:nvSpPr>
        <xdr:cNvPr id="795" name="テキスト ボックス 794"/>
        <xdr:cNvSpPr txBox="1"/>
      </xdr:nvSpPr>
      <xdr:spPr>
        <a:xfrm>
          <a:off x="20277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46936</xdr:rowOff>
    </xdr:from>
    <xdr:to>
      <xdr:col>28</xdr:col>
      <xdr:colOff>365125</xdr:colOff>
      <xdr:row>59</xdr:row>
      <xdr:rowOff>148536</xdr:rowOff>
    </xdr:to>
    <xdr:sp macro="" textlink="">
      <xdr:nvSpPr>
        <xdr:cNvPr id="796" name="円/楕円 795"/>
        <xdr:cNvSpPr/>
      </xdr:nvSpPr>
      <xdr:spPr>
        <a:xfrm>
          <a:off x="19494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139663</xdr:rowOff>
    </xdr:from>
    <xdr:ext cx="313932" cy="259045"/>
    <xdr:sp macro="" textlink="">
      <xdr:nvSpPr>
        <xdr:cNvPr id="797" name="テキスト ボックス 796"/>
        <xdr:cNvSpPr txBox="1"/>
      </xdr:nvSpPr>
      <xdr:spPr>
        <a:xfrm>
          <a:off x="19388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45825</xdr:rowOff>
    </xdr:from>
    <xdr:to>
      <xdr:col>27</xdr:col>
      <xdr:colOff>161925</xdr:colOff>
      <xdr:row>59</xdr:row>
      <xdr:rowOff>147425</xdr:rowOff>
    </xdr:to>
    <xdr:sp macro="" textlink="">
      <xdr:nvSpPr>
        <xdr:cNvPr id="798" name="円/楕円 797"/>
        <xdr:cNvSpPr/>
      </xdr:nvSpPr>
      <xdr:spPr>
        <a:xfrm>
          <a:off x="18605500" y="101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138552</xdr:rowOff>
    </xdr:from>
    <xdr:ext cx="313932" cy="259045"/>
    <xdr:sp macro="" textlink="">
      <xdr:nvSpPr>
        <xdr:cNvPr id="799" name="テキスト ボックス 798"/>
        <xdr:cNvSpPr txBox="1"/>
      </xdr:nvSpPr>
      <xdr:spPr>
        <a:xfrm>
          <a:off x="18499333" y="10254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467</xdr:rowOff>
    </xdr:from>
    <xdr:to>
      <xdr:col>32</xdr:col>
      <xdr:colOff>187325</xdr:colOff>
      <xdr:row>77</xdr:row>
      <xdr:rowOff>15639</xdr:rowOff>
    </xdr:to>
    <xdr:cxnSp macro="">
      <xdr:nvCxnSpPr>
        <xdr:cNvPr id="828" name="直線コネクタ 827"/>
        <xdr:cNvCxnSpPr/>
      </xdr:nvCxnSpPr>
      <xdr:spPr>
        <a:xfrm>
          <a:off x="21323300" y="13202117"/>
          <a:ext cx="8382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467</xdr:rowOff>
    </xdr:from>
    <xdr:to>
      <xdr:col>31</xdr:col>
      <xdr:colOff>34925</xdr:colOff>
      <xdr:row>77</xdr:row>
      <xdr:rowOff>55149</xdr:rowOff>
    </xdr:to>
    <xdr:cxnSp macro="">
      <xdr:nvCxnSpPr>
        <xdr:cNvPr id="831" name="直線コネクタ 830"/>
        <xdr:cNvCxnSpPr/>
      </xdr:nvCxnSpPr>
      <xdr:spPr>
        <a:xfrm flipV="1">
          <a:off x="20434300" y="13202117"/>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53952</xdr:rowOff>
    </xdr:from>
    <xdr:to>
      <xdr:col>29</xdr:col>
      <xdr:colOff>517525</xdr:colOff>
      <xdr:row>77</xdr:row>
      <xdr:rowOff>55149</xdr:rowOff>
    </xdr:to>
    <xdr:cxnSp macro="">
      <xdr:nvCxnSpPr>
        <xdr:cNvPr id="834" name="直線コネクタ 833"/>
        <xdr:cNvCxnSpPr/>
      </xdr:nvCxnSpPr>
      <xdr:spPr>
        <a:xfrm>
          <a:off x="19545300" y="13255602"/>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53952</xdr:rowOff>
    </xdr:from>
    <xdr:to>
      <xdr:col>28</xdr:col>
      <xdr:colOff>314325</xdr:colOff>
      <xdr:row>77</xdr:row>
      <xdr:rowOff>58593</xdr:rowOff>
    </xdr:to>
    <xdr:cxnSp macro="">
      <xdr:nvCxnSpPr>
        <xdr:cNvPr id="837" name="直線コネクタ 836"/>
        <xdr:cNvCxnSpPr/>
      </xdr:nvCxnSpPr>
      <xdr:spPr>
        <a:xfrm flipV="1">
          <a:off x="18656300" y="13255602"/>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136289</xdr:rowOff>
    </xdr:from>
    <xdr:to>
      <xdr:col>32</xdr:col>
      <xdr:colOff>238125</xdr:colOff>
      <xdr:row>77</xdr:row>
      <xdr:rowOff>66439</xdr:rowOff>
    </xdr:to>
    <xdr:sp macro="" textlink="">
      <xdr:nvSpPr>
        <xdr:cNvPr id="847" name="円/楕円 846"/>
        <xdr:cNvSpPr/>
      </xdr:nvSpPr>
      <xdr:spPr>
        <a:xfrm>
          <a:off x="22110700" y="131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114716</xdr:rowOff>
    </xdr:from>
    <xdr:ext cx="534377" cy="259045"/>
    <xdr:sp macro="" textlink="">
      <xdr:nvSpPr>
        <xdr:cNvPr id="848" name="繰出金該当値テキスト"/>
        <xdr:cNvSpPr txBox="1"/>
      </xdr:nvSpPr>
      <xdr:spPr>
        <a:xfrm>
          <a:off x="22212300" y="131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121117</xdr:rowOff>
    </xdr:from>
    <xdr:to>
      <xdr:col>31</xdr:col>
      <xdr:colOff>85725</xdr:colOff>
      <xdr:row>77</xdr:row>
      <xdr:rowOff>51267</xdr:rowOff>
    </xdr:to>
    <xdr:sp macro="" textlink="">
      <xdr:nvSpPr>
        <xdr:cNvPr id="849" name="円/楕円 848"/>
        <xdr:cNvSpPr/>
      </xdr:nvSpPr>
      <xdr:spPr>
        <a:xfrm>
          <a:off x="21272500" y="131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42394</xdr:rowOff>
    </xdr:from>
    <xdr:ext cx="534377" cy="259045"/>
    <xdr:sp macro="" textlink="">
      <xdr:nvSpPr>
        <xdr:cNvPr id="850" name="テキスト ボックス 849"/>
        <xdr:cNvSpPr txBox="1"/>
      </xdr:nvSpPr>
      <xdr:spPr>
        <a:xfrm>
          <a:off x="21056111" y="132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4349</xdr:rowOff>
    </xdr:from>
    <xdr:to>
      <xdr:col>29</xdr:col>
      <xdr:colOff>568325</xdr:colOff>
      <xdr:row>77</xdr:row>
      <xdr:rowOff>105949</xdr:rowOff>
    </xdr:to>
    <xdr:sp macro="" textlink="">
      <xdr:nvSpPr>
        <xdr:cNvPr id="851" name="円/楕円 850"/>
        <xdr:cNvSpPr/>
      </xdr:nvSpPr>
      <xdr:spPr>
        <a:xfrm>
          <a:off x="20383500" y="132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97076</xdr:rowOff>
    </xdr:from>
    <xdr:ext cx="534377" cy="259045"/>
    <xdr:sp macro="" textlink="">
      <xdr:nvSpPr>
        <xdr:cNvPr id="852" name="テキスト ボックス 851"/>
        <xdr:cNvSpPr txBox="1"/>
      </xdr:nvSpPr>
      <xdr:spPr>
        <a:xfrm>
          <a:off x="20167111" y="1329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3152</xdr:rowOff>
    </xdr:from>
    <xdr:to>
      <xdr:col>28</xdr:col>
      <xdr:colOff>365125</xdr:colOff>
      <xdr:row>77</xdr:row>
      <xdr:rowOff>104752</xdr:rowOff>
    </xdr:to>
    <xdr:sp macro="" textlink="">
      <xdr:nvSpPr>
        <xdr:cNvPr id="853" name="円/楕円 852"/>
        <xdr:cNvSpPr/>
      </xdr:nvSpPr>
      <xdr:spPr>
        <a:xfrm>
          <a:off x="19494500" y="132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95879</xdr:rowOff>
    </xdr:from>
    <xdr:ext cx="534377" cy="259045"/>
    <xdr:sp macro="" textlink="">
      <xdr:nvSpPr>
        <xdr:cNvPr id="854" name="テキスト ボックス 853"/>
        <xdr:cNvSpPr txBox="1"/>
      </xdr:nvSpPr>
      <xdr:spPr>
        <a:xfrm>
          <a:off x="19278111" y="132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7793</xdr:rowOff>
    </xdr:from>
    <xdr:to>
      <xdr:col>27</xdr:col>
      <xdr:colOff>161925</xdr:colOff>
      <xdr:row>77</xdr:row>
      <xdr:rowOff>109393</xdr:rowOff>
    </xdr:to>
    <xdr:sp macro="" textlink="">
      <xdr:nvSpPr>
        <xdr:cNvPr id="855" name="円/楕円 854"/>
        <xdr:cNvSpPr/>
      </xdr:nvSpPr>
      <xdr:spPr>
        <a:xfrm>
          <a:off x="18605500" y="132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100520</xdr:rowOff>
    </xdr:from>
    <xdr:ext cx="534377" cy="259045"/>
    <xdr:sp macro="" textlink="">
      <xdr:nvSpPr>
        <xdr:cNvPr id="856" name="テキスト ボックス 855"/>
        <xdr:cNvSpPr txBox="1"/>
      </xdr:nvSpPr>
      <xdr:spPr>
        <a:xfrm>
          <a:off x="18389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部事務組合に対する補助費等及び投資及び出資金が類似団体を上回っており、当町の課題の一つである。維持補修費及び扶助費についても類似団体を上回っており、公共施設の老朽化や高齢化等により、今後も増加していくものと思われる。維持補修費については公共施設総合管理計画を活用し、計画的に改修等進めていきたい。</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13,755
13,687
81.68
6,365,671
6,312,152
45,929
3,775,165
6,255,001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43497</xdr:rowOff>
    </xdr:from>
    <xdr:to>
      <xdr:col>6</xdr:col>
      <xdr:colOff>511175</xdr:colOff>
      <xdr:row>38</xdr:row>
      <xdr:rowOff>37402</xdr:rowOff>
    </xdr:to>
    <xdr:cxnSp macro="">
      <xdr:nvCxnSpPr>
        <xdr:cNvPr id="61" name="直線コネクタ 60"/>
        <xdr:cNvCxnSpPr/>
      </xdr:nvCxnSpPr>
      <xdr:spPr>
        <a:xfrm>
          <a:off x="3797300" y="6387147"/>
          <a:ext cx="838200" cy="16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91313</xdr:rowOff>
    </xdr:from>
    <xdr:to>
      <xdr:col>5</xdr:col>
      <xdr:colOff>358775</xdr:colOff>
      <xdr:row>37</xdr:row>
      <xdr:rowOff>43497</xdr:rowOff>
    </xdr:to>
    <xdr:cxnSp macro="">
      <xdr:nvCxnSpPr>
        <xdr:cNvPr id="64" name="直線コネクタ 63"/>
        <xdr:cNvCxnSpPr/>
      </xdr:nvCxnSpPr>
      <xdr:spPr>
        <a:xfrm>
          <a:off x="2908300" y="6263513"/>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91313</xdr:rowOff>
    </xdr:from>
    <xdr:to>
      <xdr:col>4</xdr:col>
      <xdr:colOff>155575</xdr:colOff>
      <xdr:row>36</xdr:row>
      <xdr:rowOff>133985</xdr:rowOff>
    </xdr:to>
    <xdr:cxnSp macro="">
      <xdr:nvCxnSpPr>
        <xdr:cNvPr id="67" name="直線コネクタ 66"/>
        <xdr:cNvCxnSpPr/>
      </xdr:nvCxnSpPr>
      <xdr:spPr>
        <a:xfrm flipV="1">
          <a:off x="2019300" y="626351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133985</xdr:rowOff>
    </xdr:from>
    <xdr:to>
      <xdr:col>2</xdr:col>
      <xdr:colOff>638175</xdr:colOff>
      <xdr:row>37</xdr:row>
      <xdr:rowOff>64453</xdr:rowOff>
    </xdr:to>
    <xdr:cxnSp macro="">
      <xdr:nvCxnSpPr>
        <xdr:cNvPr id="70" name="直線コネクタ 69"/>
        <xdr:cNvCxnSpPr/>
      </xdr:nvCxnSpPr>
      <xdr:spPr>
        <a:xfrm flipV="1">
          <a:off x="1130300" y="6306185"/>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158052</xdr:rowOff>
    </xdr:from>
    <xdr:to>
      <xdr:col>6</xdr:col>
      <xdr:colOff>561975</xdr:colOff>
      <xdr:row>38</xdr:row>
      <xdr:rowOff>88202</xdr:rowOff>
    </xdr:to>
    <xdr:sp macro="" textlink="">
      <xdr:nvSpPr>
        <xdr:cNvPr id="80" name="円/楕円 79"/>
        <xdr:cNvSpPr/>
      </xdr:nvSpPr>
      <xdr:spPr>
        <a:xfrm>
          <a:off x="45847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72979</xdr:rowOff>
    </xdr:from>
    <xdr:ext cx="469744" cy="259045"/>
    <xdr:sp macro="" textlink="">
      <xdr:nvSpPr>
        <xdr:cNvPr id="81" name="議会費該当値テキスト"/>
        <xdr:cNvSpPr txBox="1"/>
      </xdr:nvSpPr>
      <xdr:spPr>
        <a:xfrm>
          <a:off x="4686300" y="64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164147</xdr:rowOff>
    </xdr:from>
    <xdr:to>
      <xdr:col>5</xdr:col>
      <xdr:colOff>409575</xdr:colOff>
      <xdr:row>37</xdr:row>
      <xdr:rowOff>94297</xdr:rowOff>
    </xdr:to>
    <xdr:sp macro="" textlink="">
      <xdr:nvSpPr>
        <xdr:cNvPr id="82" name="円/楕円 81"/>
        <xdr:cNvSpPr/>
      </xdr:nvSpPr>
      <xdr:spPr>
        <a:xfrm>
          <a:off x="3746500" y="63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85424</xdr:rowOff>
    </xdr:from>
    <xdr:ext cx="469744" cy="259045"/>
    <xdr:sp macro="" textlink="">
      <xdr:nvSpPr>
        <xdr:cNvPr id="83" name="テキスト ボックス 82"/>
        <xdr:cNvSpPr txBox="1"/>
      </xdr:nvSpPr>
      <xdr:spPr>
        <a:xfrm>
          <a:off x="3562427" y="642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40513</xdr:rowOff>
    </xdr:from>
    <xdr:to>
      <xdr:col>4</xdr:col>
      <xdr:colOff>206375</xdr:colOff>
      <xdr:row>36</xdr:row>
      <xdr:rowOff>142113</xdr:rowOff>
    </xdr:to>
    <xdr:sp macro="" textlink="">
      <xdr:nvSpPr>
        <xdr:cNvPr id="84" name="円/楕円 83"/>
        <xdr:cNvSpPr/>
      </xdr:nvSpPr>
      <xdr:spPr>
        <a:xfrm>
          <a:off x="2857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133240</xdr:rowOff>
    </xdr:from>
    <xdr:ext cx="469744" cy="259045"/>
    <xdr:sp macro="" textlink="">
      <xdr:nvSpPr>
        <xdr:cNvPr id="85" name="テキスト ボックス 84"/>
        <xdr:cNvSpPr txBox="1"/>
      </xdr:nvSpPr>
      <xdr:spPr>
        <a:xfrm>
          <a:off x="2673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83185</xdr:rowOff>
    </xdr:from>
    <xdr:to>
      <xdr:col>3</xdr:col>
      <xdr:colOff>3175</xdr:colOff>
      <xdr:row>37</xdr:row>
      <xdr:rowOff>13335</xdr:rowOff>
    </xdr:to>
    <xdr:sp macro="" textlink="">
      <xdr:nvSpPr>
        <xdr:cNvPr id="86" name="円/楕円 85"/>
        <xdr:cNvSpPr/>
      </xdr:nvSpPr>
      <xdr:spPr>
        <a:xfrm>
          <a:off x="1968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4462</xdr:rowOff>
    </xdr:from>
    <xdr:ext cx="469744" cy="259045"/>
    <xdr:sp macro="" textlink="">
      <xdr:nvSpPr>
        <xdr:cNvPr id="87" name="テキスト ボックス 86"/>
        <xdr:cNvSpPr txBox="1"/>
      </xdr:nvSpPr>
      <xdr:spPr>
        <a:xfrm>
          <a:off x="1784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13653</xdr:rowOff>
    </xdr:from>
    <xdr:to>
      <xdr:col>1</xdr:col>
      <xdr:colOff>485775</xdr:colOff>
      <xdr:row>37</xdr:row>
      <xdr:rowOff>115253</xdr:rowOff>
    </xdr:to>
    <xdr:sp macro="" textlink="">
      <xdr:nvSpPr>
        <xdr:cNvPr id="88" name="円/楕円 87"/>
        <xdr:cNvSpPr/>
      </xdr:nvSpPr>
      <xdr:spPr>
        <a:xfrm>
          <a:off x="1079500" y="63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106380</xdr:rowOff>
    </xdr:from>
    <xdr:ext cx="469744" cy="259045"/>
    <xdr:sp macro="" textlink="">
      <xdr:nvSpPr>
        <xdr:cNvPr id="89" name="テキスト ボックス 88"/>
        <xdr:cNvSpPr txBox="1"/>
      </xdr:nvSpPr>
      <xdr:spPr>
        <a:xfrm>
          <a:off x="895427" y="645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142416</xdr:rowOff>
    </xdr:from>
    <xdr:to>
      <xdr:col>6</xdr:col>
      <xdr:colOff>511175</xdr:colOff>
      <xdr:row>56</xdr:row>
      <xdr:rowOff>150664</xdr:rowOff>
    </xdr:to>
    <xdr:cxnSp macro="">
      <xdr:nvCxnSpPr>
        <xdr:cNvPr id="116" name="直線コネクタ 115"/>
        <xdr:cNvCxnSpPr/>
      </xdr:nvCxnSpPr>
      <xdr:spPr>
        <a:xfrm>
          <a:off x="3797300" y="9743616"/>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142416</xdr:rowOff>
    </xdr:from>
    <xdr:to>
      <xdr:col>5</xdr:col>
      <xdr:colOff>358775</xdr:colOff>
      <xdr:row>57</xdr:row>
      <xdr:rowOff>22597</xdr:rowOff>
    </xdr:to>
    <xdr:cxnSp macro="">
      <xdr:nvCxnSpPr>
        <xdr:cNvPr id="119" name="直線コネクタ 118"/>
        <xdr:cNvCxnSpPr/>
      </xdr:nvCxnSpPr>
      <xdr:spPr>
        <a:xfrm flipV="1">
          <a:off x="2908300" y="9743616"/>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167877</xdr:rowOff>
    </xdr:from>
    <xdr:to>
      <xdr:col>4</xdr:col>
      <xdr:colOff>155575</xdr:colOff>
      <xdr:row>57</xdr:row>
      <xdr:rowOff>22597</xdr:rowOff>
    </xdr:to>
    <xdr:cxnSp macro="">
      <xdr:nvCxnSpPr>
        <xdr:cNvPr id="122" name="直線コネクタ 121"/>
        <xdr:cNvCxnSpPr/>
      </xdr:nvCxnSpPr>
      <xdr:spPr>
        <a:xfrm>
          <a:off x="2019300" y="9769077"/>
          <a:ext cx="889000" cy="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167877</xdr:rowOff>
    </xdr:from>
    <xdr:to>
      <xdr:col>2</xdr:col>
      <xdr:colOff>638175</xdr:colOff>
      <xdr:row>57</xdr:row>
      <xdr:rowOff>96238</xdr:rowOff>
    </xdr:to>
    <xdr:cxnSp macro="">
      <xdr:nvCxnSpPr>
        <xdr:cNvPr id="125" name="直線コネクタ 124"/>
        <xdr:cNvCxnSpPr/>
      </xdr:nvCxnSpPr>
      <xdr:spPr>
        <a:xfrm flipV="1">
          <a:off x="1130300" y="9769077"/>
          <a:ext cx="889000" cy="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99864</xdr:rowOff>
    </xdr:from>
    <xdr:to>
      <xdr:col>6</xdr:col>
      <xdr:colOff>561975</xdr:colOff>
      <xdr:row>57</xdr:row>
      <xdr:rowOff>30014</xdr:rowOff>
    </xdr:to>
    <xdr:sp macro="" textlink="">
      <xdr:nvSpPr>
        <xdr:cNvPr id="135" name="円/楕円 134"/>
        <xdr:cNvSpPr/>
      </xdr:nvSpPr>
      <xdr:spPr>
        <a:xfrm>
          <a:off x="4584700" y="97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78291</xdr:rowOff>
    </xdr:from>
    <xdr:ext cx="534377" cy="259045"/>
    <xdr:sp macro="" textlink="">
      <xdr:nvSpPr>
        <xdr:cNvPr id="136" name="総務費該当値テキスト"/>
        <xdr:cNvSpPr txBox="1"/>
      </xdr:nvSpPr>
      <xdr:spPr>
        <a:xfrm>
          <a:off x="4686300" y="96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72,602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91616</xdr:rowOff>
    </xdr:from>
    <xdr:to>
      <xdr:col>5</xdr:col>
      <xdr:colOff>409575</xdr:colOff>
      <xdr:row>57</xdr:row>
      <xdr:rowOff>21766</xdr:rowOff>
    </xdr:to>
    <xdr:sp macro="" textlink="">
      <xdr:nvSpPr>
        <xdr:cNvPr id="137" name="円/楕円 136"/>
        <xdr:cNvSpPr/>
      </xdr:nvSpPr>
      <xdr:spPr>
        <a:xfrm>
          <a:off x="3746500" y="96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12893</xdr:rowOff>
    </xdr:from>
    <xdr:ext cx="534377" cy="259045"/>
    <xdr:sp macro="" textlink="">
      <xdr:nvSpPr>
        <xdr:cNvPr id="138" name="テキスト ボックス 137"/>
        <xdr:cNvSpPr txBox="1"/>
      </xdr:nvSpPr>
      <xdr:spPr>
        <a:xfrm>
          <a:off x="3530111" y="978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74,406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143247</xdr:rowOff>
    </xdr:from>
    <xdr:to>
      <xdr:col>4</xdr:col>
      <xdr:colOff>206375</xdr:colOff>
      <xdr:row>57</xdr:row>
      <xdr:rowOff>73397</xdr:rowOff>
    </xdr:to>
    <xdr:sp macro="" textlink="">
      <xdr:nvSpPr>
        <xdr:cNvPr id="139" name="円/楕円 138"/>
        <xdr:cNvSpPr/>
      </xdr:nvSpPr>
      <xdr:spPr>
        <a:xfrm>
          <a:off x="2857500" y="974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64524</xdr:rowOff>
    </xdr:from>
    <xdr:ext cx="534377" cy="259045"/>
    <xdr:sp macro="" textlink="">
      <xdr:nvSpPr>
        <xdr:cNvPr id="140" name="テキスト ボックス 139"/>
        <xdr:cNvSpPr txBox="1"/>
      </xdr:nvSpPr>
      <xdr:spPr>
        <a:xfrm>
          <a:off x="2641111" y="983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117077</xdr:rowOff>
    </xdr:from>
    <xdr:to>
      <xdr:col>3</xdr:col>
      <xdr:colOff>3175</xdr:colOff>
      <xdr:row>57</xdr:row>
      <xdr:rowOff>47227</xdr:rowOff>
    </xdr:to>
    <xdr:sp macro="" textlink="">
      <xdr:nvSpPr>
        <xdr:cNvPr id="141" name="円/楕円 140"/>
        <xdr:cNvSpPr/>
      </xdr:nvSpPr>
      <xdr:spPr>
        <a:xfrm>
          <a:off x="1968500" y="97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38354</xdr:rowOff>
    </xdr:from>
    <xdr:ext cx="534377" cy="259045"/>
    <xdr:sp macro="" textlink="">
      <xdr:nvSpPr>
        <xdr:cNvPr id="142" name="テキスト ボックス 141"/>
        <xdr:cNvSpPr txBox="1"/>
      </xdr:nvSpPr>
      <xdr:spPr>
        <a:xfrm>
          <a:off x="1752111" y="981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45438</xdr:rowOff>
    </xdr:from>
    <xdr:to>
      <xdr:col>1</xdr:col>
      <xdr:colOff>485775</xdr:colOff>
      <xdr:row>57</xdr:row>
      <xdr:rowOff>147038</xdr:rowOff>
    </xdr:to>
    <xdr:sp macro="" textlink="">
      <xdr:nvSpPr>
        <xdr:cNvPr id="143" name="円/楕円 142"/>
        <xdr:cNvSpPr/>
      </xdr:nvSpPr>
      <xdr:spPr>
        <a:xfrm>
          <a:off x="1079500" y="98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138165</xdr:rowOff>
    </xdr:from>
    <xdr:ext cx="534377" cy="259045"/>
    <xdr:sp macro="" textlink="">
      <xdr:nvSpPr>
        <xdr:cNvPr id="144" name="テキスト ボックス 143"/>
        <xdr:cNvSpPr txBox="1"/>
      </xdr:nvSpPr>
      <xdr:spPr>
        <a:xfrm>
          <a:off x="863111" y="9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88329</xdr:rowOff>
    </xdr:from>
    <xdr:to>
      <xdr:col>6</xdr:col>
      <xdr:colOff>511175</xdr:colOff>
      <xdr:row>76</xdr:row>
      <xdr:rowOff>141208</xdr:rowOff>
    </xdr:to>
    <xdr:cxnSp macro="">
      <xdr:nvCxnSpPr>
        <xdr:cNvPr id="172" name="直線コネクタ 171"/>
        <xdr:cNvCxnSpPr/>
      </xdr:nvCxnSpPr>
      <xdr:spPr>
        <a:xfrm flipV="1">
          <a:off x="3797300" y="13118529"/>
          <a:ext cx="838200" cy="5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141208</xdr:rowOff>
    </xdr:from>
    <xdr:to>
      <xdr:col>5</xdr:col>
      <xdr:colOff>358775</xdr:colOff>
      <xdr:row>77</xdr:row>
      <xdr:rowOff>46120</xdr:rowOff>
    </xdr:to>
    <xdr:cxnSp macro="">
      <xdr:nvCxnSpPr>
        <xdr:cNvPr id="175" name="直線コネクタ 174"/>
        <xdr:cNvCxnSpPr/>
      </xdr:nvCxnSpPr>
      <xdr:spPr>
        <a:xfrm flipV="1">
          <a:off x="2908300" y="13171408"/>
          <a:ext cx="889000" cy="7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46120</xdr:rowOff>
    </xdr:from>
    <xdr:to>
      <xdr:col>4</xdr:col>
      <xdr:colOff>155575</xdr:colOff>
      <xdr:row>77</xdr:row>
      <xdr:rowOff>120745</xdr:rowOff>
    </xdr:to>
    <xdr:cxnSp macro="">
      <xdr:nvCxnSpPr>
        <xdr:cNvPr id="178" name="直線コネクタ 177"/>
        <xdr:cNvCxnSpPr/>
      </xdr:nvCxnSpPr>
      <xdr:spPr>
        <a:xfrm flipV="1">
          <a:off x="2019300" y="13247770"/>
          <a:ext cx="889000" cy="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120745</xdr:rowOff>
    </xdr:from>
    <xdr:to>
      <xdr:col>2</xdr:col>
      <xdr:colOff>638175</xdr:colOff>
      <xdr:row>77</xdr:row>
      <xdr:rowOff>149796</xdr:rowOff>
    </xdr:to>
    <xdr:cxnSp macro="">
      <xdr:nvCxnSpPr>
        <xdr:cNvPr id="181" name="直線コネクタ 180"/>
        <xdr:cNvCxnSpPr/>
      </xdr:nvCxnSpPr>
      <xdr:spPr>
        <a:xfrm flipV="1">
          <a:off x="1130300" y="13322395"/>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37529</xdr:rowOff>
    </xdr:from>
    <xdr:to>
      <xdr:col>6</xdr:col>
      <xdr:colOff>561975</xdr:colOff>
      <xdr:row>76</xdr:row>
      <xdr:rowOff>139129</xdr:rowOff>
    </xdr:to>
    <xdr:sp macro="" textlink="">
      <xdr:nvSpPr>
        <xdr:cNvPr id="191" name="円/楕円 190"/>
        <xdr:cNvSpPr/>
      </xdr:nvSpPr>
      <xdr:spPr>
        <a:xfrm>
          <a:off x="45847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15956</xdr:rowOff>
    </xdr:from>
    <xdr:ext cx="599010" cy="259045"/>
    <xdr:sp macro="" textlink="">
      <xdr:nvSpPr>
        <xdr:cNvPr id="192" name="民生費該当値テキスト"/>
        <xdr:cNvSpPr txBox="1"/>
      </xdr:nvSpPr>
      <xdr:spPr>
        <a:xfrm>
          <a:off x="4686300" y="1304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90408</xdr:rowOff>
    </xdr:from>
    <xdr:to>
      <xdr:col>5</xdr:col>
      <xdr:colOff>409575</xdr:colOff>
      <xdr:row>77</xdr:row>
      <xdr:rowOff>20558</xdr:rowOff>
    </xdr:to>
    <xdr:sp macro="" textlink="">
      <xdr:nvSpPr>
        <xdr:cNvPr id="193" name="円/楕円 192"/>
        <xdr:cNvSpPr/>
      </xdr:nvSpPr>
      <xdr:spPr>
        <a:xfrm>
          <a:off x="3746500" y="131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11685</xdr:rowOff>
    </xdr:from>
    <xdr:ext cx="599010" cy="259045"/>
    <xdr:sp macro="" textlink="">
      <xdr:nvSpPr>
        <xdr:cNvPr id="194" name="テキスト ボックス 193"/>
        <xdr:cNvSpPr txBox="1"/>
      </xdr:nvSpPr>
      <xdr:spPr>
        <a:xfrm>
          <a:off x="3497794" y="1321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166770</xdr:rowOff>
    </xdr:from>
    <xdr:to>
      <xdr:col>4</xdr:col>
      <xdr:colOff>206375</xdr:colOff>
      <xdr:row>77</xdr:row>
      <xdr:rowOff>96920</xdr:rowOff>
    </xdr:to>
    <xdr:sp macro="" textlink="">
      <xdr:nvSpPr>
        <xdr:cNvPr id="195" name="円/楕円 194"/>
        <xdr:cNvSpPr/>
      </xdr:nvSpPr>
      <xdr:spPr>
        <a:xfrm>
          <a:off x="2857500" y="131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88047</xdr:rowOff>
    </xdr:from>
    <xdr:ext cx="599010" cy="259045"/>
    <xdr:sp macro="" textlink="">
      <xdr:nvSpPr>
        <xdr:cNvPr id="196" name="テキスト ボックス 195"/>
        <xdr:cNvSpPr txBox="1"/>
      </xdr:nvSpPr>
      <xdr:spPr>
        <a:xfrm>
          <a:off x="2608794" y="1328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69945</xdr:rowOff>
    </xdr:from>
    <xdr:to>
      <xdr:col>3</xdr:col>
      <xdr:colOff>3175</xdr:colOff>
      <xdr:row>78</xdr:row>
      <xdr:rowOff>95</xdr:rowOff>
    </xdr:to>
    <xdr:sp macro="" textlink="">
      <xdr:nvSpPr>
        <xdr:cNvPr id="197" name="円/楕円 196"/>
        <xdr:cNvSpPr/>
      </xdr:nvSpPr>
      <xdr:spPr>
        <a:xfrm>
          <a:off x="1968500" y="132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162672</xdr:rowOff>
    </xdr:from>
    <xdr:ext cx="599010" cy="259045"/>
    <xdr:sp macro="" textlink="">
      <xdr:nvSpPr>
        <xdr:cNvPr id="198" name="テキスト ボックス 197"/>
        <xdr:cNvSpPr txBox="1"/>
      </xdr:nvSpPr>
      <xdr:spPr>
        <a:xfrm>
          <a:off x="1719794" y="1336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98996</xdr:rowOff>
    </xdr:from>
    <xdr:to>
      <xdr:col>1</xdr:col>
      <xdr:colOff>485775</xdr:colOff>
      <xdr:row>78</xdr:row>
      <xdr:rowOff>29146</xdr:rowOff>
    </xdr:to>
    <xdr:sp macro="" textlink="">
      <xdr:nvSpPr>
        <xdr:cNvPr id="199" name="円/楕円 198"/>
        <xdr:cNvSpPr/>
      </xdr:nvSpPr>
      <xdr:spPr>
        <a:xfrm>
          <a:off x="1079500" y="133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20273</xdr:rowOff>
    </xdr:from>
    <xdr:ext cx="599010" cy="259045"/>
    <xdr:sp macro="" textlink="">
      <xdr:nvSpPr>
        <xdr:cNvPr id="200" name="テキスト ボックス 199"/>
        <xdr:cNvSpPr txBox="1"/>
      </xdr:nvSpPr>
      <xdr:spPr>
        <a:xfrm>
          <a:off x="830794" y="1339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10495</xdr:rowOff>
    </xdr:from>
    <xdr:to>
      <xdr:col>6</xdr:col>
      <xdr:colOff>511175</xdr:colOff>
      <xdr:row>97</xdr:row>
      <xdr:rowOff>33922</xdr:rowOff>
    </xdr:to>
    <xdr:cxnSp macro="">
      <xdr:nvCxnSpPr>
        <xdr:cNvPr id="227" name="直線コネクタ 226"/>
        <xdr:cNvCxnSpPr/>
      </xdr:nvCxnSpPr>
      <xdr:spPr>
        <a:xfrm flipV="1">
          <a:off x="3797300" y="16641145"/>
          <a:ext cx="838200" cy="2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138534</xdr:rowOff>
    </xdr:from>
    <xdr:to>
      <xdr:col>5</xdr:col>
      <xdr:colOff>358775</xdr:colOff>
      <xdr:row>97</xdr:row>
      <xdr:rowOff>33922</xdr:rowOff>
    </xdr:to>
    <xdr:cxnSp macro="">
      <xdr:nvCxnSpPr>
        <xdr:cNvPr id="230" name="直線コネクタ 229"/>
        <xdr:cNvCxnSpPr/>
      </xdr:nvCxnSpPr>
      <xdr:spPr>
        <a:xfrm>
          <a:off x="2908300" y="16597734"/>
          <a:ext cx="889000" cy="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138534</xdr:rowOff>
    </xdr:from>
    <xdr:to>
      <xdr:col>4</xdr:col>
      <xdr:colOff>155575</xdr:colOff>
      <xdr:row>96</xdr:row>
      <xdr:rowOff>156146</xdr:rowOff>
    </xdr:to>
    <xdr:cxnSp macro="">
      <xdr:nvCxnSpPr>
        <xdr:cNvPr id="233" name="直線コネクタ 232"/>
        <xdr:cNvCxnSpPr/>
      </xdr:nvCxnSpPr>
      <xdr:spPr>
        <a:xfrm flipV="1">
          <a:off x="2019300" y="16597734"/>
          <a:ext cx="889000" cy="1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102608</xdr:rowOff>
    </xdr:from>
    <xdr:to>
      <xdr:col>2</xdr:col>
      <xdr:colOff>638175</xdr:colOff>
      <xdr:row>96</xdr:row>
      <xdr:rowOff>156146</xdr:rowOff>
    </xdr:to>
    <xdr:cxnSp macro="">
      <xdr:nvCxnSpPr>
        <xdr:cNvPr id="236" name="直線コネクタ 235"/>
        <xdr:cNvCxnSpPr/>
      </xdr:nvCxnSpPr>
      <xdr:spPr>
        <a:xfrm>
          <a:off x="1130300" y="16561808"/>
          <a:ext cx="8890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131145</xdr:rowOff>
    </xdr:from>
    <xdr:to>
      <xdr:col>6</xdr:col>
      <xdr:colOff>561975</xdr:colOff>
      <xdr:row>97</xdr:row>
      <xdr:rowOff>61295</xdr:rowOff>
    </xdr:to>
    <xdr:sp macro="" textlink="">
      <xdr:nvSpPr>
        <xdr:cNvPr id="246" name="円/楕円 245"/>
        <xdr:cNvSpPr/>
      </xdr:nvSpPr>
      <xdr:spPr>
        <a:xfrm>
          <a:off x="4584700" y="1659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154022</xdr:rowOff>
    </xdr:from>
    <xdr:ext cx="534377" cy="259045"/>
    <xdr:sp macro="" textlink="">
      <xdr:nvSpPr>
        <xdr:cNvPr id="247" name="衛生費該当値テキスト"/>
        <xdr:cNvSpPr txBox="1"/>
      </xdr:nvSpPr>
      <xdr:spPr>
        <a:xfrm>
          <a:off x="4686300" y="1644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154572</xdr:rowOff>
    </xdr:from>
    <xdr:to>
      <xdr:col>5</xdr:col>
      <xdr:colOff>409575</xdr:colOff>
      <xdr:row>97</xdr:row>
      <xdr:rowOff>84722</xdr:rowOff>
    </xdr:to>
    <xdr:sp macro="" textlink="">
      <xdr:nvSpPr>
        <xdr:cNvPr id="248" name="円/楕円 247"/>
        <xdr:cNvSpPr/>
      </xdr:nvSpPr>
      <xdr:spPr>
        <a:xfrm>
          <a:off x="3746500" y="166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101249</xdr:rowOff>
    </xdr:from>
    <xdr:ext cx="534377" cy="259045"/>
    <xdr:sp macro="" textlink="">
      <xdr:nvSpPr>
        <xdr:cNvPr id="249" name="テキスト ボックス 248"/>
        <xdr:cNvSpPr txBox="1"/>
      </xdr:nvSpPr>
      <xdr:spPr>
        <a:xfrm>
          <a:off x="3530111" y="163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87734</xdr:rowOff>
    </xdr:from>
    <xdr:to>
      <xdr:col>4</xdr:col>
      <xdr:colOff>206375</xdr:colOff>
      <xdr:row>97</xdr:row>
      <xdr:rowOff>17884</xdr:rowOff>
    </xdr:to>
    <xdr:sp macro="" textlink="">
      <xdr:nvSpPr>
        <xdr:cNvPr id="250" name="円/楕円 249"/>
        <xdr:cNvSpPr/>
      </xdr:nvSpPr>
      <xdr:spPr>
        <a:xfrm>
          <a:off x="2857500" y="165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34411</xdr:rowOff>
    </xdr:from>
    <xdr:ext cx="534377" cy="259045"/>
    <xdr:sp macro="" textlink="">
      <xdr:nvSpPr>
        <xdr:cNvPr id="251" name="テキスト ボックス 250"/>
        <xdr:cNvSpPr txBox="1"/>
      </xdr:nvSpPr>
      <xdr:spPr>
        <a:xfrm>
          <a:off x="2641111" y="163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105346</xdr:rowOff>
    </xdr:from>
    <xdr:to>
      <xdr:col>3</xdr:col>
      <xdr:colOff>3175</xdr:colOff>
      <xdr:row>97</xdr:row>
      <xdr:rowOff>35496</xdr:rowOff>
    </xdr:to>
    <xdr:sp macro="" textlink="">
      <xdr:nvSpPr>
        <xdr:cNvPr id="252" name="円/楕円 251"/>
        <xdr:cNvSpPr/>
      </xdr:nvSpPr>
      <xdr:spPr>
        <a:xfrm>
          <a:off x="1968500" y="165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52023</xdr:rowOff>
    </xdr:from>
    <xdr:ext cx="534377" cy="259045"/>
    <xdr:sp macro="" textlink="">
      <xdr:nvSpPr>
        <xdr:cNvPr id="253" name="テキスト ボックス 252"/>
        <xdr:cNvSpPr txBox="1"/>
      </xdr:nvSpPr>
      <xdr:spPr>
        <a:xfrm>
          <a:off x="1752111" y="163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51808</xdr:rowOff>
    </xdr:from>
    <xdr:to>
      <xdr:col>1</xdr:col>
      <xdr:colOff>485775</xdr:colOff>
      <xdr:row>96</xdr:row>
      <xdr:rowOff>153408</xdr:rowOff>
    </xdr:to>
    <xdr:sp macro="" textlink="">
      <xdr:nvSpPr>
        <xdr:cNvPr id="254" name="円/楕円 253"/>
        <xdr:cNvSpPr/>
      </xdr:nvSpPr>
      <xdr:spPr>
        <a:xfrm>
          <a:off x="1079500" y="165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169935</xdr:rowOff>
    </xdr:from>
    <xdr:ext cx="534377" cy="259045"/>
    <xdr:sp macro="" textlink="">
      <xdr:nvSpPr>
        <xdr:cNvPr id="255" name="テキスト ボックス 254"/>
        <xdr:cNvSpPr txBox="1"/>
      </xdr:nvSpPr>
      <xdr:spPr>
        <a:xfrm>
          <a:off x="863111" y="162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126637</xdr:rowOff>
    </xdr:from>
    <xdr:to>
      <xdr:col>15</xdr:col>
      <xdr:colOff>180975</xdr:colOff>
      <xdr:row>38</xdr:row>
      <xdr:rowOff>156682</xdr:rowOff>
    </xdr:to>
    <xdr:cxnSp macro="">
      <xdr:nvCxnSpPr>
        <xdr:cNvPr id="286" name="直線コネクタ 285"/>
        <xdr:cNvCxnSpPr/>
      </xdr:nvCxnSpPr>
      <xdr:spPr>
        <a:xfrm flipV="1">
          <a:off x="9639300" y="6641737"/>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156682</xdr:rowOff>
    </xdr:from>
    <xdr:to>
      <xdr:col>14</xdr:col>
      <xdr:colOff>28575</xdr:colOff>
      <xdr:row>38</xdr:row>
      <xdr:rowOff>167785</xdr:rowOff>
    </xdr:to>
    <xdr:cxnSp macro="">
      <xdr:nvCxnSpPr>
        <xdr:cNvPr id="289" name="直線コネクタ 288"/>
        <xdr:cNvCxnSpPr/>
      </xdr:nvCxnSpPr>
      <xdr:spPr>
        <a:xfrm flipV="1">
          <a:off x="8750300" y="667178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81570</xdr:rowOff>
    </xdr:from>
    <xdr:to>
      <xdr:col>12</xdr:col>
      <xdr:colOff>511175</xdr:colOff>
      <xdr:row>38</xdr:row>
      <xdr:rowOff>167785</xdr:rowOff>
    </xdr:to>
    <xdr:cxnSp macro="">
      <xdr:nvCxnSpPr>
        <xdr:cNvPr id="292" name="直線コネクタ 291"/>
        <xdr:cNvCxnSpPr/>
      </xdr:nvCxnSpPr>
      <xdr:spPr>
        <a:xfrm>
          <a:off x="7861300" y="6425220"/>
          <a:ext cx="889000" cy="2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127943</xdr:rowOff>
    </xdr:from>
    <xdr:to>
      <xdr:col>11</xdr:col>
      <xdr:colOff>307975</xdr:colOff>
      <xdr:row>37</xdr:row>
      <xdr:rowOff>81570</xdr:rowOff>
    </xdr:to>
    <xdr:cxnSp macro="">
      <xdr:nvCxnSpPr>
        <xdr:cNvPr id="295" name="直線コネクタ 294"/>
        <xdr:cNvCxnSpPr/>
      </xdr:nvCxnSpPr>
      <xdr:spPr>
        <a:xfrm>
          <a:off x="6972300" y="5442893"/>
          <a:ext cx="889000" cy="98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149949</xdr:rowOff>
    </xdr:from>
    <xdr:ext cx="469744" cy="259045"/>
    <xdr:sp macro="" textlink="">
      <xdr:nvSpPr>
        <xdr:cNvPr id="299" name="テキスト ボックス 298"/>
        <xdr:cNvSpPr txBox="1"/>
      </xdr:nvSpPr>
      <xdr:spPr>
        <a:xfrm>
          <a:off x="6737427" y="615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75837</xdr:rowOff>
    </xdr:from>
    <xdr:to>
      <xdr:col>15</xdr:col>
      <xdr:colOff>231775</xdr:colOff>
      <xdr:row>39</xdr:row>
      <xdr:rowOff>5987</xdr:rowOff>
    </xdr:to>
    <xdr:sp macro="" textlink="">
      <xdr:nvSpPr>
        <xdr:cNvPr id="305" name="円/楕円 304"/>
        <xdr:cNvSpPr/>
      </xdr:nvSpPr>
      <xdr:spPr>
        <a:xfrm>
          <a:off x="10426700" y="65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54264</xdr:rowOff>
    </xdr:from>
    <xdr:ext cx="378565" cy="259045"/>
    <xdr:sp macro="" textlink="">
      <xdr:nvSpPr>
        <xdr:cNvPr id="306" name="労働費該当値テキスト"/>
        <xdr:cNvSpPr txBox="1"/>
      </xdr:nvSpPr>
      <xdr:spPr>
        <a:xfrm>
          <a:off x="10528300"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105882</xdr:rowOff>
    </xdr:from>
    <xdr:to>
      <xdr:col>14</xdr:col>
      <xdr:colOff>79375</xdr:colOff>
      <xdr:row>39</xdr:row>
      <xdr:rowOff>36032</xdr:rowOff>
    </xdr:to>
    <xdr:sp macro="" textlink="">
      <xdr:nvSpPr>
        <xdr:cNvPr id="307" name="円/楕円 306"/>
        <xdr:cNvSpPr/>
      </xdr:nvSpPr>
      <xdr:spPr>
        <a:xfrm>
          <a:off x="9588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27159</xdr:rowOff>
    </xdr:from>
    <xdr:ext cx="378565" cy="259045"/>
    <xdr:sp macro="" textlink="">
      <xdr:nvSpPr>
        <xdr:cNvPr id="308" name="テキスト ボックス 307"/>
        <xdr:cNvSpPr txBox="1"/>
      </xdr:nvSpPr>
      <xdr:spPr>
        <a:xfrm>
          <a:off x="9450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116985</xdr:rowOff>
    </xdr:from>
    <xdr:to>
      <xdr:col>12</xdr:col>
      <xdr:colOff>561975</xdr:colOff>
      <xdr:row>39</xdr:row>
      <xdr:rowOff>47135</xdr:rowOff>
    </xdr:to>
    <xdr:sp macro="" textlink="">
      <xdr:nvSpPr>
        <xdr:cNvPr id="309" name="円/楕円 308"/>
        <xdr:cNvSpPr/>
      </xdr:nvSpPr>
      <xdr:spPr>
        <a:xfrm>
          <a:off x="8699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38262</xdr:rowOff>
    </xdr:from>
    <xdr:ext cx="378565" cy="259045"/>
    <xdr:sp macro="" textlink="">
      <xdr:nvSpPr>
        <xdr:cNvPr id="310" name="テキスト ボックス 309"/>
        <xdr:cNvSpPr txBox="1"/>
      </xdr:nvSpPr>
      <xdr:spPr>
        <a:xfrm>
          <a:off x="8561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30770</xdr:rowOff>
    </xdr:from>
    <xdr:to>
      <xdr:col>11</xdr:col>
      <xdr:colOff>358775</xdr:colOff>
      <xdr:row>37</xdr:row>
      <xdr:rowOff>132370</xdr:rowOff>
    </xdr:to>
    <xdr:sp macro="" textlink="">
      <xdr:nvSpPr>
        <xdr:cNvPr id="311" name="円/楕円 310"/>
        <xdr:cNvSpPr/>
      </xdr:nvSpPr>
      <xdr:spPr>
        <a:xfrm>
          <a:off x="7810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123497</xdr:rowOff>
    </xdr:from>
    <xdr:ext cx="469744" cy="259045"/>
    <xdr:sp macro="" textlink="">
      <xdr:nvSpPr>
        <xdr:cNvPr id="312" name="テキスト ボックス 311"/>
        <xdr:cNvSpPr txBox="1"/>
      </xdr:nvSpPr>
      <xdr:spPr>
        <a:xfrm>
          <a:off x="7626427" y="64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77143</xdr:rowOff>
    </xdr:from>
    <xdr:to>
      <xdr:col>10</xdr:col>
      <xdr:colOff>155575</xdr:colOff>
      <xdr:row>32</xdr:row>
      <xdr:rowOff>7293</xdr:rowOff>
    </xdr:to>
    <xdr:sp macro="" textlink="">
      <xdr:nvSpPr>
        <xdr:cNvPr id="313" name="円/楕円 312"/>
        <xdr:cNvSpPr/>
      </xdr:nvSpPr>
      <xdr:spPr>
        <a:xfrm>
          <a:off x="6921500" y="53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23820</xdr:rowOff>
    </xdr:from>
    <xdr:ext cx="469744" cy="259045"/>
    <xdr:sp macro="" textlink="">
      <xdr:nvSpPr>
        <xdr:cNvPr id="314" name="テキスト ボックス 313"/>
        <xdr:cNvSpPr txBox="1"/>
      </xdr:nvSpPr>
      <xdr:spPr>
        <a:xfrm>
          <a:off x="6737427" y="516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60635</xdr:rowOff>
    </xdr:from>
    <xdr:to>
      <xdr:col>15</xdr:col>
      <xdr:colOff>180975</xdr:colOff>
      <xdr:row>58</xdr:row>
      <xdr:rowOff>156190</xdr:rowOff>
    </xdr:to>
    <xdr:cxnSp macro="">
      <xdr:nvCxnSpPr>
        <xdr:cNvPr id="343" name="直線コネクタ 342"/>
        <xdr:cNvCxnSpPr/>
      </xdr:nvCxnSpPr>
      <xdr:spPr>
        <a:xfrm flipV="1">
          <a:off x="9639300" y="10004735"/>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156190</xdr:rowOff>
    </xdr:from>
    <xdr:to>
      <xdr:col>14</xdr:col>
      <xdr:colOff>28575</xdr:colOff>
      <xdr:row>58</xdr:row>
      <xdr:rowOff>164267</xdr:rowOff>
    </xdr:to>
    <xdr:cxnSp macro="">
      <xdr:nvCxnSpPr>
        <xdr:cNvPr id="346" name="直線コネクタ 345"/>
        <xdr:cNvCxnSpPr/>
      </xdr:nvCxnSpPr>
      <xdr:spPr>
        <a:xfrm flipV="1">
          <a:off x="8750300" y="10100290"/>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164267</xdr:rowOff>
    </xdr:from>
    <xdr:to>
      <xdr:col>12</xdr:col>
      <xdr:colOff>511175</xdr:colOff>
      <xdr:row>59</xdr:row>
      <xdr:rowOff>3149</xdr:rowOff>
    </xdr:to>
    <xdr:cxnSp macro="">
      <xdr:nvCxnSpPr>
        <xdr:cNvPr id="349" name="直線コネクタ 348"/>
        <xdr:cNvCxnSpPr/>
      </xdr:nvCxnSpPr>
      <xdr:spPr>
        <a:xfrm flipV="1">
          <a:off x="7861300" y="10108367"/>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165836</xdr:rowOff>
    </xdr:from>
    <xdr:to>
      <xdr:col>11</xdr:col>
      <xdr:colOff>307975</xdr:colOff>
      <xdr:row>59</xdr:row>
      <xdr:rowOff>3149</xdr:rowOff>
    </xdr:to>
    <xdr:cxnSp macro="">
      <xdr:nvCxnSpPr>
        <xdr:cNvPr id="352" name="直線コネクタ 351"/>
        <xdr:cNvCxnSpPr/>
      </xdr:nvCxnSpPr>
      <xdr:spPr>
        <a:xfrm>
          <a:off x="6972300" y="1010993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9835</xdr:rowOff>
    </xdr:from>
    <xdr:to>
      <xdr:col>15</xdr:col>
      <xdr:colOff>231775</xdr:colOff>
      <xdr:row>58</xdr:row>
      <xdr:rowOff>111435</xdr:rowOff>
    </xdr:to>
    <xdr:sp macro="" textlink="">
      <xdr:nvSpPr>
        <xdr:cNvPr id="362" name="円/楕円 361"/>
        <xdr:cNvSpPr/>
      </xdr:nvSpPr>
      <xdr:spPr>
        <a:xfrm>
          <a:off x="10426700" y="99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159712</xdr:rowOff>
    </xdr:from>
    <xdr:ext cx="534377" cy="259045"/>
    <xdr:sp macro="" textlink="">
      <xdr:nvSpPr>
        <xdr:cNvPr id="363" name="農林水産業費該当値テキスト"/>
        <xdr:cNvSpPr txBox="1"/>
      </xdr:nvSpPr>
      <xdr:spPr>
        <a:xfrm>
          <a:off x="10528300" y="993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105390</xdr:rowOff>
    </xdr:from>
    <xdr:to>
      <xdr:col>14</xdr:col>
      <xdr:colOff>79375</xdr:colOff>
      <xdr:row>59</xdr:row>
      <xdr:rowOff>35540</xdr:rowOff>
    </xdr:to>
    <xdr:sp macro="" textlink="">
      <xdr:nvSpPr>
        <xdr:cNvPr id="364" name="円/楕円 363"/>
        <xdr:cNvSpPr/>
      </xdr:nvSpPr>
      <xdr:spPr>
        <a:xfrm>
          <a:off x="9588500" y="100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26667</xdr:rowOff>
    </xdr:from>
    <xdr:ext cx="469744" cy="259045"/>
    <xdr:sp macro="" textlink="">
      <xdr:nvSpPr>
        <xdr:cNvPr id="365" name="テキスト ボックス 364"/>
        <xdr:cNvSpPr txBox="1"/>
      </xdr:nvSpPr>
      <xdr:spPr>
        <a:xfrm>
          <a:off x="9404427" y="101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113467</xdr:rowOff>
    </xdr:from>
    <xdr:to>
      <xdr:col>12</xdr:col>
      <xdr:colOff>561975</xdr:colOff>
      <xdr:row>59</xdr:row>
      <xdr:rowOff>43617</xdr:rowOff>
    </xdr:to>
    <xdr:sp macro="" textlink="">
      <xdr:nvSpPr>
        <xdr:cNvPr id="366" name="円/楕円 365"/>
        <xdr:cNvSpPr/>
      </xdr:nvSpPr>
      <xdr:spPr>
        <a:xfrm>
          <a:off x="8699500" y="1005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34744</xdr:rowOff>
    </xdr:from>
    <xdr:ext cx="469744" cy="259045"/>
    <xdr:sp macro="" textlink="">
      <xdr:nvSpPr>
        <xdr:cNvPr id="367" name="テキスト ボックス 366"/>
        <xdr:cNvSpPr txBox="1"/>
      </xdr:nvSpPr>
      <xdr:spPr>
        <a:xfrm>
          <a:off x="8515427" y="1015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123799</xdr:rowOff>
    </xdr:from>
    <xdr:to>
      <xdr:col>11</xdr:col>
      <xdr:colOff>358775</xdr:colOff>
      <xdr:row>59</xdr:row>
      <xdr:rowOff>53949</xdr:rowOff>
    </xdr:to>
    <xdr:sp macro="" textlink="">
      <xdr:nvSpPr>
        <xdr:cNvPr id="368" name="円/楕円 367"/>
        <xdr:cNvSpPr/>
      </xdr:nvSpPr>
      <xdr:spPr>
        <a:xfrm>
          <a:off x="7810500" y="100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45076</xdr:rowOff>
    </xdr:from>
    <xdr:ext cx="469744" cy="259045"/>
    <xdr:sp macro="" textlink="">
      <xdr:nvSpPr>
        <xdr:cNvPr id="369" name="テキスト ボックス 368"/>
        <xdr:cNvSpPr txBox="1"/>
      </xdr:nvSpPr>
      <xdr:spPr>
        <a:xfrm>
          <a:off x="7626427" y="1016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115036</xdr:rowOff>
    </xdr:from>
    <xdr:to>
      <xdr:col>10</xdr:col>
      <xdr:colOff>155575</xdr:colOff>
      <xdr:row>59</xdr:row>
      <xdr:rowOff>45186</xdr:rowOff>
    </xdr:to>
    <xdr:sp macro="" textlink="">
      <xdr:nvSpPr>
        <xdr:cNvPr id="370" name="円/楕円 369"/>
        <xdr:cNvSpPr/>
      </xdr:nvSpPr>
      <xdr:spPr>
        <a:xfrm>
          <a:off x="6921500" y="100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36313</xdr:rowOff>
    </xdr:from>
    <xdr:ext cx="469744" cy="259045"/>
    <xdr:sp macro="" textlink="">
      <xdr:nvSpPr>
        <xdr:cNvPr id="371" name="テキスト ボックス 370"/>
        <xdr:cNvSpPr txBox="1"/>
      </xdr:nvSpPr>
      <xdr:spPr>
        <a:xfrm>
          <a:off x="6737427" y="101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88426</xdr:rowOff>
    </xdr:from>
    <xdr:to>
      <xdr:col>15</xdr:col>
      <xdr:colOff>180975</xdr:colOff>
      <xdr:row>77</xdr:row>
      <xdr:rowOff>88447</xdr:rowOff>
    </xdr:to>
    <xdr:cxnSp macro="">
      <xdr:nvCxnSpPr>
        <xdr:cNvPr id="398" name="直線コネクタ 397"/>
        <xdr:cNvCxnSpPr/>
      </xdr:nvCxnSpPr>
      <xdr:spPr>
        <a:xfrm>
          <a:off x="9639300" y="13290076"/>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88426</xdr:rowOff>
    </xdr:from>
    <xdr:to>
      <xdr:col>14</xdr:col>
      <xdr:colOff>28575</xdr:colOff>
      <xdr:row>78</xdr:row>
      <xdr:rowOff>437</xdr:rowOff>
    </xdr:to>
    <xdr:cxnSp macro="">
      <xdr:nvCxnSpPr>
        <xdr:cNvPr id="401" name="直線コネクタ 400"/>
        <xdr:cNvCxnSpPr/>
      </xdr:nvCxnSpPr>
      <xdr:spPr>
        <a:xfrm flipV="1">
          <a:off x="8750300" y="13290076"/>
          <a:ext cx="889000" cy="8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437</xdr:rowOff>
    </xdr:from>
    <xdr:to>
      <xdr:col>12</xdr:col>
      <xdr:colOff>511175</xdr:colOff>
      <xdr:row>78</xdr:row>
      <xdr:rowOff>27251</xdr:rowOff>
    </xdr:to>
    <xdr:cxnSp macro="">
      <xdr:nvCxnSpPr>
        <xdr:cNvPr id="404" name="直線コネクタ 403"/>
        <xdr:cNvCxnSpPr/>
      </xdr:nvCxnSpPr>
      <xdr:spPr>
        <a:xfrm flipV="1">
          <a:off x="7861300" y="13373537"/>
          <a:ext cx="8890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13421</xdr:rowOff>
    </xdr:from>
    <xdr:to>
      <xdr:col>11</xdr:col>
      <xdr:colOff>307975</xdr:colOff>
      <xdr:row>78</xdr:row>
      <xdr:rowOff>27251</xdr:rowOff>
    </xdr:to>
    <xdr:cxnSp macro="">
      <xdr:nvCxnSpPr>
        <xdr:cNvPr id="407" name="直線コネクタ 406"/>
        <xdr:cNvCxnSpPr/>
      </xdr:nvCxnSpPr>
      <xdr:spPr>
        <a:xfrm>
          <a:off x="6972300" y="1338652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37647</xdr:rowOff>
    </xdr:from>
    <xdr:to>
      <xdr:col>15</xdr:col>
      <xdr:colOff>231775</xdr:colOff>
      <xdr:row>77</xdr:row>
      <xdr:rowOff>139247</xdr:rowOff>
    </xdr:to>
    <xdr:sp macro="" textlink="">
      <xdr:nvSpPr>
        <xdr:cNvPr id="417" name="円/楕円 416"/>
        <xdr:cNvSpPr/>
      </xdr:nvSpPr>
      <xdr:spPr>
        <a:xfrm>
          <a:off x="10426700" y="132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16074</xdr:rowOff>
    </xdr:from>
    <xdr:ext cx="469744" cy="259045"/>
    <xdr:sp macro="" textlink="">
      <xdr:nvSpPr>
        <xdr:cNvPr id="418" name="商工費該当値テキスト"/>
        <xdr:cNvSpPr txBox="1"/>
      </xdr:nvSpPr>
      <xdr:spPr>
        <a:xfrm>
          <a:off x="10528300" y="1321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37626</xdr:rowOff>
    </xdr:from>
    <xdr:to>
      <xdr:col>14</xdr:col>
      <xdr:colOff>79375</xdr:colOff>
      <xdr:row>77</xdr:row>
      <xdr:rowOff>139226</xdr:rowOff>
    </xdr:to>
    <xdr:sp macro="" textlink="">
      <xdr:nvSpPr>
        <xdr:cNvPr id="419" name="円/楕円 418"/>
        <xdr:cNvSpPr/>
      </xdr:nvSpPr>
      <xdr:spPr>
        <a:xfrm>
          <a:off x="95885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130353</xdr:rowOff>
    </xdr:from>
    <xdr:ext cx="469744" cy="259045"/>
    <xdr:sp macro="" textlink="">
      <xdr:nvSpPr>
        <xdr:cNvPr id="420" name="テキスト ボックス 419"/>
        <xdr:cNvSpPr txBox="1"/>
      </xdr:nvSpPr>
      <xdr:spPr>
        <a:xfrm>
          <a:off x="9404427" y="1333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121087</xdr:rowOff>
    </xdr:from>
    <xdr:to>
      <xdr:col>12</xdr:col>
      <xdr:colOff>561975</xdr:colOff>
      <xdr:row>78</xdr:row>
      <xdr:rowOff>51237</xdr:rowOff>
    </xdr:to>
    <xdr:sp macro="" textlink="">
      <xdr:nvSpPr>
        <xdr:cNvPr id="421" name="円/楕円 420"/>
        <xdr:cNvSpPr/>
      </xdr:nvSpPr>
      <xdr:spPr>
        <a:xfrm>
          <a:off x="86995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42364</xdr:rowOff>
    </xdr:from>
    <xdr:ext cx="469744" cy="259045"/>
    <xdr:sp macro="" textlink="">
      <xdr:nvSpPr>
        <xdr:cNvPr id="422" name="テキスト ボックス 421"/>
        <xdr:cNvSpPr txBox="1"/>
      </xdr:nvSpPr>
      <xdr:spPr>
        <a:xfrm>
          <a:off x="8515427" y="134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147901</xdr:rowOff>
    </xdr:from>
    <xdr:to>
      <xdr:col>11</xdr:col>
      <xdr:colOff>358775</xdr:colOff>
      <xdr:row>78</xdr:row>
      <xdr:rowOff>78051</xdr:rowOff>
    </xdr:to>
    <xdr:sp macro="" textlink="">
      <xdr:nvSpPr>
        <xdr:cNvPr id="423" name="円/楕円 422"/>
        <xdr:cNvSpPr/>
      </xdr:nvSpPr>
      <xdr:spPr>
        <a:xfrm>
          <a:off x="7810500" y="133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69178</xdr:rowOff>
    </xdr:from>
    <xdr:ext cx="469744" cy="259045"/>
    <xdr:sp macro="" textlink="">
      <xdr:nvSpPr>
        <xdr:cNvPr id="424" name="テキスト ボックス 423"/>
        <xdr:cNvSpPr txBox="1"/>
      </xdr:nvSpPr>
      <xdr:spPr>
        <a:xfrm>
          <a:off x="7626427" y="134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134071</xdr:rowOff>
    </xdr:from>
    <xdr:to>
      <xdr:col>10</xdr:col>
      <xdr:colOff>155575</xdr:colOff>
      <xdr:row>78</xdr:row>
      <xdr:rowOff>64221</xdr:rowOff>
    </xdr:to>
    <xdr:sp macro="" textlink="">
      <xdr:nvSpPr>
        <xdr:cNvPr id="425" name="円/楕円 424"/>
        <xdr:cNvSpPr/>
      </xdr:nvSpPr>
      <xdr:spPr>
        <a:xfrm>
          <a:off x="6921500" y="1333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55348</xdr:rowOff>
    </xdr:from>
    <xdr:ext cx="469744" cy="259045"/>
    <xdr:sp macro="" textlink="">
      <xdr:nvSpPr>
        <xdr:cNvPr id="426" name="テキスト ボックス 425"/>
        <xdr:cNvSpPr txBox="1"/>
      </xdr:nvSpPr>
      <xdr:spPr>
        <a:xfrm>
          <a:off x="6737427" y="134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3916</xdr:rowOff>
    </xdr:from>
    <xdr:to>
      <xdr:col>15</xdr:col>
      <xdr:colOff>180975</xdr:colOff>
      <xdr:row>98</xdr:row>
      <xdr:rowOff>21989</xdr:rowOff>
    </xdr:to>
    <xdr:cxnSp macro="">
      <xdr:nvCxnSpPr>
        <xdr:cNvPr id="453" name="直線コネクタ 452"/>
        <xdr:cNvCxnSpPr/>
      </xdr:nvCxnSpPr>
      <xdr:spPr>
        <a:xfrm>
          <a:off x="9639300" y="16806016"/>
          <a:ext cx="8382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3916</xdr:rowOff>
    </xdr:from>
    <xdr:to>
      <xdr:col>14</xdr:col>
      <xdr:colOff>28575</xdr:colOff>
      <xdr:row>98</xdr:row>
      <xdr:rowOff>25693</xdr:rowOff>
    </xdr:to>
    <xdr:cxnSp macro="">
      <xdr:nvCxnSpPr>
        <xdr:cNvPr id="456" name="直線コネクタ 455"/>
        <xdr:cNvCxnSpPr/>
      </xdr:nvCxnSpPr>
      <xdr:spPr>
        <a:xfrm flipV="1">
          <a:off x="8750300" y="16806016"/>
          <a:ext cx="889000" cy="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165303</xdr:rowOff>
    </xdr:from>
    <xdr:to>
      <xdr:col>12</xdr:col>
      <xdr:colOff>511175</xdr:colOff>
      <xdr:row>98</xdr:row>
      <xdr:rowOff>25693</xdr:rowOff>
    </xdr:to>
    <xdr:cxnSp macro="">
      <xdr:nvCxnSpPr>
        <xdr:cNvPr id="459" name="直線コネクタ 458"/>
        <xdr:cNvCxnSpPr/>
      </xdr:nvCxnSpPr>
      <xdr:spPr>
        <a:xfrm>
          <a:off x="7861300" y="16795953"/>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165303</xdr:rowOff>
    </xdr:from>
    <xdr:to>
      <xdr:col>11</xdr:col>
      <xdr:colOff>307975</xdr:colOff>
      <xdr:row>97</xdr:row>
      <xdr:rowOff>171109</xdr:rowOff>
    </xdr:to>
    <xdr:cxnSp macro="">
      <xdr:nvCxnSpPr>
        <xdr:cNvPr id="462" name="直線コネクタ 461"/>
        <xdr:cNvCxnSpPr/>
      </xdr:nvCxnSpPr>
      <xdr:spPr>
        <a:xfrm flipV="1">
          <a:off x="6972300" y="1679595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142639</xdr:rowOff>
    </xdr:from>
    <xdr:to>
      <xdr:col>15</xdr:col>
      <xdr:colOff>231775</xdr:colOff>
      <xdr:row>98</xdr:row>
      <xdr:rowOff>72789</xdr:rowOff>
    </xdr:to>
    <xdr:sp macro="" textlink="">
      <xdr:nvSpPr>
        <xdr:cNvPr id="472" name="円/楕円 471"/>
        <xdr:cNvSpPr/>
      </xdr:nvSpPr>
      <xdr:spPr>
        <a:xfrm>
          <a:off x="10426700" y="167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57566</xdr:rowOff>
    </xdr:from>
    <xdr:ext cx="534377" cy="259045"/>
    <xdr:sp macro="" textlink="">
      <xdr:nvSpPr>
        <xdr:cNvPr id="473" name="土木費該当値テキスト"/>
        <xdr:cNvSpPr txBox="1"/>
      </xdr:nvSpPr>
      <xdr:spPr>
        <a:xfrm>
          <a:off x="10528300" y="166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124566</xdr:rowOff>
    </xdr:from>
    <xdr:to>
      <xdr:col>14</xdr:col>
      <xdr:colOff>79375</xdr:colOff>
      <xdr:row>98</xdr:row>
      <xdr:rowOff>54716</xdr:rowOff>
    </xdr:to>
    <xdr:sp macro="" textlink="">
      <xdr:nvSpPr>
        <xdr:cNvPr id="474" name="円/楕円 473"/>
        <xdr:cNvSpPr/>
      </xdr:nvSpPr>
      <xdr:spPr>
        <a:xfrm>
          <a:off x="9588500" y="167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45843</xdr:rowOff>
    </xdr:from>
    <xdr:ext cx="534377" cy="259045"/>
    <xdr:sp macro="" textlink="">
      <xdr:nvSpPr>
        <xdr:cNvPr id="475" name="テキスト ボックス 474"/>
        <xdr:cNvSpPr txBox="1"/>
      </xdr:nvSpPr>
      <xdr:spPr>
        <a:xfrm>
          <a:off x="9372111" y="168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146343</xdr:rowOff>
    </xdr:from>
    <xdr:to>
      <xdr:col>12</xdr:col>
      <xdr:colOff>561975</xdr:colOff>
      <xdr:row>98</xdr:row>
      <xdr:rowOff>76493</xdr:rowOff>
    </xdr:to>
    <xdr:sp macro="" textlink="">
      <xdr:nvSpPr>
        <xdr:cNvPr id="476" name="円/楕円 475"/>
        <xdr:cNvSpPr/>
      </xdr:nvSpPr>
      <xdr:spPr>
        <a:xfrm>
          <a:off x="8699500" y="167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67620</xdr:rowOff>
    </xdr:from>
    <xdr:ext cx="534377" cy="259045"/>
    <xdr:sp macro="" textlink="">
      <xdr:nvSpPr>
        <xdr:cNvPr id="477" name="テキスト ボックス 476"/>
        <xdr:cNvSpPr txBox="1"/>
      </xdr:nvSpPr>
      <xdr:spPr>
        <a:xfrm>
          <a:off x="8483111" y="16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114503</xdr:rowOff>
    </xdr:from>
    <xdr:to>
      <xdr:col>11</xdr:col>
      <xdr:colOff>358775</xdr:colOff>
      <xdr:row>98</xdr:row>
      <xdr:rowOff>44653</xdr:rowOff>
    </xdr:to>
    <xdr:sp macro="" textlink="">
      <xdr:nvSpPr>
        <xdr:cNvPr id="478" name="円/楕円 477"/>
        <xdr:cNvSpPr/>
      </xdr:nvSpPr>
      <xdr:spPr>
        <a:xfrm>
          <a:off x="7810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35780</xdr:rowOff>
    </xdr:from>
    <xdr:ext cx="534377" cy="259045"/>
    <xdr:sp macro="" textlink="">
      <xdr:nvSpPr>
        <xdr:cNvPr id="479" name="テキスト ボックス 478"/>
        <xdr:cNvSpPr txBox="1"/>
      </xdr:nvSpPr>
      <xdr:spPr>
        <a:xfrm>
          <a:off x="7594111" y="168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120309</xdr:rowOff>
    </xdr:from>
    <xdr:to>
      <xdr:col>10</xdr:col>
      <xdr:colOff>155575</xdr:colOff>
      <xdr:row>98</xdr:row>
      <xdr:rowOff>50459</xdr:rowOff>
    </xdr:to>
    <xdr:sp macro="" textlink="">
      <xdr:nvSpPr>
        <xdr:cNvPr id="480" name="円/楕円 479"/>
        <xdr:cNvSpPr/>
      </xdr:nvSpPr>
      <xdr:spPr>
        <a:xfrm>
          <a:off x="6921500" y="167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41586</xdr:rowOff>
    </xdr:from>
    <xdr:ext cx="534377" cy="259045"/>
    <xdr:sp macro="" textlink="">
      <xdr:nvSpPr>
        <xdr:cNvPr id="481" name="テキスト ボックス 480"/>
        <xdr:cNvSpPr txBox="1"/>
      </xdr:nvSpPr>
      <xdr:spPr>
        <a:xfrm>
          <a:off x="6705111" y="168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85799</xdr:rowOff>
    </xdr:from>
    <xdr:to>
      <xdr:col>23</xdr:col>
      <xdr:colOff>517525</xdr:colOff>
      <xdr:row>36</xdr:row>
      <xdr:rowOff>15554</xdr:rowOff>
    </xdr:to>
    <xdr:cxnSp macro="">
      <xdr:nvCxnSpPr>
        <xdr:cNvPr id="512" name="直線コネクタ 511"/>
        <xdr:cNvCxnSpPr/>
      </xdr:nvCxnSpPr>
      <xdr:spPr>
        <a:xfrm>
          <a:off x="15481300" y="6086549"/>
          <a:ext cx="838200" cy="10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76623</xdr:rowOff>
    </xdr:from>
    <xdr:to>
      <xdr:col>22</xdr:col>
      <xdr:colOff>365125</xdr:colOff>
      <xdr:row>35</xdr:row>
      <xdr:rowOff>85799</xdr:rowOff>
    </xdr:to>
    <xdr:cxnSp macro="">
      <xdr:nvCxnSpPr>
        <xdr:cNvPr id="515" name="直線コネクタ 514"/>
        <xdr:cNvCxnSpPr/>
      </xdr:nvCxnSpPr>
      <xdr:spPr>
        <a:xfrm>
          <a:off x="14592300" y="6077373"/>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7" name="テキスト ボックス 516"/>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76623</xdr:rowOff>
    </xdr:from>
    <xdr:to>
      <xdr:col>21</xdr:col>
      <xdr:colOff>161925</xdr:colOff>
      <xdr:row>36</xdr:row>
      <xdr:rowOff>48701</xdr:rowOff>
    </xdr:to>
    <xdr:cxnSp macro="">
      <xdr:nvCxnSpPr>
        <xdr:cNvPr id="518" name="直線コネクタ 517"/>
        <xdr:cNvCxnSpPr/>
      </xdr:nvCxnSpPr>
      <xdr:spPr>
        <a:xfrm flipV="1">
          <a:off x="13703300" y="6077373"/>
          <a:ext cx="889000" cy="14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48701</xdr:rowOff>
    </xdr:from>
    <xdr:to>
      <xdr:col>19</xdr:col>
      <xdr:colOff>644525</xdr:colOff>
      <xdr:row>36</xdr:row>
      <xdr:rowOff>86894</xdr:rowOff>
    </xdr:to>
    <xdr:cxnSp macro="">
      <xdr:nvCxnSpPr>
        <xdr:cNvPr id="521" name="直線コネクタ 520"/>
        <xdr:cNvCxnSpPr/>
      </xdr:nvCxnSpPr>
      <xdr:spPr>
        <a:xfrm flipV="1">
          <a:off x="12814300" y="6220901"/>
          <a:ext cx="8890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3" name="テキスト ボックス 522"/>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5" name="テキスト ボックス 524"/>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136204</xdr:rowOff>
    </xdr:from>
    <xdr:to>
      <xdr:col>23</xdr:col>
      <xdr:colOff>568325</xdr:colOff>
      <xdr:row>36</xdr:row>
      <xdr:rowOff>66354</xdr:rowOff>
    </xdr:to>
    <xdr:sp macro="" textlink="">
      <xdr:nvSpPr>
        <xdr:cNvPr id="531" name="円/楕円 530"/>
        <xdr:cNvSpPr/>
      </xdr:nvSpPr>
      <xdr:spPr>
        <a:xfrm>
          <a:off x="16268700" y="61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159081</xdr:rowOff>
    </xdr:from>
    <xdr:ext cx="534377" cy="259045"/>
    <xdr:sp macro="" textlink="">
      <xdr:nvSpPr>
        <xdr:cNvPr id="532" name="消防費該当値テキスト"/>
        <xdr:cNvSpPr txBox="1"/>
      </xdr:nvSpPr>
      <xdr:spPr>
        <a:xfrm>
          <a:off x="16370300" y="598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36,603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34999</xdr:rowOff>
    </xdr:from>
    <xdr:to>
      <xdr:col>22</xdr:col>
      <xdr:colOff>415925</xdr:colOff>
      <xdr:row>35</xdr:row>
      <xdr:rowOff>136599</xdr:rowOff>
    </xdr:to>
    <xdr:sp macro="" textlink="">
      <xdr:nvSpPr>
        <xdr:cNvPr id="533" name="円/楕円 532"/>
        <xdr:cNvSpPr/>
      </xdr:nvSpPr>
      <xdr:spPr>
        <a:xfrm>
          <a:off x="15430500" y="60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153126</xdr:rowOff>
    </xdr:from>
    <xdr:ext cx="534377" cy="259045"/>
    <xdr:sp macro="" textlink="">
      <xdr:nvSpPr>
        <xdr:cNvPr id="534" name="テキスト ボックス 533"/>
        <xdr:cNvSpPr txBox="1"/>
      </xdr:nvSpPr>
      <xdr:spPr>
        <a:xfrm>
          <a:off x="15214111" y="58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25823</xdr:rowOff>
    </xdr:from>
    <xdr:to>
      <xdr:col>21</xdr:col>
      <xdr:colOff>212725</xdr:colOff>
      <xdr:row>35</xdr:row>
      <xdr:rowOff>127423</xdr:rowOff>
    </xdr:to>
    <xdr:sp macro="" textlink="">
      <xdr:nvSpPr>
        <xdr:cNvPr id="535" name="円/楕円 534"/>
        <xdr:cNvSpPr/>
      </xdr:nvSpPr>
      <xdr:spPr>
        <a:xfrm>
          <a:off x="14541500" y="60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143950</xdr:rowOff>
    </xdr:from>
    <xdr:ext cx="534377" cy="259045"/>
    <xdr:sp macro="" textlink="">
      <xdr:nvSpPr>
        <xdr:cNvPr id="536" name="テキスト ボックス 535"/>
        <xdr:cNvSpPr txBox="1"/>
      </xdr:nvSpPr>
      <xdr:spPr>
        <a:xfrm>
          <a:off x="14325111" y="58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169351</xdr:rowOff>
    </xdr:from>
    <xdr:to>
      <xdr:col>20</xdr:col>
      <xdr:colOff>9525</xdr:colOff>
      <xdr:row>36</xdr:row>
      <xdr:rowOff>99501</xdr:rowOff>
    </xdr:to>
    <xdr:sp macro="" textlink="">
      <xdr:nvSpPr>
        <xdr:cNvPr id="537" name="円/楕円 536"/>
        <xdr:cNvSpPr/>
      </xdr:nvSpPr>
      <xdr:spPr>
        <a:xfrm>
          <a:off x="13652500" y="61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116028</xdr:rowOff>
    </xdr:from>
    <xdr:ext cx="534377" cy="259045"/>
    <xdr:sp macro="" textlink="">
      <xdr:nvSpPr>
        <xdr:cNvPr id="538" name="テキスト ボックス 537"/>
        <xdr:cNvSpPr txBox="1"/>
      </xdr:nvSpPr>
      <xdr:spPr>
        <a:xfrm>
          <a:off x="13436111" y="59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36094</xdr:rowOff>
    </xdr:from>
    <xdr:to>
      <xdr:col>18</xdr:col>
      <xdr:colOff>492125</xdr:colOff>
      <xdr:row>36</xdr:row>
      <xdr:rowOff>137694</xdr:rowOff>
    </xdr:to>
    <xdr:sp macro="" textlink="">
      <xdr:nvSpPr>
        <xdr:cNvPr id="539" name="円/楕円 538"/>
        <xdr:cNvSpPr/>
      </xdr:nvSpPr>
      <xdr:spPr>
        <a:xfrm>
          <a:off x="12763500" y="62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154221</xdr:rowOff>
    </xdr:from>
    <xdr:ext cx="534377" cy="259045"/>
    <xdr:sp macro="" textlink="">
      <xdr:nvSpPr>
        <xdr:cNvPr id="540" name="テキスト ボックス 539"/>
        <xdr:cNvSpPr txBox="1"/>
      </xdr:nvSpPr>
      <xdr:spPr>
        <a:xfrm>
          <a:off x="12547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33822</xdr:rowOff>
    </xdr:from>
    <xdr:to>
      <xdr:col>23</xdr:col>
      <xdr:colOff>517525</xdr:colOff>
      <xdr:row>57</xdr:row>
      <xdr:rowOff>115912</xdr:rowOff>
    </xdr:to>
    <xdr:cxnSp macro="">
      <xdr:nvCxnSpPr>
        <xdr:cNvPr id="567" name="直線コネクタ 566"/>
        <xdr:cNvCxnSpPr/>
      </xdr:nvCxnSpPr>
      <xdr:spPr>
        <a:xfrm>
          <a:off x="15481300" y="9806472"/>
          <a:ext cx="838200" cy="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128132</xdr:rowOff>
    </xdr:from>
    <xdr:to>
      <xdr:col>22</xdr:col>
      <xdr:colOff>365125</xdr:colOff>
      <xdr:row>57</xdr:row>
      <xdr:rowOff>33822</xdr:rowOff>
    </xdr:to>
    <xdr:cxnSp macro="">
      <xdr:nvCxnSpPr>
        <xdr:cNvPr id="570" name="直線コネクタ 569"/>
        <xdr:cNvCxnSpPr/>
      </xdr:nvCxnSpPr>
      <xdr:spPr>
        <a:xfrm>
          <a:off x="14592300" y="9729332"/>
          <a:ext cx="889000" cy="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8068</xdr:rowOff>
    </xdr:from>
    <xdr:to>
      <xdr:col>21</xdr:col>
      <xdr:colOff>161925</xdr:colOff>
      <xdr:row>56</xdr:row>
      <xdr:rowOff>128132</xdr:rowOff>
    </xdr:to>
    <xdr:cxnSp macro="">
      <xdr:nvCxnSpPr>
        <xdr:cNvPr id="573" name="直線コネクタ 572"/>
        <xdr:cNvCxnSpPr/>
      </xdr:nvCxnSpPr>
      <xdr:spPr>
        <a:xfrm>
          <a:off x="13703300" y="9437818"/>
          <a:ext cx="889000" cy="29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8068</xdr:rowOff>
    </xdr:from>
    <xdr:to>
      <xdr:col>19</xdr:col>
      <xdr:colOff>644525</xdr:colOff>
      <xdr:row>57</xdr:row>
      <xdr:rowOff>13403</xdr:rowOff>
    </xdr:to>
    <xdr:cxnSp macro="">
      <xdr:nvCxnSpPr>
        <xdr:cNvPr id="576" name="直線コネクタ 575"/>
        <xdr:cNvCxnSpPr/>
      </xdr:nvCxnSpPr>
      <xdr:spPr>
        <a:xfrm flipV="1">
          <a:off x="12814300" y="9437818"/>
          <a:ext cx="889000" cy="3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65112</xdr:rowOff>
    </xdr:from>
    <xdr:to>
      <xdr:col>23</xdr:col>
      <xdr:colOff>568325</xdr:colOff>
      <xdr:row>57</xdr:row>
      <xdr:rowOff>166712</xdr:rowOff>
    </xdr:to>
    <xdr:sp macro="" textlink="">
      <xdr:nvSpPr>
        <xdr:cNvPr id="586" name="円/楕円 585"/>
        <xdr:cNvSpPr/>
      </xdr:nvSpPr>
      <xdr:spPr>
        <a:xfrm>
          <a:off x="16268700" y="98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151489</xdr:rowOff>
    </xdr:from>
    <xdr:ext cx="534377" cy="259045"/>
    <xdr:sp macro="" textlink="">
      <xdr:nvSpPr>
        <xdr:cNvPr id="587" name="教育費該当値テキスト"/>
        <xdr:cNvSpPr txBox="1"/>
      </xdr:nvSpPr>
      <xdr:spPr>
        <a:xfrm>
          <a:off x="16370300" y="97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154472</xdr:rowOff>
    </xdr:from>
    <xdr:to>
      <xdr:col>22</xdr:col>
      <xdr:colOff>415925</xdr:colOff>
      <xdr:row>57</xdr:row>
      <xdr:rowOff>84622</xdr:rowOff>
    </xdr:to>
    <xdr:sp macro="" textlink="">
      <xdr:nvSpPr>
        <xdr:cNvPr id="588" name="円/楕円 587"/>
        <xdr:cNvSpPr/>
      </xdr:nvSpPr>
      <xdr:spPr>
        <a:xfrm>
          <a:off x="15430500" y="97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101149</xdr:rowOff>
    </xdr:from>
    <xdr:ext cx="534377" cy="259045"/>
    <xdr:sp macro="" textlink="">
      <xdr:nvSpPr>
        <xdr:cNvPr id="589" name="テキスト ボックス 588"/>
        <xdr:cNvSpPr txBox="1"/>
      </xdr:nvSpPr>
      <xdr:spPr>
        <a:xfrm>
          <a:off x="15214111" y="953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77332</xdr:rowOff>
    </xdr:from>
    <xdr:to>
      <xdr:col>21</xdr:col>
      <xdr:colOff>212725</xdr:colOff>
      <xdr:row>57</xdr:row>
      <xdr:rowOff>7482</xdr:rowOff>
    </xdr:to>
    <xdr:sp macro="" textlink="">
      <xdr:nvSpPr>
        <xdr:cNvPr id="590" name="円/楕円 589"/>
        <xdr:cNvSpPr/>
      </xdr:nvSpPr>
      <xdr:spPr>
        <a:xfrm>
          <a:off x="14541500" y="96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24009</xdr:rowOff>
    </xdr:from>
    <xdr:ext cx="534377" cy="259045"/>
    <xdr:sp macro="" textlink="">
      <xdr:nvSpPr>
        <xdr:cNvPr id="591" name="テキスト ボックス 590"/>
        <xdr:cNvSpPr txBox="1"/>
      </xdr:nvSpPr>
      <xdr:spPr>
        <a:xfrm>
          <a:off x="14325111" y="945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128718</xdr:rowOff>
    </xdr:from>
    <xdr:to>
      <xdr:col>20</xdr:col>
      <xdr:colOff>9525</xdr:colOff>
      <xdr:row>55</xdr:row>
      <xdr:rowOff>58868</xdr:rowOff>
    </xdr:to>
    <xdr:sp macro="" textlink="">
      <xdr:nvSpPr>
        <xdr:cNvPr id="592" name="円/楕円 591"/>
        <xdr:cNvSpPr/>
      </xdr:nvSpPr>
      <xdr:spPr>
        <a:xfrm>
          <a:off x="13652500" y="93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75395</xdr:rowOff>
    </xdr:from>
    <xdr:ext cx="599010" cy="259045"/>
    <xdr:sp macro="" textlink="">
      <xdr:nvSpPr>
        <xdr:cNvPr id="593" name="テキスト ボックス 592"/>
        <xdr:cNvSpPr txBox="1"/>
      </xdr:nvSpPr>
      <xdr:spPr>
        <a:xfrm>
          <a:off x="13403794" y="916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134053</xdr:rowOff>
    </xdr:from>
    <xdr:to>
      <xdr:col>18</xdr:col>
      <xdr:colOff>492125</xdr:colOff>
      <xdr:row>57</xdr:row>
      <xdr:rowOff>64203</xdr:rowOff>
    </xdr:to>
    <xdr:sp macro="" textlink="">
      <xdr:nvSpPr>
        <xdr:cNvPr id="594" name="円/楕円 593"/>
        <xdr:cNvSpPr/>
      </xdr:nvSpPr>
      <xdr:spPr>
        <a:xfrm>
          <a:off x="12763500" y="97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80730</xdr:rowOff>
    </xdr:from>
    <xdr:ext cx="534377" cy="259045"/>
    <xdr:sp macro="" textlink="">
      <xdr:nvSpPr>
        <xdr:cNvPr id="595" name="テキスト ボックス 594"/>
        <xdr:cNvSpPr txBox="1"/>
      </xdr:nvSpPr>
      <xdr:spPr>
        <a:xfrm>
          <a:off x="12547111" y="951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3378</xdr:rowOff>
    </xdr:from>
    <xdr:to>
      <xdr:col>23</xdr:col>
      <xdr:colOff>517525</xdr:colOff>
      <xdr:row>79</xdr:row>
      <xdr:rowOff>44450</xdr:rowOff>
    </xdr:to>
    <xdr:cxnSp macro="">
      <xdr:nvCxnSpPr>
        <xdr:cNvPr id="624" name="直線コネクタ 623"/>
        <xdr:cNvCxnSpPr/>
      </xdr:nvCxnSpPr>
      <xdr:spPr>
        <a:xfrm flipV="1">
          <a:off x="15481300" y="13547928"/>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29344</xdr:rowOff>
    </xdr:from>
    <xdr:to>
      <xdr:col>22</xdr:col>
      <xdr:colOff>365125</xdr:colOff>
      <xdr:row>79</xdr:row>
      <xdr:rowOff>44450</xdr:rowOff>
    </xdr:to>
    <xdr:cxnSp macro="">
      <xdr:nvCxnSpPr>
        <xdr:cNvPr id="627" name="直線コネクタ 626"/>
        <xdr:cNvCxnSpPr/>
      </xdr:nvCxnSpPr>
      <xdr:spPr>
        <a:xfrm>
          <a:off x="14592300" y="13573894"/>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28391</xdr:rowOff>
    </xdr:from>
    <xdr:to>
      <xdr:col>21</xdr:col>
      <xdr:colOff>161925</xdr:colOff>
      <xdr:row>79</xdr:row>
      <xdr:rowOff>29344</xdr:rowOff>
    </xdr:to>
    <xdr:cxnSp macro="">
      <xdr:nvCxnSpPr>
        <xdr:cNvPr id="630" name="直線コネクタ 629"/>
        <xdr:cNvCxnSpPr/>
      </xdr:nvCxnSpPr>
      <xdr:spPr>
        <a:xfrm>
          <a:off x="13703300" y="1357294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28391</xdr:rowOff>
    </xdr:from>
    <xdr:to>
      <xdr:col>19</xdr:col>
      <xdr:colOff>644525</xdr:colOff>
      <xdr:row>79</xdr:row>
      <xdr:rowOff>44450</xdr:rowOff>
    </xdr:to>
    <xdr:cxnSp macro="">
      <xdr:nvCxnSpPr>
        <xdr:cNvPr id="633" name="直線コネクタ 632"/>
        <xdr:cNvCxnSpPr/>
      </xdr:nvCxnSpPr>
      <xdr:spPr>
        <a:xfrm flipV="1">
          <a:off x="12814300" y="13572941"/>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124028</xdr:rowOff>
    </xdr:from>
    <xdr:to>
      <xdr:col>23</xdr:col>
      <xdr:colOff>568325</xdr:colOff>
      <xdr:row>79</xdr:row>
      <xdr:rowOff>54178</xdr:rowOff>
    </xdr:to>
    <xdr:sp macro="" textlink="">
      <xdr:nvSpPr>
        <xdr:cNvPr id="643" name="円/楕円 642"/>
        <xdr:cNvSpPr/>
      </xdr:nvSpPr>
      <xdr:spPr>
        <a:xfrm>
          <a:off x="16268700" y="134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469744" cy="259045"/>
    <xdr:sp macro="" textlink="">
      <xdr:nvSpPr>
        <xdr:cNvPr id="644" name="災害復旧費該当値テキスト"/>
        <xdr:cNvSpPr txBox="1"/>
      </xdr:nvSpPr>
      <xdr:spPr>
        <a:xfrm>
          <a:off x="16370300" y="134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149994</xdr:rowOff>
    </xdr:from>
    <xdr:to>
      <xdr:col>21</xdr:col>
      <xdr:colOff>212725</xdr:colOff>
      <xdr:row>79</xdr:row>
      <xdr:rowOff>80144</xdr:rowOff>
    </xdr:to>
    <xdr:sp macro="" textlink="">
      <xdr:nvSpPr>
        <xdr:cNvPr id="647" name="円/楕円 646"/>
        <xdr:cNvSpPr/>
      </xdr:nvSpPr>
      <xdr:spPr>
        <a:xfrm>
          <a:off x="14541500" y="135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71271</xdr:rowOff>
    </xdr:from>
    <xdr:ext cx="378565" cy="259045"/>
    <xdr:sp macro="" textlink="">
      <xdr:nvSpPr>
        <xdr:cNvPr id="648" name="テキスト ボックス 647"/>
        <xdr:cNvSpPr txBox="1"/>
      </xdr:nvSpPr>
      <xdr:spPr>
        <a:xfrm>
          <a:off x="14403017" y="1361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149041</xdr:rowOff>
    </xdr:from>
    <xdr:to>
      <xdr:col>20</xdr:col>
      <xdr:colOff>9525</xdr:colOff>
      <xdr:row>79</xdr:row>
      <xdr:rowOff>79191</xdr:rowOff>
    </xdr:to>
    <xdr:sp macro="" textlink="">
      <xdr:nvSpPr>
        <xdr:cNvPr id="649" name="円/楕円 648"/>
        <xdr:cNvSpPr/>
      </xdr:nvSpPr>
      <xdr:spPr>
        <a:xfrm>
          <a:off x="13652500" y="135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70318</xdr:rowOff>
    </xdr:from>
    <xdr:ext cx="378565" cy="259045"/>
    <xdr:sp macro="" textlink="">
      <xdr:nvSpPr>
        <xdr:cNvPr id="650" name="テキスト ボックス 649"/>
        <xdr:cNvSpPr txBox="1"/>
      </xdr:nvSpPr>
      <xdr:spPr>
        <a:xfrm>
          <a:off x="13514017" y="13614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122806</xdr:rowOff>
    </xdr:from>
    <xdr:to>
      <xdr:col>23</xdr:col>
      <xdr:colOff>517525</xdr:colOff>
      <xdr:row>97</xdr:row>
      <xdr:rowOff>135944</xdr:rowOff>
    </xdr:to>
    <xdr:cxnSp macro="">
      <xdr:nvCxnSpPr>
        <xdr:cNvPr id="681" name="直線コネクタ 680"/>
        <xdr:cNvCxnSpPr/>
      </xdr:nvCxnSpPr>
      <xdr:spPr>
        <a:xfrm flipV="1">
          <a:off x="15481300" y="16753456"/>
          <a:ext cx="8382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135944</xdr:rowOff>
    </xdr:from>
    <xdr:to>
      <xdr:col>22</xdr:col>
      <xdr:colOff>365125</xdr:colOff>
      <xdr:row>97</xdr:row>
      <xdr:rowOff>156586</xdr:rowOff>
    </xdr:to>
    <xdr:cxnSp macro="">
      <xdr:nvCxnSpPr>
        <xdr:cNvPr id="684" name="直線コネクタ 683"/>
        <xdr:cNvCxnSpPr/>
      </xdr:nvCxnSpPr>
      <xdr:spPr>
        <a:xfrm flipV="1">
          <a:off x="14592300" y="16766594"/>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156586</xdr:rowOff>
    </xdr:from>
    <xdr:to>
      <xdr:col>21</xdr:col>
      <xdr:colOff>161925</xdr:colOff>
      <xdr:row>98</xdr:row>
      <xdr:rowOff>1801</xdr:rowOff>
    </xdr:to>
    <xdr:cxnSp macro="">
      <xdr:nvCxnSpPr>
        <xdr:cNvPr id="687" name="直線コネクタ 686"/>
        <xdr:cNvCxnSpPr/>
      </xdr:nvCxnSpPr>
      <xdr:spPr>
        <a:xfrm flipV="1">
          <a:off x="13703300" y="1678723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1801</xdr:rowOff>
    </xdr:from>
    <xdr:to>
      <xdr:col>19</xdr:col>
      <xdr:colOff>644525</xdr:colOff>
      <xdr:row>98</xdr:row>
      <xdr:rowOff>14305</xdr:rowOff>
    </xdr:to>
    <xdr:cxnSp macro="">
      <xdr:nvCxnSpPr>
        <xdr:cNvPr id="690" name="直線コネクタ 689"/>
        <xdr:cNvCxnSpPr/>
      </xdr:nvCxnSpPr>
      <xdr:spPr>
        <a:xfrm flipV="1">
          <a:off x="12814300" y="16803901"/>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72006</xdr:rowOff>
    </xdr:from>
    <xdr:to>
      <xdr:col>23</xdr:col>
      <xdr:colOff>568325</xdr:colOff>
      <xdr:row>98</xdr:row>
      <xdr:rowOff>2156</xdr:rowOff>
    </xdr:to>
    <xdr:sp macro="" textlink="">
      <xdr:nvSpPr>
        <xdr:cNvPr id="700" name="円/楕円 699"/>
        <xdr:cNvSpPr/>
      </xdr:nvSpPr>
      <xdr:spPr>
        <a:xfrm>
          <a:off x="16268700" y="16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50433</xdr:rowOff>
    </xdr:from>
    <xdr:ext cx="534377" cy="259045"/>
    <xdr:sp macro="" textlink="">
      <xdr:nvSpPr>
        <xdr:cNvPr id="701" name="公債費該当値テキスト"/>
        <xdr:cNvSpPr txBox="1"/>
      </xdr:nvSpPr>
      <xdr:spPr>
        <a:xfrm>
          <a:off x="16370300" y="166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85144</xdr:rowOff>
    </xdr:from>
    <xdr:to>
      <xdr:col>22</xdr:col>
      <xdr:colOff>415925</xdr:colOff>
      <xdr:row>98</xdr:row>
      <xdr:rowOff>15294</xdr:rowOff>
    </xdr:to>
    <xdr:sp macro="" textlink="">
      <xdr:nvSpPr>
        <xdr:cNvPr id="702" name="円/楕円 701"/>
        <xdr:cNvSpPr/>
      </xdr:nvSpPr>
      <xdr:spPr>
        <a:xfrm>
          <a:off x="15430500" y="167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6421</xdr:rowOff>
    </xdr:from>
    <xdr:ext cx="534377" cy="259045"/>
    <xdr:sp macro="" textlink="">
      <xdr:nvSpPr>
        <xdr:cNvPr id="703" name="テキスト ボックス 702"/>
        <xdr:cNvSpPr txBox="1"/>
      </xdr:nvSpPr>
      <xdr:spPr>
        <a:xfrm>
          <a:off x="15214111" y="1680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105786</xdr:rowOff>
    </xdr:from>
    <xdr:to>
      <xdr:col>21</xdr:col>
      <xdr:colOff>212725</xdr:colOff>
      <xdr:row>98</xdr:row>
      <xdr:rowOff>35936</xdr:rowOff>
    </xdr:to>
    <xdr:sp macro="" textlink="">
      <xdr:nvSpPr>
        <xdr:cNvPr id="704" name="円/楕円 703"/>
        <xdr:cNvSpPr/>
      </xdr:nvSpPr>
      <xdr:spPr>
        <a:xfrm>
          <a:off x="14541500" y="167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27063</xdr:rowOff>
    </xdr:from>
    <xdr:ext cx="534377" cy="259045"/>
    <xdr:sp macro="" textlink="">
      <xdr:nvSpPr>
        <xdr:cNvPr id="705" name="テキスト ボックス 704"/>
        <xdr:cNvSpPr txBox="1"/>
      </xdr:nvSpPr>
      <xdr:spPr>
        <a:xfrm>
          <a:off x="14325111" y="168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122451</xdr:rowOff>
    </xdr:from>
    <xdr:to>
      <xdr:col>20</xdr:col>
      <xdr:colOff>9525</xdr:colOff>
      <xdr:row>98</xdr:row>
      <xdr:rowOff>52601</xdr:rowOff>
    </xdr:to>
    <xdr:sp macro="" textlink="">
      <xdr:nvSpPr>
        <xdr:cNvPr id="706" name="円/楕円 705"/>
        <xdr:cNvSpPr/>
      </xdr:nvSpPr>
      <xdr:spPr>
        <a:xfrm>
          <a:off x="13652500" y="167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43728</xdr:rowOff>
    </xdr:from>
    <xdr:ext cx="534377" cy="259045"/>
    <xdr:sp macro="" textlink="">
      <xdr:nvSpPr>
        <xdr:cNvPr id="707" name="テキスト ボックス 706"/>
        <xdr:cNvSpPr txBox="1"/>
      </xdr:nvSpPr>
      <xdr:spPr>
        <a:xfrm>
          <a:off x="13436111" y="1684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134955</xdr:rowOff>
    </xdr:from>
    <xdr:to>
      <xdr:col>18</xdr:col>
      <xdr:colOff>492125</xdr:colOff>
      <xdr:row>98</xdr:row>
      <xdr:rowOff>65105</xdr:rowOff>
    </xdr:to>
    <xdr:sp macro="" textlink="">
      <xdr:nvSpPr>
        <xdr:cNvPr id="708" name="円/楕円 707"/>
        <xdr:cNvSpPr/>
      </xdr:nvSpPr>
      <xdr:spPr>
        <a:xfrm>
          <a:off x="12763500" y="1676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56232</xdr:rowOff>
    </xdr:from>
    <xdr:ext cx="534377" cy="259045"/>
    <xdr:sp macro="" textlink="">
      <xdr:nvSpPr>
        <xdr:cNvPr id="709" name="テキスト ボックス 708"/>
        <xdr:cNvSpPr txBox="1"/>
      </xdr:nvSpPr>
      <xdr:spPr>
        <a:xfrm>
          <a:off x="12547111" y="168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衛生費及び消防費については一部事務組合への負担金が類似団体平均を上回っている原因であり、少しでも減額できるよう協議しているが、難しい現状である。教育費については中学校改築事業や小学校耐震化事業等により事業費が膨らんだものである。土木費については普通建設事業を抑制していることもあり、類似団体より少なくなっている。公債費については、年々少しずつ増加傾向がみられ、今後も増加していく見込み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年度は、財政調整基金の残高が前年度と比較すると約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％増加した。また、実質収支額は黒字となっている。</a:t>
          </a:r>
          <a:endParaRPr lang="ja-JP" altLang="ja-JP" sz="1400">
            <a:effectLst/>
          </a:endParaRPr>
        </a:p>
        <a:p>
          <a:r>
            <a:rPr kumimoji="1" lang="ja-JP" altLang="ja-JP" sz="1100">
              <a:solidFill>
                <a:schemeClr val="dk1"/>
              </a:solidFill>
              <a:effectLst/>
              <a:latin typeface="+mn-lt"/>
              <a:ea typeface="+mn-ea"/>
              <a:cs typeface="+mn-cs"/>
            </a:rPr>
            <a:t>　今後も財政調整基金の残高を増やしていけるよう、また、実質単年度収支も黒字を維持できるような財政運営を目指していく。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連結決算対象会計では赤字は発生していない。</a:t>
          </a:r>
          <a:endParaRPr lang="ja-JP" altLang="ja-JP" sz="1400">
            <a:effectLst/>
          </a:endParaRPr>
        </a:p>
        <a:p>
          <a:r>
            <a:rPr kumimoji="1" lang="ja-JP" altLang="ja-JP" sz="1100">
              <a:solidFill>
                <a:schemeClr val="dk1"/>
              </a:solidFill>
              <a:effectLst/>
              <a:latin typeface="+mn-lt"/>
              <a:ea typeface="+mn-ea"/>
              <a:cs typeface="+mn-cs"/>
            </a:rPr>
            <a:t>　しかし、今後は高齢化の影響で、医療や介護の給付増加が見込まれる。そのため、保険料の見直し等も含めて各会計で適正な運営に努める。</a:t>
          </a:r>
          <a:endParaRPr lang="ja-JP" altLang="ja-JP" sz="1400">
            <a:effectLst/>
          </a:endParaRPr>
        </a:p>
        <a:p>
          <a:r>
            <a:rPr kumimoji="1" lang="ja-JP" altLang="en-US" sz="1100">
              <a:latin typeface="ＭＳ ゴシック" pitchFamily="49" charset="-128"/>
              <a:ea typeface="ＭＳ ゴシック" pitchFamily="49" charset="-128"/>
            </a:rPr>
            <a:t>　一般会計について、平成２８年度は基金への積立を行ったことにより前年度より減少となった。国民健康保険事業特別会計については、平成２８年度は一般会計からの繰入金が減少したことにより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6365671</v>
      </c>
      <c r="BO4" s="411"/>
      <c r="BP4" s="411"/>
      <c r="BQ4" s="411"/>
      <c r="BR4" s="411"/>
      <c r="BS4" s="411"/>
      <c r="BT4" s="411"/>
      <c r="BU4" s="412"/>
      <c r="BV4" s="410">
        <v>6594596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1.2</v>
      </c>
      <c r="CU4" s="588"/>
      <c r="CV4" s="588"/>
      <c r="CW4" s="588"/>
      <c r="CX4" s="588"/>
      <c r="CY4" s="588"/>
      <c r="CZ4" s="588"/>
      <c r="DA4" s="589"/>
      <c r="DB4" s="587">
        <v>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6312152</v>
      </c>
      <c r="BO5" s="416"/>
      <c r="BP5" s="416"/>
      <c r="BQ5" s="416"/>
      <c r="BR5" s="416"/>
      <c r="BS5" s="416"/>
      <c r="BT5" s="416"/>
      <c r="BU5" s="417"/>
      <c r="BV5" s="415">
        <v>6460561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94.7</v>
      </c>
      <c r="CU5" s="386"/>
      <c r="CV5" s="386"/>
      <c r="CW5" s="386"/>
      <c r="CX5" s="386"/>
      <c r="CY5" s="386"/>
      <c r="CZ5" s="386"/>
      <c r="DA5" s="387"/>
      <c r="DB5" s="385">
        <v>92.6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53519</v>
      </c>
      <c r="BO6" s="416"/>
      <c r="BP6" s="416"/>
      <c r="BQ6" s="416"/>
      <c r="BR6" s="416"/>
      <c r="BS6" s="416"/>
      <c r="BT6" s="416"/>
      <c r="BU6" s="417"/>
      <c r="BV6" s="415">
        <v>134035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99.5</v>
      </c>
      <c r="CU6" s="562"/>
      <c r="CV6" s="562"/>
      <c r="CW6" s="562"/>
      <c r="CX6" s="562"/>
      <c r="CY6" s="562"/>
      <c r="CZ6" s="562"/>
      <c r="DA6" s="563"/>
      <c r="DB6" s="561">
        <v>98.3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7590</v>
      </c>
      <c r="BO7" s="416"/>
      <c r="BP7" s="416"/>
      <c r="BQ7" s="416"/>
      <c r="BR7" s="416"/>
      <c r="BS7" s="416"/>
      <c r="BT7" s="416"/>
      <c r="BU7" s="417"/>
      <c r="BV7" s="415">
        <v>19450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3775165</v>
      </c>
      <c r="CU7" s="416"/>
      <c r="CV7" s="416"/>
      <c r="CW7" s="416"/>
      <c r="CX7" s="416"/>
      <c r="CY7" s="416"/>
      <c r="CZ7" s="416"/>
      <c r="DA7" s="417"/>
      <c r="DB7" s="415">
        <v>3801156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45929</v>
      </c>
      <c r="BO8" s="416"/>
      <c r="BP8" s="416"/>
      <c r="BQ8" s="416"/>
      <c r="BR8" s="416"/>
      <c r="BS8" s="416"/>
      <c r="BT8" s="416"/>
      <c r="BU8" s="417"/>
      <c r="BV8" s="415">
        <v>114585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0.38</v>
      </c>
      <c r="CU8" s="525"/>
      <c r="CV8" s="525"/>
      <c r="CW8" s="525"/>
      <c r="CX8" s="525"/>
      <c r="CY8" s="525"/>
      <c r="CZ8" s="525"/>
      <c r="DA8" s="526"/>
      <c r="DB8" s="524">
        <v>0.37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13524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-68656</v>
      </c>
      <c r="BO9" s="416"/>
      <c r="BP9" s="416"/>
      <c r="BQ9" s="416"/>
      <c r="BR9" s="416"/>
      <c r="BS9" s="416"/>
      <c r="BT9" s="416"/>
      <c r="BU9" s="417"/>
      <c r="BV9" s="415">
        <v>53673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10.5</v>
      </c>
      <c r="CU9" s="386"/>
      <c r="CV9" s="386"/>
      <c r="CW9" s="386"/>
      <c r="CX9" s="386"/>
      <c r="CY9" s="386"/>
      <c r="CZ9" s="386"/>
      <c r="DA9" s="387"/>
      <c r="DB9" s="385">
        <v>10.1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14314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110450</v>
      </c>
      <c r="BO10" s="416"/>
      <c r="BP10" s="416"/>
      <c r="BQ10" s="416"/>
      <c r="BR10" s="416"/>
      <c r="BS10" s="416"/>
      <c r="BT10" s="416"/>
      <c r="BU10" s="417"/>
      <c r="BV10" s="415">
        <v>123307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13755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13687</v>
      </c>
      <c r="S13" s="517"/>
      <c r="T13" s="517"/>
      <c r="U13" s="517"/>
      <c r="V13" s="518"/>
      <c r="W13" s="504" t="s">
        <v>124</v>
      </c>
      <c r="X13" s="428"/>
      <c r="Y13" s="428"/>
      <c r="Z13" s="428"/>
      <c r="AA13" s="428"/>
      <c r="AB13" s="429"/>
      <c r="AC13" s="391">
        <v>492</v>
      </c>
      <c r="AD13" s="392"/>
      <c r="AE13" s="392"/>
      <c r="AF13" s="392"/>
      <c r="AG13" s="393"/>
      <c r="AH13" s="391">
        <v>546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41794</v>
      </c>
      <c r="BO13" s="416"/>
      <c r="BP13" s="416"/>
      <c r="BQ13" s="416"/>
      <c r="BR13" s="416"/>
      <c r="BS13" s="416"/>
      <c r="BT13" s="416"/>
      <c r="BU13" s="417"/>
      <c r="BV13" s="415">
        <v>176980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5.8</v>
      </c>
      <c r="CU13" s="386"/>
      <c r="CV13" s="386"/>
      <c r="CW13" s="386"/>
      <c r="CX13" s="386"/>
      <c r="CY13" s="386"/>
      <c r="CZ13" s="386"/>
      <c r="DA13" s="387"/>
      <c r="DB13" s="385">
        <v>5.8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13976</v>
      </c>
      <c r="S14" s="517"/>
      <c r="T14" s="517"/>
      <c r="U14" s="517"/>
      <c r="V14" s="518"/>
      <c r="W14" s="519"/>
      <c r="X14" s="431"/>
      <c r="Y14" s="431"/>
      <c r="Z14" s="431"/>
      <c r="AA14" s="431"/>
      <c r="AB14" s="432"/>
      <c r="AC14" s="509">
        <v>7.9</v>
      </c>
      <c r="AD14" s="510"/>
      <c r="AE14" s="510"/>
      <c r="AF14" s="510"/>
      <c r="AG14" s="511"/>
      <c r="AH14" s="509">
        <v>8.5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50</v>
      </c>
      <c r="CU14" s="488"/>
      <c r="CV14" s="488"/>
      <c r="CW14" s="488"/>
      <c r="CX14" s="488"/>
      <c r="CY14" s="488"/>
      <c r="CZ14" s="488"/>
      <c r="DA14" s="489"/>
      <c r="DB14" s="520">
        <v>62.4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13899</v>
      </c>
      <c r="S15" s="517"/>
      <c r="T15" s="517"/>
      <c r="U15" s="517"/>
      <c r="V15" s="518"/>
      <c r="W15" s="504" t="s">
        <v>131</v>
      </c>
      <c r="X15" s="428"/>
      <c r="Y15" s="428"/>
      <c r="Z15" s="428"/>
      <c r="AA15" s="428"/>
      <c r="AB15" s="429"/>
      <c r="AC15" s="391">
        <v>1609</v>
      </c>
      <c r="AD15" s="392"/>
      <c r="AE15" s="392"/>
      <c r="AF15" s="392"/>
      <c r="AG15" s="393"/>
      <c r="AH15" s="391">
        <v>1702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1256852</v>
      </c>
      <c r="BO15" s="411"/>
      <c r="BP15" s="411"/>
      <c r="BQ15" s="411"/>
      <c r="BR15" s="411"/>
      <c r="BS15" s="411"/>
      <c r="BT15" s="411"/>
      <c r="BU15" s="412"/>
      <c r="BV15" s="410">
        <v>1240587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25.8</v>
      </c>
      <c r="AD16" s="510"/>
      <c r="AE16" s="510"/>
      <c r="AF16" s="510"/>
      <c r="AG16" s="511"/>
      <c r="AH16" s="509">
        <v>26.4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3264077</v>
      </c>
      <c r="BO16" s="416"/>
      <c r="BP16" s="416"/>
      <c r="BQ16" s="416"/>
      <c r="BR16" s="416"/>
      <c r="BS16" s="416"/>
      <c r="BT16" s="416"/>
      <c r="BU16" s="417"/>
      <c r="BV16" s="415">
        <v>3248185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4133</v>
      </c>
      <c r="AD17" s="392"/>
      <c r="AE17" s="392"/>
      <c r="AF17" s="392"/>
      <c r="AG17" s="393"/>
      <c r="AH17" s="391">
        <v>4206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1582411</v>
      </c>
      <c r="BO17" s="416"/>
      <c r="BP17" s="416"/>
      <c r="BQ17" s="416"/>
      <c r="BR17" s="416"/>
      <c r="BS17" s="416"/>
      <c r="BT17" s="416"/>
      <c r="BU17" s="417"/>
      <c r="BV17" s="415">
        <v>1558805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81.680000000000007</v>
      </c>
      <c r="M18" s="480"/>
      <c r="N18" s="480"/>
      <c r="O18" s="480"/>
      <c r="P18" s="480"/>
      <c r="Q18" s="480"/>
      <c r="R18" s="481"/>
      <c r="S18" s="481"/>
      <c r="T18" s="481"/>
      <c r="U18" s="481"/>
      <c r="V18" s="482"/>
      <c r="W18" s="496"/>
      <c r="X18" s="497"/>
      <c r="Y18" s="497"/>
      <c r="Z18" s="497"/>
      <c r="AA18" s="497"/>
      <c r="AB18" s="505"/>
      <c r="AC18" s="379">
        <v>66.3</v>
      </c>
      <c r="AD18" s="380"/>
      <c r="AE18" s="380"/>
      <c r="AF18" s="380"/>
      <c r="AG18" s="483"/>
      <c r="AH18" s="379">
        <v>65.2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3632057</v>
      </c>
      <c r="BO18" s="416"/>
      <c r="BP18" s="416"/>
      <c r="BQ18" s="416"/>
      <c r="BR18" s="416"/>
      <c r="BS18" s="416"/>
      <c r="BT18" s="416"/>
      <c r="BU18" s="417"/>
      <c r="BV18" s="415">
        <v>3575236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166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4536090</v>
      </c>
      <c r="BO19" s="416"/>
      <c r="BP19" s="416"/>
      <c r="BQ19" s="416"/>
      <c r="BR19" s="416"/>
      <c r="BS19" s="416"/>
      <c r="BT19" s="416"/>
      <c r="BU19" s="417"/>
      <c r="BV19" s="415">
        <v>4541314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5565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6255001</v>
      </c>
      <c r="BO23" s="416"/>
      <c r="BP23" s="416"/>
      <c r="BQ23" s="416"/>
      <c r="BR23" s="416"/>
      <c r="BS23" s="416"/>
      <c r="BT23" s="416"/>
      <c r="BU23" s="417"/>
      <c r="BV23" s="415">
        <v>6243877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5500</v>
      </c>
      <c r="R24" s="392"/>
      <c r="S24" s="392"/>
      <c r="T24" s="392"/>
      <c r="U24" s="392"/>
      <c r="V24" s="393"/>
      <c r="W24" s="457"/>
      <c r="X24" s="448"/>
      <c r="Y24" s="449"/>
      <c r="Z24" s="388" t="s">
        <v>155</v>
      </c>
      <c r="AA24" s="389"/>
      <c r="AB24" s="389"/>
      <c r="AC24" s="389"/>
      <c r="AD24" s="389"/>
      <c r="AE24" s="389"/>
      <c r="AF24" s="389"/>
      <c r="AG24" s="390"/>
      <c r="AH24" s="391">
        <v>115</v>
      </c>
      <c r="AI24" s="392"/>
      <c r="AJ24" s="392"/>
      <c r="AK24" s="392"/>
      <c r="AL24" s="393"/>
      <c r="AM24" s="391">
        <v>336030</v>
      </c>
      <c r="AN24" s="392"/>
      <c r="AO24" s="392"/>
      <c r="AP24" s="392"/>
      <c r="AQ24" s="392"/>
      <c r="AR24" s="393"/>
      <c r="AS24" s="391">
        <v>2922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5085575</v>
      </c>
      <c r="BO24" s="416"/>
      <c r="BP24" s="416"/>
      <c r="BQ24" s="416"/>
      <c r="BR24" s="416"/>
      <c r="BS24" s="416"/>
      <c r="BT24" s="416"/>
      <c r="BU24" s="417"/>
      <c r="BV24" s="415">
        <v>4889328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4760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155945</v>
      </c>
      <c r="BO25" s="411"/>
      <c r="BP25" s="411"/>
      <c r="BQ25" s="411"/>
      <c r="BR25" s="411"/>
      <c r="BS25" s="411"/>
      <c r="BT25" s="411"/>
      <c r="BU25" s="412"/>
      <c r="BV25" s="410">
        <v>178453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5030</v>
      </c>
      <c r="R26" s="392"/>
      <c r="S26" s="392"/>
      <c r="T26" s="392"/>
      <c r="U26" s="392"/>
      <c r="V26" s="393"/>
      <c r="W26" s="457"/>
      <c r="X26" s="448"/>
      <c r="Y26" s="449"/>
      <c r="Z26" s="388" t="s">
        <v>161</v>
      </c>
      <c r="AA26" s="470"/>
      <c r="AB26" s="470"/>
      <c r="AC26" s="470"/>
      <c r="AD26" s="470"/>
      <c r="AE26" s="470"/>
      <c r="AF26" s="470"/>
      <c r="AG26" s="471"/>
      <c r="AH26" s="391">
        <v>10</v>
      </c>
      <c r="AI26" s="392"/>
      <c r="AJ26" s="392"/>
      <c r="AK26" s="392"/>
      <c r="AL26" s="393"/>
      <c r="AM26" s="391">
        <v>31220</v>
      </c>
      <c r="AN26" s="392"/>
      <c r="AO26" s="392"/>
      <c r="AP26" s="392"/>
      <c r="AQ26" s="392"/>
      <c r="AR26" s="393"/>
      <c r="AS26" s="391">
        <v>3122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2400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2060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723665</v>
      </c>
      <c r="BO28" s="411"/>
      <c r="BP28" s="411"/>
      <c r="BQ28" s="411"/>
      <c r="BR28" s="411"/>
      <c r="BS28" s="411"/>
      <c r="BT28" s="411"/>
      <c r="BU28" s="412"/>
      <c r="BV28" s="410">
        <v>613215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10</v>
      </c>
      <c r="M29" s="392"/>
      <c r="N29" s="392"/>
      <c r="O29" s="392"/>
      <c r="P29" s="393"/>
      <c r="Q29" s="391">
        <v>1990</v>
      </c>
      <c r="R29" s="392"/>
      <c r="S29" s="392"/>
      <c r="T29" s="392"/>
      <c r="U29" s="392"/>
      <c r="V29" s="393"/>
      <c r="W29" s="458"/>
      <c r="X29" s="459"/>
      <c r="Y29" s="460"/>
      <c r="Z29" s="388" t="s">
        <v>172</v>
      </c>
      <c r="AA29" s="389"/>
      <c r="AB29" s="389"/>
      <c r="AC29" s="389"/>
      <c r="AD29" s="389"/>
      <c r="AE29" s="389"/>
      <c r="AF29" s="389"/>
      <c r="AG29" s="390"/>
      <c r="AH29" s="391">
        <v>116</v>
      </c>
      <c r="AI29" s="392"/>
      <c r="AJ29" s="392"/>
      <c r="AK29" s="392"/>
      <c r="AL29" s="393"/>
      <c r="AM29" s="391">
        <v>338441</v>
      </c>
      <c r="AN29" s="392"/>
      <c r="AO29" s="392"/>
      <c r="AP29" s="392"/>
      <c r="AQ29" s="392"/>
      <c r="AR29" s="393"/>
      <c r="AS29" s="391">
        <v>2918</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205855</v>
      </c>
      <c r="BO29" s="416"/>
      <c r="BP29" s="416"/>
      <c r="BQ29" s="416"/>
      <c r="BR29" s="416"/>
      <c r="BS29" s="416"/>
      <c r="BT29" s="416"/>
      <c r="BU29" s="417"/>
      <c r="BV29" s="415">
        <v>80815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544778</v>
      </c>
      <c r="BO30" s="419"/>
      <c r="BP30" s="419"/>
      <c r="BQ30" s="419"/>
      <c r="BR30" s="419"/>
      <c r="BS30" s="419"/>
      <c r="BT30" s="419"/>
      <c r="BU30" s="420"/>
      <c r="BV30" s="418">
        <v>513637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水道事業特別会計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青森県後期高齢者医療広域連合（一般会計）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野辺地町土地開発公社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青森県後期高齢者医療広域連合（後期高齢者医療特別会計）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野辺地町観光協会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北部上北広域事務組合（一般会計）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北部上北広域事務組合（病院事業会計）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下北地域広域行政事務組合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上北地方教育・福祉事務組合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青森県市町村総合事務組合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青森県市町村職員退職手当組合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青森県交通災害共済組合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5.79</v>
      </c>
      <c r="G34" s="33">
        <v>5.37</v>
      </c>
      <c r="H34" s="33">
        <v>5.19</v>
      </c>
      <c r="I34" s="33">
        <v>4.93</v>
      </c>
      <c r="J34" s="34">
        <v>5.57</v>
      </c>
      <c r="K34" s="22"/>
      <c r="L34" s="22"/>
      <c r="M34" s="22"/>
      <c r="N34" s="22"/>
      <c r="O34" s="22"/>
      <c r="P34" s="22"/>
    </row>
    <row r="35" spans="1:16" ht="39" customHeight="1" x14ac:dyDescent="0.15">
      <c r="A35" s="22"/>
      <c r="B35" s="35"/>
      <c r="C35" s="1178" t="s">
        <v>526</v>
      </c>
      <c r="D35" s="1179"/>
      <c r="E35" s="1180"/>
      <c r="F35" s="36">
        <v>0.91</v>
      </c>
      <c r="G35" s="37">
        <v>0</v>
      </c>
      <c r="H35" s="37">
        <v>1.26</v>
      </c>
      <c r="I35" s="37">
        <v>1.93</v>
      </c>
      <c r="J35" s="38">
        <v>1.47</v>
      </c>
      <c r="K35" s="22"/>
      <c r="L35" s="22"/>
      <c r="M35" s="22"/>
      <c r="N35" s="22"/>
      <c r="O35" s="22"/>
      <c r="P35" s="22"/>
    </row>
    <row r="36" spans="1:16" ht="39" customHeight="1" x14ac:dyDescent="0.15">
      <c r="A36" s="22"/>
      <c r="B36" s="35"/>
      <c r="C36" s="1178" t="s">
        <v>527</v>
      </c>
      <c r="D36" s="1179"/>
      <c r="E36" s="1180"/>
      <c r="F36" s="36">
        <v>0.21</v>
      </c>
      <c r="G36" s="37">
        <v>3.26</v>
      </c>
      <c r="H36" s="37">
        <v>1.67</v>
      </c>
      <c r="I36" s="37">
        <v>3.01</v>
      </c>
      <c r="J36" s="38">
        <v>1.21</v>
      </c>
      <c r="K36" s="22"/>
      <c r="L36" s="22"/>
      <c r="M36" s="22"/>
      <c r="N36" s="22"/>
      <c r="O36" s="22"/>
      <c r="P36" s="22"/>
    </row>
    <row r="37" spans="1:16" ht="39" customHeight="1" x14ac:dyDescent="0.15">
      <c r="A37" s="22"/>
      <c r="B37" s="35"/>
      <c r="C37" s="1178" t="s">
        <v>528</v>
      </c>
      <c r="D37" s="1179"/>
      <c r="E37" s="1180"/>
      <c r="F37" s="36">
        <v>4.0599999999999996</v>
      </c>
      <c r="G37" s="37">
        <v>2</v>
      </c>
      <c r="H37" s="37">
        <v>2.25</v>
      </c>
      <c r="I37" s="37">
        <v>2.09</v>
      </c>
      <c r="J37" s="38">
        <v>0.98</v>
      </c>
      <c r="K37" s="22"/>
      <c r="L37" s="22"/>
      <c r="M37" s="22"/>
      <c r="N37" s="22"/>
      <c r="O37" s="22"/>
      <c r="P37" s="22"/>
    </row>
    <row r="38" spans="1:16" ht="39" customHeight="1" x14ac:dyDescent="0.15">
      <c r="A38" s="22"/>
      <c r="B38" s="35"/>
      <c r="C38" s="1178" t="s">
        <v>529</v>
      </c>
      <c r="D38" s="1179"/>
      <c r="E38" s="1180"/>
      <c r="F38" s="36">
        <v>0.02</v>
      </c>
      <c r="G38" s="37">
        <v>0</v>
      </c>
      <c r="H38" s="37">
        <v>0.03</v>
      </c>
      <c r="I38" s="37">
        <v>0.03</v>
      </c>
      <c r="J38" s="38">
        <v>0.04</v>
      </c>
      <c r="K38" s="22"/>
      <c r="L38" s="22"/>
      <c r="M38" s="22"/>
      <c r="N38" s="22"/>
      <c r="O38" s="22"/>
      <c r="P38" s="22"/>
    </row>
    <row r="39" spans="1:16" ht="39" customHeight="1" x14ac:dyDescent="0.15">
      <c r="A39" s="22"/>
      <c r="B39" s="35"/>
      <c r="C39" s="1178" t="s">
        <v>530</v>
      </c>
      <c r="D39" s="1179"/>
      <c r="E39" s="1180"/>
      <c r="F39" s="36">
        <v>0.08</v>
      </c>
      <c r="G39" s="37">
        <v>0.04</v>
      </c>
      <c r="H39" s="37">
        <v>0.05</v>
      </c>
      <c r="I39" s="37">
        <v>0.04</v>
      </c>
      <c r="J39" s="38">
        <v>0.03</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533</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4" zoomScaleNormal="6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382</v>
      </c>
      <c r="L45" s="60">
        <v>405</v>
      </c>
      <c r="M45" s="60">
        <v>427</v>
      </c>
      <c r="N45" s="60">
        <v>461</v>
      </c>
      <c r="O45" s="61">
        <v>477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v>
      </c>
      <c r="L48" s="64">
        <v>3</v>
      </c>
      <c r="M48" s="64">
        <v>4</v>
      </c>
      <c r="N48" s="64">
        <v>4</v>
      </c>
      <c r="O48" s="65">
        <v>17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238</v>
      </c>
      <c r="L49" s="64">
        <v>134</v>
      </c>
      <c r="M49" s="64">
        <v>128</v>
      </c>
      <c r="N49" s="64">
        <v>123</v>
      </c>
      <c r="O49" s="65">
        <v>124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16</v>
      </c>
      <c r="L50" s="64">
        <v>15</v>
      </c>
      <c r="M50" s="64">
        <v>15</v>
      </c>
      <c r="N50" s="64">
        <v>15</v>
      </c>
      <c r="O50" s="65">
        <v>15</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384</v>
      </c>
      <c r="L52" s="64">
        <v>358</v>
      </c>
      <c r="M52" s="64">
        <v>389</v>
      </c>
      <c r="N52" s="64">
        <v>411</v>
      </c>
      <c r="O52" s="65">
        <v>426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255</v>
      </c>
      <c r="L53" s="69">
        <v>200</v>
      </c>
      <c r="M53" s="69">
        <v>186</v>
      </c>
      <c r="N53" s="69">
        <v>192</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4868</v>
      </c>
      <c r="J41" s="83">
        <v>5552</v>
      </c>
      <c r="K41" s="83">
        <v>5917</v>
      </c>
      <c r="L41" s="83">
        <v>6244</v>
      </c>
      <c r="M41" s="84">
        <v>6255</v>
      </c>
    </row>
    <row r="42" spans="2:13" ht="27.75" customHeight="1" x14ac:dyDescent="0.15">
      <c r="B42" s="1204"/>
      <c r="C42" s="1205"/>
      <c r="D42" s="85"/>
      <c r="E42" s="1208" t="s">
        <v>26</v>
      </c>
      <c r="F42" s="1208"/>
      <c r="G42" s="1208"/>
      <c r="H42" s="1209"/>
      <c r="I42" s="86">
        <v>133</v>
      </c>
      <c r="J42" s="87">
        <v>120</v>
      </c>
      <c r="K42" s="87">
        <v>107</v>
      </c>
      <c r="L42" s="87">
        <v>94</v>
      </c>
      <c r="M42" s="88">
        <v>81</v>
      </c>
    </row>
    <row r="43" spans="2:13" ht="27.75" customHeight="1" x14ac:dyDescent="0.15">
      <c r="B43" s="1204"/>
      <c r="C43" s="1205"/>
      <c r="D43" s="85"/>
      <c r="E43" s="1208" t="s">
        <v>27</v>
      </c>
      <c r="F43" s="1208"/>
      <c r="G43" s="1208"/>
      <c r="H43" s="1209"/>
      <c r="I43" s="86">
        <v>391</v>
      </c>
      <c r="J43" s="87">
        <v>392</v>
      </c>
      <c r="K43" s="87">
        <v>393</v>
      </c>
      <c r="L43" s="87">
        <v>388</v>
      </c>
      <c r="M43" s="88">
        <v>371</v>
      </c>
    </row>
    <row r="44" spans="2:13" ht="27.75" customHeight="1" x14ac:dyDescent="0.15">
      <c r="B44" s="1204"/>
      <c r="C44" s="1205"/>
      <c r="D44" s="85"/>
      <c r="E44" s="1208" t="s">
        <v>28</v>
      </c>
      <c r="F44" s="1208"/>
      <c r="G44" s="1208"/>
      <c r="H44" s="1209"/>
      <c r="I44" s="86">
        <v>1010</v>
      </c>
      <c r="J44" s="87">
        <v>991</v>
      </c>
      <c r="K44" s="87">
        <v>895</v>
      </c>
      <c r="L44" s="87">
        <v>770</v>
      </c>
      <c r="M44" s="88">
        <v>657</v>
      </c>
    </row>
    <row r="45" spans="2:13" ht="27.75" customHeight="1" x14ac:dyDescent="0.15">
      <c r="B45" s="1204"/>
      <c r="C45" s="1205"/>
      <c r="D45" s="85"/>
      <c r="E45" s="1208" t="s">
        <v>29</v>
      </c>
      <c r="F45" s="1208"/>
      <c r="G45" s="1208"/>
      <c r="H45" s="1209"/>
      <c r="I45" s="86">
        <v>1570</v>
      </c>
      <c r="J45" s="87">
        <v>1580</v>
      </c>
      <c r="K45" s="87">
        <v>1464</v>
      </c>
      <c r="L45" s="87">
        <v>1311</v>
      </c>
      <c r="M45" s="88">
        <v>1293</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v>313</v>
      </c>
      <c r="J49" s="87">
        <v>105</v>
      </c>
      <c r="K49" s="87">
        <v>37</v>
      </c>
      <c r="L49" s="87" t="s">
        <v>480</v>
      </c>
      <c r="M49" s="88" t="s">
        <v>480</v>
      </c>
    </row>
    <row r="50" spans="2:13" ht="27.75" customHeight="1" x14ac:dyDescent="0.15">
      <c r="B50" s="1202" t="s">
        <v>34</v>
      </c>
      <c r="C50" s="1203"/>
      <c r="D50" s="91"/>
      <c r="E50" s="1208" t="s">
        <v>35</v>
      </c>
      <c r="F50" s="1208"/>
      <c r="G50" s="1208"/>
      <c r="H50" s="1209"/>
      <c r="I50" s="86">
        <v>757</v>
      </c>
      <c r="J50" s="87">
        <v>935</v>
      </c>
      <c r="K50" s="87">
        <v>1055</v>
      </c>
      <c r="L50" s="87">
        <v>1295</v>
      </c>
      <c r="M50" s="88">
        <v>1606</v>
      </c>
    </row>
    <row r="51" spans="2:13" ht="27.75" customHeight="1" x14ac:dyDescent="0.15">
      <c r="B51" s="1204"/>
      <c r="C51" s="1205"/>
      <c r="D51" s="85"/>
      <c r="E51" s="1208" t="s">
        <v>36</v>
      </c>
      <c r="F51" s="1208"/>
      <c r="G51" s="1208"/>
      <c r="H51" s="1209"/>
      <c r="I51" s="86">
        <v>9</v>
      </c>
      <c r="J51" s="87">
        <v>5</v>
      </c>
      <c r="K51" s="87">
        <v>2</v>
      </c>
      <c r="L51" s="87" t="s">
        <v>480</v>
      </c>
      <c r="M51" s="88" t="s">
        <v>480</v>
      </c>
    </row>
    <row r="52" spans="2:13" ht="27.75" customHeight="1" x14ac:dyDescent="0.15">
      <c r="B52" s="1206"/>
      <c r="C52" s="1207"/>
      <c r="D52" s="85"/>
      <c r="E52" s="1208" t="s">
        <v>37</v>
      </c>
      <c r="F52" s="1208"/>
      <c r="G52" s="1208"/>
      <c r="H52" s="1209"/>
      <c r="I52" s="86">
        <v>4446</v>
      </c>
      <c r="J52" s="87">
        <v>4933</v>
      </c>
      <c r="K52" s="87">
        <v>5163</v>
      </c>
      <c r="L52" s="87">
        <v>5395</v>
      </c>
      <c r="M52" s="88">
        <v>5374</v>
      </c>
    </row>
    <row r="53" spans="2:13" ht="27.75" customHeight="1" thickBot="1" x14ac:dyDescent="0.2">
      <c r="B53" s="1210" t="s">
        <v>38</v>
      </c>
      <c r="C53" s="1211"/>
      <c r="D53" s="92"/>
      <c r="E53" s="1212" t="s">
        <v>39</v>
      </c>
      <c r="F53" s="1212"/>
      <c r="G53" s="1212"/>
      <c r="H53" s="1213"/>
      <c r="I53" s="93">
        <v>3073</v>
      </c>
      <c r="J53" s="94">
        <v>2867</v>
      </c>
      <c r="K53" s="94">
        <v>2593</v>
      </c>
      <c r="L53" s="94">
        <v>2118</v>
      </c>
      <c r="M53" s="95">
        <v>1677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558</v>
      </c>
      <c r="I42" s="354"/>
      <c r="J42" s="354"/>
      <c r="K42" s="354"/>
      <c r="L42" s="246"/>
      <c r="M42" s="246"/>
      <c r="N42" s="246"/>
      <c r="O42" s="246"/>
    </row>
    <row r="43" spans="2:17" ht="13.5" x14ac:dyDescent="0.15">
      <c r="B43" s="250"/>
      <c r="C43" s="246"/>
      <c r="D43" s="246"/>
      <c r="E43" s="246"/>
      <c r="F43" s="246"/>
      <c r="G43" s="1235" t="s">
        <v>568</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559</v>
      </c>
    </row>
    <row r="50" spans="1:17" ht="13.5" x14ac:dyDescent="0.15">
      <c r="B50" s="250"/>
      <c r="C50" s="246"/>
      <c r="D50" s="246"/>
      <c r="E50" s="246"/>
      <c r="F50" s="246"/>
      <c r="G50" s="1244"/>
      <c r="H50" s="1245"/>
      <c r="I50" s="1245"/>
      <c r="J50" s="1246"/>
      <c r="K50" s="356" t="s">
        <v>519</v>
      </c>
      <c r="L50" s="356" t="s">
        <v>520</v>
      </c>
      <c r="M50" s="356" t="s">
        <v>521</v>
      </c>
      <c r="N50" s="356" t="s">
        <v>522</v>
      </c>
      <c r="O50" s="356" t="s">
        <v>523</v>
      </c>
    </row>
    <row r="51" spans="1:17" ht="13.5" x14ac:dyDescent="0.15">
      <c r="B51" s="250"/>
      <c r="C51" s="246"/>
      <c r="D51" s="246"/>
      <c r="E51" s="246"/>
      <c r="F51" s="246"/>
      <c r="G51" s="1247" t="s">
        <v>560</v>
      </c>
      <c r="H51" s="1248"/>
      <c r="I51" s="1253" t="s">
        <v>561</v>
      </c>
      <c r="J51" s="1253"/>
      <c r="K51" s="1255"/>
      <c r="L51" s="1255"/>
      <c r="M51" s="1255"/>
      <c r="N51" s="1221">
        <v>62.4</v>
      </c>
      <c r="O51" s="1255"/>
    </row>
    <row r="52" spans="1:17" ht="13.5" x14ac:dyDescent="0.15">
      <c r="B52" s="250"/>
      <c r="C52" s="246"/>
      <c r="D52" s="246"/>
      <c r="E52" s="246"/>
      <c r="F52" s="246"/>
      <c r="G52" s="1249"/>
      <c r="H52" s="1250"/>
      <c r="I52" s="1254"/>
      <c r="J52" s="1254"/>
      <c r="K52" s="1221"/>
      <c r="L52" s="1221"/>
      <c r="M52" s="1221"/>
      <c r="N52" s="1221"/>
      <c r="O52" s="1221"/>
    </row>
    <row r="53" spans="1:17" ht="13.5" x14ac:dyDescent="0.15">
      <c r="A53" s="357"/>
      <c r="B53" s="250"/>
      <c r="C53" s="246"/>
      <c r="D53" s="246"/>
      <c r="E53" s="246"/>
      <c r="F53" s="246"/>
      <c r="G53" s="1249"/>
      <c r="H53" s="1250"/>
      <c r="I53" s="1233" t="s">
        <v>567</v>
      </c>
      <c r="J53" s="1233"/>
      <c r="K53" s="1256"/>
      <c r="L53" s="1256"/>
      <c r="M53" s="1256"/>
      <c r="N53" s="1225">
        <v>69.7</v>
      </c>
      <c r="O53" s="1256"/>
    </row>
    <row r="54" spans="1:17" ht="13.5" x14ac:dyDescent="0.15">
      <c r="A54" s="357"/>
      <c r="B54" s="250"/>
      <c r="C54" s="246"/>
      <c r="D54" s="246"/>
      <c r="E54" s="246"/>
      <c r="F54" s="246"/>
      <c r="G54" s="1251"/>
      <c r="H54" s="1252"/>
      <c r="I54" s="1233"/>
      <c r="J54" s="1233"/>
      <c r="K54" s="1226"/>
      <c r="L54" s="1226"/>
      <c r="M54" s="1226"/>
      <c r="N54" s="1226"/>
      <c r="O54" s="1226"/>
    </row>
    <row r="55" spans="1:17" ht="13.5" x14ac:dyDescent="0.15">
      <c r="A55" s="357"/>
      <c r="B55" s="250"/>
      <c r="C55" s="246"/>
      <c r="D55" s="246"/>
      <c r="E55" s="246"/>
      <c r="F55" s="246"/>
      <c r="G55" s="1227" t="s">
        <v>562</v>
      </c>
      <c r="H55" s="1228"/>
      <c r="I55" s="1233" t="s">
        <v>561</v>
      </c>
      <c r="J55" s="1233"/>
      <c r="K55" s="1255"/>
      <c r="L55" s="1255"/>
      <c r="M55" s="1255"/>
      <c r="N55" s="1221">
        <v>13.1</v>
      </c>
      <c r="O55" s="1255"/>
    </row>
    <row r="56" spans="1:17" ht="13.5" x14ac:dyDescent="0.15">
      <c r="A56" s="357"/>
      <c r="B56" s="250"/>
      <c r="C56" s="246"/>
      <c r="D56" s="246"/>
      <c r="E56" s="246"/>
      <c r="F56" s="246"/>
      <c r="G56" s="1229"/>
      <c r="H56" s="1230"/>
      <c r="I56" s="1233"/>
      <c r="J56" s="1233"/>
      <c r="K56" s="1221"/>
      <c r="L56" s="1221"/>
      <c r="M56" s="1221"/>
      <c r="N56" s="1221"/>
      <c r="O56" s="1221"/>
    </row>
    <row r="57" spans="1:17" s="357" customFormat="1" ht="13.5" x14ac:dyDescent="0.15">
      <c r="B57" s="358"/>
      <c r="C57" s="354"/>
      <c r="D57" s="354"/>
      <c r="E57" s="354"/>
      <c r="F57" s="354"/>
      <c r="G57" s="1229"/>
      <c r="H57" s="1230"/>
      <c r="I57" s="1223" t="s">
        <v>567</v>
      </c>
      <c r="J57" s="1223"/>
      <c r="K57" s="1256"/>
      <c r="L57" s="1256"/>
      <c r="M57" s="1256"/>
      <c r="N57" s="1225">
        <v>53.4</v>
      </c>
      <c r="O57" s="1256"/>
      <c r="P57" s="359"/>
      <c r="Q57" s="358"/>
    </row>
    <row r="58" spans="1:17" s="357" customFormat="1" ht="13.5" x14ac:dyDescent="0.15">
      <c r="A58" s="245"/>
      <c r="B58" s="358"/>
      <c r="C58" s="354"/>
      <c r="D58" s="354"/>
      <c r="E58" s="354"/>
      <c r="F58" s="354"/>
      <c r="G58" s="1231"/>
      <c r="H58" s="1232"/>
      <c r="I58" s="1223"/>
      <c r="J58" s="1223"/>
      <c r="K58" s="1226"/>
      <c r="L58" s="1226"/>
      <c r="M58" s="1226"/>
      <c r="N58" s="1226"/>
      <c r="O58" s="1226"/>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558</v>
      </c>
      <c r="I64" s="354"/>
      <c r="J64" s="354"/>
      <c r="K64" s="354"/>
      <c r="L64" s="246"/>
      <c r="M64" s="246"/>
      <c r="N64" s="246"/>
      <c r="O64" s="246"/>
    </row>
    <row r="65" spans="2:30" ht="13.5" x14ac:dyDescent="0.15">
      <c r="B65" s="250"/>
      <c r="C65" s="246"/>
      <c r="D65" s="246"/>
      <c r="E65" s="246"/>
      <c r="F65" s="246"/>
      <c r="G65" s="1235" t="s">
        <v>566</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564</v>
      </c>
      <c r="I71" s="370"/>
      <c r="J71" s="366"/>
      <c r="K71" s="366"/>
      <c r="L71" s="367"/>
      <c r="M71" s="366"/>
      <c r="N71" s="367"/>
      <c r="O71" s="368"/>
    </row>
    <row r="72" spans="2:30" ht="13.5" x14ac:dyDescent="0.15">
      <c r="B72" s="250"/>
      <c r="C72" s="246"/>
      <c r="D72" s="246"/>
      <c r="E72" s="246"/>
      <c r="F72" s="246"/>
      <c r="G72" s="1244"/>
      <c r="H72" s="1245"/>
      <c r="I72" s="1245"/>
      <c r="J72" s="1246"/>
      <c r="K72" s="356" t="s">
        <v>519</v>
      </c>
      <c r="L72" s="356" t="s">
        <v>520</v>
      </c>
      <c r="M72" s="356" t="s">
        <v>521</v>
      </c>
      <c r="N72" s="356" t="s">
        <v>522</v>
      </c>
      <c r="O72" s="356" t="s">
        <v>523</v>
      </c>
    </row>
    <row r="73" spans="2:30" ht="13.5" x14ac:dyDescent="0.15">
      <c r="B73" s="250"/>
      <c r="C73" s="246"/>
      <c r="D73" s="246"/>
      <c r="E73" s="246"/>
      <c r="F73" s="246"/>
      <c r="G73" s="1247" t="s">
        <v>560</v>
      </c>
      <c r="H73" s="1248"/>
      <c r="I73" s="1253" t="s">
        <v>561</v>
      </c>
      <c r="J73" s="1253"/>
      <c r="K73" s="1234">
        <v>93.9</v>
      </c>
      <c r="L73" s="1234">
        <v>87.6</v>
      </c>
      <c r="M73" s="1221">
        <v>79.8</v>
      </c>
      <c r="N73" s="1221">
        <v>62.4</v>
      </c>
      <c r="O73" s="1221">
        <v>50</v>
      </c>
      <c r="S73" s="245">
        <v>9.9</v>
      </c>
    </row>
    <row r="74" spans="2:30" ht="13.5" x14ac:dyDescent="0.15">
      <c r="B74" s="250"/>
      <c r="C74" s="246"/>
      <c r="D74" s="246"/>
      <c r="E74" s="246"/>
      <c r="F74" s="246"/>
      <c r="G74" s="1249"/>
      <c r="H74" s="1250"/>
      <c r="I74" s="1254"/>
      <c r="J74" s="1254"/>
      <c r="K74" s="1234"/>
      <c r="L74" s="1234"/>
      <c r="M74" s="1221"/>
      <c r="N74" s="1221"/>
      <c r="O74" s="1221"/>
    </row>
    <row r="75" spans="2:30" ht="13.5" x14ac:dyDescent="0.15">
      <c r="B75" s="250"/>
      <c r="C75" s="246"/>
      <c r="D75" s="246"/>
      <c r="E75" s="246"/>
      <c r="F75" s="246"/>
      <c r="G75" s="1249"/>
      <c r="H75" s="1250"/>
      <c r="I75" s="1233" t="s">
        <v>565</v>
      </c>
      <c r="J75" s="1233"/>
      <c r="K75" s="1225">
        <v>8.5</v>
      </c>
      <c r="L75" s="1225">
        <v>7.7</v>
      </c>
      <c r="M75" s="1225">
        <v>6.5</v>
      </c>
      <c r="N75" s="1225">
        <v>5.8</v>
      </c>
      <c r="O75" s="1225">
        <v>5.8</v>
      </c>
      <c r="U75" s="245">
        <v>81.2</v>
      </c>
      <c r="W75" s="245">
        <v>87.2</v>
      </c>
      <c r="Y75" s="245">
        <v>99.8</v>
      </c>
      <c r="AA75" s="245">
        <v>109.5</v>
      </c>
      <c r="AC75" s="245">
        <v>115.2</v>
      </c>
    </row>
    <row r="76" spans="2:30" ht="13.5" x14ac:dyDescent="0.15">
      <c r="B76" s="250"/>
      <c r="C76" s="246"/>
      <c r="D76" s="246"/>
      <c r="E76" s="246"/>
      <c r="F76" s="246"/>
      <c r="G76" s="1251"/>
      <c r="H76" s="1252"/>
      <c r="I76" s="1233"/>
      <c r="J76" s="1233"/>
      <c r="K76" s="1226"/>
      <c r="L76" s="1226"/>
      <c r="M76" s="1226"/>
      <c r="N76" s="1226"/>
      <c r="O76" s="1226"/>
    </row>
    <row r="77" spans="2:30" ht="13.5" x14ac:dyDescent="0.15">
      <c r="B77" s="250"/>
      <c r="C77" s="246"/>
      <c r="D77" s="246"/>
      <c r="E77" s="246"/>
      <c r="F77" s="246"/>
      <c r="G77" s="1227" t="s">
        <v>562</v>
      </c>
      <c r="H77" s="1228"/>
      <c r="I77" s="1233" t="s">
        <v>561</v>
      </c>
      <c r="J77" s="1233"/>
      <c r="K77" s="1234">
        <v>29.4</v>
      </c>
      <c r="L77" s="1234">
        <v>18.899999999999999</v>
      </c>
      <c r="M77" s="1221">
        <v>10.199999999999999</v>
      </c>
      <c r="N77" s="1221">
        <v>13.1</v>
      </c>
      <c r="O77" s="1221">
        <v>0</v>
      </c>
      <c r="R77" s="245">
        <v>12.3</v>
      </c>
      <c r="T77" s="245">
        <v>11.1</v>
      </c>
    </row>
    <row r="78" spans="2:30" ht="13.5" x14ac:dyDescent="0.15">
      <c r="B78" s="250"/>
      <c r="C78" s="246"/>
      <c r="D78" s="246"/>
      <c r="E78" s="246"/>
      <c r="F78" s="246"/>
      <c r="G78" s="1229"/>
      <c r="H78" s="1230"/>
      <c r="I78" s="1233"/>
      <c r="J78" s="1233"/>
      <c r="K78" s="1234"/>
      <c r="L78" s="1234"/>
      <c r="M78" s="1221"/>
      <c r="N78" s="1221"/>
      <c r="O78" s="1221"/>
    </row>
    <row r="79" spans="2:30" ht="13.5" x14ac:dyDescent="0.15">
      <c r="B79" s="250"/>
      <c r="C79" s="246"/>
      <c r="D79" s="246"/>
      <c r="E79" s="246"/>
      <c r="F79" s="246"/>
      <c r="G79" s="1229"/>
      <c r="H79" s="1230"/>
      <c r="I79" s="1222" t="s">
        <v>565</v>
      </c>
      <c r="J79" s="1223"/>
      <c r="K79" s="1224">
        <v>10.9</v>
      </c>
      <c r="L79" s="1224">
        <v>10.1</v>
      </c>
      <c r="M79" s="1224">
        <v>9.1</v>
      </c>
      <c r="N79" s="1224">
        <v>8.9</v>
      </c>
      <c r="O79" s="1224">
        <v>7.9</v>
      </c>
      <c r="V79" s="245">
        <v>53.5</v>
      </c>
      <c r="X79" s="245">
        <v>48.2</v>
      </c>
      <c r="Z79" s="245">
        <v>34.200000000000003</v>
      </c>
      <c r="AB79" s="245">
        <v>30.3</v>
      </c>
      <c r="AD79" s="245">
        <v>28.9</v>
      </c>
    </row>
    <row r="80" spans="2:30" ht="13.5" x14ac:dyDescent="0.15">
      <c r="B80" s="250"/>
      <c r="C80" s="246"/>
      <c r="D80" s="246"/>
      <c r="E80" s="246"/>
      <c r="F80" s="246"/>
      <c r="G80" s="1231"/>
      <c r="H80" s="1232"/>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51615</v>
      </c>
      <c r="E3" s="118"/>
      <c r="F3" s="119">
        <v>66496</v>
      </c>
      <c r="G3" s="120"/>
      <c r="H3" s="121"/>
    </row>
    <row r="4" spans="1:8" x14ac:dyDescent="0.15">
      <c r="A4" s="122"/>
      <c r="B4" s="123"/>
      <c r="C4" s="124"/>
      <c r="D4" s="125">
        <v>19168</v>
      </c>
      <c r="E4" s="126"/>
      <c r="F4" s="127">
        <v>36530</v>
      </c>
      <c r="G4" s="128"/>
      <c r="H4" s="129"/>
    </row>
    <row r="5" spans="1:8" x14ac:dyDescent="0.15">
      <c r="A5" s="110" t="s">
        <v>513</v>
      </c>
      <c r="B5" s="115"/>
      <c r="C5" s="116"/>
      <c r="D5" s="117">
        <v>99615</v>
      </c>
      <c r="E5" s="118"/>
      <c r="F5" s="119">
        <v>82748</v>
      </c>
      <c r="G5" s="120"/>
      <c r="H5" s="121"/>
    </row>
    <row r="6" spans="1:8" x14ac:dyDescent="0.15">
      <c r="A6" s="122"/>
      <c r="B6" s="123"/>
      <c r="C6" s="124"/>
      <c r="D6" s="125">
        <v>24654</v>
      </c>
      <c r="E6" s="126"/>
      <c r="F6" s="127">
        <v>44732</v>
      </c>
      <c r="G6" s="128"/>
      <c r="H6" s="129"/>
    </row>
    <row r="7" spans="1:8" x14ac:dyDescent="0.15">
      <c r="A7" s="110" t="s">
        <v>514</v>
      </c>
      <c r="B7" s="115"/>
      <c r="C7" s="116"/>
      <c r="D7" s="117">
        <v>56536</v>
      </c>
      <c r="E7" s="118"/>
      <c r="F7" s="119">
        <v>91837</v>
      </c>
      <c r="G7" s="120"/>
      <c r="H7" s="121"/>
    </row>
    <row r="8" spans="1:8" x14ac:dyDescent="0.15">
      <c r="A8" s="122"/>
      <c r="B8" s="123"/>
      <c r="C8" s="124"/>
      <c r="D8" s="125">
        <v>49855</v>
      </c>
      <c r="E8" s="126"/>
      <c r="F8" s="127">
        <v>54439</v>
      </c>
      <c r="G8" s="128"/>
      <c r="H8" s="129"/>
    </row>
    <row r="9" spans="1:8" x14ac:dyDescent="0.15">
      <c r="A9" s="110" t="s">
        <v>515</v>
      </c>
      <c r="B9" s="115"/>
      <c r="C9" s="116"/>
      <c r="D9" s="117">
        <v>45590</v>
      </c>
      <c r="E9" s="118"/>
      <c r="F9" s="119">
        <v>75972</v>
      </c>
      <c r="G9" s="120"/>
      <c r="H9" s="121"/>
    </row>
    <row r="10" spans="1:8" x14ac:dyDescent="0.15">
      <c r="A10" s="122"/>
      <c r="B10" s="123"/>
      <c r="C10" s="124"/>
      <c r="D10" s="125">
        <v>14134</v>
      </c>
      <c r="E10" s="126"/>
      <c r="F10" s="127">
        <v>40712</v>
      </c>
      <c r="G10" s="128"/>
      <c r="H10" s="129"/>
    </row>
    <row r="11" spans="1:8" x14ac:dyDescent="0.15">
      <c r="A11" s="110" t="s">
        <v>516</v>
      </c>
      <c r="B11" s="115"/>
      <c r="C11" s="116"/>
      <c r="D11" s="117">
        <v>33447</v>
      </c>
      <c r="E11" s="118"/>
      <c r="F11" s="119">
        <v>79466</v>
      </c>
      <c r="G11" s="120"/>
      <c r="H11" s="121"/>
    </row>
    <row r="12" spans="1:8" x14ac:dyDescent="0.15">
      <c r="A12" s="122"/>
      <c r="B12" s="123"/>
      <c r="C12" s="130"/>
      <c r="D12" s="125">
        <v>13392</v>
      </c>
      <c r="E12" s="126"/>
      <c r="F12" s="127">
        <v>44645</v>
      </c>
      <c r="G12" s="128"/>
      <c r="H12" s="129"/>
    </row>
    <row r="13" spans="1:8" x14ac:dyDescent="0.15">
      <c r="A13" s="110"/>
      <c r="B13" s="115"/>
      <c r="C13" s="131"/>
      <c r="D13" s="132">
        <v>57361</v>
      </c>
      <c r="E13" s="133"/>
      <c r="F13" s="134">
        <v>79304</v>
      </c>
      <c r="G13" s="135"/>
      <c r="H13" s="121"/>
    </row>
    <row r="14" spans="1:8" x14ac:dyDescent="0.15">
      <c r="A14" s="122"/>
      <c r="B14" s="123"/>
      <c r="C14" s="124"/>
      <c r="D14" s="125">
        <v>24241</v>
      </c>
      <c r="E14" s="126"/>
      <c r="F14" s="127">
        <v>44212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0.22</v>
      </c>
      <c r="C19" s="136">
        <f>ROUND(VALUE(SUBSTITUTE(実質収支比率等に係る経年分析!G$48,"▲","-")),2)</f>
        <v>3.26</v>
      </c>
      <c r="D19" s="136">
        <f>ROUND(VALUE(SUBSTITUTE(実質収支比率等に係る経年分析!H$48,"▲","-")),2)</f>
        <v>1.68</v>
      </c>
      <c r="E19" s="136">
        <f>ROUND(VALUE(SUBSTITUTE(実質収支比率等に係る経年分析!I$48,"▲","-")),2)</f>
        <v>3.01</v>
      </c>
      <c r="F19" s="136">
        <f>ROUND(VALUE(SUBSTITUTE(実質収支比率等に係る経年分析!J$48,"▲","-")),2)</f>
        <v>1.22</v>
      </c>
    </row>
    <row r="20" spans="1:11" x14ac:dyDescent="0.15">
      <c r="A20" s="136" t="s">
        <v>44</v>
      </c>
      <c r="B20" s="136">
        <f>ROUND(VALUE(SUBSTITUTE(実質収支比率等に係る経年分析!F$47,"▲","-")),2)</f>
        <v>5.08</v>
      </c>
      <c r="C20" s="136">
        <f>ROUND(VALUE(SUBSTITUTE(実質収支比率等に係る経年分析!G$47,"▲","-")),2)</f>
        <v>11.86</v>
      </c>
      <c r="D20" s="136">
        <f>ROUND(VALUE(SUBSTITUTE(実質収支比率等に係る経年分析!H$47,"▲","-")),2)</f>
        <v>13.48</v>
      </c>
      <c r="E20" s="136">
        <f>ROUND(VALUE(SUBSTITUTE(実質収支比率等に係る経年分析!I$47,"▲","-")),2)</f>
        <v>16.13</v>
      </c>
      <c r="F20" s="136">
        <f>ROUND(VALUE(SUBSTITUTE(実質収支比率等に係る経年分析!J$47,"▲","-")),2)</f>
        <v>19.170000000000002</v>
      </c>
    </row>
    <row r="21" spans="1:11" x14ac:dyDescent="0.15">
      <c r="A21" s="136" t="s">
        <v>45</v>
      </c>
      <c r="B21" s="136">
        <f>IF(ISNUMBER(VALUE(SUBSTITUTE(実質収支比率等に係る経年分析!F$49,"▲","-"))),ROUND(VALUE(SUBSTITUTE(実質収支比率等に係る経年分析!F$49,"▲","-")),2),NA())</f>
        <v>-4.12</v>
      </c>
      <c r="C21" s="136">
        <f>IF(ISNUMBER(VALUE(SUBSTITUTE(実質収支比率等に係る経年分析!G$49,"▲","-"))),ROUND(VALUE(SUBSTITUTE(実質収支比率等に係る経年分析!G$49,"▲","-")),2),NA())</f>
        <v>9.7899999999999991</v>
      </c>
      <c r="D21" s="136">
        <f>IF(ISNUMBER(VALUE(SUBSTITUTE(実質収支比率等に係る経年分析!H$49,"▲","-"))),ROUND(VALUE(SUBSTITUTE(実質収支比率等に係る経年分析!H$49,"▲","-")),2),NA())</f>
        <v>0.08</v>
      </c>
      <c r="E21" s="136">
        <f>IF(ISNUMBER(VALUE(SUBSTITUTE(実質収支比率等に係る経年分析!I$49,"▲","-"))),ROUND(VALUE(SUBSTITUTE(実質収支比率等に係る経年分析!I$49,"▲","-")),2),NA())</f>
        <v>4.66</v>
      </c>
      <c r="F21" s="136">
        <f>IF(ISNUMBER(VALUE(SUBSTITUTE(実質収支比率等に係る経年分析!J$49,"▲","-"))),ROUND(VALUE(SUBSTITUTE(実質収支比率等に係る経年分析!J$49,"▲","-")),2),NA())</f>
        <v>1.1100000000000001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4.0599999999999996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1.21</v>
      </c>
    </row>
    <row r="35" spans="1:16" x14ac:dyDescent="0.15">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1.47</v>
      </c>
    </row>
    <row r="36" spans="1:16" x14ac:dyDescent="0.15">
      <c r="A36" s="137" t="str">
        <f>IF(連結実質赤字比率に係る赤字・黒字の構成分析!C$34="",NA(),連結実質赤字比率に係る赤字・黒字の構成分析!C$34)</f>
        <v>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384</v>
      </c>
      <c r="E42" s="138"/>
      <c r="F42" s="138"/>
      <c r="G42" s="138">
        <f>'実質公債費比率（分子）の構造'!L$52</f>
        <v>358</v>
      </c>
      <c r="H42" s="138"/>
      <c r="I42" s="138"/>
      <c r="J42" s="138">
        <f>'実質公債費比率（分子）の構造'!M$52</f>
        <v>389</v>
      </c>
      <c r="K42" s="138"/>
      <c r="L42" s="138"/>
      <c r="M42" s="138">
        <f>'実質公債費比率（分子）の構造'!N$52</f>
        <v>411</v>
      </c>
      <c r="N42" s="138"/>
      <c r="O42" s="138"/>
      <c r="P42" s="138">
        <f>'実質公債費比率（分子）の構造'!O$52</f>
        <v>426</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16</v>
      </c>
      <c r="C44" s="138"/>
      <c r="D44" s="138"/>
      <c r="E44" s="138">
        <f>'実質公債費比率（分子）の構造'!L$50</f>
        <v>15</v>
      </c>
      <c r="F44" s="138"/>
      <c r="G44" s="138"/>
      <c r="H44" s="138">
        <f>'実質公債費比率（分子）の構造'!M$50</f>
        <v>15</v>
      </c>
      <c r="I44" s="138"/>
      <c r="J44" s="138"/>
      <c r="K44" s="138">
        <f>'実質公債費比率（分子）の構造'!N$50</f>
        <v>15</v>
      </c>
      <c r="L44" s="138"/>
      <c r="M44" s="138"/>
      <c r="N44" s="138">
        <f>'実質公債費比率（分子）の構造'!O$50</f>
        <v>15</v>
      </c>
      <c r="O44" s="138"/>
      <c r="P44" s="138"/>
    </row>
    <row r="45" spans="1:16" x14ac:dyDescent="0.15">
      <c r="A45" s="138" t="s">
        <v>55</v>
      </c>
      <c r="B45" s="138">
        <f>'実質公債費比率（分子）の構造'!K$49</f>
        <v>238</v>
      </c>
      <c r="C45" s="138"/>
      <c r="D45" s="138"/>
      <c r="E45" s="138">
        <f>'実質公債費比率（分子）の構造'!L$49</f>
        <v>134</v>
      </c>
      <c r="F45" s="138"/>
      <c r="G45" s="138"/>
      <c r="H45" s="138">
        <f>'実質公債費比率（分子）の構造'!M$49</f>
        <v>128</v>
      </c>
      <c r="I45" s="138"/>
      <c r="J45" s="138"/>
      <c r="K45" s="138">
        <f>'実質公債費比率（分子）の構造'!N$49</f>
        <v>123</v>
      </c>
      <c r="L45" s="138"/>
      <c r="M45" s="138"/>
      <c r="N45" s="138">
        <f>'実質公債費比率（分子）の構造'!O$49</f>
        <v>124</v>
      </c>
      <c r="O45" s="138"/>
      <c r="P45" s="138"/>
    </row>
    <row r="46" spans="1:16" x14ac:dyDescent="0.15">
      <c r="A46" s="138" t="s">
        <v>56</v>
      </c>
      <c r="B46" s="138">
        <f>'実質公債費比率（分子）の構造'!K$48</f>
        <v>2</v>
      </c>
      <c r="C46" s="138"/>
      <c r="D46" s="138"/>
      <c r="E46" s="138">
        <f>'実質公債費比率（分子）の構造'!L$48</f>
        <v>3</v>
      </c>
      <c r="F46" s="138"/>
      <c r="G46" s="138"/>
      <c r="H46" s="138">
        <f>'実質公債費比率（分子）の構造'!M$48</f>
        <v>4</v>
      </c>
      <c r="I46" s="138"/>
      <c r="J46" s="138"/>
      <c r="K46" s="138">
        <f>'実質公債費比率（分子）の構造'!N$48</f>
        <v>4</v>
      </c>
      <c r="L46" s="138"/>
      <c r="M46" s="138"/>
      <c r="N46" s="138">
        <f>'実質公債費比率（分子）の構造'!O$48</f>
        <v>17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382</v>
      </c>
      <c r="C49" s="138"/>
      <c r="D49" s="138"/>
      <c r="E49" s="138">
        <f>'実質公債費比率（分子）の構造'!L$45</f>
        <v>405</v>
      </c>
      <c r="F49" s="138"/>
      <c r="G49" s="138"/>
      <c r="H49" s="138">
        <f>'実質公債費比率（分子）の構造'!M$45</f>
        <v>427</v>
      </c>
      <c r="I49" s="138"/>
      <c r="J49" s="138"/>
      <c r="K49" s="138">
        <f>'実質公債費比率（分子）の構造'!N$45</f>
        <v>461</v>
      </c>
      <c r="L49" s="138"/>
      <c r="M49" s="138"/>
      <c r="N49" s="138">
        <f>'実質公債費比率（分子）の構造'!O$45</f>
        <v>477</v>
      </c>
      <c r="O49" s="138"/>
      <c r="P49" s="138"/>
    </row>
    <row r="50" spans="1:16" x14ac:dyDescent="0.15">
      <c r="A50" s="138" t="s">
        <v>60</v>
      </c>
      <c r="B50" s="138" t="e">
        <f>NA()</f>
        <v>#N/A</v>
      </c>
      <c r="C50" s="138">
        <f>IF(ISNUMBER('実質公債費比率（分子）の構造'!K$53),'実質公債費比率（分子）の構造'!K$53,NA())</f>
        <v>255</v>
      </c>
      <c r="D50" s="138" t="e">
        <f>NA()</f>
        <v>#N/A</v>
      </c>
      <c r="E50" s="138" t="e">
        <f>NA()</f>
        <v>#N/A</v>
      </c>
      <c r="F50" s="138">
        <f>IF(ISNUMBER('実質公債費比率（分子）の構造'!L$53),'実質公債費比率（分子）の構造'!L$53,NA())</f>
        <v>200</v>
      </c>
      <c r="G50" s="138" t="e">
        <f>NA()</f>
        <v>#N/A</v>
      </c>
      <c r="H50" s="138" t="e">
        <f>NA()</f>
        <v>#N/A</v>
      </c>
      <c r="I50" s="138">
        <f>IF(ISNUMBER('実質公債費比率（分子）の構造'!M$53),'実質公債費比率（分子）の構造'!M$53,NA())</f>
        <v>186</v>
      </c>
      <c r="J50" s="138" t="e">
        <f>NA()</f>
        <v>#N/A</v>
      </c>
      <c r="K50" s="138" t="e">
        <f>NA()</f>
        <v>#N/A</v>
      </c>
      <c r="L50" s="138">
        <f>IF(ISNUMBER('実質公債費比率（分子）の構造'!N$53),'実質公債費比率（分子）の構造'!N$53,NA())</f>
        <v>192</v>
      </c>
      <c r="M50" s="138" t="e">
        <f>NA()</f>
        <v>#N/A</v>
      </c>
      <c r="N50" s="138" t="e">
        <f>NA()</f>
        <v>#N/A</v>
      </c>
      <c r="O50" s="138">
        <f>IF(ISNUMBER('実質公債費比率（分子）の構造'!O$53),'実質公債費比率（分子）の構造'!O$53,NA())</f>
        <v>207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4446</v>
      </c>
      <c r="E56" s="137"/>
      <c r="F56" s="137"/>
      <c r="G56" s="137">
        <f>'将来負担比率（分子）の構造'!J$52</f>
        <v>4933</v>
      </c>
      <c r="H56" s="137"/>
      <c r="I56" s="137"/>
      <c r="J56" s="137">
        <f>'将来負担比率（分子）の構造'!K$52</f>
        <v>5163</v>
      </c>
      <c r="K56" s="137"/>
      <c r="L56" s="137"/>
      <c r="M56" s="137">
        <f>'将来負担比率（分子）の構造'!L$52</f>
        <v>5395</v>
      </c>
      <c r="N56" s="137"/>
      <c r="O56" s="137"/>
      <c r="P56" s="137">
        <f>'将来負担比率（分子）の構造'!M$52</f>
        <v>5374</v>
      </c>
    </row>
    <row r="57" spans="1:16" x14ac:dyDescent="0.15">
      <c r="A57" s="137" t="s">
        <v>36</v>
      </c>
      <c r="B57" s="137"/>
      <c r="C57" s="137"/>
      <c r="D57" s="137">
        <f>'将来負担比率（分子）の構造'!I$51</f>
        <v>9</v>
      </c>
      <c r="E57" s="137"/>
      <c r="F57" s="137"/>
      <c r="G57" s="137">
        <f>'将来負担比率（分子）の構造'!J$51</f>
        <v>5</v>
      </c>
      <c r="H57" s="137"/>
      <c r="I57" s="137"/>
      <c r="J57" s="137">
        <f>'将来負担比率（分子）の構造'!K$51</f>
        <v>2</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757</v>
      </c>
      <c r="E58" s="137"/>
      <c r="F58" s="137"/>
      <c r="G58" s="137">
        <f>'将来負担比率（分子）の構造'!J$50</f>
        <v>935</v>
      </c>
      <c r="H58" s="137"/>
      <c r="I58" s="137"/>
      <c r="J58" s="137">
        <f>'将来負担比率（分子）の構造'!K$50</f>
        <v>1055</v>
      </c>
      <c r="K58" s="137"/>
      <c r="L58" s="137"/>
      <c r="M58" s="137">
        <f>'将来負担比率（分子）の構造'!L$50</f>
        <v>1295</v>
      </c>
      <c r="N58" s="137"/>
      <c r="O58" s="137"/>
      <c r="P58" s="137">
        <f>'将来負担比率（分子）の構造'!M$50</f>
        <v>1606</v>
      </c>
    </row>
    <row r="59" spans="1:16" x14ac:dyDescent="0.15">
      <c r="A59" s="137" t="s">
        <v>33</v>
      </c>
      <c r="B59" s="137">
        <f>'将来負担比率（分子）の構造'!I$49</f>
        <v>313</v>
      </c>
      <c r="C59" s="137"/>
      <c r="D59" s="137"/>
      <c r="E59" s="137">
        <f>'将来負担比率（分子）の構造'!J$49</f>
        <v>105</v>
      </c>
      <c r="F59" s="137"/>
      <c r="G59" s="137"/>
      <c r="H59" s="137">
        <f>'将来負担比率（分子）の構造'!K$49</f>
        <v>37</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1570</v>
      </c>
      <c r="C62" s="137"/>
      <c r="D62" s="137"/>
      <c r="E62" s="137">
        <f>'将来負担比率（分子）の構造'!J$45</f>
        <v>1580</v>
      </c>
      <c r="F62" s="137"/>
      <c r="G62" s="137"/>
      <c r="H62" s="137">
        <f>'将来負担比率（分子）の構造'!K$45</f>
        <v>1464</v>
      </c>
      <c r="I62" s="137"/>
      <c r="J62" s="137"/>
      <c r="K62" s="137">
        <f>'将来負担比率（分子）の構造'!L$45</f>
        <v>1311</v>
      </c>
      <c r="L62" s="137"/>
      <c r="M62" s="137"/>
      <c r="N62" s="137">
        <f>'将来負担比率（分子）の構造'!M$45</f>
        <v>1293</v>
      </c>
      <c r="O62" s="137"/>
      <c r="P62" s="137"/>
    </row>
    <row r="63" spans="1:16" x14ac:dyDescent="0.15">
      <c r="A63" s="137" t="s">
        <v>28</v>
      </c>
      <c r="B63" s="137">
        <f>'将来負担比率（分子）の構造'!I$44</f>
        <v>1010</v>
      </c>
      <c r="C63" s="137"/>
      <c r="D63" s="137"/>
      <c r="E63" s="137">
        <f>'将来負担比率（分子）の構造'!J$44</f>
        <v>991</v>
      </c>
      <c r="F63" s="137"/>
      <c r="G63" s="137"/>
      <c r="H63" s="137">
        <f>'将来負担比率（分子）の構造'!K$44</f>
        <v>895</v>
      </c>
      <c r="I63" s="137"/>
      <c r="J63" s="137"/>
      <c r="K63" s="137">
        <f>'将来負担比率（分子）の構造'!L$44</f>
        <v>770</v>
      </c>
      <c r="L63" s="137"/>
      <c r="M63" s="137"/>
      <c r="N63" s="137">
        <f>'将来負担比率（分子）の構造'!M$44</f>
        <v>657</v>
      </c>
      <c r="O63" s="137"/>
      <c r="P63" s="137"/>
    </row>
    <row r="64" spans="1:16" x14ac:dyDescent="0.15">
      <c r="A64" s="137" t="s">
        <v>27</v>
      </c>
      <c r="B64" s="137">
        <f>'将来負担比率（分子）の構造'!I$43</f>
        <v>391</v>
      </c>
      <c r="C64" s="137"/>
      <c r="D64" s="137"/>
      <c r="E64" s="137">
        <f>'将来負担比率（分子）の構造'!J$43</f>
        <v>392</v>
      </c>
      <c r="F64" s="137"/>
      <c r="G64" s="137"/>
      <c r="H64" s="137">
        <f>'将来負担比率（分子）の構造'!K$43</f>
        <v>393</v>
      </c>
      <c r="I64" s="137"/>
      <c r="J64" s="137"/>
      <c r="K64" s="137">
        <f>'将来負担比率（分子）の構造'!L$43</f>
        <v>388</v>
      </c>
      <c r="L64" s="137"/>
      <c r="M64" s="137"/>
      <c r="N64" s="137">
        <f>'将来負担比率（分子）の構造'!M$43</f>
        <v>371</v>
      </c>
      <c r="O64" s="137"/>
      <c r="P64" s="137"/>
    </row>
    <row r="65" spans="1:16" x14ac:dyDescent="0.15">
      <c r="A65" s="137" t="s">
        <v>26</v>
      </c>
      <c r="B65" s="137">
        <f>'将来負担比率（分子）の構造'!I$42</f>
        <v>133</v>
      </c>
      <c r="C65" s="137"/>
      <c r="D65" s="137"/>
      <c r="E65" s="137">
        <f>'将来負担比率（分子）の構造'!J$42</f>
        <v>120</v>
      </c>
      <c r="F65" s="137"/>
      <c r="G65" s="137"/>
      <c r="H65" s="137">
        <f>'将来負担比率（分子）の構造'!K$42</f>
        <v>107</v>
      </c>
      <c r="I65" s="137"/>
      <c r="J65" s="137"/>
      <c r="K65" s="137">
        <f>'将来負担比率（分子）の構造'!L$42</f>
        <v>94</v>
      </c>
      <c r="L65" s="137"/>
      <c r="M65" s="137"/>
      <c r="N65" s="137">
        <f>'将来負担比率（分子）の構造'!M$42</f>
        <v>81</v>
      </c>
      <c r="O65" s="137"/>
      <c r="P65" s="137"/>
    </row>
    <row r="66" spans="1:16" x14ac:dyDescent="0.15">
      <c r="A66" s="137" t="s">
        <v>25</v>
      </c>
      <c r="B66" s="137">
        <f>'将来負担比率（分子）の構造'!I$41</f>
        <v>4868</v>
      </c>
      <c r="C66" s="137"/>
      <c r="D66" s="137"/>
      <c r="E66" s="137">
        <f>'将来負担比率（分子）の構造'!J$41</f>
        <v>5552</v>
      </c>
      <c r="F66" s="137"/>
      <c r="G66" s="137"/>
      <c r="H66" s="137">
        <f>'将来負担比率（分子）の構造'!K$41</f>
        <v>5917</v>
      </c>
      <c r="I66" s="137"/>
      <c r="J66" s="137"/>
      <c r="K66" s="137">
        <f>'将来負担比率（分子）の構造'!L$41</f>
        <v>6244</v>
      </c>
      <c r="L66" s="137"/>
      <c r="M66" s="137"/>
      <c r="N66" s="137">
        <f>'将来負担比率（分子）の構造'!M$41</f>
        <v>6255</v>
      </c>
      <c r="O66" s="137"/>
      <c r="P66" s="137"/>
    </row>
    <row r="67" spans="1:16" x14ac:dyDescent="0.15">
      <c r="A67" s="137" t="s">
        <v>64</v>
      </c>
      <c r="B67" s="137" t="e">
        <f>NA()</f>
        <v>#N/A</v>
      </c>
      <c r="C67" s="137">
        <f>IF(ISNUMBER('将来負担比率（分子）の構造'!I$53), IF('将来負担比率（分子）の構造'!I$53 &lt; 0, 0, '将来負担比率（分子）の構造'!I$53), NA())</f>
        <v>3073</v>
      </c>
      <c r="D67" s="137" t="e">
        <f>NA()</f>
        <v>#N/A</v>
      </c>
      <c r="E67" s="137" t="e">
        <f>NA()</f>
        <v>#N/A</v>
      </c>
      <c r="F67" s="137">
        <f>IF(ISNUMBER('将来負担比率（分子）の構造'!J$53), IF('将来負担比率（分子）の構造'!J$53 &lt; 0, 0, '将来負担比率（分子）の構造'!J$53), NA())</f>
        <v>2867</v>
      </c>
      <c r="G67" s="137" t="e">
        <f>NA()</f>
        <v>#N/A</v>
      </c>
      <c r="H67" s="137" t="e">
        <f>NA()</f>
        <v>#N/A</v>
      </c>
      <c r="I67" s="137">
        <f>IF(ISNUMBER('将来負担比率（分子）の構造'!K$53), IF('将来負担比率（分子）の構造'!K$53 &lt; 0, 0, '将来負担比率（分子）の構造'!K$53), NA())</f>
        <v>2593</v>
      </c>
      <c r="J67" s="137" t="e">
        <f>NA()</f>
        <v>#N/A</v>
      </c>
      <c r="K67" s="137" t="e">
        <f>NA()</f>
        <v>#N/A</v>
      </c>
      <c r="L67" s="137">
        <f>IF(ISNUMBER('将来負担比率（分子）の構造'!L$53), IF('将来負担比率（分子）の構造'!L$53 &lt; 0, 0, '将来負担比率（分子）の構造'!L$53), NA())</f>
        <v>2118</v>
      </c>
      <c r="M67" s="137" t="e">
        <f>NA()</f>
        <v>#N/A</v>
      </c>
      <c r="N67" s="137" t="e">
        <f>NA()</f>
        <v>#N/A</v>
      </c>
      <c r="O67" s="137">
        <f>IF(ISNUMBER('将来負担比率（分子）の構造'!M$53), IF('将来負担比率（分子）の構造'!M$53 &lt; 0, 0, '将来負担比率（分子）の構造'!M$53), NA())</f>
        <v>1677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1331270</v>
      </c>
      <c r="S5" s="671"/>
      <c r="T5" s="671"/>
      <c r="U5" s="671"/>
      <c r="V5" s="671"/>
      <c r="W5" s="671"/>
      <c r="X5" s="671"/>
      <c r="Y5" s="718"/>
      <c r="Z5" s="731">
        <v>20.9</v>
      </c>
      <c r="AA5" s="731"/>
      <c r="AB5" s="731"/>
      <c r="AC5" s="731"/>
      <c r="AD5" s="732">
        <v>1331270</v>
      </c>
      <c r="AE5" s="732"/>
      <c r="AF5" s="732"/>
      <c r="AG5" s="732"/>
      <c r="AH5" s="732"/>
      <c r="AI5" s="732"/>
      <c r="AJ5" s="732"/>
      <c r="AK5" s="732"/>
      <c r="AL5" s="719">
        <v>36.5</v>
      </c>
      <c r="AM5" s="688"/>
      <c r="AN5" s="688"/>
      <c r="AO5" s="720"/>
      <c r="AP5" s="707" t="s">
        <v>211</v>
      </c>
      <c r="AQ5" s="708"/>
      <c r="AR5" s="708"/>
      <c r="AS5" s="708"/>
      <c r="AT5" s="708"/>
      <c r="AU5" s="708"/>
      <c r="AV5" s="708"/>
      <c r="AW5" s="708"/>
      <c r="AX5" s="708"/>
      <c r="AY5" s="708"/>
      <c r="AZ5" s="708"/>
      <c r="BA5" s="708"/>
      <c r="BB5" s="708"/>
      <c r="BC5" s="708"/>
      <c r="BD5" s="708"/>
      <c r="BE5" s="708"/>
      <c r="BF5" s="709"/>
      <c r="BG5" s="620">
        <v>1327503</v>
      </c>
      <c r="BH5" s="621"/>
      <c r="BI5" s="621"/>
      <c r="BJ5" s="621"/>
      <c r="BK5" s="621"/>
      <c r="BL5" s="621"/>
      <c r="BM5" s="621"/>
      <c r="BN5" s="622"/>
      <c r="BO5" s="673">
        <v>99.7</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47444</v>
      </c>
      <c r="S6" s="621"/>
      <c r="T6" s="621"/>
      <c r="U6" s="621"/>
      <c r="V6" s="621"/>
      <c r="W6" s="621"/>
      <c r="X6" s="621"/>
      <c r="Y6" s="622"/>
      <c r="Z6" s="673">
        <v>0.7</v>
      </c>
      <c r="AA6" s="673"/>
      <c r="AB6" s="673"/>
      <c r="AC6" s="673"/>
      <c r="AD6" s="674">
        <v>47444</v>
      </c>
      <c r="AE6" s="674"/>
      <c r="AF6" s="674"/>
      <c r="AG6" s="674"/>
      <c r="AH6" s="674"/>
      <c r="AI6" s="674"/>
      <c r="AJ6" s="674"/>
      <c r="AK6" s="674"/>
      <c r="AL6" s="643">
        <v>1.3</v>
      </c>
      <c r="AM6" s="675"/>
      <c r="AN6" s="675"/>
      <c r="AO6" s="676"/>
      <c r="AP6" s="617" t="s">
        <v>217</v>
      </c>
      <c r="AQ6" s="618"/>
      <c r="AR6" s="618"/>
      <c r="AS6" s="618"/>
      <c r="AT6" s="618"/>
      <c r="AU6" s="618"/>
      <c r="AV6" s="618"/>
      <c r="AW6" s="618"/>
      <c r="AX6" s="618"/>
      <c r="AY6" s="618"/>
      <c r="AZ6" s="618"/>
      <c r="BA6" s="618"/>
      <c r="BB6" s="618"/>
      <c r="BC6" s="618"/>
      <c r="BD6" s="618"/>
      <c r="BE6" s="618"/>
      <c r="BF6" s="619"/>
      <c r="BG6" s="620">
        <v>1327503</v>
      </c>
      <c r="BH6" s="621"/>
      <c r="BI6" s="621"/>
      <c r="BJ6" s="621"/>
      <c r="BK6" s="621"/>
      <c r="BL6" s="621"/>
      <c r="BM6" s="621"/>
      <c r="BN6" s="622"/>
      <c r="BO6" s="673">
        <v>99.7</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67907</v>
      </c>
      <c r="CS6" s="621"/>
      <c r="CT6" s="621"/>
      <c r="CU6" s="621"/>
      <c r="CV6" s="621"/>
      <c r="CW6" s="621"/>
      <c r="CX6" s="621"/>
      <c r="CY6" s="622"/>
      <c r="CZ6" s="673">
        <v>1.1000000000000001</v>
      </c>
      <c r="DA6" s="673"/>
      <c r="DB6" s="673"/>
      <c r="DC6" s="673"/>
      <c r="DD6" s="626" t="s">
        <v>212</v>
      </c>
      <c r="DE6" s="621"/>
      <c r="DF6" s="621"/>
      <c r="DG6" s="621"/>
      <c r="DH6" s="621"/>
      <c r="DI6" s="621"/>
      <c r="DJ6" s="621"/>
      <c r="DK6" s="621"/>
      <c r="DL6" s="621"/>
      <c r="DM6" s="621"/>
      <c r="DN6" s="621"/>
      <c r="DO6" s="621"/>
      <c r="DP6" s="622"/>
      <c r="DQ6" s="626">
        <v>67907</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1597</v>
      </c>
      <c r="S7" s="621"/>
      <c r="T7" s="621"/>
      <c r="U7" s="621"/>
      <c r="V7" s="621"/>
      <c r="W7" s="621"/>
      <c r="X7" s="621"/>
      <c r="Y7" s="622"/>
      <c r="Z7" s="673">
        <v>0</v>
      </c>
      <c r="AA7" s="673"/>
      <c r="AB7" s="673"/>
      <c r="AC7" s="673"/>
      <c r="AD7" s="674">
        <v>1597</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667228</v>
      </c>
      <c r="BH7" s="621"/>
      <c r="BI7" s="621"/>
      <c r="BJ7" s="621"/>
      <c r="BK7" s="621"/>
      <c r="BL7" s="621"/>
      <c r="BM7" s="621"/>
      <c r="BN7" s="622"/>
      <c r="BO7" s="673">
        <v>50.1</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998644</v>
      </c>
      <c r="CS7" s="621"/>
      <c r="CT7" s="621"/>
      <c r="CU7" s="621"/>
      <c r="CV7" s="621"/>
      <c r="CW7" s="621"/>
      <c r="CX7" s="621"/>
      <c r="CY7" s="622"/>
      <c r="CZ7" s="673">
        <v>15.8</v>
      </c>
      <c r="DA7" s="673"/>
      <c r="DB7" s="673"/>
      <c r="DC7" s="673"/>
      <c r="DD7" s="626">
        <v>34078</v>
      </c>
      <c r="DE7" s="621"/>
      <c r="DF7" s="621"/>
      <c r="DG7" s="621"/>
      <c r="DH7" s="621"/>
      <c r="DI7" s="621"/>
      <c r="DJ7" s="621"/>
      <c r="DK7" s="621"/>
      <c r="DL7" s="621"/>
      <c r="DM7" s="621"/>
      <c r="DN7" s="621"/>
      <c r="DO7" s="621"/>
      <c r="DP7" s="622"/>
      <c r="DQ7" s="626">
        <v>905578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2007</v>
      </c>
      <c r="S8" s="621"/>
      <c r="T8" s="621"/>
      <c r="U8" s="621"/>
      <c r="V8" s="621"/>
      <c r="W8" s="621"/>
      <c r="X8" s="621"/>
      <c r="Y8" s="622"/>
      <c r="Z8" s="673">
        <v>0</v>
      </c>
      <c r="AA8" s="673"/>
      <c r="AB8" s="673"/>
      <c r="AC8" s="673"/>
      <c r="AD8" s="674">
        <v>2007</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22630</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1968582</v>
      </c>
      <c r="CS8" s="621"/>
      <c r="CT8" s="621"/>
      <c r="CU8" s="621"/>
      <c r="CV8" s="621"/>
      <c r="CW8" s="621"/>
      <c r="CX8" s="621"/>
      <c r="CY8" s="622"/>
      <c r="CZ8" s="673">
        <v>31.2</v>
      </c>
      <c r="DA8" s="673"/>
      <c r="DB8" s="673"/>
      <c r="DC8" s="673"/>
      <c r="DD8" s="626">
        <v>33308</v>
      </c>
      <c r="DE8" s="621"/>
      <c r="DF8" s="621"/>
      <c r="DG8" s="621"/>
      <c r="DH8" s="621"/>
      <c r="DI8" s="621"/>
      <c r="DJ8" s="621"/>
      <c r="DK8" s="621"/>
      <c r="DL8" s="621"/>
      <c r="DM8" s="621"/>
      <c r="DN8" s="621"/>
      <c r="DO8" s="621"/>
      <c r="DP8" s="622"/>
      <c r="DQ8" s="626">
        <v>967730</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1017</v>
      </c>
      <c r="S9" s="621"/>
      <c r="T9" s="621"/>
      <c r="U9" s="621"/>
      <c r="V9" s="621"/>
      <c r="W9" s="621"/>
      <c r="X9" s="621"/>
      <c r="Y9" s="622"/>
      <c r="Z9" s="673">
        <v>0</v>
      </c>
      <c r="AA9" s="673"/>
      <c r="AB9" s="673"/>
      <c r="AC9" s="673"/>
      <c r="AD9" s="674">
        <v>1017</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497762</v>
      </c>
      <c r="BH9" s="621"/>
      <c r="BI9" s="621"/>
      <c r="BJ9" s="621"/>
      <c r="BK9" s="621"/>
      <c r="BL9" s="621"/>
      <c r="BM9" s="621"/>
      <c r="BN9" s="622"/>
      <c r="BO9" s="673">
        <v>37.4</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904525</v>
      </c>
      <c r="CS9" s="621"/>
      <c r="CT9" s="621"/>
      <c r="CU9" s="621"/>
      <c r="CV9" s="621"/>
      <c r="CW9" s="621"/>
      <c r="CX9" s="621"/>
      <c r="CY9" s="622"/>
      <c r="CZ9" s="673">
        <v>14.3</v>
      </c>
      <c r="DA9" s="673"/>
      <c r="DB9" s="673"/>
      <c r="DC9" s="673"/>
      <c r="DD9" s="626">
        <v>10092</v>
      </c>
      <c r="DE9" s="621"/>
      <c r="DF9" s="621"/>
      <c r="DG9" s="621"/>
      <c r="DH9" s="621"/>
      <c r="DI9" s="621"/>
      <c r="DJ9" s="621"/>
      <c r="DK9" s="621"/>
      <c r="DL9" s="621"/>
      <c r="DM9" s="621"/>
      <c r="DN9" s="621"/>
      <c r="DO9" s="621"/>
      <c r="DP9" s="622"/>
      <c r="DQ9" s="626">
        <v>774581</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223730</v>
      </c>
      <c r="S10" s="621"/>
      <c r="T10" s="621"/>
      <c r="U10" s="621"/>
      <c r="V10" s="621"/>
      <c r="W10" s="621"/>
      <c r="X10" s="621"/>
      <c r="Y10" s="622"/>
      <c r="Z10" s="673">
        <v>3.5</v>
      </c>
      <c r="AA10" s="673"/>
      <c r="AB10" s="673"/>
      <c r="AC10" s="673"/>
      <c r="AD10" s="674">
        <v>223730</v>
      </c>
      <c r="AE10" s="674"/>
      <c r="AF10" s="674"/>
      <c r="AG10" s="674"/>
      <c r="AH10" s="674"/>
      <c r="AI10" s="674"/>
      <c r="AJ10" s="674"/>
      <c r="AK10" s="674"/>
      <c r="AL10" s="643">
        <v>6.1</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37639</v>
      </c>
      <c r="BH10" s="621"/>
      <c r="BI10" s="621"/>
      <c r="BJ10" s="621"/>
      <c r="BK10" s="621"/>
      <c r="BL10" s="621"/>
      <c r="BM10" s="621"/>
      <c r="BN10" s="622"/>
      <c r="BO10" s="673">
        <v>2.8</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6051</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4204</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109197</v>
      </c>
      <c r="BH11" s="621"/>
      <c r="BI11" s="621"/>
      <c r="BJ11" s="621"/>
      <c r="BK11" s="621"/>
      <c r="BL11" s="621"/>
      <c r="BM11" s="621"/>
      <c r="BN11" s="622"/>
      <c r="BO11" s="673">
        <v>8.1999999999999993</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280272</v>
      </c>
      <c r="CS11" s="621"/>
      <c r="CT11" s="621"/>
      <c r="CU11" s="621"/>
      <c r="CV11" s="621"/>
      <c r="CW11" s="621"/>
      <c r="CX11" s="621"/>
      <c r="CY11" s="622"/>
      <c r="CZ11" s="673">
        <v>4.4000000000000004</v>
      </c>
      <c r="DA11" s="673"/>
      <c r="DB11" s="673"/>
      <c r="DC11" s="673"/>
      <c r="DD11" s="626">
        <v>193551</v>
      </c>
      <c r="DE11" s="621"/>
      <c r="DF11" s="621"/>
      <c r="DG11" s="621"/>
      <c r="DH11" s="621"/>
      <c r="DI11" s="621"/>
      <c r="DJ11" s="621"/>
      <c r="DK11" s="621"/>
      <c r="DL11" s="621"/>
      <c r="DM11" s="621"/>
      <c r="DN11" s="621"/>
      <c r="DO11" s="621"/>
      <c r="DP11" s="622"/>
      <c r="DQ11" s="626">
        <v>85891</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503456</v>
      </c>
      <c r="BH12" s="621"/>
      <c r="BI12" s="621"/>
      <c r="BJ12" s="621"/>
      <c r="BK12" s="621"/>
      <c r="BL12" s="621"/>
      <c r="BM12" s="621"/>
      <c r="BN12" s="622"/>
      <c r="BO12" s="673">
        <v>37.799999999999997</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134007</v>
      </c>
      <c r="CS12" s="621"/>
      <c r="CT12" s="621"/>
      <c r="CU12" s="621"/>
      <c r="CV12" s="621"/>
      <c r="CW12" s="621"/>
      <c r="CX12" s="621"/>
      <c r="CY12" s="622"/>
      <c r="CZ12" s="673">
        <v>2.1</v>
      </c>
      <c r="DA12" s="673"/>
      <c r="DB12" s="673"/>
      <c r="DC12" s="673"/>
      <c r="DD12" s="626">
        <v>3121</v>
      </c>
      <c r="DE12" s="621"/>
      <c r="DF12" s="621"/>
      <c r="DG12" s="621"/>
      <c r="DH12" s="621"/>
      <c r="DI12" s="621"/>
      <c r="DJ12" s="621"/>
      <c r="DK12" s="621"/>
      <c r="DL12" s="621"/>
      <c r="DM12" s="621"/>
      <c r="DN12" s="621"/>
      <c r="DO12" s="621"/>
      <c r="DP12" s="622"/>
      <c r="DQ12" s="626">
        <v>117696</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9363</v>
      </c>
      <c r="S13" s="621"/>
      <c r="T13" s="621"/>
      <c r="U13" s="621"/>
      <c r="V13" s="621"/>
      <c r="W13" s="621"/>
      <c r="X13" s="621"/>
      <c r="Y13" s="622"/>
      <c r="Z13" s="673">
        <v>0.1</v>
      </c>
      <c r="AA13" s="673"/>
      <c r="AB13" s="673"/>
      <c r="AC13" s="673"/>
      <c r="AD13" s="674">
        <v>9363</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495438</v>
      </c>
      <c r="BH13" s="621"/>
      <c r="BI13" s="621"/>
      <c r="BJ13" s="621"/>
      <c r="BK13" s="621"/>
      <c r="BL13" s="621"/>
      <c r="BM13" s="621"/>
      <c r="BN13" s="622"/>
      <c r="BO13" s="673">
        <v>37.200000000000003</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354134</v>
      </c>
      <c r="CS13" s="621"/>
      <c r="CT13" s="621"/>
      <c r="CU13" s="621"/>
      <c r="CV13" s="621"/>
      <c r="CW13" s="621"/>
      <c r="CX13" s="621"/>
      <c r="CY13" s="622"/>
      <c r="CZ13" s="673">
        <v>5.6</v>
      </c>
      <c r="DA13" s="673"/>
      <c r="DB13" s="673"/>
      <c r="DC13" s="673"/>
      <c r="DD13" s="626">
        <v>134715</v>
      </c>
      <c r="DE13" s="621"/>
      <c r="DF13" s="621"/>
      <c r="DG13" s="621"/>
      <c r="DH13" s="621"/>
      <c r="DI13" s="621"/>
      <c r="DJ13" s="621"/>
      <c r="DK13" s="621"/>
      <c r="DL13" s="621"/>
      <c r="DM13" s="621"/>
      <c r="DN13" s="621"/>
      <c r="DO13" s="621"/>
      <c r="DP13" s="622"/>
      <c r="DQ13" s="626">
        <v>221430</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31523</v>
      </c>
      <c r="BH14" s="621"/>
      <c r="BI14" s="621"/>
      <c r="BJ14" s="621"/>
      <c r="BK14" s="621"/>
      <c r="BL14" s="621"/>
      <c r="BM14" s="621"/>
      <c r="BN14" s="622"/>
      <c r="BO14" s="673">
        <v>2.4</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503468</v>
      </c>
      <c r="CS14" s="621"/>
      <c r="CT14" s="621"/>
      <c r="CU14" s="621"/>
      <c r="CV14" s="621"/>
      <c r="CW14" s="621"/>
      <c r="CX14" s="621"/>
      <c r="CY14" s="622"/>
      <c r="CZ14" s="673">
        <v>8</v>
      </c>
      <c r="DA14" s="673"/>
      <c r="DB14" s="673"/>
      <c r="DC14" s="673"/>
      <c r="DD14" s="626">
        <v>1284</v>
      </c>
      <c r="DE14" s="621"/>
      <c r="DF14" s="621"/>
      <c r="DG14" s="621"/>
      <c r="DH14" s="621"/>
      <c r="DI14" s="621"/>
      <c r="DJ14" s="621"/>
      <c r="DK14" s="621"/>
      <c r="DL14" s="621"/>
      <c r="DM14" s="621"/>
      <c r="DN14" s="621"/>
      <c r="DO14" s="621"/>
      <c r="DP14" s="622"/>
      <c r="DQ14" s="626">
        <v>491806</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3519</v>
      </c>
      <c r="S15" s="621"/>
      <c r="T15" s="621"/>
      <c r="U15" s="621"/>
      <c r="V15" s="621"/>
      <c r="W15" s="621"/>
      <c r="X15" s="621"/>
      <c r="Y15" s="622"/>
      <c r="Z15" s="673">
        <v>0.1</v>
      </c>
      <c r="AA15" s="673"/>
      <c r="AB15" s="673"/>
      <c r="AC15" s="673"/>
      <c r="AD15" s="674">
        <v>3519</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125296</v>
      </c>
      <c r="BH15" s="621"/>
      <c r="BI15" s="621"/>
      <c r="BJ15" s="621"/>
      <c r="BK15" s="621"/>
      <c r="BL15" s="621"/>
      <c r="BM15" s="621"/>
      <c r="BN15" s="622"/>
      <c r="BO15" s="673">
        <v>9.4</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587375</v>
      </c>
      <c r="CS15" s="621"/>
      <c r="CT15" s="621"/>
      <c r="CU15" s="621"/>
      <c r="CV15" s="621"/>
      <c r="CW15" s="621"/>
      <c r="CX15" s="621"/>
      <c r="CY15" s="622"/>
      <c r="CZ15" s="673">
        <v>9.3000000000000007</v>
      </c>
      <c r="DA15" s="673"/>
      <c r="DB15" s="673"/>
      <c r="DC15" s="673"/>
      <c r="DD15" s="626">
        <v>49914</v>
      </c>
      <c r="DE15" s="621"/>
      <c r="DF15" s="621"/>
      <c r="DG15" s="621"/>
      <c r="DH15" s="621"/>
      <c r="DI15" s="621"/>
      <c r="DJ15" s="621"/>
      <c r="DK15" s="621"/>
      <c r="DL15" s="621"/>
      <c r="DM15" s="621"/>
      <c r="DN15" s="621"/>
      <c r="DO15" s="621"/>
      <c r="DP15" s="622"/>
      <c r="DQ15" s="626">
        <v>354384</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2239585</v>
      </c>
      <c r="S16" s="621"/>
      <c r="T16" s="621"/>
      <c r="U16" s="621"/>
      <c r="V16" s="621"/>
      <c r="W16" s="621"/>
      <c r="X16" s="621"/>
      <c r="Y16" s="622"/>
      <c r="Z16" s="673">
        <v>35.200000000000003</v>
      </c>
      <c r="AA16" s="673"/>
      <c r="AB16" s="673"/>
      <c r="AC16" s="673"/>
      <c r="AD16" s="674">
        <v>2006487</v>
      </c>
      <c r="AE16" s="674"/>
      <c r="AF16" s="674"/>
      <c r="AG16" s="674"/>
      <c r="AH16" s="674"/>
      <c r="AI16" s="674"/>
      <c r="AJ16" s="674"/>
      <c r="AK16" s="674"/>
      <c r="AL16" s="643">
        <v>55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29661</v>
      </c>
      <c r="CS16" s="621"/>
      <c r="CT16" s="621"/>
      <c r="CU16" s="621"/>
      <c r="CV16" s="621"/>
      <c r="CW16" s="621"/>
      <c r="CX16" s="621"/>
      <c r="CY16" s="622"/>
      <c r="CZ16" s="673">
        <v>0.5</v>
      </c>
      <c r="DA16" s="673"/>
      <c r="DB16" s="673"/>
      <c r="DC16" s="673"/>
      <c r="DD16" s="626" t="s">
        <v>112</v>
      </c>
      <c r="DE16" s="621"/>
      <c r="DF16" s="621"/>
      <c r="DG16" s="621"/>
      <c r="DH16" s="621"/>
      <c r="DI16" s="621"/>
      <c r="DJ16" s="621"/>
      <c r="DK16" s="621"/>
      <c r="DL16" s="621"/>
      <c r="DM16" s="621"/>
      <c r="DN16" s="621"/>
      <c r="DO16" s="621"/>
      <c r="DP16" s="622"/>
      <c r="DQ16" s="626">
        <v>13838</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2006487</v>
      </c>
      <c r="S17" s="621"/>
      <c r="T17" s="621"/>
      <c r="U17" s="621"/>
      <c r="V17" s="621"/>
      <c r="W17" s="621"/>
      <c r="X17" s="621"/>
      <c r="Y17" s="622"/>
      <c r="Z17" s="673">
        <v>31.5</v>
      </c>
      <c r="AA17" s="673"/>
      <c r="AB17" s="673"/>
      <c r="AC17" s="673"/>
      <c r="AD17" s="674">
        <v>2006487</v>
      </c>
      <c r="AE17" s="674"/>
      <c r="AF17" s="674"/>
      <c r="AG17" s="674"/>
      <c r="AH17" s="674"/>
      <c r="AI17" s="674"/>
      <c r="AJ17" s="674"/>
      <c r="AK17" s="674"/>
      <c r="AL17" s="643">
        <v>55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477526</v>
      </c>
      <c r="CS17" s="621"/>
      <c r="CT17" s="621"/>
      <c r="CU17" s="621"/>
      <c r="CV17" s="621"/>
      <c r="CW17" s="621"/>
      <c r="CX17" s="621"/>
      <c r="CY17" s="622"/>
      <c r="CZ17" s="673">
        <v>7.6</v>
      </c>
      <c r="DA17" s="673"/>
      <c r="DB17" s="673"/>
      <c r="DC17" s="673"/>
      <c r="DD17" s="626" t="s">
        <v>112</v>
      </c>
      <c r="DE17" s="621"/>
      <c r="DF17" s="621"/>
      <c r="DG17" s="621"/>
      <c r="DH17" s="621"/>
      <c r="DI17" s="621"/>
      <c r="DJ17" s="621"/>
      <c r="DK17" s="621"/>
      <c r="DL17" s="621"/>
      <c r="DM17" s="621"/>
      <c r="DN17" s="621"/>
      <c r="DO17" s="621"/>
      <c r="DP17" s="622"/>
      <c r="DQ17" s="626">
        <v>477526</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233065</v>
      </c>
      <c r="S18" s="621"/>
      <c r="T18" s="621"/>
      <c r="U18" s="621"/>
      <c r="V18" s="621"/>
      <c r="W18" s="621"/>
      <c r="X18" s="621"/>
      <c r="Y18" s="622"/>
      <c r="Z18" s="673">
        <v>3.7</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33</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3767</v>
      </c>
      <c r="BH19" s="621"/>
      <c r="BI19" s="621"/>
      <c r="BJ19" s="621"/>
      <c r="BK19" s="621"/>
      <c r="BL19" s="621"/>
      <c r="BM19" s="621"/>
      <c r="BN19" s="622"/>
      <c r="BO19" s="673">
        <v>0.3</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3859532</v>
      </c>
      <c r="S20" s="621"/>
      <c r="T20" s="621"/>
      <c r="U20" s="621"/>
      <c r="V20" s="621"/>
      <c r="W20" s="621"/>
      <c r="X20" s="621"/>
      <c r="Y20" s="622"/>
      <c r="Z20" s="673">
        <v>60.6</v>
      </c>
      <c r="AA20" s="673"/>
      <c r="AB20" s="673"/>
      <c r="AC20" s="673"/>
      <c r="AD20" s="674">
        <v>3626434</v>
      </c>
      <c r="AE20" s="674"/>
      <c r="AF20" s="674"/>
      <c r="AG20" s="674"/>
      <c r="AH20" s="674"/>
      <c r="AI20" s="674"/>
      <c r="AJ20" s="674"/>
      <c r="AK20" s="674"/>
      <c r="AL20" s="643">
        <v>99.3</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3767</v>
      </c>
      <c r="BH20" s="621"/>
      <c r="BI20" s="621"/>
      <c r="BJ20" s="621"/>
      <c r="BK20" s="621"/>
      <c r="BL20" s="621"/>
      <c r="BM20" s="621"/>
      <c r="BN20" s="622"/>
      <c r="BO20" s="673">
        <v>0.3</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6312152</v>
      </c>
      <c r="CS20" s="621"/>
      <c r="CT20" s="621"/>
      <c r="CU20" s="621"/>
      <c r="CV20" s="621"/>
      <c r="CW20" s="621"/>
      <c r="CX20" s="621"/>
      <c r="CY20" s="622"/>
      <c r="CZ20" s="673">
        <v>100</v>
      </c>
      <c r="DA20" s="673"/>
      <c r="DB20" s="673"/>
      <c r="DC20" s="673"/>
      <c r="DD20" s="626">
        <v>460063</v>
      </c>
      <c r="DE20" s="621"/>
      <c r="DF20" s="621"/>
      <c r="DG20" s="621"/>
      <c r="DH20" s="621"/>
      <c r="DI20" s="621"/>
      <c r="DJ20" s="621"/>
      <c r="DK20" s="621"/>
      <c r="DL20" s="621"/>
      <c r="DM20" s="621"/>
      <c r="DN20" s="621"/>
      <c r="DO20" s="621"/>
      <c r="DP20" s="622"/>
      <c r="DQ20" s="626">
        <v>4482571</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1273</v>
      </c>
      <c r="S21" s="621"/>
      <c r="T21" s="621"/>
      <c r="U21" s="621"/>
      <c r="V21" s="621"/>
      <c r="W21" s="621"/>
      <c r="X21" s="621"/>
      <c r="Y21" s="622"/>
      <c r="Z21" s="673">
        <v>0</v>
      </c>
      <c r="AA21" s="673"/>
      <c r="AB21" s="673"/>
      <c r="AC21" s="673"/>
      <c r="AD21" s="674">
        <v>1273</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3767</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97191</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27530</v>
      </c>
      <c r="S23" s="621"/>
      <c r="T23" s="621"/>
      <c r="U23" s="621"/>
      <c r="V23" s="621"/>
      <c r="W23" s="621"/>
      <c r="X23" s="621"/>
      <c r="Y23" s="622"/>
      <c r="Z23" s="673">
        <v>0.4</v>
      </c>
      <c r="AA23" s="673"/>
      <c r="AB23" s="673"/>
      <c r="AC23" s="673"/>
      <c r="AD23" s="674">
        <v>3042</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25237</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2545662</v>
      </c>
      <c r="CS24" s="671"/>
      <c r="CT24" s="671"/>
      <c r="CU24" s="671"/>
      <c r="CV24" s="671"/>
      <c r="CW24" s="671"/>
      <c r="CX24" s="671"/>
      <c r="CY24" s="718"/>
      <c r="CZ24" s="722">
        <v>40.299999999999997</v>
      </c>
      <c r="DA24" s="723"/>
      <c r="DB24" s="723"/>
      <c r="DC24" s="724"/>
      <c r="DD24" s="717">
        <v>1631051</v>
      </c>
      <c r="DE24" s="671"/>
      <c r="DF24" s="671"/>
      <c r="DG24" s="671"/>
      <c r="DH24" s="671"/>
      <c r="DI24" s="671"/>
      <c r="DJ24" s="671"/>
      <c r="DK24" s="718"/>
      <c r="DL24" s="717">
        <v>1591893</v>
      </c>
      <c r="DM24" s="671"/>
      <c r="DN24" s="671"/>
      <c r="DO24" s="671"/>
      <c r="DP24" s="671"/>
      <c r="DQ24" s="671"/>
      <c r="DR24" s="671"/>
      <c r="DS24" s="671"/>
      <c r="DT24" s="671"/>
      <c r="DU24" s="671"/>
      <c r="DV24" s="718"/>
      <c r="DW24" s="719">
        <v>41.5</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716215</v>
      </c>
      <c r="S25" s="621"/>
      <c r="T25" s="621"/>
      <c r="U25" s="621"/>
      <c r="V25" s="621"/>
      <c r="W25" s="621"/>
      <c r="X25" s="621"/>
      <c r="Y25" s="622"/>
      <c r="Z25" s="673">
        <v>11.3</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984217</v>
      </c>
      <c r="CS25" s="639"/>
      <c r="CT25" s="639"/>
      <c r="CU25" s="639"/>
      <c r="CV25" s="639"/>
      <c r="CW25" s="639"/>
      <c r="CX25" s="639"/>
      <c r="CY25" s="640"/>
      <c r="CZ25" s="623">
        <v>15.6</v>
      </c>
      <c r="DA25" s="641"/>
      <c r="DB25" s="641"/>
      <c r="DC25" s="642"/>
      <c r="DD25" s="626">
        <v>871400</v>
      </c>
      <c r="DE25" s="639"/>
      <c r="DF25" s="639"/>
      <c r="DG25" s="639"/>
      <c r="DH25" s="639"/>
      <c r="DI25" s="639"/>
      <c r="DJ25" s="639"/>
      <c r="DK25" s="640"/>
      <c r="DL25" s="626">
        <v>858894</v>
      </c>
      <c r="DM25" s="639"/>
      <c r="DN25" s="639"/>
      <c r="DO25" s="639"/>
      <c r="DP25" s="639"/>
      <c r="DQ25" s="639"/>
      <c r="DR25" s="639"/>
      <c r="DS25" s="639"/>
      <c r="DT25" s="639"/>
      <c r="DU25" s="639"/>
      <c r="DV25" s="640"/>
      <c r="DW25" s="643">
        <v>22.4</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615358</v>
      </c>
      <c r="CS26" s="621"/>
      <c r="CT26" s="621"/>
      <c r="CU26" s="621"/>
      <c r="CV26" s="621"/>
      <c r="CW26" s="621"/>
      <c r="CX26" s="621"/>
      <c r="CY26" s="622"/>
      <c r="CZ26" s="623">
        <v>9.6999999999999993</v>
      </c>
      <c r="DA26" s="641"/>
      <c r="DB26" s="641"/>
      <c r="DC26" s="642"/>
      <c r="DD26" s="626">
        <v>508729</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914824</v>
      </c>
      <c r="S27" s="621"/>
      <c r="T27" s="621"/>
      <c r="U27" s="621"/>
      <c r="V27" s="621"/>
      <c r="W27" s="621"/>
      <c r="X27" s="621"/>
      <c r="Y27" s="622"/>
      <c r="Z27" s="673">
        <v>14.4</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1331270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1083919</v>
      </c>
      <c r="CS27" s="639"/>
      <c r="CT27" s="639"/>
      <c r="CU27" s="639"/>
      <c r="CV27" s="639"/>
      <c r="CW27" s="639"/>
      <c r="CX27" s="639"/>
      <c r="CY27" s="640"/>
      <c r="CZ27" s="623">
        <v>17.2</v>
      </c>
      <c r="DA27" s="641"/>
      <c r="DB27" s="641"/>
      <c r="DC27" s="642"/>
      <c r="DD27" s="626">
        <v>282125</v>
      </c>
      <c r="DE27" s="639"/>
      <c r="DF27" s="639"/>
      <c r="DG27" s="639"/>
      <c r="DH27" s="639"/>
      <c r="DI27" s="639"/>
      <c r="DJ27" s="639"/>
      <c r="DK27" s="640"/>
      <c r="DL27" s="626">
        <v>255473</v>
      </c>
      <c r="DM27" s="639"/>
      <c r="DN27" s="639"/>
      <c r="DO27" s="639"/>
      <c r="DP27" s="639"/>
      <c r="DQ27" s="639"/>
      <c r="DR27" s="639"/>
      <c r="DS27" s="639"/>
      <c r="DT27" s="639"/>
      <c r="DU27" s="639"/>
      <c r="DV27" s="640"/>
      <c r="DW27" s="643">
        <v>6.7</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28381</v>
      </c>
      <c r="S28" s="621"/>
      <c r="T28" s="621"/>
      <c r="U28" s="621"/>
      <c r="V28" s="621"/>
      <c r="W28" s="621"/>
      <c r="X28" s="621"/>
      <c r="Y28" s="622"/>
      <c r="Z28" s="673">
        <v>0.4</v>
      </c>
      <c r="AA28" s="673"/>
      <c r="AB28" s="673"/>
      <c r="AC28" s="673"/>
      <c r="AD28" s="674">
        <v>19499</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477526</v>
      </c>
      <c r="CS28" s="621"/>
      <c r="CT28" s="621"/>
      <c r="CU28" s="621"/>
      <c r="CV28" s="621"/>
      <c r="CW28" s="621"/>
      <c r="CX28" s="621"/>
      <c r="CY28" s="622"/>
      <c r="CZ28" s="623">
        <v>7.6</v>
      </c>
      <c r="DA28" s="641"/>
      <c r="DB28" s="641"/>
      <c r="DC28" s="642"/>
      <c r="DD28" s="626">
        <v>477526</v>
      </c>
      <c r="DE28" s="621"/>
      <c r="DF28" s="621"/>
      <c r="DG28" s="621"/>
      <c r="DH28" s="621"/>
      <c r="DI28" s="621"/>
      <c r="DJ28" s="621"/>
      <c r="DK28" s="622"/>
      <c r="DL28" s="626">
        <v>477526</v>
      </c>
      <c r="DM28" s="621"/>
      <c r="DN28" s="621"/>
      <c r="DO28" s="621"/>
      <c r="DP28" s="621"/>
      <c r="DQ28" s="621"/>
      <c r="DR28" s="621"/>
      <c r="DS28" s="621"/>
      <c r="DT28" s="621"/>
      <c r="DU28" s="621"/>
      <c r="DV28" s="622"/>
      <c r="DW28" s="643">
        <v>12.4</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8631</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477482</v>
      </c>
      <c r="CS29" s="639"/>
      <c r="CT29" s="639"/>
      <c r="CU29" s="639"/>
      <c r="CV29" s="639"/>
      <c r="CW29" s="639"/>
      <c r="CX29" s="639"/>
      <c r="CY29" s="640"/>
      <c r="CZ29" s="623">
        <v>7.6</v>
      </c>
      <c r="DA29" s="641"/>
      <c r="DB29" s="641"/>
      <c r="DC29" s="642"/>
      <c r="DD29" s="626">
        <v>477482</v>
      </c>
      <c r="DE29" s="639"/>
      <c r="DF29" s="639"/>
      <c r="DG29" s="639"/>
      <c r="DH29" s="639"/>
      <c r="DI29" s="639"/>
      <c r="DJ29" s="639"/>
      <c r="DK29" s="640"/>
      <c r="DL29" s="626">
        <v>477482</v>
      </c>
      <c r="DM29" s="639"/>
      <c r="DN29" s="639"/>
      <c r="DO29" s="639"/>
      <c r="DP29" s="639"/>
      <c r="DQ29" s="639"/>
      <c r="DR29" s="639"/>
      <c r="DS29" s="639"/>
      <c r="DT29" s="639"/>
      <c r="DU29" s="639"/>
      <c r="DV29" s="640"/>
      <c r="DW29" s="643">
        <v>12.4</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48587</v>
      </c>
      <c r="S30" s="621"/>
      <c r="T30" s="621"/>
      <c r="U30" s="621"/>
      <c r="V30" s="621"/>
      <c r="W30" s="621"/>
      <c r="X30" s="621"/>
      <c r="Y30" s="622"/>
      <c r="Z30" s="673">
        <v>0.8</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v>
      </c>
      <c r="BH30" s="687"/>
      <c r="BI30" s="687"/>
      <c r="BJ30" s="687"/>
      <c r="BK30" s="687"/>
      <c r="BL30" s="687"/>
      <c r="BM30" s="688">
        <v>95.6</v>
      </c>
      <c r="BN30" s="687"/>
      <c r="BO30" s="687"/>
      <c r="BP30" s="687"/>
      <c r="BQ30" s="689"/>
      <c r="BR30" s="686">
        <v>98.9</v>
      </c>
      <c r="BS30" s="687"/>
      <c r="BT30" s="687"/>
      <c r="BU30" s="687"/>
      <c r="BV30" s="687"/>
      <c r="BW30" s="687"/>
      <c r="BX30" s="688">
        <v>93.5</v>
      </c>
      <c r="BY30" s="687"/>
      <c r="BZ30" s="687"/>
      <c r="CA30" s="687"/>
      <c r="CB30" s="689"/>
      <c r="CD30" s="692"/>
      <c r="CE30" s="693"/>
      <c r="CF30" s="657" t="s">
        <v>294</v>
      </c>
      <c r="CG30" s="654"/>
      <c r="CH30" s="654"/>
      <c r="CI30" s="654"/>
      <c r="CJ30" s="654"/>
      <c r="CK30" s="654"/>
      <c r="CL30" s="654"/>
      <c r="CM30" s="654"/>
      <c r="CN30" s="654"/>
      <c r="CO30" s="654"/>
      <c r="CP30" s="654"/>
      <c r="CQ30" s="655"/>
      <c r="CR30" s="620">
        <v>429643</v>
      </c>
      <c r="CS30" s="621"/>
      <c r="CT30" s="621"/>
      <c r="CU30" s="621"/>
      <c r="CV30" s="621"/>
      <c r="CW30" s="621"/>
      <c r="CX30" s="621"/>
      <c r="CY30" s="622"/>
      <c r="CZ30" s="623">
        <v>6.8</v>
      </c>
      <c r="DA30" s="641"/>
      <c r="DB30" s="641"/>
      <c r="DC30" s="642"/>
      <c r="DD30" s="626">
        <v>429643</v>
      </c>
      <c r="DE30" s="621"/>
      <c r="DF30" s="621"/>
      <c r="DG30" s="621"/>
      <c r="DH30" s="621"/>
      <c r="DI30" s="621"/>
      <c r="DJ30" s="621"/>
      <c r="DK30" s="622"/>
      <c r="DL30" s="626">
        <v>429643</v>
      </c>
      <c r="DM30" s="621"/>
      <c r="DN30" s="621"/>
      <c r="DO30" s="621"/>
      <c r="DP30" s="621"/>
      <c r="DQ30" s="621"/>
      <c r="DR30" s="621"/>
      <c r="DS30" s="621"/>
      <c r="DT30" s="621"/>
      <c r="DU30" s="621"/>
      <c r="DV30" s="622"/>
      <c r="DW30" s="643">
        <v>11.2</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134035</v>
      </c>
      <c r="S31" s="621"/>
      <c r="T31" s="621"/>
      <c r="U31" s="621"/>
      <c r="V31" s="621"/>
      <c r="W31" s="621"/>
      <c r="X31" s="621"/>
      <c r="Y31" s="622"/>
      <c r="Z31" s="673">
        <v>2.1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99.3</v>
      </c>
      <c r="BH31" s="639"/>
      <c r="BI31" s="639"/>
      <c r="BJ31" s="639"/>
      <c r="BK31" s="639"/>
      <c r="BL31" s="639"/>
      <c r="BM31" s="675">
        <v>96.6</v>
      </c>
      <c r="BN31" s="685"/>
      <c r="BO31" s="685"/>
      <c r="BP31" s="685"/>
      <c r="BQ31" s="649"/>
      <c r="BR31" s="684">
        <v>99.2</v>
      </c>
      <c r="BS31" s="639"/>
      <c r="BT31" s="639"/>
      <c r="BU31" s="639"/>
      <c r="BV31" s="639"/>
      <c r="BW31" s="639"/>
      <c r="BX31" s="675">
        <v>94.8</v>
      </c>
      <c r="BY31" s="685"/>
      <c r="BZ31" s="685"/>
      <c r="CA31" s="685"/>
      <c r="CB31" s="649"/>
      <c r="CD31" s="692"/>
      <c r="CE31" s="693"/>
      <c r="CF31" s="657" t="s">
        <v>298</v>
      </c>
      <c r="CG31" s="654"/>
      <c r="CH31" s="654"/>
      <c r="CI31" s="654"/>
      <c r="CJ31" s="654"/>
      <c r="CK31" s="654"/>
      <c r="CL31" s="654"/>
      <c r="CM31" s="654"/>
      <c r="CN31" s="654"/>
      <c r="CO31" s="654"/>
      <c r="CP31" s="654"/>
      <c r="CQ31" s="655"/>
      <c r="CR31" s="620">
        <v>47839</v>
      </c>
      <c r="CS31" s="639"/>
      <c r="CT31" s="639"/>
      <c r="CU31" s="639"/>
      <c r="CV31" s="639"/>
      <c r="CW31" s="639"/>
      <c r="CX31" s="639"/>
      <c r="CY31" s="640"/>
      <c r="CZ31" s="623">
        <v>0.8</v>
      </c>
      <c r="DA31" s="641"/>
      <c r="DB31" s="641"/>
      <c r="DC31" s="642"/>
      <c r="DD31" s="626">
        <v>47839</v>
      </c>
      <c r="DE31" s="639"/>
      <c r="DF31" s="639"/>
      <c r="DG31" s="639"/>
      <c r="DH31" s="639"/>
      <c r="DI31" s="639"/>
      <c r="DJ31" s="639"/>
      <c r="DK31" s="640"/>
      <c r="DL31" s="626">
        <v>47839</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63468</v>
      </c>
      <c r="S32" s="621"/>
      <c r="T32" s="621"/>
      <c r="U32" s="621"/>
      <c r="V32" s="621"/>
      <c r="W32" s="621"/>
      <c r="X32" s="621"/>
      <c r="Y32" s="622"/>
      <c r="Z32" s="673">
        <v>1</v>
      </c>
      <c r="AA32" s="673"/>
      <c r="AB32" s="673"/>
      <c r="AC32" s="673"/>
      <c r="AD32" s="674">
        <v>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98.4</v>
      </c>
      <c r="BH32" s="605"/>
      <c r="BI32" s="605"/>
      <c r="BJ32" s="605"/>
      <c r="BK32" s="605"/>
      <c r="BL32" s="605"/>
      <c r="BM32" s="668">
        <v>93.2</v>
      </c>
      <c r="BN32" s="605"/>
      <c r="BO32" s="605"/>
      <c r="BP32" s="605"/>
      <c r="BQ32" s="662"/>
      <c r="BR32" s="683">
        <v>98.3</v>
      </c>
      <c r="BS32" s="605"/>
      <c r="BT32" s="605"/>
      <c r="BU32" s="605"/>
      <c r="BV32" s="605"/>
      <c r="BW32" s="605"/>
      <c r="BX32" s="668">
        <v>90.3</v>
      </c>
      <c r="BY32" s="605"/>
      <c r="BZ32" s="605"/>
      <c r="CA32" s="605"/>
      <c r="CB32" s="662"/>
      <c r="CD32" s="694"/>
      <c r="CE32" s="695"/>
      <c r="CF32" s="657" t="s">
        <v>301</v>
      </c>
      <c r="CG32" s="654"/>
      <c r="CH32" s="654"/>
      <c r="CI32" s="654"/>
      <c r="CJ32" s="654"/>
      <c r="CK32" s="654"/>
      <c r="CL32" s="654"/>
      <c r="CM32" s="654"/>
      <c r="CN32" s="654"/>
      <c r="CO32" s="654"/>
      <c r="CP32" s="654"/>
      <c r="CQ32" s="655"/>
      <c r="CR32" s="620">
        <v>44</v>
      </c>
      <c r="CS32" s="621"/>
      <c r="CT32" s="621"/>
      <c r="CU32" s="621"/>
      <c r="CV32" s="621"/>
      <c r="CW32" s="621"/>
      <c r="CX32" s="621"/>
      <c r="CY32" s="622"/>
      <c r="CZ32" s="623">
        <v>0</v>
      </c>
      <c r="DA32" s="641"/>
      <c r="DB32" s="641"/>
      <c r="DC32" s="642"/>
      <c r="DD32" s="626">
        <v>44</v>
      </c>
      <c r="DE32" s="621"/>
      <c r="DF32" s="621"/>
      <c r="DG32" s="621"/>
      <c r="DH32" s="621"/>
      <c r="DI32" s="621"/>
      <c r="DJ32" s="621"/>
      <c r="DK32" s="622"/>
      <c r="DL32" s="626">
        <v>44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440767</v>
      </c>
      <c r="S33" s="621"/>
      <c r="T33" s="621"/>
      <c r="U33" s="621"/>
      <c r="V33" s="621"/>
      <c r="W33" s="621"/>
      <c r="X33" s="621"/>
      <c r="Y33" s="622"/>
      <c r="Z33" s="673">
        <v>6.9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3276766</v>
      </c>
      <c r="CS33" s="639"/>
      <c r="CT33" s="639"/>
      <c r="CU33" s="639"/>
      <c r="CV33" s="639"/>
      <c r="CW33" s="639"/>
      <c r="CX33" s="639"/>
      <c r="CY33" s="640"/>
      <c r="CZ33" s="623">
        <v>51.9</v>
      </c>
      <c r="DA33" s="641"/>
      <c r="DB33" s="641"/>
      <c r="DC33" s="642"/>
      <c r="DD33" s="626">
        <v>2748389</v>
      </c>
      <c r="DE33" s="639"/>
      <c r="DF33" s="639"/>
      <c r="DG33" s="639"/>
      <c r="DH33" s="639"/>
      <c r="DI33" s="639"/>
      <c r="DJ33" s="639"/>
      <c r="DK33" s="640"/>
      <c r="DL33" s="626">
        <v>2040164</v>
      </c>
      <c r="DM33" s="639"/>
      <c r="DN33" s="639"/>
      <c r="DO33" s="639"/>
      <c r="DP33" s="639"/>
      <c r="DQ33" s="639"/>
      <c r="DR33" s="639"/>
      <c r="DS33" s="639"/>
      <c r="DT33" s="639"/>
      <c r="DU33" s="639"/>
      <c r="DV33" s="640"/>
      <c r="DW33" s="643">
        <v>53.2</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845031</v>
      </c>
      <c r="CS34" s="621"/>
      <c r="CT34" s="621"/>
      <c r="CU34" s="621"/>
      <c r="CV34" s="621"/>
      <c r="CW34" s="621"/>
      <c r="CX34" s="621"/>
      <c r="CY34" s="622"/>
      <c r="CZ34" s="623">
        <v>13.4</v>
      </c>
      <c r="DA34" s="641"/>
      <c r="DB34" s="641"/>
      <c r="DC34" s="642"/>
      <c r="DD34" s="626">
        <v>546635</v>
      </c>
      <c r="DE34" s="621"/>
      <c r="DF34" s="621"/>
      <c r="DG34" s="621"/>
      <c r="DH34" s="621"/>
      <c r="DI34" s="621"/>
      <c r="DJ34" s="621"/>
      <c r="DK34" s="622"/>
      <c r="DL34" s="626">
        <v>383857</v>
      </c>
      <c r="DM34" s="621"/>
      <c r="DN34" s="621"/>
      <c r="DO34" s="621"/>
      <c r="DP34" s="621"/>
      <c r="DQ34" s="621"/>
      <c r="DR34" s="621"/>
      <c r="DS34" s="621"/>
      <c r="DT34" s="621"/>
      <c r="DU34" s="621"/>
      <c r="DV34" s="622"/>
      <c r="DW34" s="643">
        <v>10</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186267</v>
      </c>
      <c r="S35" s="621"/>
      <c r="T35" s="621"/>
      <c r="U35" s="621"/>
      <c r="V35" s="621"/>
      <c r="W35" s="621"/>
      <c r="X35" s="621"/>
      <c r="Y35" s="622"/>
      <c r="Z35" s="673">
        <v>2.9</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1031466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37284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91508</v>
      </c>
      <c r="CS35" s="639"/>
      <c r="CT35" s="639"/>
      <c r="CU35" s="639"/>
      <c r="CV35" s="639"/>
      <c r="CW35" s="639"/>
      <c r="CX35" s="639"/>
      <c r="CY35" s="640"/>
      <c r="CZ35" s="623">
        <v>1.4</v>
      </c>
      <c r="DA35" s="641"/>
      <c r="DB35" s="641"/>
      <c r="DC35" s="642"/>
      <c r="DD35" s="626">
        <v>73695</v>
      </c>
      <c r="DE35" s="639"/>
      <c r="DF35" s="639"/>
      <c r="DG35" s="639"/>
      <c r="DH35" s="639"/>
      <c r="DI35" s="639"/>
      <c r="DJ35" s="639"/>
      <c r="DK35" s="640"/>
      <c r="DL35" s="626">
        <v>71347</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6365671</v>
      </c>
      <c r="S36" s="661"/>
      <c r="T36" s="661"/>
      <c r="U36" s="661"/>
      <c r="V36" s="661"/>
      <c r="W36" s="661"/>
      <c r="X36" s="661"/>
      <c r="Y36" s="664"/>
      <c r="Z36" s="665">
        <v>100</v>
      </c>
      <c r="AA36" s="665"/>
      <c r="AB36" s="665"/>
      <c r="AC36" s="665"/>
      <c r="AD36" s="666">
        <v>3650249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360478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-5288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1242136</v>
      </c>
      <c r="CS36" s="621"/>
      <c r="CT36" s="621"/>
      <c r="CU36" s="621"/>
      <c r="CV36" s="621"/>
      <c r="CW36" s="621"/>
      <c r="CX36" s="621"/>
      <c r="CY36" s="622"/>
      <c r="CZ36" s="623">
        <v>19.7</v>
      </c>
      <c r="DA36" s="641"/>
      <c r="DB36" s="641"/>
      <c r="DC36" s="642"/>
      <c r="DD36" s="626">
        <v>1156290</v>
      </c>
      <c r="DE36" s="621"/>
      <c r="DF36" s="621"/>
      <c r="DG36" s="621"/>
      <c r="DH36" s="621"/>
      <c r="DI36" s="621"/>
      <c r="DJ36" s="621"/>
      <c r="DK36" s="622"/>
      <c r="DL36" s="626">
        <v>1011704</v>
      </c>
      <c r="DM36" s="621"/>
      <c r="DN36" s="621"/>
      <c r="DO36" s="621"/>
      <c r="DP36" s="621"/>
      <c r="DQ36" s="621"/>
      <c r="DR36" s="621"/>
      <c r="DS36" s="621"/>
      <c r="DT36" s="621"/>
      <c r="DU36" s="621"/>
      <c r="DV36" s="622"/>
      <c r="DW36" s="643">
        <v>26.4</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24858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2413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822498</v>
      </c>
      <c r="CS37" s="639"/>
      <c r="CT37" s="639"/>
      <c r="CU37" s="639"/>
      <c r="CV37" s="639"/>
      <c r="CW37" s="639"/>
      <c r="CX37" s="639"/>
      <c r="CY37" s="640"/>
      <c r="CZ37" s="623">
        <v>13</v>
      </c>
      <c r="DA37" s="641"/>
      <c r="DB37" s="641"/>
      <c r="DC37" s="642"/>
      <c r="DD37" s="626">
        <v>781292</v>
      </c>
      <c r="DE37" s="639"/>
      <c r="DF37" s="639"/>
      <c r="DG37" s="639"/>
      <c r="DH37" s="639"/>
      <c r="DI37" s="639"/>
      <c r="DJ37" s="639"/>
      <c r="DK37" s="640"/>
      <c r="DL37" s="626">
        <v>705054</v>
      </c>
      <c r="DM37" s="639"/>
      <c r="DN37" s="639"/>
      <c r="DO37" s="639"/>
      <c r="DP37" s="639"/>
      <c r="DQ37" s="639"/>
      <c r="DR37" s="639"/>
      <c r="DS37" s="639"/>
      <c r="DT37" s="639"/>
      <c r="DU37" s="639"/>
      <c r="DV37" s="640"/>
      <c r="DW37" s="643">
        <v>18.399999999999999</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3748</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670988</v>
      </c>
      <c r="CS38" s="621"/>
      <c r="CT38" s="621"/>
      <c r="CU38" s="621"/>
      <c r="CV38" s="621"/>
      <c r="CW38" s="621"/>
      <c r="CX38" s="621"/>
      <c r="CY38" s="622"/>
      <c r="CZ38" s="623">
        <v>10.6</v>
      </c>
      <c r="DA38" s="641"/>
      <c r="DB38" s="641"/>
      <c r="DC38" s="642"/>
      <c r="DD38" s="626">
        <v>555758</v>
      </c>
      <c r="DE38" s="621"/>
      <c r="DF38" s="621"/>
      <c r="DG38" s="621"/>
      <c r="DH38" s="621"/>
      <c r="DI38" s="621"/>
      <c r="DJ38" s="621"/>
      <c r="DK38" s="622"/>
      <c r="DL38" s="626">
        <v>502058</v>
      </c>
      <c r="DM38" s="621"/>
      <c r="DN38" s="621"/>
      <c r="DO38" s="621"/>
      <c r="DP38" s="621"/>
      <c r="DQ38" s="621"/>
      <c r="DR38" s="621"/>
      <c r="DS38" s="621"/>
      <c r="DT38" s="621"/>
      <c r="DU38" s="621"/>
      <c r="DV38" s="622"/>
      <c r="DW38" s="643">
        <v>13.1</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95</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308952</v>
      </c>
      <c r="CS39" s="639"/>
      <c r="CT39" s="639"/>
      <c r="CU39" s="639"/>
      <c r="CV39" s="639"/>
      <c r="CW39" s="639"/>
      <c r="CX39" s="639"/>
      <c r="CY39" s="640"/>
      <c r="CZ39" s="623">
        <v>4.9000000000000004</v>
      </c>
      <c r="DA39" s="641"/>
      <c r="DB39" s="641"/>
      <c r="DC39" s="642"/>
      <c r="DD39" s="626">
        <v>298360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182546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118151</v>
      </c>
      <c r="CS40" s="621"/>
      <c r="CT40" s="621"/>
      <c r="CU40" s="621"/>
      <c r="CV40" s="621"/>
      <c r="CW40" s="621"/>
      <c r="CX40" s="621"/>
      <c r="CY40" s="622"/>
      <c r="CZ40" s="623">
        <v>1.9</v>
      </c>
      <c r="DA40" s="641"/>
      <c r="DB40" s="641"/>
      <c r="DC40" s="642"/>
      <c r="DD40" s="626">
        <v>117651</v>
      </c>
      <c r="DE40" s="621"/>
      <c r="DF40" s="621"/>
      <c r="DG40" s="621"/>
      <c r="DH40" s="621"/>
      <c r="DI40" s="621"/>
      <c r="DJ40" s="621"/>
      <c r="DK40" s="622"/>
      <c r="DL40" s="626">
        <v>71198</v>
      </c>
      <c r="DM40" s="621"/>
      <c r="DN40" s="621"/>
      <c r="DO40" s="621"/>
      <c r="DP40" s="621"/>
      <c r="DQ40" s="621"/>
      <c r="DR40" s="621"/>
      <c r="DS40" s="621"/>
      <c r="DT40" s="621"/>
      <c r="DU40" s="621"/>
      <c r="DV40" s="622"/>
      <c r="DW40" s="643">
        <v>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463584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328</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489724</v>
      </c>
      <c r="CS42" s="621"/>
      <c r="CT42" s="621"/>
      <c r="CU42" s="621"/>
      <c r="CV42" s="621"/>
      <c r="CW42" s="621"/>
      <c r="CX42" s="621"/>
      <c r="CY42" s="622"/>
      <c r="CZ42" s="623">
        <v>7.8</v>
      </c>
      <c r="DA42" s="624"/>
      <c r="DB42" s="624"/>
      <c r="DC42" s="625"/>
      <c r="DD42" s="626">
        <v>103131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11821</v>
      </c>
      <c r="CS43" s="639"/>
      <c r="CT43" s="639"/>
      <c r="CU43" s="639"/>
      <c r="CV43" s="639"/>
      <c r="CW43" s="639"/>
      <c r="CX43" s="639"/>
      <c r="CY43" s="640"/>
      <c r="CZ43" s="623">
        <v>0.2</v>
      </c>
      <c r="DA43" s="641"/>
      <c r="DB43" s="641"/>
      <c r="DC43" s="642"/>
      <c r="DD43" s="626">
        <v>11821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460063</v>
      </c>
      <c r="CS44" s="621"/>
      <c r="CT44" s="621"/>
      <c r="CU44" s="621"/>
      <c r="CV44" s="621"/>
      <c r="CW44" s="621"/>
      <c r="CX44" s="621"/>
      <c r="CY44" s="622"/>
      <c r="CZ44" s="623">
        <v>7.3</v>
      </c>
      <c r="DA44" s="624"/>
      <c r="DB44" s="624"/>
      <c r="DC44" s="625"/>
      <c r="DD44" s="626">
        <v>89293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256728</v>
      </c>
      <c r="CS45" s="639"/>
      <c r="CT45" s="639"/>
      <c r="CU45" s="639"/>
      <c r="CV45" s="639"/>
      <c r="CW45" s="639"/>
      <c r="CX45" s="639"/>
      <c r="CY45" s="640"/>
      <c r="CZ45" s="623">
        <v>4.0999999999999996</v>
      </c>
      <c r="DA45" s="641"/>
      <c r="DB45" s="641"/>
      <c r="DC45" s="642"/>
      <c r="DD45" s="626">
        <v>3558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184205</v>
      </c>
      <c r="CS46" s="621"/>
      <c r="CT46" s="621"/>
      <c r="CU46" s="621"/>
      <c r="CV46" s="621"/>
      <c r="CW46" s="621"/>
      <c r="CX46" s="621"/>
      <c r="CY46" s="622"/>
      <c r="CZ46" s="623">
        <v>2.9</v>
      </c>
      <c r="DA46" s="624"/>
      <c r="DB46" s="624"/>
      <c r="DC46" s="625"/>
      <c r="DD46" s="626">
        <v>85005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29661</v>
      </c>
      <c r="CS47" s="639"/>
      <c r="CT47" s="639"/>
      <c r="CU47" s="639"/>
      <c r="CV47" s="639"/>
      <c r="CW47" s="639"/>
      <c r="CX47" s="639"/>
      <c r="CY47" s="640"/>
      <c r="CZ47" s="623">
        <v>0.5</v>
      </c>
      <c r="DA47" s="641"/>
      <c r="DB47" s="641"/>
      <c r="DC47" s="642"/>
      <c r="DD47" s="626">
        <v>13838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6312152</v>
      </c>
      <c r="CS49" s="605"/>
      <c r="CT49" s="605"/>
      <c r="CU49" s="605"/>
      <c r="CV49" s="605"/>
      <c r="CW49" s="605"/>
      <c r="CX49" s="605"/>
      <c r="CY49" s="606"/>
      <c r="CZ49" s="607">
        <v>100</v>
      </c>
      <c r="DA49" s="608"/>
      <c r="DB49" s="608"/>
      <c r="DC49" s="609"/>
      <c r="DD49" s="610">
        <v>4482571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6366</v>
      </c>
      <c r="R7" s="1134"/>
      <c r="S7" s="1134"/>
      <c r="T7" s="1134"/>
      <c r="U7" s="1134"/>
      <c r="V7" s="1134">
        <v>6312</v>
      </c>
      <c r="W7" s="1134"/>
      <c r="X7" s="1134"/>
      <c r="Y7" s="1134"/>
      <c r="Z7" s="1134"/>
      <c r="AA7" s="1134">
        <v>54</v>
      </c>
      <c r="AB7" s="1134"/>
      <c r="AC7" s="1134"/>
      <c r="AD7" s="1134"/>
      <c r="AE7" s="1135"/>
      <c r="AF7" s="1136">
        <v>46</v>
      </c>
      <c r="AG7" s="1137"/>
      <c r="AH7" s="1137"/>
      <c r="AI7" s="1137"/>
      <c r="AJ7" s="1138"/>
      <c r="AK7" s="1120">
        <v>48</v>
      </c>
      <c r="AL7" s="1121"/>
      <c r="AM7" s="1121"/>
      <c r="AN7" s="1121"/>
      <c r="AO7" s="1121"/>
      <c r="AP7" s="1121">
        <v>6255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554</v>
      </c>
      <c r="BS7" s="1124" t="s">
        <v>537</v>
      </c>
      <c r="BT7" s="1125"/>
      <c r="BU7" s="1125"/>
      <c r="BV7" s="1125"/>
      <c r="BW7" s="1125"/>
      <c r="BX7" s="1125"/>
      <c r="BY7" s="1125"/>
      <c r="BZ7" s="1125"/>
      <c r="CA7" s="1125"/>
      <c r="CB7" s="1125"/>
      <c r="CC7" s="1125"/>
      <c r="CD7" s="1125"/>
      <c r="CE7" s="1125"/>
      <c r="CF7" s="1125"/>
      <c r="CG7" s="1126"/>
      <c r="CH7" s="1117">
        <v>1</v>
      </c>
      <c r="CI7" s="1118"/>
      <c r="CJ7" s="1118"/>
      <c r="CK7" s="1118"/>
      <c r="CL7" s="1119"/>
      <c r="CM7" s="1117">
        <v>8</v>
      </c>
      <c r="CN7" s="1118"/>
      <c r="CO7" s="1118"/>
      <c r="CP7" s="1118"/>
      <c r="CQ7" s="1119"/>
      <c r="CR7" s="1117">
        <v>5</v>
      </c>
      <c r="CS7" s="1118"/>
      <c r="CT7" s="1118"/>
      <c r="CU7" s="1118"/>
      <c r="CV7" s="1119"/>
      <c r="CW7" s="1117" t="s">
        <v>539</v>
      </c>
      <c r="CX7" s="1118"/>
      <c r="CY7" s="1118"/>
      <c r="CZ7" s="1118"/>
      <c r="DA7" s="1119"/>
      <c r="DB7" s="1117" t="s">
        <v>540</v>
      </c>
      <c r="DC7" s="1118"/>
      <c r="DD7" s="1118"/>
      <c r="DE7" s="1118"/>
      <c r="DF7" s="1119"/>
      <c r="DG7" s="1117">
        <v>81</v>
      </c>
      <c r="DH7" s="1118"/>
      <c r="DI7" s="1118"/>
      <c r="DJ7" s="1118"/>
      <c r="DK7" s="1119"/>
      <c r="DL7" s="1117" t="s">
        <v>540</v>
      </c>
      <c r="DM7" s="1118"/>
      <c r="DN7" s="1118"/>
      <c r="DO7" s="1118"/>
      <c r="DP7" s="1119"/>
      <c r="DQ7" s="1117" t="s">
        <v>540</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538</v>
      </c>
      <c r="BT8" s="1044"/>
      <c r="BU8" s="1044"/>
      <c r="BV8" s="1044"/>
      <c r="BW8" s="1044"/>
      <c r="BX8" s="1044"/>
      <c r="BY8" s="1044"/>
      <c r="BZ8" s="1044"/>
      <c r="CA8" s="1044"/>
      <c r="CB8" s="1044"/>
      <c r="CC8" s="1044"/>
      <c r="CD8" s="1044"/>
      <c r="CE8" s="1044"/>
      <c r="CF8" s="1044"/>
      <c r="CG8" s="1045"/>
      <c r="CH8" s="1018">
        <v>1</v>
      </c>
      <c r="CI8" s="1019"/>
      <c r="CJ8" s="1019"/>
      <c r="CK8" s="1019"/>
      <c r="CL8" s="1020"/>
      <c r="CM8" s="1018">
        <v>7</v>
      </c>
      <c r="CN8" s="1019"/>
      <c r="CO8" s="1019"/>
      <c r="CP8" s="1019"/>
      <c r="CQ8" s="1020"/>
      <c r="CR8" s="1018">
        <v>3</v>
      </c>
      <c r="CS8" s="1019"/>
      <c r="CT8" s="1019"/>
      <c r="CU8" s="1019"/>
      <c r="CV8" s="1020"/>
      <c r="CW8" s="1018">
        <v>21</v>
      </c>
      <c r="CX8" s="1019"/>
      <c r="CY8" s="1019"/>
      <c r="CZ8" s="1019"/>
      <c r="DA8" s="1020"/>
      <c r="DB8" s="1018" t="s">
        <v>539</v>
      </c>
      <c r="DC8" s="1019"/>
      <c r="DD8" s="1019"/>
      <c r="DE8" s="1019"/>
      <c r="DF8" s="1020"/>
      <c r="DG8" s="1018" t="s">
        <v>553</v>
      </c>
      <c r="DH8" s="1019"/>
      <c r="DI8" s="1019"/>
      <c r="DJ8" s="1019"/>
      <c r="DK8" s="1020"/>
      <c r="DL8" s="1018" t="s">
        <v>539</v>
      </c>
      <c r="DM8" s="1019"/>
      <c r="DN8" s="1019"/>
      <c r="DO8" s="1019"/>
      <c r="DP8" s="1020"/>
      <c r="DQ8" s="1018" t="s">
        <v>539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6366</v>
      </c>
      <c r="R23" s="1098"/>
      <c r="S23" s="1098"/>
      <c r="T23" s="1098"/>
      <c r="U23" s="1098"/>
      <c r="V23" s="1098">
        <v>6312</v>
      </c>
      <c r="W23" s="1098"/>
      <c r="X23" s="1098"/>
      <c r="Y23" s="1098"/>
      <c r="Z23" s="1098"/>
      <c r="AA23" s="1098">
        <v>54</v>
      </c>
      <c r="AB23" s="1098"/>
      <c r="AC23" s="1098"/>
      <c r="AD23" s="1098"/>
      <c r="AE23" s="1099"/>
      <c r="AF23" s="1100">
        <v>46</v>
      </c>
      <c r="AG23" s="1098"/>
      <c r="AH23" s="1098"/>
      <c r="AI23" s="1098"/>
      <c r="AJ23" s="1101"/>
      <c r="AK23" s="1102"/>
      <c r="AL23" s="1103"/>
      <c r="AM23" s="1103"/>
      <c r="AN23" s="1103"/>
      <c r="AO23" s="1103"/>
      <c r="AP23" s="1098">
        <v>6255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2167</v>
      </c>
      <c r="R28" s="1083"/>
      <c r="S28" s="1083"/>
      <c r="T28" s="1083"/>
      <c r="U28" s="1083"/>
      <c r="V28" s="1083">
        <v>2130</v>
      </c>
      <c r="W28" s="1083"/>
      <c r="X28" s="1083"/>
      <c r="Y28" s="1083"/>
      <c r="Z28" s="1083"/>
      <c r="AA28" s="1083">
        <v>37</v>
      </c>
      <c r="AB28" s="1083"/>
      <c r="AC28" s="1083"/>
      <c r="AD28" s="1083"/>
      <c r="AE28" s="1084"/>
      <c r="AF28" s="1085">
        <v>37</v>
      </c>
      <c r="AG28" s="1083"/>
      <c r="AH28" s="1083"/>
      <c r="AI28" s="1083"/>
      <c r="AJ28" s="1086"/>
      <c r="AK28" s="1087">
        <v>225</v>
      </c>
      <c r="AL28" s="1075"/>
      <c r="AM28" s="1075"/>
      <c r="AN28" s="1075"/>
      <c r="AO28" s="1075"/>
      <c r="AP28" s="1075" t="s">
        <v>535</v>
      </c>
      <c r="AQ28" s="1075"/>
      <c r="AR28" s="1075"/>
      <c r="AS28" s="1075"/>
      <c r="AT28" s="1075"/>
      <c r="AU28" s="1075" t="s">
        <v>535</v>
      </c>
      <c r="AV28" s="1075"/>
      <c r="AW28" s="1075"/>
      <c r="AX28" s="1075"/>
      <c r="AY28" s="1075"/>
      <c r="AZ28" s="1076" t="s">
        <v>535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1644</v>
      </c>
      <c r="R29" s="1073"/>
      <c r="S29" s="1073"/>
      <c r="T29" s="1073"/>
      <c r="U29" s="1073"/>
      <c r="V29" s="1073">
        <v>1588</v>
      </c>
      <c r="W29" s="1073"/>
      <c r="X29" s="1073"/>
      <c r="Y29" s="1073"/>
      <c r="Z29" s="1073"/>
      <c r="AA29" s="1073">
        <v>56</v>
      </c>
      <c r="AB29" s="1073"/>
      <c r="AC29" s="1073"/>
      <c r="AD29" s="1073"/>
      <c r="AE29" s="1074"/>
      <c r="AF29" s="1048">
        <v>56</v>
      </c>
      <c r="AG29" s="1049"/>
      <c r="AH29" s="1049"/>
      <c r="AI29" s="1049"/>
      <c r="AJ29" s="1050"/>
      <c r="AK29" s="1009">
        <v>292</v>
      </c>
      <c r="AL29" s="1000"/>
      <c r="AM29" s="1000"/>
      <c r="AN29" s="1000"/>
      <c r="AO29" s="1000"/>
      <c r="AP29" s="1000" t="s">
        <v>535</v>
      </c>
      <c r="AQ29" s="1000"/>
      <c r="AR29" s="1000"/>
      <c r="AS29" s="1000"/>
      <c r="AT29" s="1000"/>
      <c r="AU29" s="1000" t="s">
        <v>536</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151</v>
      </c>
      <c r="R30" s="1073"/>
      <c r="S30" s="1073"/>
      <c r="T30" s="1073"/>
      <c r="U30" s="1073"/>
      <c r="V30" s="1073">
        <v>150</v>
      </c>
      <c r="W30" s="1073"/>
      <c r="X30" s="1073"/>
      <c r="Y30" s="1073"/>
      <c r="Z30" s="1073"/>
      <c r="AA30" s="1073">
        <v>1</v>
      </c>
      <c r="AB30" s="1073"/>
      <c r="AC30" s="1073"/>
      <c r="AD30" s="1073"/>
      <c r="AE30" s="1074"/>
      <c r="AF30" s="1048">
        <v>1</v>
      </c>
      <c r="AG30" s="1049"/>
      <c r="AH30" s="1049"/>
      <c r="AI30" s="1049"/>
      <c r="AJ30" s="1050"/>
      <c r="AK30" s="1009">
        <v>51</v>
      </c>
      <c r="AL30" s="1000"/>
      <c r="AM30" s="1000"/>
      <c r="AN30" s="1000"/>
      <c r="AO30" s="1000"/>
      <c r="AP30" s="1000" t="s">
        <v>535</v>
      </c>
      <c r="AQ30" s="1000"/>
      <c r="AR30" s="1000"/>
      <c r="AS30" s="1000"/>
      <c r="AT30" s="1000"/>
      <c r="AU30" s="1000" t="s">
        <v>536</v>
      </c>
      <c r="AV30" s="1000"/>
      <c r="AW30" s="1000"/>
      <c r="AX30" s="1000"/>
      <c r="AY30" s="1000"/>
      <c r="AZ30" s="1071" t="s">
        <v>535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9</v>
      </c>
      <c r="R31" s="1073"/>
      <c r="S31" s="1073"/>
      <c r="T31" s="1073"/>
      <c r="U31" s="1073"/>
      <c r="V31" s="1073">
        <v>7</v>
      </c>
      <c r="W31" s="1073"/>
      <c r="X31" s="1073"/>
      <c r="Y31" s="1073"/>
      <c r="Z31" s="1073"/>
      <c r="AA31" s="1073">
        <v>2</v>
      </c>
      <c r="AB31" s="1073"/>
      <c r="AC31" s="1073"/>
      <c r="AD31" s="1073"/>
      <c r="AE31" s="1074"/>
      <c r="AF31" s="1048">
        <v>2</v>
      </c>
      <c r="AG31" s="1049"/>
      <c r="AH31" s="1049"/>
      <c r="AI31" s="1049"/>
      <c r="AJ31" s="1050"/>
      <c r="AK31" s="1009" t="s">
        <v>535</v>
      </c>
      <c r="AL31" s="1000"/>
      <c r="AM31" s="1000"/>
      <c r="AN31" s="1000"/>
      <c r="AO31" s="1000"/>
      <c r="AP31" s="1000" t="s">
        <v>536</v>
      </c>
      <c r="AQ31" s="1000"/>
      <c r="AR31" s="1000"/>
      <c r="AS31" s="1000"/>
      <c r="AT31" s="1000"/>
      <c r="AU31" s="1000" t="s">
        <v>535</v>
      </c>
      <c r="AV31" s="1000"/>
      <c r="AW31" s="1000"/>
      <c r="AX31" s="1000"/>
      <c r="AY31" s="1000"/>
      <c r="AZ31" s="1071" t="s">
        <v>534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250</v>
      </c>
      <c r="R32" s="1073"/>
      <c r="S32" s="1073"/>
      <c r="T32" s="1073"/>
      <c r="U32" s="1073"/>
      <c r="V32" s="1073">
        <v>214</v>
      </c>
      <c r="W32" s="1073"/>
      <c r="X32" s="1073"/>
      <c r="Y32" s="1073"/>
      <c r="Z32" s="1073"/>
      <c r="AA32" s="1073">
        <v>36</v>
      </c>
      <c r="AB32" s="1073"/>
      <c r="AC32" s="1073"/>
      <c r="AD32" s="1073"/>
      <c r="AE32" s="1074"/>
      <c r="AF32" s="1048">
        <v>211</v>
      </c>
      <c r="AG32" s="1049"/>
      <c r="AH32" s="1049"/>
      <c r="AI32" s="1049"/>
      <c r="AJ32" s="1050"/>
      <c r="AK32" s="1009" t="s">
        <v>535</v>
      </c>
      <c r="AL32" s="1000"/>
      <c r="AM32" s="1000"/>
      <c r="AN32" s="1000"/>
      <c r="AO32" s="1000"/>
      <c r="AP32" s="1000">
        <v>1215</v>
      </c>
      <c r="AQ32" s="1000"/>
      <c r="AR32" s="1000"/>
      <c r="AS32" s="1000"/>
      <c r="AT32" s="1000"/>
      <c r="AU32" s="1000" t="s">
        <v>534</v>
      </c>
      <c r="AV32" s="1000"/>
      <c r="AW32" s="1000"/>
      <c r="AX32" s="1000"/>
      <c r="AY32" s="1000"/>
      <c r="AZ32" s="1071" t="s">
        <v>535</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25</v>
      </c>
      <c r="R33" s="1073"/>
      <c r="S33" s="1073"/>
      <c r="T33" s="1073"/>
      <c r="U33" s="1073"/>
      <c r="V33" s="1073">
        <v>25</v>
      </c>
      <c r="W33" s="1073"/>
      <c r="X33" s="1073"/>
      <c r="Y33" s="1073"/>
      <c r="Z33" s="1073"/>
      <c r="AA33" s="1073">
        <v>0</v>
      </c>
      <c r="AB33" s="1073"/>
      <c r="AC33" s="1073"/>
      <c r="AD33" s="1073"/>
      <c r="AE33" s="1074"/>
      <c r="AF33" s="1048">
        <v>0</v>
      </c>
      <c r="AG33" s="1049"/>
      <c r="AH33" s="1049"/>
      <c r="AI33" s="1049"/>
      <c r="AJ33" s="1050"/>
      <c r="AK33" s="1009">
        <v>25</v>
      </c>
      <c r="AL33" s="1000"/>
      <c r="AM33" s="1000"/>
      <c r="AN33" s="1000"/>
      <c r="AO33" s="1000"/>
      <c r="AP33" s="1000">
        <v>371</v>
      </c>
      <c r="AQ33" s="1000"/>
      <c r="AR33" s="1000"/>
      <c r="AS33" s="1000"/>
      <c r="AT33" s="1000"/>
      <c r="AU33" s="1000">
        <v>371</v>
      </c>
      <c r="AV33" s="1000"/>
      <c r="AW33" s="1000"/>
      <c r="AX33" s="1000"/>
      <c r="AY33" s="1000"/>
      <c r="AZ33" s="1071" t="s">
        <v>535</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307</v>
      </c>
      <c r="AG63" s="988"/>
      <c r="AH63" s="988"/>
      <c r="AI63" s="988"/>
      <c r="AJ63" s="1059"/>
      <c r="AK63" s="1060"/>
      <c r="AL63" s="992"/>
      <c r="AM63" s="992"/>
      <c r="AN63" s="992"/>
      <c r="AO63" s="992"/>
      <c r="AP63" s="988">
        <v>1586</v>
      </c>
      <c r="AQ63" s="988"/>
      <c r="AR63" s="988"/>
      <c r="AS63" s="988"/>
      <c r="AT63" s="988"/>
      <c r="AU63" s="988">
        <v>371</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504</v>
      </c>
      <c r="R68" s="1011"/>
      <c r="S68" s="1011"/>
      <c r="T68" s="1011"/>
      <c r="U68" s="1011"/>
      <c r="V68" s="1011">
        <v>472</v>
      </c>
      <c r="W68" s="1011"/>
      <c r="X68" s="1011"/>
      <c r="Y68" s="1011"/>
      <c r="Z68" s="1011"/>
      <c r="AA68" s="1011">
        <v>33</v>
      </c>
      <c r="AB68" s="1011"/>
      <c r="AC68" s="1011"/>
      <c r="AD68" s="1011"/>
      <c r="AE68" s="1011"/>
      <c r="AF68" s="1011">
        <v>33</v>
      </c>
      <c r="AG68" s="1011"/>
      <c r="AH68" s="1011"/>
      <c r="AI68" s="1011"/>
      <c r="AJ68" s="1011"/>
      <c r="AK68" s="1011">
        <v>20</v>
      </c>
      <c r="AL68" s="1011"/>
      <c r="AM68" s="1011"/>
      <c r="AN68" s="1011"/>
      <c r="AO68" s="1011"/>
      <c r="AP68" s="1011" t="s">
        <v>551</v>
      </c>
      <c r="AQ68" s="1011"/>
      <c r="AR68" s="1011"/>
      <c r="AS68" s="1011"/>
      <c r="AT68" s="1011"/>
      <c r="AU68" s="1011" t="s">
        <v>550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162336</v>
      </c>
      <c r="R69" s="1000"/>
      <c r="S69" s="1000"/>
      <c r="T69" s="1000"/>
      <c r="U69" s="1000"/>
      <c r="V69" s="1000">
        <v>158133</v>
      </c>
      <c r="W69" s="1000"/>
      <c r="X69" s="1000"/>
      <c r="Y69" s="1000"/>
      <c r="Z69" s="1000"/>
      <c r="AA69" s="1000">
        <v>4203</v>
      </c>
      <c r="AB69" s="1000"/>
      <c r="AC69" s="1000"/>
      <c r="AD69" s="1000"/>
      <c r="AE69" s="1000"/>
      <c r="AF69" s="1000">
        <v>4199</v>
      </c>
      <c r="AG69" s="1000"/>
      <c r="AH69" s="1000"/>
      <c r="AI69" s="1000"/>
      <c r="AJ69" s="1000"/>
      <c r="AK69" s="1000">
        <v>2277</v>
      </c>
      <c r="AL69" s="1000"/>
      <c r="AM69" s="1000"/>
      <c r="AN69" s="1000"/>
      <c r="AO69" s="1000"/>
      <c r="AP69" s="1000" t="s">
        <v>552</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2601</v>
      </c>
      <c r="R70" s="1000"/>
      <c r="S70" s="1000"/>
      <c r="T70" s="1000"/>
      <c r="U70" s="1000"/>
      <c r="V70" s="1000">
        <v>2556</v>
      </c>
      <c r="W70" s="1000"/>
      <c r="X70" s="1000"/>
      <c r="Y70" s="1000"/>
      <c r="Z70" s="1000"/>
      <c r="AA70" s="1000">
        <v>45</v>
      </c>
      <c r="AB70" s="1000"/>
      <c r="AC70" s="1000"/>
      <c r="AD70" s="1000"/>
      <c r="AE70" s="1000"/>
      <c r="AF70" s="1000">
        <v>45</v>
      </c>
      <c r="AG70" s="1000"/>
      <c r="AH70" s="1000"/>
      <c r="AI70" s="1000"/>
      <c r="AJ70" s="1000"/>
      <c r="AK70" s="1000" t="s">
        <v>550</v>
      </c>
      <c r="AL70" s="1000"/>
      <c r="AM70" s="1000"/>
      <c r="AN70" s="1000"/>
      <c r="AO70" s="1000"/>
      <c r="AP70" s="1000">
        <v>153</v>
      </c>
      <c r="AQ70" s="1000"/>
      <c r="AR70" s="1000"/>
      <c r="AS70" s="1000"/>
      <c r="AT70" s="1000"/>
      <c r="AU70" s="1000">
        <v>107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2811</v>
      </c>
      <c r="R71" s="1000"/>
      <c r="S71" s="1000"/>
      <c r="T71" s="1000"/>
      <c r="U71" s="1000"/>
      <c r="V71" s="1000">
        <v>2713</v>
      </c>
      <c r="W71" s="1000"/>
      <c r="X71" s="1000"/>
      <c r="Y71" s="1000"/>
      <c r="Z71" s="1000"/>
      <c r="AA71" s="1000">
        <v>99</v>
      </c>
      <c r="AB71" s="1000"/>
      <c r="AC71" s="1000"/>
      <c r="AD71" s="1000"/>
      <c r="AE71" s="1000"/>
      <c r="AF71" s="1000">
        <v>124</v>
      </c>
      <c r="AG71" s="1000"/>
      <c r="AH71" s="1000"/>
      <c r="AI71" s="1000"/>
      <c r="AJ71" s="1000"/>
      <c r="AK71" s="1000">
        <v>484</v>
      </c>
      <c r="AL71" s="1000"/>
      <c r="AM71" s="1000"/>
      <c r="AN71" s="1000"/>
      <c r="AO71" s="1000"/>
      <c r="AP71" s="1000">
        <v>812</v>
      </c>
      <c r="AQ71" s="1000"/>
      <c r="AR71" s="1000"/>
      <c r="AS71" s="1000"/>
      <c r="AT71" s="1000"/>
      <c r="AU71" s="1000">
        <v>407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5947</v>
      </c>
      <c r="R72" s="1000"/>
      <c r="S72" s="1000"/>
      <c r="T72" s="1000"/>
      <c r="U72" s="1000"/>
      <c r="V72" s="1000">
        <v>5922</v>
      </c>
      <c r="W72" s="1000"/>
      <c r="X72" s="1000"/>
      <c r="Y72" s="1000"/>
      <c r="Z72" s="1000"/>
      <c r="AA72" s="1000">
        <v>25</v>
      </c>
      <c r="AB72" s="1000"/>
      <c r="AC72" s="1000"/>
      <c r="AD72" s="1000"/>
      <c r="AE72" s="1000"/>
      <c r="AF72" s="1000">
        <v>25</v>
      </c>
      <c r="AG72" s="1000"/>
      <c r="AH72" s="1000"/>
      <c r="AI72" s="1000"/>
      <c r="AJ72" s="1000"/>
      <c r="AK72" s="1000">
        <v>12</v>
      </c>
      <c r="AL72" s="1000"/>
      <c r="AM72" s="1000"/>
      <c r="AN72" s="1000"/>
      <c r="AO72" s="1000"/>
      <c r="AP72" s="1000">
        <v>3736</v>
      </c>
      <c r="AQ72" s="1000"/>
      <c r="AR72" s="1000"/>
      <c r="AS72" s="1000"/>
      <c r="AT72" s="1000"/>
      <c r="AU72" s="1000">
        <v>139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1151</v>
      </c>
      <c r="R73" s="1000"/>
      <c r="S73" s="1000"/>
      <c r="T73" s="1000"/>
      <c r="U73" s="1000"/>
      <c r="V73" s="1000">
        <v>1123</v>
      </c>
      <c r="W73" s="1000"/>
      <c r="X73" s="1000"/>
      <c r="Y73" s="1000"/>
      <c r="Z73" s="1000"/>
      <c r="AA73" s="1000">
        <v>28</v>
      </c>
      <c r="AB73" s="1000"/>
      <c r="AC73" s="1000"/>
      <c r="AD73" s="1000"/>
      <c r="AE73" s="1000"/>
      <c r="AF73" s="1000">
        <v>28</v>
      </c>
      <c r="AG73" s="1000"/>
      <c r="AH73" s="1000"/>
      <c r="AI73" s="1000"/>
      <c r="AJ73" s="1000"/>
      <c r="AK73" s="1000">
        <v>35</v>
      </c>
      <c r="AL73" s="1000"/>
      <c r="AM73" s="1000"/>
      <c r="AN73" s="1000"/>
      <c r="AO73" s="1000"/>
      <c r="AP73" s="1000">
        <v>47</v>
      </c>
      <c r="AQ73" s="1000"/>
      <c r="AR73" s="1000"/>
      <c r="AS73" s="1000"/>
      <c r="AT73" s="1000"/>
      <c r="AU73" s="1000">
        <v>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842</v>
      </c>
      <c r="R74" s="1000"/>
      <c r="S74" s="1000"/>
      <c r="T74" s="1000"/>
      <c r="U74" s="1000"/>
      <c r="V74" s="1000">
        <v>816</v>
      </c>
      <c r="W74" s="1000"/>
      <c r="X74" s="1000"/>
      <c r="Y74" s="1000"/>
      <c r="Z74" s="1000"/>
      <c r="AA74" s="1000">
        <v>26</v>
      </c>
      <c r="AB74" s="1000"/>
      <c r="AC74" s="1000"/>
      <c r="AD74" s="1000"/>
      <c r="AE74" s="1000"/>
      <c r="AF74" s="1000">
        <v>26</v>
      </c>
      <c r="AG74" s="1000"/>
      <c r="AH74" s="1000"/>
      <c r="AI74" s="1000"/>
      <c r="AJ74" s="1000"/>
      <c r="AK74" s="1000">
        <v>10</v>
      </c>
      <c r="AL74" s="1000"/>
      <c r="AM74" s="1000"/>
      <c r="AN74" s="1000"/>
      <c r="AO74" s="1000"/>
      <c r="AP74" s="1000" t="s">
        <v>552</v>
      </c>
      <c r="AQ74" s="1000"/>
      <c r="AR74" s="1000"/>
      <c r="AS74" s="1000"/>
      <c r="AT74" s="1000"/>
      <c r="AU74" s="1000" t="s">
        <v>550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11886</v>
      </c>
      <c r="R75" s="1008"/>
      <c r="S75" s="1008"/>
      <c r="T75" s="1008"/>
      <c r="U75" s="1009"/>
      <c r="V75" s="1010">
        <v>10002</v>
      </c>
      <c r="W75" s="1008"/>
      <c r="X75" s="1008"/>
      <c r="Y75" s="1008"/>
      <c r="Z75" s="1009"/>
      <c r="AA75" s="1010">
        <v>1884</v>
      </c>
      <c r="AB75" s="1008"/>
      <c r="AC75" s="1008"/>
      <c r="AD75" s="1008"/>
      <c r="AE75" s="1009"/>
      <c r="AF75" s="1010">
        <v>1884</v>
      </c>
      <c r="AG75" s="1008"/>
      <c r="AH75" s="1008"/>
      <c r="AI75" s="1008"/>
      <c r="AJ75" s="1009"/>
      <c r="AK75" s="1000" t="s">
        <v>552</v>
      </c>
      <c r="AL75" s="1000"/>
      <c r="AM75" s="1000"/>
      <c r="AN75" s="1000"/>
      <c r="AO75" s="1000"/>
      <c r="AP75" s="1000" t="s">
        <v>552</v>
      </c>
      <c r="AQ75" s="1000"/>
      <c r="AR75" s="1000"/>
      <c r="AS75" s="1000"/>
      <c r="AT75" s="1000"/>
      <c r="AU75" s="1000" t="s">
        <v>550</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7">
        <v>178</v>
      </c>
      <c r="R76" s="1008"/>
      <c r="S76" s="1008"/>
      <c r="T76" s="1008"/>
      <c r="U76" s="1009"/>
      <c r="V76" s="1010">
        <v>169</v>
      </c>
      <c r="W76" s="1008"/>
      <c r="X76" s="1008"/>
      <c r="Y76" s="1008"/>
      <c r="Z76" s="1009"/>
      <c r="AA76" s="1010">
        <v>9</v>
      </c>
      <c r="AB76" s="1008"/>
      <c r="AC76" s="1008"/>
      <c r="AD76" s="1008"/>
      <c r="AE76" s="1009"/>
      <c r="AF76" s="1010">
        <v>9</v>
      </c>
      <c r="AG76" s="1008"/>
      <c r="AH76" s="1008"/>
      <c r="AI76" s="1008"/>
      <c r="AJ76" s="1009"/>
      <c r="AK76" s="1000" t="s">
        <v>552</v>
      </c>
      <c r="AL76" s="1000"/>
      <c r="AM76" s="1000"/>
      <c r="AN76" s="1000"/>
      <c r="AO76" s="1000"/>
      <c r="AP76" s="1000" t="s">
        <v>552</v>
      </c>
      <c r="AQ76" s="1000"/>
      <c r="AR76" s="1000"/>
      <c r="AS76" s="1000"/>
      <c r="AT76" s="1000"/>
      <c r="AU76" s="1000" t="s">
        <v>550</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6373</v>
      </c>
      <c r="AG88" s="988"/>
      <c r="AH88" s="988"/>
      <c r="AI88" s="988"/>
      <c r="AJ88" s="988"/>
      <c r="AK88" s="992"/>
      <c r="AL88" s="992"/>
      <c r="AM88" s="992"/>
      <c r="AN88" s="992"/>
      <c r="AO88" s="992"/>
      <c r="AP88" s="988">
        <v>4748</v>
      </c>
      <c r="AQ88" s="988"/>
      <c r="AR88" s="988"/>
      <c r="AS88" s="988"/>
      <c r="AT88" s="988"/>
      <c r="AU88" s="988">
        <v>656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v>
      </c>
      <c r="CS102" s="980"/>
      <c r="CT102" s="980"/>
      <c r="CU102" s="980"/>
      <c r="CV102" s="981"/>
      <c r="CW102" s="979">
        <v>21</v>
      </c>
      <c r="CX102" s="980"/>
      <c r="CY102" s="980"/>
      <c r="CZ102" s="980"/>
      <c r="DA102" s="981"/>
      <c r="DB102" s="979" t="s">
        <v>534</v>
      </c>
      <c r="DC102" s="980"/>
      <c r="DD102" s="980"/>
      <c r="DE102" s="980"/>
      <c r="DF102" s="981"/>
      <c r="DG102" s="979">
        <v>81</v>
      </c>
      <c r="DH102" s="980"/>
      <c r="DI102" s="980"/>
      <c r="DJ102" s="980"/>
      <c r="DK102" s="981"/>
      <c r="DL102" s="979" t="s">
        <v>534</v>
      </c>
      <c r="DM102" s="980"/>
      <c r="DN102" s="980"/>
      <c r="DO102" s="980"/>
      <c r="DP102" s="981"/>
      <c r="DQ102" s="979" t="s">
        <v>555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426953</v>
      </c>
      <c r="AB110" s="916"/>
      <c r="AC110" s="916"/>
      <c r="AD110" s="916"/>
      <c r="AE110" s="917"/>
      <c r="AF110" s="918">
        <v>460710</v>
      </c>
      <c r="AG110" s="916"/>
      <c r="AH110" s="916"/>
      <c r="AI110" s="916"/>
      <c r="AJ110" s="917"/>
      <c r="AK110" s="918">
        <v>477482</v>
      </c>
      <c r="AL110" s="916"/>
      <c r="AM110" s="916"/>
      <c r="AN110" s="916"/>
      <c r="AO110" s="917"/>
      <c r="AP110" s="919">
        <v>14.3</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5917065</v>
      </c>
      <c r="BR110" s="863"/>
      <c r="BS110" s="863"/>
      <c r="BT110" s="863"/>
      <c r="BU110" s="863"/>
      <c r="BV110" s="863">
        <v>6243877</v>
      </c>
      <c r="BW110" s="863"/>
      <c r="BX110" s="863"/>
      <c r="BY110" s="863"/>
      <c r="BZ110" s="863"/>
      <c r="CA110" s="863">
        <v>6255001</v>
      </c>
      <c r="CB110" s="863"/>
      <c r="CC110" s="863"/>
      <c r="CD110" s="863"/>
      <c r="CE110" s="863"/>
      <c r="CF110" s="887">
        <v>186.8</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107422</v>
      </c>
      <c r="BR111" s="835"/>
      <c r="BS111" s="835"/>
      <c r="BT111" s="835"/>
      <c r="BU111" s="835"/>
      <c r="BV111" s="835">
        <v>94421</v>
      </c>
      <c r="BW111" s="835"/>
      <c r="BX111" s="835"/>
      <c r="BY111" s="835"/>
      <c r="BZ111" s="835"/>
      <c r="CA111" s="835">
        <v>81300</v>
      </c>
      <c r="CB111" s="835"/>
      <c r="CC111" s="835"/>
      <c r="CD111" s="835"/>
      <c r="CE111" s="835"/>
      <c r="CF111" s="896">
        <v>2.4</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392690</v>
      </c>
      <c r="BR112" s="835"/>
      <c r="BS112" s="835"/>
      <c r="BT112" s="835"/>
      <c r="BU112" s="835"/>
      <c r="BV112" s="835">
        <v>388387</v>
      </c>
      <c r="BW112" s="835"/>
      <c r="BX112" s="835"/>
      <c r="BY112" s="835"/>
      <c r="BZ112" s="835"/>
      <c r="CA112" s="835">
        <v>371010</v>
      </c>
      <c r="CB112" s="835"/>
      <c r="CC112" s="835"/>
      <c r="CD112" s="835"/>
      <c r="CE112" s="835"/>
      <c r="CF112" s="896">
        <v>11.1</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3547</v>
      </c>
      <c r="AB113" s="944"/>
      <c r="AC113" s="944"/>
      <c r="AD113" s="944"/>
      <c r="AE113" s="945"/>
      <c r="AF113" s="946">
        <v>4304</v>
      </c>
      <c r="AG113" s="944"/>
      <c r="AH113" s="944"/>
      <c r="AI113" s="944"/>
      <c r="AJ113" s="945"/>
      <c r="AK113" s="946">
        <v>17377</v>
      </c>
      <c r="AL113" s="944"/>
      <c r="AM113" s="944"/>
      <c r="AN113" s="944"/>
      <c r="AO113" s="945"/>
      <c r="AP113" s="947">
        <v>0.5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895019</v>
      </c>
      <c r="BR113" s="835"/>
      <c r="BS113" s="835"/>
      <c r="BT113" s="835"/>
      <c r="BU113" s="835"/>
      <c r="BV113" s="835">
        <v>770277</v>
      </c>
      <c r="BW113" s="835"/>
      <c r="BX113" s="835"/>
      <c r="BY113" s="835"/>
      <c r="BZ113" s="835"/>
      <c r="CA113" s="835">
        <v>656706</v>
      </c>
      <c r="CB113" s="835"/>
      <c r="CC113" s="835"/>
      <c r="CD113" s="835"/>
      <c r="CE113" s="835"/>
      <c r="CF113" s="896">
        <v>19.600000000000001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127957</v>
      </c>
      <c r="AB114" s="798"/>
      <c r="AC114" s="798"/>
      <c r="AD114" s="798"/>
      <c r="AE114" s="799"/>
      <c r="AF114" s="800">
        <v>122629</v>
      </c>
      <c r="AG114" s="798"/>
      <c r="AH114" s="798"/>
      <c r="AI114" s="798"/>
      <c r="AJ114" s="799"/>
      <c r="AK114" s="800">
        <v>123740</v>
      </c>
      <c r="AL114" s="798"/>
      <c r="AM114" s="798"/>
      <c r="AN114" s="798"/>
      <c r="AO114" s="799"/>
      <c r="AP114" s="845">
        <v>3.7</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1464320</v>
      </c>
      <c r="BR114" s="835"/>
      <c r="BS114" s="835"/>
      <c r="BT114" s="835"/>
      <c r="BU114" s="835"/>
      <c r="BV114" s="835">
        <v>1311339</v>
      </c>
      <c r="BW114" s="835"/>
      <c r="BX114" s="835"/>
      <c r="BY114" s="835"/>
      <c r="BZ114" s="835"/>
      <c r="CA114" s="835">
        <v>1292992</v>
      </c>
      <c r="CB114" s="835"/>
      <c r="CC114" s="835"/>
      <c r="CD114" s="835"/>
      <c r="CE114" s="835"/>
      <c r="CF114" s="896">
        <v>38.6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15247</v>
      </c>
      <c r="AB115" s="944"/>
      <c r="AC115" s="944"/>
      <c r="AD115" s="944"/>
      <c r="AE115" s="945"/>
      <c r="AF115" s="946">
        <v>15024</v>
      </c>
      <c r="AG115" s="944"/>
      <c r="AH115" s="944"/>
      <c r="AI115" s="944"/>
      <c r="AJ115" s="945"/>
      <c r="AK115" s="946">
        <v>14842</v>
      </c>
      <c r="AL115" s="944"/>
      <c r="AM115" s="944"/>
      <c r="AN115" s="944"/>
      <c r="AO115" s="945"/>
      <c r="AP115" s="947">
        <v>0.4</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107422</v>
      </c>
      <c r="DH115" s="798"/>
      <c r="DI115" s="798"/>
      <c r="DJ115" s="798"/>
      <c r="DK115" s="799"/>
      <c r="DL115" s="800">
        <v>94421</v>
      </c>
      <c r="DM115" s="798"/>
      <c r="DN115" s="798"/>
      <c r="DO115" s="798"/>
      <c r="DP115" s="799"/>
      <c r="DQ115" s="800">
        <v>81300</v>
      </c>
      <c r="DR115" s="798"/>
      <c r="DS115" s="798"/>
      <c r="DT115" s="798"/>
      <c r="DU115" s="799"/>
      <c r="DV115" s="845">
        <v>2.4</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935</v>
      </c>
      <c r="AB116" s="798"/>
      <c r="AC116" s="798"/>
      <c r="AD116" s="798"/>
      <c r="AE116" s="799"/>
      <c r="AF116" s="800">
        <v>337</v>
      </c>
      <c r="AG116" s="798"/>
      <c r="AH116" s="798"/>
      <c r="AI116" s="798"/>
      <c r="AJ116" s="799"/>
      <c r="AK116" s="800">
        <v>43</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574639</v>
      </c>
      <c r="AB117" s="930"/>
      <c r="AC117" s="930"/>
      <c r="AD117" s="930"/>
      <c r="AE117" s="931"/>
      <c r="AF117" s="932">
        <v>603004</v>
      </c>
      <c r="AG117" s="930"/>
      <c r="AH117" s="930"/>
      <c r="AI117" s="930"/>
      <c r="AJ117" s="931"/>
      <c r="AK117" s="932">
        <v>633484</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v>36650</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8813166</v>
      </c>
      <c r="BR119" s="866"/>
      <c r="BS119" s="866"/>
      <c r="BT119" s="866"/>
      <c r="BU119" s="866"/>
      <c r="BV119" s="866">
        <v>8808301</v>
      </c>
      <c r="BW119" s="866"/>
      <c r="BX119" s="866"/>
      <c r="BY119" s="866"/>
      <c r="BZ119" s="866"/>
      <c r="CA119" s="866">
        <v>8657009</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1055435</v>
      </c>
      <c r="BR120" s="863"/>
      <c r="BS120" s="863"/>
      <c r="BT120" s="863"/>
      <c r="BU120" s="863"/>
      <c r="BV120" s="863">
        <v>1294822</v>
      </c>
      <c r="BW120" s="863"/>
      <c r="BX120" s="863"/>
      <c r="BY120" s="863"/>
      <c r="BZ120" s="863"/>
      <c r="CA120" s="863">
        <v>1605895</v>
      </c>
      <c r="CB120" s="863"/>
      <c r="CC120" s="863"/>
      <c r="CD120" s="863"/>
      <c r="CE120" s="863"/>
      <c r="CF120" s="887">
        <v>48</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392690</v>
      </c>
      <c r="DH120" s="863"/>
      <c r="DI120" s="863"/>
      <c r="DJ120" s="863"/>
      <c r="DK120" s="863"/>
      <c r="DL120" s="863">
        <v>388387</v>
      </c>
      <c r="DM120" s="863"/>
      <c r="DN120" s="863"/>
      <c r="DO120" s="863"/>
      <c r="DP120" s="863"/>
      <c r="DQ120" s="863">
        <v>371010</v>
      </c>
      <c r="DR120" s="863"/>
      <c r="DS120" s="863"/>
      <c r="DT120" s="863"/>
      <c r="DU120" s="863"/>
      <c r="DV120" s="864">
        <v>11.1</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2011</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5163006</v>
      </c>
      <c r="BR122" s="866"/>
      <c r="BS122" s="866"/>
      <c r="BT122" s="866"/>
      <c r="BU122" s="866"/>
      <c r="BV122" s="866">
        <v>5395016</v>
      </c>
      <c r="BW122" s="866"/>
      <c r="BX122" s="866"/>
      <c r="BY122" s="866"/>
      <c r="BZ122" s="866"/>
      <c r="CA122" s="866">
        <v>5374324</v>
      </c>
      <c r="CB122" s="866"/>
      <c r="CC122" s="866"/>
      <c r="CD122" s="866"/>
      <c r="CE122" s="866"/>
      <c r="CF122" s="867">
        <v>160.5</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6220452</v>
      </c>
      <c r="BR123" s="854"/>
      <c r="BS123" s="854"/>
      <c r="BT123" s="854"/>
      <c r="BU123" s="854"/>
      <c r="BV123" s="854">
        <v>6689838</v>
      </c>
      <c r="BW123" s="854"/>
      <c r="BX123" s="854"/>
      <c r="BY123" s="854"/>
      <c r="BZ123" s="854"/>
      <c r="CA123" s="854">
        <v>6980219</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79.8</v>
      </c>
      <c r="BR124" s="852"/>
      <c r="BS124" s="852"/>
      <c r="BT124" s="852"/>
      <c r="BU124" s="852"/>
      <c r="BV124" s="852">
        <v>62.4</v>
      </c>
      <c r="BW124" s="852"/>
      <c r="BX124" s="852"/>
      <c r="BY124" s="852"/>
      <c r="BZ124" s="852"/>
      <c r="CA124" s="852">
        <v>50</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14698</v>
      </c>
      <c r="AB126" s="798"/>
      <c r="AC126" s="798"/>
      <c r="AD126" s="798"/>
      <c r="AE126" s="799"/>
      <c r="AF126" s="800">
        <v>14698</v>
      </c>
      <c r="AG126" s="798"/>
      <c r="AH126" s="798"/>
      <c r="AI126" s="798"/>
      <c r="AJ126" s="799"/>
      <c r="AK126" s="800">
        <v>14698</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549</v>
      </c>
      <c r="AB127" s="798"/>
      <c r="AC127" s="798"/>
      <c r="AD127" s="798"/>
      <c r="AE127" s="799"/>
      <c r="AF127" s="800">
        <v>326</v>
      </c>
      <c r="AG127" s="798"/>
      <c r="AH127" s="798"/>
      <c r="AI127" s="798"/>
      <c r="AJ127" s="799"/>
      <c r="AK127" s="800">
        <v>144</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4492</v>
      </c>
      <c r="AB128" s="819"/>
      <c r="AC128" s="819"/>
      <c r="AD128" s="819"/>
      <c r="AE128" s="820"/>
      <c r="AF128" s="821">
        <v>2230</v>
      </c>
      <c r="AG128" s="819"/>
      <c r="AH128" s="819"/>
      <c r="AI128" s="819"/>
      <c r="AJ128" s="820"/>
      <c r="AK128" s="821" t="s">
        <v>112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3633315</v>
      </c>
      <c r="AB129" s="798"/>
      <c r="AC129" s="798"/>
      <c r="AD129" s="798"/>
      <c r="AE129" s="799"/>
      <c r="AF129" s="800">
        <v>3801156</v>
      </c>
      <c r="AG129" s="798"/>
      <c r="AH129" s="798"/>
      <c r="AI129" s="798"/>
      <c r="AJ129" s="799"/>
      <c r="AK129" s="800">
        <v>3775165</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385086</v>
      </c>
      <c r="AB130" s="798"/>
      <c r="AC130" s="798"/>
      <c r="AD130" s="798"/>
      <c r="AE130" s="799"/>
      <c r="AF130" s="800">
        <v>409430</v>
      </c>
      <c r="AG130" s="798"/>
      <c r="AH130" s="798"/>
      <c r="AI130" s="798"/>
      <c r="AJ130" s="799"/>
      <c r="AK130" s="800">
        <v>426355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3248229</v>
      </c>
      <c r="AB131" s="781"/>
      <c r="AC131" s="781"/>
      <c r="AD131" s="781"/>
      <c r="AE131" s="782"/>
      <c r="AF131" s="783">
        <v>3391726</v>
      </c>
      <c r="AG131" s="781"/>
      <c r="AH131" s="781"/>
      <c r="AI131" s="781"/>
      <c r="AJ131" s="782"/>
      <c r="AK131" s="783">
        <v>3348810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50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5.6972892000000002</v>
      </c>
      <c r="AB132" s="761"/>
      <c r="AC132" s="761"/>
      <c r="AD132" s="761"/>
      <c r="AE132" s="762"/>
      <c r="AF132" s="763">
        <v>5.6414934460000001</v>
      </c>
      <c r="AG132" s="761"/>
      <c r="AH132" s="761"/>
      <c r="AI132" s="761"/>
      <c r="AJ132" s="762"/>
      <c r="AK132" s="763">
        <v>6.185152338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6.5</v>
      </c>
      <c r="AB133" s="740"/>
      <c r="AC133" s="740"/>
      <c r="AD133" s="740"/>
      <c r="AE133" s="741"/>
      <c r="AF133" s="739">
        <v>5.8</v>
      </c>
      <c r="AG133" s="740"/>
      <c r="AH133" s="740"/>
      <c r="AI133" s="740"/>
      <c r="AJ133" s="741"/>
      <c r="AK133" s="739">
        <v>5.8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984217</v>
      </c>
      <c r="L9" s="266">
        <v>71553</v>
      </c>
      <c r="M9" s="267">
        <v>85687</v>
      </c>
      <c r="N9" s="268">
        <v>-16.5</v>
      </c>
    </row>
    <row r="10" spans="1:16" x14ac:dyDescent="0.15">
      <c r="A10" s="250"/>
      <c r="B10" s="246"/>
      <c r="C10" s="246"/>
      <c r="D10" s="246"/>
      <c r="E10" s="246"/>
      <c r="F10" s="246"/>
      <c r="G10" s="1166" t="s">
        <v>476</v>
      </c>
      <c r="H10" s="1167"/>
      <c r="I10" s="1167"/>
      <c r="J10" s="1168"/>
      <c r="K10" s="269">
        <v>70138</v>
      </c>
      <c r="L10" s="270">
        <v>5099</v>
      </c>
      <c r="M10" s="271">
        <v>10096</v>
      </c>
      <c r="N10" s="272">
        <v>-49.5</v>
      </c>
    </row>
    <row r="11" spans="1:16" ht="13.5" customHeight="1" x14ac:dyDescent="0.15">
      <c r="A11" s="250"/>
      <c r="B11" s="246"/>
      <c r="C11" s="246"/>
      <c r="D11" s="246"/>
      <c r="E11" s="246"/>
      <c r="F11" s="246"/>
      <c r="G11" s="1166" t="s">
        <v>477</v>
      </c>
      <c r="H11" s="1167"/>
      <c r="I11" s="1167"/>
      <c r="J11" s="1168"/>
      <c r="K11" s="269">
        <v>463989</v>
      </c>
      <c r="L11" s="270">
        <v>33732</v>
      </c>
      <c r="M11" s="271">
        <v>13592</v>
      </c>
      <c r="N11" s="272">
        <v>148.19999999999999</v>
      </c>
    </row>
    <row r="12" spans="1:16" ht="13.5" customHeight="1" x14ac:dyDescent="0.15">
      <c r="A12" s="250"/>
      <c r="B12" s="246"/>
      <c r="C12" s="246"/>
      <c r="D12" s="246"/>
      <c r="E12" s="246"/>
      <c r="F12" s="246"/>
      <c r="G12" s="1166" t="s">
        <v>478</v>
      </c>
      <c r="H12" s="1167"/>
      <c r="I12" s="1167"/>
      <c r="J12" s="1168"/>
      <c r="K12" s="269">
        <v>119521</v>
      </c>
      <c r="L12" s="270">
        <v>8689</v>
      </c>
      <c r="M12" s="271">
        <v>962</v>
      </c>
      <c r="N12" s="272">
        <v>803.2</v>
      </c>
    </row>
    <row r="13" spans="1:16" ht="13.5" customHeight="1" x14ac:dyDescent="0.15">
      <c r="A13" s="250"/>
      <c r="B13" s="246"/>
      <c r="C13" s="246"/>
      <c r="D13" s="246"/>
      <c r="E13" s="246"/>
      <c r="F13" s="246"/>
      <c r="G13" s="1166" t="s">
        <v>479</v>
      </c>
      <c r="H13" s="1167"/>
      <c r="I13" s="1167"/>
      <c r="J13" s="1168"/>
      <c r="K13" s="269" t="s">
        <v>480</v>
      </c>
      <c r="L13" s="270" t="s">
        <v>480</v>
      </c>
      <c r="M13" s="271">
        <v>34</v>
      </c>
      <c r="N13" s="272" t="s">
        <v>480</v>
      </c>
    </row>
    <row r="14" spans="1:16" ht="13.5" customHeight="1" x14ac:dyDescent="0.15">
      <c r="A14" s="250"/>
      <c r="B14" s="246"/>
      <c r="C14" s="246"/>
      <c r="D14" s="246"/>
      <c r="E14" s="246"/>
      <c r="F14" s="246"/>
      <c r="G14" s="1166" t="s">
        <v>481</v>
      </c>
      <c r="H14" s="1167"/>
      <c r="I14" s="1167"/>
      <c r="J14" s="1168"/>
      <c r="K14" s="269">
        <v>93083</v>
      </c>
      <c r="L14" s="270">
        <v>6767</v>
      </c>
      <c r="M14" s="271">
        <v>3922</v>
      </c>
      <c r="N14" s="272">
        <v>72.5</v>
      </c>
    </row>
    <row r="15" spans="1:16" ht="13.5" customHeight="1" x14ac:dyDescent="0.15">
      <c r="A15" s="250"/>
      <c r="B15" s="246"/>
      <c r="C15" s="246"/>
      <c r="D15" s="246"/>
      <c r="E15" s="246"/>
      <c r="F15" s="246"/>
      <c r="G15" s="1166" t="s">
        <v>482</v>
      </c>
      <c r="H15" s="1167"/>
      <c r="I15" s="1167"/>
      <c r="J15" s="1168"/>
      <c r="K15" s="269">
        <v>11821</v>
      </c>
      <c r="L15" s="270">
        <v>859</v>
      </c>
      <c r="M15" s="271">
        <v>1815</v>
      </c>
      <c r="N15" s="272">
        <v>-52.7</v>
      </c>
    </row>
    <row r="16" spans="1:16" x14ac:dyDescent="0.15">
      <c r="A16" s="250"/>
      <c r="B16" s="246"/>
      <c r="C16" s="246"/>
      <c r="D16" s="246"/>
      <c r="E16" s="246"/>
      <c r="F16" s="246"/>
      <c r="G16" s="1169" t="s">
        <v>483</v>
      </c>
      <c r="H16" s="1170"/>
      <c r="I16" s="1170"/>
      <c r="J16" s="1171"/>
      <c r="K16" s="270">
        <v>-162579</v>
      </c>
      <c r="L16" s="270">
        <v>-11820</v>
      </c>
      <c r="M16" s="271">
        <v>-9409</v>
      </c>
      <c r="N16" s="272">
        <v>25.6</v>
      </c>
    </row>
    <row r="17" spans="1:16" x14ac:dyDescent="0.15">
      <c r="A17" s="250"/>
      <c r="B17" s="246"/>
      <c r="C17" s="246"/>
      <c r="D17" s="246"/>
      <c r="E17" s="246"/>
      <c r="F17" s="246"/>
      <c r="G17" s="1169" t="s">
        <v>172</v>
      </c>
      <c r="H17" s="1170"/>
      <c r="I17" s="1170"/>
      <c r="J17" s="1171"/>
      <c r="K17" s="270">
        <v>1580190</v>
      </c>
      <c r="L17" s="270">
        <v>114881</v>
      </c>
      <c r="M17" s="271">
        <v>106699</v>
      </c>
      <c r="N17" s="272">
        <v>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8.43</v>
      </c>
      <c r="L21" s="283">
        <v>9.99</v>
      </c>
      <c r="M21" s="284">
        <v>-1.56</v>
      </c>
      <c r="N21" s="251"/>
      <c r="O21" s="285"/>
      <c r="P21" s="281"/>
    </row>
    <row r="22" spans="1:16" s="286" customFormat="1" x14ac:dyDescent="0.15">
      <c r="A22" s="281"/>
      <c r="B22" s="251"/>
      <c r="C22" s="251"/>
      <c r="D22" s="251"/>
      <c r="E22" s="251"/>
      <c r="F22" s="251"/>
      <c r="G22" s="1163" t="s">
        <v>489</v>
      </c>
      <c r="H22" s="1164"/>
      <c r="I22" s="1164"/>
      <c r="J22" s="1165"/>
      <c r="K22" s="287">
        <v>96.5</v>
      </c>
      <c r="L22" s="288">
        <v>96.4</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477482</v>
      </c>
      <c r="L32" s="296">
        <v>34713</v>
      </c>
      <c r="M32" s="297">
        <v>51894</v>
      </c>
      <c r="N32" s="298">
        <v>-33.1</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v>10</v>
      </c>
      <c r="N34" s="298" t="s">
        <v>480</v>
      </c>
    </row>
    <row r="35" spans="1:16" ht="27" customHeight="1" x14ac:dyDescent="0.15">
      <c r="A35" s="250"/>
      <c r="B35" s="246"/>
      <c r="C35" s="246"/>
      <c r="D35" s="246"/>
      <c r="E35" s="246"/>
      <c r="F35" s="246"/>
      <c r="G35" s="1154" t="s">
        <v>496</v>
      </c>
      <c r="H35" s="1155"/>
      <c r="I35" s="1155"/>
      <c r="J35" s="1156"/>
      <c r="K35" s="296">
        <v>17377</v>
      </c>
      <c r="L35" s="296">
        <v>1263</v>
      </c>
      <c r="M35" s="297">
        <v>15077</v>
      </c>
      <c r="N35" s="298">
        <v>-91.6</v>
      </c>
    </row>
    <row r="36" spans="1:16" ht="27" customHeight="1" x14ac:dyDescent="0.15">
      <c r="A36" s="250"/>
      <c r="B36" s="246"/>
      <c r="C36" s="246"/>
      <c r="D36" s="246"/>
      <c r="E36" s="246"/>
      <c r="F36" s="246"/>
      <c r="G36" s="1154" t="s">
        <v>497</v>
      </c>
      <c r="H36" s="1155"/>
      <c r="I36" s="1155"/>
      <c r="J36" s="1156"/>
      <c r="K36" s="296">
        <v>123740</v>
      </c>
      <c r="L36" s="296">
        <v>8996</v>
      </c>
      <c r="M36" s="297">
        <v>4066</v>
      </c>
      <c r="N36" s="298">
        <v>121.2</v>
      </c>
    </row>
    <row r="37" spans="1:16" ht="13.5" customHeight="1" x14ac:dyDescent="0.15">
      <c r="A37" s="250"/>
      <c r="B37" s="246"/>
      <c r="C37" s="246"/>
      <c r="D37" s="246"/>
      <c r="E37" s="246"/>
      <c r="F37" s="246"/>
      <c r="G37" s="1154" t="s">
        <v>498</v>
      </c>
      <c r="H37" s="1155"/>
      <c r="I37" s="1155"/>
      <c r="J37" s="1156"/>
      <c r="K37" s="296">
        <v>14842</v>
      </c>
      <c r="L37" s="296">
        <v>1079</v>
      </c>
      <c r="M37" s="297">
        <v>901</v>
      </c>
      <c r="N37" s="298">
        <v>19.8</v>
      </c>
    </row>
    <row r="38" spans="1:16" ht="27" customHeight="1" x14ac:dyDescent="0.15">
      <c r="A38" s="250"/>
      <c r="B38" s="246"/>
      <c r="C38" s="246"/>
      <c r="D38" s="246"/>
      <c r="E38" s="246"/>
      <c r="F38" s="246"/>
      <c r="G38" s="1157" t="s">
        <v>499</v>
      </c>
      <c r="H38" s="1158"/>
      <c r="I38" s="1158"/>
      <c r="J38" s="1159"/>
      <c r="K38" s="299">
        <v>43</v>
      </c>
      <c r="L38" s="299">
        <v>3</v>
      </c>
      <c r="M38" s="300">
        <v>5</v>
      </c>
      <c r="N38" s="301">
        <v>-40</v>
      </c>
      <c r="O38" s="295"/>
    </row>
    <row r="39" spans="1:16" x14ac:dyDescent="0.15">
      <c r="A39" s="250"/>
      <c r="B39" s="246"/>
      <c r="C39" s="246"/>
      <c r="D39" s="246"/>
      <c r="E39" s="246"/>
      <c r="F39" s="246"/>
      <c r="G39" s="1157" t="s">
        <v>500</v>
      </c>
      <c r="H39" s="1158"/>
      <c r="I39" s="1158"/>
      <c r="J39" s="1159"/>
      <c r="K39" s="302" t="s">
        <v>480</v>
      </c>
      <c r="L39" s="302" t="s">
        <v>480</v>
      </c>
      <c r="M39" s="303">
        <v>-2383</v>
      </c>
      <c r="N39" s="304" t="s">
        <v>480</v>
      </c>
      <c r="O39" s="295"/>
    </row>
    <row r="40" spans="1:16" ht="27" customHeight="1" x14ac:dyDescent="0.15">
      <c r="A40" s="250"/>
      <c r="B40" s="246"/>
      <c r="C40" s="246"/>
      <c r="D40" s="246"/>
      <c r="E40" s="246"/>
      <c r="F40" s="246"/>
      <c r="G40" s="1154" t="s">
        <v>501</v>
      </c>
      <c r="H40" s="1155"/>
      <c r="I40" s="1155"/>
      <c r="J40" s="1156"/>
      <c r="K40" s="302">
        <v>-426355</v>
      </c>
      <c r="L40" s="302">
        <v>-30996</v>
      </c>
      <c r="M40" s="303">
        <v>-48190</v>
      </c>
      <c r="N40" s="304">
        <v>-35.700000000000003</v>
      </c>
      <c r="O40" s="295"/>
    </row>
    <row r="41" spans="1:16" x14ac:dyDescent="0.15">
      <c r="A41" s="250"/>
      <c r="B41" s="246"/>
      <c r="C41" s="246"/>
      <c r="D41" s="246"/>
      <c r="E41" s="246"/>
      <c r="F41" s="246"/>
      <c r="G41" s="1160" t="s">
        <v>283</v>
      </c>
      <c r="H41" s="1161"/>
      <c r="I41" s="1161"/>
      <c r="J41" s="1162"/>
      <c r="K41" s="296">
        <v>207129</v>
      </c>
      <c r="L41" s="302">
        <v>15058</v>
      </c>
      <c r="M41" s="303">
        <v>21380</v>
      </c>
      <c r="N41" s="304">
        <v>-29.6</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750995</v>
      </c>
      <c r="J51" s="322">
        <v>51615</v>
      </c>
      <c r="K51" s="323">
        <v>89.6</v>
      </c>
      <c r="L51" s="324">
        <v>66496</v>
      </c>
      <c r="M51" s="325">
        <v>-6.2</v>
      </c>
      <c r="N51" s="326">
        <v>95.8</v>
      </c>
    </row>
    <row r="52" spans="1:14" x14ac:dyDescent="0.15">
      <c r="A52" s="250"/>
      <c r="B52" s="246"/>
      <c r="C52" s="246"/>
      <c r="D52" s="246"/>
      <c r="E52" s="246"/>
      <c r="F52" s="246"/>
      <c r="G52" s="327"/>
      <c r="H52" s="328" t="s">
        <v>512</v>
      </c>
      <c r="I52" s="329">
        <v>278890</v>
      </c>
      <c r="J52" s="330">
        <v>19168</v>
      </c>
      <c r="K52" s="331">
        <v>-21.8</v>
      </c>
      <c r="L52" s="332">
        <v>36530</v>
      </c>
      <c r="M52" s="333">
        <v>-8.4</v>
      </c>
      <c r="N52" s="334">
        <v>-13.4</v>
      </c>
    </row>
    <row r="53" spans="1:14" x14ac:dyDescent="0.15">
      <c r="A53" s="250"/>
      <c r="B53" s="246"/>
      <c r="C53" s="246"/>
      <c r="D53" s="246"/>
      <c r="E53" s="246"/>
      <c r="F53" s="246"/>
      <c r="G53" s="312" t="s">
        <v>513</v>
      </c>
      <c r="H53" s="313"/>
      <c r="I53" s="321">
        <v>1439637</v>
      </c>
      <c r="J53" s="322">
        <v>99615</v>
      </c>
      <c r="K53" s="323">
        <v>93</v>
      </c>
      <c r="L53" s="324">
        <v>82748</v>
      </c>
      <c r="M53" s="325">
        <v>24.4</v>
      </c>
      <c r="N53" s="326">
        <v>68.599999999999994</v>
      </c>
    </row>
    <row r="54" spans="1:14" x14ac:dyDescent="0.15">
      <c r="A54" s="250"/>
      <c r="B54" s="246"/>
      <c r="C54" s="246"/>
      <c r="D54" s="246"/>
      <c r="E54" s="246"/>
      <c r="F54" s="246"/>
      <c r="G54" s="327"/>
      <c r="H54" s="328" t="s">
        <v>512</v>
      </c>
      <c r="I54" s="329">
        <v>356299</v>
      </c>
      <c r="J54" s="330">
        <v>24654</v>
      </c>
      <c r="K54" s="331">
        <v>28.6</v>
      </c>
      <c r="L54" s="332">
        <v>44732</v>
      </c>
      <c r="M54" s="333">
        <v>22.5</v>
      </c>
      <c r="N54" s="334">
        <v>6.1</v>
      </c>
    </row>
    <row r="55" spans="1:14" x14ac:dyDescent="0.15">
      <c r="A55" s="250"/>
      <c r="B55" s="246"/>
      <c r="C55" s="246"/>
      <c r="D55" s="246"/>
      <c r="E55" s="246"/>
      <c r="F55" s="246"/>
      <c r="G55" s="312" t="s">
        <v>514</v>
      </c>
      <c r="H55" s="313"/>
      <c r="I55" s="321">
        <v>798912</v>
      </c>
      <c r="J55" s="322">
        <v>56536</v>
      </c>
      <c r="K55" s="323">
        <v>-43.2</v>
      </c>
      <c r="L55" s="324">
        <v>91837</v>
      </c>
      <c r="M55" s="325">
        <v>11</v>
      </c>
      <c r="N55" s="326">
        <v>-54.2</v>
      </c>
    </row>
    <row r="56" spans="1:14" x14ac:dyDescent="0.15">
      <c r="A56" s="250"/>
      <c r="B56" s="246"/>
      <c r="C56" s="246"/>
      <c r="D56" s="246"/>
      <c r="E56" s="246"/>
      <c r="F56" s="246"/>
      <c r="G56" s="327"/>
      <c r="H56" s="328" t="s">
        <v>512</v>
      </c>
      <c r="I56" s="329">
        <v>704507</v>
      </c>
      <c r="J56" s="330">
        <v>49855</v>
      </c>
      <c r="K56" s="331">
        <v>102.2</v>
      </c>
      <c r="L56" s="332">
        <v>54439</v>
      </c>
      <c r="M56" s="333">
        <v>21.7</v>
      </c>
      <c r="N56" s="334">
        <v>80.5</v>
      </c>
    </row>
    <row r="57" spans="1:14" x14ac:dyDescent="0.15">
      <c r="A57" s="250"/>
      <c r="B57" s="246"/>
      <c r="C57" s="246"/>
      <c r="D57" s="246"/>
      <c r="E57" s="246"/>
      <c r="F57" s="246"/>
      <c r="G57" s="312" t="s">
        <v>515</v>
      </c>
      <c r="H57" s="313"/>
      <c r="I57" s="321">
        <v>637162</v>
      </c>
      <c r="J57" s="322">
        <v>45590</v>
      </c>
      <c r="K57" s="323">
        <v>-19.399999999999999</v>
      </c>
      <c r="L57" s="324">
        <v>75972</v>
      </c>
      <c r="M57" s="325">
        <v>-17.3</v>
      </c>
      <c r="N57" s="326">
        <v>-2.1</v>
      </c>
    </row>
    <row r="58" spans="1:14" x14ac:dyDescent="0.15">
      <c r="A58" s="250"/>
      <c r="B58" s="246"/>
      <c r="C58" s="246"/>
      <c r="D58" s="246"/>
      <c r="E58" s="246"/>
      <c r="F58" s="246"/>
      <c r="G58" s="327"/>
      <c r="H58" s="328" t="s">
        <v>512</v>
      </c>
      <c r="I58" s="329">
        <v>197536</v>
      </c>
      <c r="J58" s="330">
        <v>14134</v>
      </c>
      <c r="K58" s="331">
        <v>-71.599999999999994</v>
      </c>
      <c r="L58" s="332">
        <v>40712</v>
      </c>
      <c r="M58" s="333">
        <v>-25.2</v>
      </c>
      <c r="N58" s="334">
        <v>-46.4</v>
      </c>
    </row>
    <row r="59" spans="1:14" x14ac:dyDescent="0.15">
      <c r="A59" s="250"/>
      <c r="B59" s="246"/>
      <c r="C59" s="246"/>
      <c r="D59" s="246"/>
      <c r="E59" s="246"/>
      <c r="F59" s="246"/>
      <c r="G59" s="312" t="s">
        <v>516</v>
      </c>
      <c r="H59" s="313"/>
      <c r="I59" s="321">
        <v>460063</v>
      </c>
      <c r="J59" s="322">
        <v>33447</v>
      </c>
      <c r="K59" s="323">
        <v>-26.6</v>
      </c>
      <c r="L59" s="324">
        <v>79466</v>
      </c>
      <c r="M59" s="325">
        <v>4.5999999999999996</v>
      </c>
      <c r="N59" s="326">
        <v>-31.2</v>
      </c>
    </row>
    <row r="60" spans="1:14" x14ac:dyDescent="0.15">
      <c r="A60" s="250"/>
      <c r="B60" s="246"/>
      <c r="C60" s="246"/>
      <c r="D60" s="246"/>
      <c r="E60" s="246"/>
      <c r="F60" s="246"/>
      <c r="G60" s="327"/>
      <c r="H60" s="328" t="s">
        <v>512</v>
      </c>
      <c r="I60" s="335">
        <v>184205</v>
      </c>
      <c r="J60" s="330">
        <v>13392</v>
      </c>
      <c r="K60" s="331">
        <v>-5.2</v>
      </c>
      <c r="L60" s="332">
        <v>44645</v>
      </c>
      <c r="M60" s="333">
        <v>9.6999999999999993</v>
      </c>
      <c r="N60" s="334">
        <v>-14.9</v>
      </c>
    </row>
    <row r="61" spans="1:14" x14ac:dyDescent="0.15">
      <c r="A61" s="250"/>
      <c r="B61" s="246"/>
      <c r="C61" s="246"/>
      <c r="D61" s="246"/>
      <c r="E61" s="246"/>
      <c r="F61" s="246"/>
      <c r="G61" s="312" t="s">
        <v>517</v>
      </c>
      <c r="H61" s="336"/>
      <c r="I61" s="337">
        <v>817354</v>
      </c>
      <c r="J61" s="338">
        <v>57361</v>
      </c>
      <c r="K61" s="339">
        <v>18.7</v>
      </c>
      <c r="L61" s="340">
        <v>79304</v>
      </c>
      <c r="M61" s="341">
        <v>3.3</v>
      </c>
      <c r="N61" s="326">
        <v>15.4</v>
      </c>
    </row>
    <row r="62" spans="1:14" x14ac:dyDescent="0.15">
      <c r="A62" s="250"/>
      <c r="B62" s="246"/>
      <c r="C62" s="246"/>
      <c r="D62" s="246"/>
      <c r="E62" s="246"/>
      <c r="F62" s="246"/>
      <c r="G62" s="327"/>
      <c r="H62" s="328" t="s">
        <v>512</v>
      </c>
      <c r="I62" s="329">
        <v>344287</v>
      </c>
      <c r="J62" s="330">
        <v>24241</v>
      </c>
      <c r="K62" s="331">
        <v>6.4</v>
      </c>
      <c r="L62" s="332">
        <v>44212</v>
      </c>
      <c r="M62" s="333">
        <v>4.0999999999999996</v>
      </c>
      <c r="N62" s="334">
        <v>2.2999999999999998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5.08</v>
      </c>
      <c r="G47" s="12">
        <v>11.86</v>
      </c>
      <c r="H47" s="12">
        <v>13.48</v>
      </c>
      <c r="I47" s="12">
        <v>16.13</v>
      </c>
      <c r="J47" s="13">
        <v>19.170000000000002</v>
      </c>
    </row>
    <row r="48" spans="2:10" ht="57.75" customHeight="1" x14ac:dyDescent="0.15">
      <c r="B48" s="14"/>
      <c r="C48" s="1174" t="s">
        <v>4</v>
      </c>
      <c r="D48" s="1174"/>
      <c r="E48" s="1175"/>
      <c r="F48" s="15">
        <v>0.22</v>
      </c>
      <c r="G48" s="16">
        <v>3.26</v>
      </c>
      <c r="H48" s="16">
        <v>1.68</v>
      </c>
      <c r="I48" s="16">
        <v>3.01</v>
      </c>
      <c r="J48" s="17">
        <v>1.22</v>
      </c>
    </row>
    <row r="49" spans="2:10" ht="57.75" customHeight="1" thickBot="1" x14ac:dyDescent="0.2">
      <c r="B49" s="18"/>
      <c r="C49" s="1176" t="s">
        <v>5</v>
      </c>
      <c r="D49" s="1176"/>
      <c r="E49" s="1177"/>
      <c r="F49" s="19" t="s">
        <v>524</v>
      </c>
      <c r="G49" s="20">
        <v>9.7899999999999991</v>
      </c>
      <c r="H49" s="20">
        <v>0.08</v>
      </c>
      <c r="I49" s="20">
        <v>4.66</v>
      </c>
      <c r="J49" s="21">
        <v>1.1100000000000001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亀田　圭亮</dc:creator>
  <cp:lastModifiedBy> </cp:lastModifiedBy>
  <dcterms:created xsi:type="dcterms:W3CDTF">2018-04-18T07:27:37Z</dcterms:created>
  <dcterms:modified xsi:type="dcterms:W3CDTF">2018-10-18T07:48:11Z</dcterms:modified>
</cp:coreProperties>
</file>